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表13～表14" sheetId="1" r:id="rId1"/>
  </sheets>
  <definedNames/>
  <calcPr fullCalcOnLoad="1"/>
</workbook>
</file>

<file path=xl/sharedStrings.xml><?xml version="1.0" encoding="utf-8"?>
<sst xmlns="http://schemas.openxmlformats.org/spreadsheetml/2006/main" count="161" uniqueCount="41">
  <si>
    <t xml:space="preserve"> 最終需用財</t>
  </si>
  <si>
    <t>生産財</t>
  </si>
  <si>
    <t>鉱工業用</t>
  </si>
  <si>
    <t>その他用</t>
  </si>
  <si>
    <t>資本財</t>
  </si>
  <si>
    <t>建設財</t>
  </si>
  <si>
    <t>耐久消費財</t>
  </si>
  <si>
    <t>非耐久消費財</t>
  </si>
  <si>
    <t>生 産 財</t>
  </si>
  <si>
    <t/>
  </si>
  <si>
    <t>鉄鋼業</t>
  </si>
  <si>
    <t>採用品目</t>
  </si>
  <si>
    <t>ウェイト</t>
  </si>
  <si>
    <t>投資財</t>
  </si>
  <si>
    <t>消費財</t>
  </si>
  <si>
    <t>鉱工業</t>
  </si>
  <si>
    <t>製造工業</t>
  </si>
  <si>
    <t>非鉄金属工業</t>
  </si>
  <si>
    <t>金属製品工業</t>
  </si>
  <si>
    <t>一般機械工業</t>
  </si>
  <si>
    <t>電気機械工業（旧分類）</t>
  </si>
  <si>
    <t>電気機械工業</t>
  </si>
  <si>
    <t>情報通信機械工業</t>
  </si>
  <si>
    <t>電子部品・デバイス工業</t>
  </si>
  <si>
    <t>輸送機械工業</t>
  </si>
  <si>
    <t>窯業･土石製品工業</t>
  </si>
  <si>
    <t>化学工業</t>
  </si>
  <si>
    <t>石油･石炭製品工業</t>
  </si>
  <si>
    <t>プラスチック製品工業</t>
  </si>
  <si>
    <t>パルプ･紙･紙加工品工業</t>
  </si>
  <si>
    <t>繊維工業</t>
  </si>
  <si>
    <t>食料品工業</t>
  </si>
  <si>
    <t>その他の工業</t>
  </si>
  <si>
    <t>ゴム製品工業</t>
  </si>
  <si>
    <t>家具工業</t>
  </si>
  <si>
    <t>木材・木製品工業</t>
  </si>
  <si>
    <t>その他製品工業</t>
  </si>
  <si>
    <t>鉱業</t>
  </si>
  <si>
    <t>電力・ガス事業</t>
  </si>
  <si>
    <t>産業総合</t>
  </si>
  <si>
    <t>－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</si>
</sst>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;&quot;△ &quot;0"/>
    <numFmt numFmtId="180" formatCode="#,##0.00;&quot;△ &quot;#,##0.0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;&quot;▲ &quot;0"/>
    <numFmt numFmtId="184" formatCode="0_);[Red]\(0\)"/>
    <numFmt numFmtId="185" formatCode="0.0_);[Red]\(0.0\)"/>
    <numFmt numFmtId="186" formatCode="0.0;&quot;▲ &quot;0.0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/>
    </xf>
    <xf numFmtId="176" fontId="6" fillId="0" borderId="2" xfId="0" applyNumberFormat="1" applyFont="1" applyBorder="1" applyAlignment="1">
      <alignment wrapText="1"/>
    </xf>
    <xf numFmtId="176" fontId="6" fillId="0" borderId="1" xfId="0" applyNumberFormat="1" applyFont="1" applyBorder="1" applyAlignment="1">
      <alignment wrapText="1"/>
    </xf>
    <xf numFmtId="176" fontId="6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6" fontId="6" fillId="0" borderId="3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vertical="center"/>
    </xf>
    <xf numFmtId="176" fontId="6" fillId="0" borderId="5" xfId="0" applyNumberFormat="1" applyFont="1" applyBorder="1" applyAlignment="1">
      <alignment horizontal="centerContinuous" vertical="center" wrapText="1"/>
    </xf>
    <xf numFmtId="176" fontId="6" fillId="0" borderId="5" xfId="0" applyNumberFormat="1" applyFont="1" applyBorder="1" applyAlignment="1">
      <alignment vertical="center" wrapText="1"/>
    </xf>
    <xf numFmtId="176" fontId="6" fillId="0" borderId="5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vertical="center" wrapText="1"/>
    </xf>
    <xf numFmtId="176" fontId="6" fillId="0" borderId="4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shrinkToFit="1"/>
    </xf>
    <xf numFmtId="0" fontId="6" fillId="0" borderId="7" xfId="0" applyFont="1" applyBorder="1" applyAlignment="1">
      <alignment/>
    </xf>
    <xf numFmtId="176" fontId="6" fillId="0" borderId="8" xfId="0" applyNumberFormat="1" applyFont="1" applyBorder="1" applyAlignment="1">
      <alignment vertical="center" wrapText="1"/>
    </xf>
    <xf numFmtId="176" fontId="6" fillId="0" borderId="9" xfId="0" applyNumberFormat="1" applyFont="1" applyBorder="1" applyAlignment="1">
      <alignment horizontal="center" vertical="top" shrinkToFit="1"/>
    </xf>
    <xf numFmtId="176" fontId="6" fillId="0" borderId="10" xfId="0" applyNumberFormat="1" applyFont="1" applyBorder="1" applyAlignment="1">
      <alignment horizontal="center" vertical="center" shrinkToFit="1"/>
    </xf>
    <xf numFmtId="176" fontId="6" fillId="0" borderId="8" xfId="0" applyNumberFormat="1" applyFont="1" applyBorder="1" applyAlignment="1">
      <alignment horizontal="center" vertical="top" shrinkToFit="1"/>
    </xf>
    <xf numFmtId="176" fontId="6" fillId="0" borderId="9" xfId="0" applyNumberFormat="1" applyFont="1" applyBorder="1" applyAlignment="1">
      <alignment horizontal="center" vertical="center" wrapText="1"/>
    </xf>
    <xf numFmtId="176" fontId="6" fillId="0" borderId="8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distributed" vertical="center"/>
    </xf>
    <xf numFmtId="176" fontId="7" fillId="0" borderId="0" xfId="0" applyNumberFormat="1" applyFont="1" applyBorder="1" applyAlignment="1">
      <alignment/>
    </xf>
    <xf numFmtId="176" fontId="7" fillId="0" borderId="2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0" fontId="4" fillId="0" borderId="0" xfId="0" applyFont="1" applyBorder="1" applyAlignment="1">
      <alignment horizontal="distributed" vertical="center"/>
    </xf>
    <xf numFmtId="185" fontId="7" fillId="0" borderId="6" xfId="0" applyNumberFormat="1" applyFont="1" applyBorder="1" applyAlignment="1">
      <alignment vertical="center" shrinkToFit="1"/>
    </xf>
    <xf numFmtId="185" fontId="7" fillId="0" borderId="6" xfId="0" applyNumberFormat="1" applyFont="1" applyBorder="1" applyAlignment="1">
      <alignment vertical="center"/>
    </xf>
    <xf numFmtId="176" fontId="7" fillId="0" borderId="6" xfId="0" applyNumberFormat="1" applyFont="1" applyBorder="1" applyAlignment="1">
      <alignment vertical="center"/>
    </xf>
    <xf numFmtId="185" fontId="7" fillId="0" borderId="0" xfId="0" applyNumberFormat="1" applyFont="1" applyBorder="1" applyAlignment="1">
      <alignment vertical="center"/>
    </xf>
    <xf numFmtId="176" fontId="7" fillId="0" borderId="6" xfId="0" applyNumberFormat="1" applyFont="1" applyBorder="1" applyAlignment="1">
      <alignment/>
    </xf>
    <xf numFmtId="176" fontId="7" fillId="0" borderId="9" xfId="0" applyNumberFormat="1" applyFont="1" applyBorder="1" applyAlignment="1">
      <alignment/>
    </xf>
    <xf numFmtId="176" fontId="7" fillId="0" borderId="7" xfId="0" applyNumberFormat="1" applyFont="1" applyBorder="1" applyAlignment="1">
      <alignment/>
    </xf>
    <xf numFmtId="176" fontId="7" fillId="0" borderId="11" xfId="0" applyNumberFormat="1" applyFont="1" applyBorder="1" applyAlignment="1">
      <alignment/>
    </xf>
    <xf numFmtId="176" fontId="7" fillId="0" borderId="3" xfId="0" applyNumberFormat="1" applyFont="1" applyBorder="1" applyAlignment="1">
      <alignment/>
    </xf>
    <xf numFmtId="185" fontId="7" fillId="0" borderId="6" xfId="0" applyNumberFormat="1" applyFont="1" applyFill="1" applyBorder="1" applyAlignment="1">
      <alignment vertical="center"/>
    </xf>
    <xf numFmtId="185" fontId="7" fillId="0" borderId="3" xfId="0" applyNumberFormat="1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8" fontId="7" fillId="0" borderId="12" xfId="0" applyNumberFormat="1" applyFont="1" applyBorder="1" applyAlignment="1">
      <alignment horizontal="right"/>
    </xf>
    <xf numFmtId="176" fontId="7" fillId="0" borderId="13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</cellXfs>
  <cellStyles count="9">
    <cellStyle name="Normal" xfId="0"/>
    <cellStyle name="RowLevel_0" xfId="1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400050</xdr:colOff>
      <xdr:row>0</xdr:row>
      <xdr:rowOff>114300</xdr:rowOff>
    </xdr:from>
    <xdr:ext cx="4705350" cy="276225"/>
    <xdr:sp>
      <xdr:nvSpPr>
        <xdr:cNvPr id="1" name="TextBox 1"/>
        <xdr:cNvSpPr txBox="1">
          <a:spLocks noChangeArrowheads="1"/>
        </xdr:cNvSpPr>
      </xdr:nvSpPr>
      <xdr:spPr>
        <a:xfrm>
          <a:off x="895350" y="114300"/>
          <a:ext cx="47053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600" b="0" i="0" u="none" baseline="0"/>
            <a:t>表13　業種別財別生産指数・付加価値額ウエイト</a:t>
          </a:r>
        </a:p>
      </xdr:txBody>
    </xdr:sp>
    <xdr:clientData/>
  </xdr:oneCellAnchor>
  <xdr:oneCellAnchor>
    <xdr:from>
      <xdr:col>4</xdr:col>
      <xdr:colOff>400050</xdr:colOff>
      <xdr:row>36</xdr:row>
      <xdr:rowOff>76200</xdr:rowOff>
    </xdr:from>
    <xdr:ext cx="5334000" cy="276225"/>
    <xdr:sp>
      <xdr:nvSpPr>
        <xdr:cNvPr id="2" name="TextBox 2"/>
        <xdr:cNvSpPr txBox="1">
          <a:spLocks noChangeArrowheads="1"/>
        </xdr:cNvSpPr>
      </xdr:nvSpPr>
      <xdr:spPr>
        <a:xfrm>
          <a:off x="895350" y="6248400"/>
          <a:ext cx="5334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600" b="0" i="0" u="none" baseline="0"/>
            <a:t>表14　業種別財別生産者製品在庫指数・在庫額ウエイト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70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4" width="1.625" style="1" customWidth="1"/>
    <col min="5" max="6" width="9.75390625" style="1" customWidth="1"/>
    <col min="7" max="17" width="8.50390625" style="2" customWidth="1"/>
    <col min="18" max="18" width="9.50390625" style="2" bestFit="1" customWidth="1"/>
    <col min="19" max="16384" width="9.00390625" style="2" customWidth="1"/>
  </cols>
  <sheetData>
    <row r="1" ht="13.5" customHeight="1"/>
    <row r="2" ht="13.5" customHeight="1"/>
    <row r="3" spans="1:17" ht="13.5" customHeight="1" thickBot="1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9" customFormat="1" ht="13.5" customHeight="1">
      <c r="A4" s="5"/>
      <c r="B4" s="5"/>
      <c r="C4" s="5"/>
      <c r="D4" s="5"/>
      <c r="E4" s="5"/>
      <c r="F4" s="5"/>
      <c r="G4" s="6"/>
      <c r="H4" s="7"/>
      <c r="I4" s="7"/>
      <c r="J4" s="7"/>
      <c r="K4" s="7"/>
      <c r="L4" s="7"/>
      <c r="M4" s="8"/>
      <c r="N4" s="8"/>
      <c r="O4" s="8"/>
      <c r="P4" s="7"/>
      <c r="Q4" s="7"/>
    </row>
    <row r="5" spans="1:17" s="9" customFormat="1" ht="13.5" customHeight="1">
      <c r="A5" s="10"/>
      <c r="B5" s="10"/>
      <c r="C5" s="10"/>
      <c r="D5" s="10"/>
      <c r="E5" s="10"/>
      <c r="F5" s="10"/>
      <c r="G5" s="11" t="s">
        <v>11</v>
      </c>
      <c r="H5" s="12" t="s">
        <v>0</v>
      </c>
      <c r="I5" s="13"/>
      <c r="J5" s="14"/>
      <c r="K5" s="14"/>
      <c r="L5" s="14"/>
      <c r="M5" s="15"/>
      <c r="N5" s="15"/>
      <c r="O5" s="16" t="s">
        <v>1</v>
      </c>
      <c r="P5" s="14"/>
      <c r="Q5" s="14"/>
    </row>
    <row r="6" spans="1:17" s="9" customFormat="1" ht="13.5" customHeight="1">
      <c r="A6" s="10"/>
      <c r="B6" s="10"/>
      <c r="C6" s="10"/>
      <c r="D6" s="10"/>
      <c r="E6" s="10"/>
      <c r="F6" s="10"/>
      <c r="G6" s="11" t="s">
        <v>12</v>
      </c>
      <c r="H6" s="17"/>
      <c r="I6" s="16" t="s">
        <v>13</v>
      </c>
      <c r="J6" s="15"/>
      <c r="K6" s="15"/>
      <c r="L6" s="18" t="s">
        <v>14</v>
      </c>
      <c r="M6" s="15"/>
      <c r="N6" s="15"/>
      <c r="O6" s="19"/>
      <c r="P6" s="20" t="s">
        <v>2</v>
      </c>
      <c r="Q6" s="20" t="s">
        <v>3</v>
      </c>
    </row>
    <row r="7" spans="1:17" s="9" customFormat="1" ht="13.5" customHeight="1" thickBot="1">
      <c r="A7" s="21"/>
      <c r="B7" s="21"/>
      <c r="C7" s="21"/>
      <c r="D7" s="21"/>
      <c r="E7" s="21"/>
      <c r="F7" s="21"/>
      <c r="G7" s="22"/>
      <c r="H7" s="22"/>
      <c r="I7" s="23"/>
      <c r="J7" s="24" t="s">
        <v>4</v>
      </c>
      <c r="K7" s="24" t="s">
        <v>5</v>
      </c>
      <c r="L7" s="25"/>
      <c r="M7" s="24" t="s">
        <v>6</v>
      </c>
      <c r="N7" s="24" t="s">
        <v>7</v>
      </c>
      <c r="O7" s="26"/>
      <c r="P7" s="27" t="s">
        <v>8</v>
      </c>
      <c r="Q7" s="27" t="s">
        <v>8</v>
      </c>
    </row>
    <row r="8" spans="1:18" ht="13.5" customHeight="1">
      <c r="A8" s="28"/>
      <c r="B8" s="59" t="s">
        <v>15</v>
      </c>
      <c r="C8" s="59"/>
      <c r="D8" s="59"/>
      <c r="E8" s="59"/>
      <c r="F8" s="60"/>
      <c r="G8" s="29">
        <f>G9+G31</f>
        <v>10000</v>
      </c>
      <c r="H8" s="30">
        <f>H9+H31</f>
        <v>4368.599999999999</v>
      </c>
      <c r="I8" s="29">
        <f aca="true" t="shared" si="0" ref="I8:Q8">I9+I31</f>
        <v>1653.1000000000001</v>
      </c>
      <c r="J8" s="29">
        <f t="shared" si="0"/>
        <v>850.3</v>
      </c>
      <c r="K8" s="29">
        <f t="shared" si="0"/>
        <v>807</v>
      </c>
      <c r="L8" s="29">
        <f t="shared" si="0"/>
        <v>2715.5</v>
      </c>
      <c r="M8" s="29">
        <f t="shared" si="0"/>
        <v>1929.2</v>
      </c>
      <c r="N8" s="29">
        <f t="shared" si="0"/>
        <v>786.3</v>
      </c>
      <c r="O8" s="29">
        <f>O9+O31</f>
        <v>5631.399999999999</v>
      </c>
      <c r="P8" s="29">
        <f t="shared" si="0"/>
        <v>5459.299999999999</v>
      </c>
      <c r="Q8" s="29">
        <f t="shared" si="0"/>
        <v>167.89999999999998</v>
      </c>
      <c r="R8" s="31"/>
    </row>
    <row r="9" spans="1:18" ht="13.5" customHeight="1">
      <c r="A9" s="32" t="s">
        <v>9</v>
      </c>
      <c r="B9" s="32"/>
      <c r="C9" s="51" t="s">
        <v>16</v>
      </c>
      <c r="D9" s="51"/>
      <c r="E9" s="51"/>
      <c r="F9" s="52"/>
      <c r="G9" s="33">
        <f>SUM(G10:G14,G18:G26)</f>
        <v>9989.8</v>
      </c>
      <c r="H9" s="29">
        <f aca="true" t="shared" si="1" ref="H9:Q9">SUM(H10:H14,H18:H26)</f>
        <v>4368.599999999999</v>
      </c>
      <c r="I9" s="29">
        <f t="shared" si="1"/>
        <v>1653.1000000000001</v>
      </c>
      <c r="J9" s="29">
        <f t="shared" si="1"/>
        <v>850.3</v>
      </c>
      <c r="K9" s="29">
        <f>SUM(K10:K14,K18:K26)</f>
        <v>807</v>
      </c>
      <c r="L9" s="29">
        <f t="shared" si="1"/>
        <v>2715.5</v>
      </c>
      <c r="M9" s="29">
        <f t="shared" si="1"/>
        <v>1929.2</v>
      </c>
      <c r="N9" s="29">
        <f t="shared" si="1"/>
        <v>786.3</v>
      </c>
      <c r="O9" s="29">
        <f t="shared" si="1"/>
        <v>5621.199999999999</v>
      </c>
      <c r="P9" s="29">
        <f t="shared" si="1"/>
        <v>5449.099999999999</v>
      </c>
      <c r="Q9" s="29">
        <f t="shared" si="1"/>
        <v>167.89999999999998</v>
      </c>
      <c r="R9" s="31"/>
    </row>
    <row r="10" spans="1:18" ht="13.5" customHeight="1">
      <c r="A10" s="32" t="s">
        <v>9</v>
      </c>
      <c r="B10" s="32"/>
      <c r="C10" s="32" t="s">
        <v>9</v>
      </c>
      <c r="D10" s="51" t="s">
        <v>10</v>
      </c>
      <c r="E10" s="51"/>
      <c r="F10" s="52"/>
      <c r="G10" s="34">
        <v>128.6</v>
      </c>
      <c r="H10" s="29"/>
      <c r="I10" s="29"/>
      <c r="J10" s="29"/>
      <c r="K10" s="29">
        <v>4.2</v>
      </c>
      <c r="L10" s="29"/>
      <c r="M10" s="29"/>
      <c r="N10" s="29"/>
      <c r="O10" s="29">
        <v>128.6</v>
      </c>
      <c r="P10" s="29">
        <v>124.4</v>
      </c>
      <c r="R10" s="31"/>
    </row>
    <row r="11" spans="1:18" ht="13.5" customHeight="1">
      <c r="A11" s="32" t="s">
        <v>9</v>
      </c>
      <c r="B11" s="32"/>
      <c r="C11" s="32" t="s">
        <v>9</v>
      </c>
      <c r="D11" s="51" t="s">
        <v>17</v>
      </c>
      <c r="E11" s="51"/>
      <c r="F11" s="52"/>
      <c r="G11" s="35">
        <v>312.6</v>
      </c>
      <c r="H11" s="29">
        <v>12.7</v>
      </c>
      <c r="I11" s="29">
        <v>12.7</v>
      </c>
      <c r="J11" s="29">
        <v>12.7</v>
      </c>
      <c r="K11" s="29"/>
      <c r="L11" s="29"/>
      <c r="M11" s="29"/>
      <c r="N11" s="29"/>
      <c r="O11" s="29">
        <v>299.9</v>
      </c>
      <c r="P11" s="29">
        <v>299.9</v>
      </c>
      <c r="Q11" s="29"/>
      <c r="R11" s="31"/>
    </row>
    <row r="12" spans="1:18" ht="13.5" customHeight="1">
      <c r="A12" s="32" t="s">
        <v>9</v>
      </c>
      <c r="B12" s="32"/>
      <c r="C12" s="32" t="s">
        <v>9</v>
      </c>
      <c r="D12" s="51" t="s">
        <v>18</v>
      </c>
      <c r="E12" s="51"/>
      <c r="F12" s="52"/>
      <c r="G12" s="35">
        <v>420.7</v>
      </c>
      <c r="H12" s="29">
        <v>385.5</v>
      </c>
      <c r="I12" s="29">
        <v>363</v>
      </c>
      <c r="J12" s="29"/>
      <c r="K12" s="29">
        <v>363</v>
      </c>
      <c r="L12" s="29">
        <v>22.5</v>
      </c>
      <c r="M12" s="29">
        <v>22.5</v>
      </c>
      <c r="N12" s="29"/>
      <c r="O12" s="29">
        <v>35.2</v>
      </c>
      <c r="P12" s="29">
        <v>27.4</v>
      </c>
      <c r="Q12" s="29">
        <v>7.8</v>
      </c>
      <c r="R12" s="31"/>
    </row>
    <row r="13" spans="1:18" ht="13.5" customHeight="1">
      <c r="A13" s="32" t="s">
        <v>9</v>
      </c>
      <c r="B13" s="32"/>
      <c r="C13" s="32" t="s">
        <v>9</v>
      </c>
      <c r="D13" s="51" t="s">
        <v>19</v>
      </c>
      <c r="E13" s="51"/>
      <c r="F13" s="52"/>
      <c r="G13" s="35">
        <v>1009.6</v>
      </c>
      <c r="H13" s="29">
        <v>433.4</v>
      </c>
      <c r="I13" s="29">
        <v>433.4</v>
      </c>
      <c r="J13" s="29">
        <v>433.4</v>
      </c>
      <c r="K13" s="29"/>
      <c r="L13" s="29"/>
      <c r="M13" s="29"/>
      <c r="N13" s="29"/>
      <c r="O13" s="29">
        <v>576.2</v>
      </c>
      <c r="P13" s="29">
        <v>576.2</v>
      </c>
      <c r="Q13" s="29"/>
      <c r="R13" s="31"/>
    </row>
    <row r="14" spans="1:18" ht="13.5" customHeight="1">
      <c r="A14" s="32"/>
      <c r="B14" s="32"/>
      <c r="C14" s="32"/>
      <c r="D14" s="51" t="s">
        <v>20</v>
      </c>
      <c r="E14" s="51"/>
      <c r="F14" s="52"/>
      <c r="G14" s="35">
        <v>2656.9</v>
      </c>
      <c r="H14" s="29">
        <f>SUM(H15:H17)</f>
        <v>673.8000000000001</v>
      </c>
      <c r="I14" s="29">
        <f aca="true" t="shared" si="2" ref="I14:P14">SUM(I15:I17)</f>
        <v>321.9</v>
      </c>
      <c r="J14" s="29">
        <f t="shared" si="2"/>
        <v>219.6</v>
      </c>
      <c r="K14" s="29">
        <f t="shared" si="2"/>
        <v>102.3</v>
      </c>
      <c r="L14" s="29">
        <f t="shared" si="2"/>
        <v>351.90000000000003</v>
      </c>
      <c r="M14" s="29">
        <f t="shared" si="2"/>
        <v>351.90000000000003</v>
      </c>
      <c r="N14" s="29"/>
      <c r="O14" s="29">
        <f t="shared" si="2"/>
        <v>1983.1</v>
      </c>
      <c r="P14" s="29">
        <f t="shared" si="2"/>
        <v>1983.1</v>
      </c>
      <c r="Q14" s="29"/>
      <c r="R14" s="31"/>
    </row>
    <row r="15" spans="1:18" ht="13.5" customHeight="1">
      <c r="A15" s="32"/>
      <c r="B15" s="32"/>
      <c r="C15" s="32"/>
      <c r="D15" s="32"/>
      <c r="E15" s="51" t="s">
        <v>21</v>
      </c>
      <c r="F15" s="52"/>
      <c r="G15" s="35">
        <v>820</v>
      </c>
      <c r="H15" s="29">
        <v>235.4</v>
      </c>
      <c r="I15" s="29">
        <v>220.6</v>
      </c>
      <c r="J15" s="29">
        <v>148.5</v>
      </c>
      <c r="K15" s="29">
        <v>72.1</v>
      </c>
      <c r="L15" s="29">
        <v>14.8</v>
      </c>
      <c r="M15" s="29">
        <v>14.8</v>
      </c>
      <c r="N15" s="29"/>
      <c r="O15" s="29">
        <v>584.6</v>
      </c>
      <c r="P15" s="29">
        <v>584.6</v>
      </c>
      <c r="Q15" s="29"/>
      <c r="R15" s="31"/>
    </row>
    <row r="16" spans="1:18" ht="13.5" customHeight="1">
      <c r="A16" s="32"/>
      <c r="B16" s="32"/>
      <c r="C16" s="32"/>
      <c r="D16" s="32"/>
      <c r="E16" s="51" t="s">
        <v>22</v>
      </c>
      <c r="F16" s="52"/>
      <c r="G16" s="35">
        <v>408.2</v>
      </c>
      <c r="H16" s="29">
        <v>408.2</v>
      </c>
      <c r="I16" s="29">
        <v>71.1</v>
      </c>
      <c r="J16" s="29">
        <v>71.1</v>
      </c>
      <c r="K16" s="29"/>
      <c r="L16" s="29">
        <v>337.1</v>
      </c>
      <c r="M16" s="29">
        <v>337.1</v>
      </c>
      <c r="N16" s="29"/>
      <c r="O16" s="29"/>
      <c r="P16" s="29"/>
      <c r="Q16" s="29"/>
      <c r="R16" s="31"/>
    </row>
    <row r="17" spans="1:18" ht="13.5" customHeight="1">
      <c r="A17" s="32"/>
      <c r="B17" s="32"/>
      <c r="C17" s="32"/>
      <c r="D17" s="32"/>
      <c r="E17" s="51" t="s">
        <v>23</v>
      </c>
      <c r="F17" s="52"/>
      <c r="G17" s="34">
        <v>1428.7</v>
      </c>
      <c r="H17" s="29">
        <v>30.2</v>
      </c>
      <c r="I17" s="29">
        <v>30.2</v>
      </c>
      <c r="J17" s="29"/>
      <c r="K17" s="29">
        <v>30.2</v>
      </c>
      <c r="L17" s="29"/>
      <c r="M17" s="29"/>
      <c r="N17" s="29"/>
      <c r="O17" s="29">
        <v>1398.5</v>
      </c>
      <c r="P17" s="29">
        <v>1398.5</v>
      </c>
      <c r="Q17" s="29"/>
      <c r="R17" s="31"/>
    </row>
    <row r="18" spans="1:18" ht="13.5" customHeight="1">
      <c r="A18" s="32" t="s">
        <v>9</v>
      </c>
      <c r="B18" s="32"/>
      <c r="C18" s="32" t="s">
        <v>9</v>
      </c>
      <c r="D18" s="51" t="s">
        <v>24</v>
      </c>
      <c r="E18" s="51"/>
      <c r="F18" s="52"/>
      <c r="G18" s="34">
        <v>1998.5</v>
      </c>
      <c r="H18" s="29">
        <v>1544.8</v>
      </c>
      <c r="I18" s="29">
        <v>97.7</v>
      </c>
      <c r="J18" s="29">
        <v>97.7</v>
      </c>
      <c r="K18" s="29"/>
      <c r="L18" s="29">
        <v>1447.1</v>
      </c>
      <c r="M18" s="29">
        <v>1447.1</v>
      </c>
      <c r="N18" s="29"/>
      <c r="O18" s="29">
        <v>453.7</v>
      </c>
      <c r="P18" s="29">
        <v>453.7</v>
      </c>
      <c r="Q18" s="29"/>
      <c r="R18" s="31"/>
    </row>
    <row r="19" spans="1:18" ht="13.5" customHeight="1">
      <c r="A19" s="32" t="s">
        <v>9</v>
      </c>
      <c r="B19" s="32"/>
      <c r="C19" s="32" t="s">
        <v>9</v>
      </c>
      <c r="D19" s="51" t="s">
        <v>25</v>
      </c>
      <c r="E19" s="51"/>
      <c r="F19" s="52"/>
      <c r="G19" s="34">
        <v>607.8</v>
      </c>
      <c r="H19" s="29">
        <v>260.8</v>
      </c>
      <c r="I19" s="29">
        <v>241.5</v>
      </c>
      <c r="J19" s="29">
        <v>27.5</v>
      </c>
      <c r="K19" s="29">
        <v>214</v>
      </c>
      <c r="L19" s="29">
        <v>19.3</v>
      </c>
      <c r="N19" s="29">
        <v>19.3</v>
      </c>
      <c r="O19" s="29">
        <v>347</v>
      </c>
      <c r="P19" s="29">
        <v>347</v>
      </c>
      <c r="Q19" s="29"/>
      <c r="R19" s="31"/>
    </row>
    <row r="20" spans="1:18" ht="13.5" customHeight="1">
      <c r="A20" s="32" t="s">
        <v>9</v>
      </c>
      <c r="B20" s="32"/>
      <c r="C20" s="32" t="s">
        <v>9</v>
      </c>
      <c r="D20" s="51" t="s">
        <v>26</v>
      </c>
      <c r="E20" s="51"/>
      <c r="F20" s="52"/>
      <c r="G20" s="34">
        <v>1066.3</v>
      </c>
      <c r="H20" s="29">
        <v>224.6</v>
      </c>
      <c r="I20" s="29">
        <v>2.4</v>
      </c>
      <c r="J20" s="29"/>
      <c r="K20" s="29">
        <v>2.4</v>
      </c>
      <c r="L20" s="29">
        <v>222.2</v>
      </c>
      <c r="M20" s="29"/>
      <c r="N20" s="29">
        <v>222.2</v>
      </c>
      <c r="O20" s="29">
        <v>841.7</v>
      </c>
      <c r="P20" s="29">
        <v>834.9</v>
      </c>
      <c r="Q20" s="29">
        <v>6.8</v>
      </c>
      <c r="R20" s="31"/>
    </row>
    <row r="21" spans="1:18" ht="13.5" customHeight="1">
      <c r="A21" s="32" t="s">
        <v>9</v>
      </c>
      <c r="B21" s="32"/>
      <c r="C21" s="32" t="s">
        <v>9</v>
      </c>
      <c r="D21" s="51" t="s">
        <v>27</v>
      </c>
      <c r="E21" s="51"/>
      <c r="F21" s="52"/>
      <c r="G21" s="34">
        <v>126.5</v>
      </c>
      <c r="H21" s="29">
        <v>48</v>
      </c>
      <c r="I21" s="29">
        <v>3.5</v>
      </c>
      <c r="J21" s="29"/>
      <c r="K21" s="29">
        <v>3.5</v>
      </c>
      <c r="L21" s="29">
        <v>44.5</v>
      </c>
      <c r="M21" s="29"/>
      <c r="N21" s="29">
        <v>44.5</v>
      </c>
      <c r="O21" s="29">
        <v>78.5</v>
      </c>
      <c r="P21" s="29">
        <v>29.5</v>
      </c>
      <c r="Q21" s="29">
        <v>49</v>
      </c>
      <c r="R21" s="31"/>
    </row>
    <row r="22" spans="1:18" ht="13.5" customHeight="1">
      <c r="A22" s="32" t="s">
        <v>9</v>
      </c>
      <c r="B22" s="32"/>
      <c r="C22" s="32" t="s">
        <v>9</v>
      </c>
      <c r="D22" s="51" t="s">
        <v>28</v>
      </c>
      <c r="E22" s="51"/>
      <c r="F22" s="52"/>
      <c r="G22" s="34">
        <v>389.6</v>
      </c>
      <c r="H22" s="29">
        <v>71.3</v>
      </c>
      <c r="I22" s="29">
        <v>58.2</v>
      </c>
      <c r="J22" s="29"/>
      <c r="K22" s="29">
        <v>58.2</v>
      </c>
      <c r="L22" s="29">
        <v>13.1</v>
      </c>
      <c r="M22" s="29"/>
      <c r="N22" s="29">
        <v>13.1</v>
      </c>
      <c r="O22" s="29">
        <v>318.3</v>
      </c>
      <c r="P22" s="29">
        <v>293.3</v>
      </c>
      <c r="Q22" s="29">
        <v>25</v>
      </c>
      <c r="R22" s="31"/>
    </row>
    <row r="23" spans="1:18" ht="13.5" customHeight="1">
      <c r="A23" s="32" t="s">
        <v>9</v>
      </c>
      <c r="B23" s="32"/>
      <c r="C23" s="32" t="s">
        <v>9</v>
      </c>
      <c r="D23" s="55" t="s">
        <v>29</v>
      </c>
      <c r="E23" s="55"/>
      <c r="F23" s="56"/>
      <c r="G23" s="34">
        <v>155.9</v>
      </c>
      <c r="H23" s="29"/>
      <c r="I23" s="29"/>
      <c r="J23" s="29"/>
      <c r="K23" s="29"/>
      <c r="L23" s="29"/>
      <c r="M23" s="29"/>
      <c r="N23" s="29"/>
      <c r="O23" s="29">
        <v>155.9</v>
      </c>
      <c r="P23" s="29">
        <v>131.7</v>
      </c>
      <c r="Q23" s="29">
        <v>24.2</v>
      </c>
      <c r="R23" s="31"/>
    </row>
    <row r="24" spans="1:18" ht="13.5" customHeight="1">
      <c r="A24" s="32" t="s">
        <v>9</v>
      </c>
      <c r="B24" s="32"/>
      <c r="C24" s="32" t="s">
        <v>9</v>
      </c>
      <c r="D24" s="51" t="s">
        <v>30</v>
      </c>
      <c r="E24" s="51"/>
      <c r="F24" s="52"/>
      <c r="G24" s="34">
        <v>83.9</v>
      </c>
      <c r="H24" s="29">
        <v>12.9</v>
      </c>
      <c r="I24" s="29">
        <v>6.3</v>
      </c>
      <c r="J24" s="29">
        <v>3.5</v>
      </c>
      <c r="K24" s="29">
        <v>2.8</v>
      </c>
      <c r="L24" s="29">
        <v>6.6</v>
      </c>
      <c r="M24" s="29">
        <v>4.3</v>
      </c>
      <c r="N24" s="29">
        <v>2.3</v>
      </c>
      <c r="O24" s="29">
        <v>71</v>
      </c>
      <c r="P24" s="29">
        <v>71</v>
      </c>
      <c r="Q24" s="29"/>
      <c r="R24" s="31"/>
    </row>
    <row r="25" spans="1:18" ht="13.5" customHeight="1">
      <c r="A25" s="32" t="s">
        <v>9</v>
      </c>
      <c r="B25" s="32"/>
      <c r="C25" s="32" t="s">
        <v>9</v>
      </c>
      <c r="D25" s="51" t="s">
        <v>31</v>
      </c>
      <c r="E25" s="51"/>
      <c r="F25" s="52"/>
      <c r="G25" s="34">
        <v>514.8</v>
      </c>
      <c r="H25" s="29">
        <v>479.4</v>
      </c>
      <c r="I25" s="29"/>
      <c r="J25" s="29"/>
      <c r="K25" s="29"/>
      <c r="L25" s="29">
        <v>479.4</v>
      </c>
      <c r="M25" s="29"/>
      <c r="N25" s="29">
        <v>479.4</v>
      </c>
      <c r="O25" s="29">
        <v>35.4</v>
      </c>
      <c r="P25" s="29">
        <v>35.4</v>
      </c>
      <c r="Q25" s="29"/>
      <c r="R25" s="31"/>
    </row>
    <row r="26" spans="1:18" ht="13.5" customHeight="1">
      <c r="A26" s="32" t="s">
        <v>9</v>
      </c>
      <c r="B26" s="32"/>
      <c r="C26" s="32" t="s">
        <v>9</v>
      </c>
      <c r="D26" s="51" t="s">
        <v>32</v>
      </c>
      <c r="E26" s="51"/>
      <c r="F26" s="52"/>
      <c r="G26" s="34">
        <v>518.1</v>
      </c>
      <c r="H26" s="29">
        <f>SUM(H27:H30)</f>
        <v>221.4</v>
      </c>
      <c r="I26" s="29">
        <f aca="true" t="shared" si="3" ref="I26:Q26">SUM(I27:I30)</f>
        <v>112.5</v>
      </c>
      <c r="J26" s="29">
        <f t="shared" si="3"/>
        <v>55.9</v>
      </c>
      <c r="K26" s="29">
        <f t="shared" si="3"/>
        <v>56.6</v>
      </c>
      <c r="L26" s="29">
        <f t="shared" si="3"/>
        <v>108.9</v>
      </c>
      <c r="M26" s="29">
        <f t="shared" si="3"/>
        <v>103.4</v>
      </c>
      <c r="N26" s="29">
        <f t="shared" si="3"/>
        <v>5.5</v>
      </c>
      <c r="O26" s="29">
        <f t="shared" si="3"/>
        <v>296.7</v>
      </c>
      <c r="P26" s="29">
        <f t="shared" si="3"/>
        <v>241.60000000000002</v>
      </c>
      <c r="Q26" s="29">
        <f t="shared" si="3"/>
        <v>55.099999999999994</v>
      </c>
      <c r="R26" s="31"/>
    </row>
    <row r="27" spans="1:18" ht="13.5" customHeight="1">
      <c r="A27" s="32" t="s">
        <v>9</v>
      </c>
      <c r="B27" s="32"/>
      <c r="C27" s="32" t="s">
        <v>9</v>
      </c>
      <c r="D27" s="32" t="s">
        <v>9</v>
      </c>
      <c r="E27" s="51" t="s">
        <v>33</v>
      </c>
      <c r="F27" s="52"/>
      <c r="G27" s="34">
        <v>276.7</v>
      </c>
      <c r="H27" s="29"/>
      <c r="I27" s="29"/>
      <c r="J27" s="29"/>
      <c r="K27" s="29"/>
      <c r="L27" s="29"/>
      <c r="M27" s="29"/>
      <c r="N27" s="29"/>
      <c r="O27" s="29">
        <v>276.7</v>
      </c>
      <c r="P27" s="29">
        <v>229.8</v>
      </c>
      <c r="Q27" s="29">
        <v>46.9</v>
      </c>
      <c r="R27" s="31"/>
    </row>
    <row r="28" spans="1:18" ht="13.5" customHeight="1">
      <c r="A28" s="32" t="s">
        <v>9</v>
      </c>
      <c r="B28" s="32"/>
      <c r="C28" s="32" t="s">
        <v>9</v>
      </c>
      <c r="D28" s="32" t="s">
        <v>9</v>
      </c>
      <c r="E28" s="51" t="s">
        <v>34</v>
      </c>
      <c r="F28" s="52"/>
      <c r="G28" s="34">
        <v>55.9</v>
      </c>
      <c r="H28" s="29">
        <v>55.9</v>
      </c>
      <c r="I28" s="29">
        <v>55.9</v>
      </c>
      <c r="J28" s="29">
        <v>55.9</v>
      </c>
      <c r="K28" s="29"/>
      <c r="L28" s="29"/>
      <c r="M28" s="29"/>
      <c r="N28" s="29"/>
      <c r="O28" s="29"/>
      <c r="P28" s="29"/>
      <c r="Q28" s="29"/>
      <c r="R28" s="31"/>
    </row>
    <row r="29" spans="1:18" ht="13.5" customHeight="1">
      <c r="A29" s="32" t="s">
        <v>9</v>
      </c>
      <c r="B29" s="32"/>
      <c r="C29" s="32" t="s">
        <v>9</v>
      </c>
      <c r="D29" s="32" t="s">
        <v>9</v>
      </c>
      <c r="E29" s="51" t="s">
        <v>35</v>
      </c>
      <c r="F29" s="52"/>
      <c r="G29" s="34">
        <v>56.6</v>
      </c>
      <c r="H29" s="29">
        <v>56.6</v>
      </c>
      <c r="I29" s="29">
        <v>56.6</v>
      </c>
      <c r="J29" s="29"/>
      <c r="K29" s="36">
        <v>56.6</v>
      </c>
      <c r="L29" s="29"/>
      <c r="M29" s="29"/>
      <c r="N29" s="29"/>
      <c r="O29" s="29"/>
      <c r="P29" s="29"/>
      <c r="Q29" s="29"/>
      <c r="R29" s="31"/>
    </row>
    <row r="30" spans="1:18" ht="13.5" customHeight="1">
      <c r="A30" s="32" t="s">
        <v>9</v>
      </c>
      <c r="B30" s="32"/>
      <c r="C30" s="32" t="s">
        <v>9</v>
      </c>
      <c r="D30" s="32" t="s">
        <v>9</v>
      </c>
      <c r="E30" s="51" t="s">
        <v>36</v>
      </c>
      <c r="F30" s="52"/>
      <c r="G30" s="34">
        <v>128.9</v>
      </c>
      <c r="H30" s="29">
        <v>108.9</v>
      </c>
      <c r="I30" s="29"/>
      <c r="J30" s="29"/>
      <c r="K30" s="29"/>
      <c r="L30" s="29">
        <v>108.9</v>
      </c>
      <c r="M30" s="29">
        <v>103.4</v>
      </c>
      <c r="N30" s="29">
        <v>5.5</v>
      </c>
      <c r="O30" s="29">
        <v>20</v>
      </c>
      <c r="P30" s="29">
        <v>11.8</v>
      </c>
      <c r="Q30" s="29">
        <v>8.2</v>
      </c>
      <c r="R30" s="31"/>
    </row>
    <row r="31" spans="1:18" ht="13.5" customHeight="1">
      <c r="A31" s="32" t="s">
        <v>9</v>
      </c>
      <c r="B31" s="32"/>
      <c r="C31" s="51" t="s">
        <v>37</v>
      </c>
      <c r="D31" s="51"/>
      <c r="E31" s="51"/>
      <c r="F31" s="52"/>
      <c r="G31" s="34">
        <v>10.2</v>
      </c>
      <c r="H31" s="29"/>
      <c r="I31" s="29"/>
      <c r="J31" s="29"/>
      <c r="K31" s="29"/>
      <c r="L31" s="29"/>
      <c r="M31" s="29"/>
      <c r="N31" s="29"/>
      <c r="O31" s="29">
        <v>10.2</v>
      </c>
      <c r="P31" s="29">
        <v>10.2</v>
      </c>
      <c r="Q31" s="29"/>
      <c r="R31" s="31"/>
    </row>
    <row r="32" spans="1:17" ht="13.5" customHeight="1">
      <c r="A32" s="32"/>
      <c r="B32" s="51" t="s">
        <v>38</v>
      </c>
      <c r="C32" s="51"/>
      <c r="D32" s="51"/>
      <c r="E32" s="51"/>
      <c r="F32" s="52"/>
      <c r="G32" s="37">
        <v>640.3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1:17" ht="13.5" customHeight="1" thickBot="1">
      <c r="A33" s="53" t="s">
        <v>39</v>
      </c>
      <c r="B33" s="53"/>
      <c r="C33" s="53"/>
      <c r="D33" s="53"/>
      <c r="E33" s="53"/>
      <c r="F33" s="54"/>
      <c r="G33" s="38">
        <v>10640.3</v>
      </c>
      <c r="H33" s="39">
        <v>4368.6</v>
      </c>
      <c r="I33" s="39">
        <v>1653.1</v>
      </c>
      <c r="J33" s="39">
        <v>850.3</v>
      </c>
      <c r="K33" s="39">
        <v>807</v>
      </c>
      <c r="L33" s="39">
        <v>2715.5</v>
      </c>
      <c r="M33" s="39">
        <v>1929.2</v>
      </c>
      <c r="N33" s="39">
        <v>786.3</v>
      </c>
      <c r="O33" s="39">
        <v>5631.4</v>
      </c>
      <c r="P33" s="39">
        <v>5459.3</v>
      </c>
      <c r="Q33" s="39">
        <v>167.9</v>
      </c>
    </row>
    <row r="34" ht="13.5" customHeight="1"/>
    <row r="35" ht="13.5" customHeight="1"/>
    <row r="36" ht="13.5" customHeight="1"/>
    <row r="37" ht="13.5" customHeight="1"/>
    <row r="38" ht="13.5" customHeight="1"/>
    <row r="39" spans="1:17" ht="13.5" customHeight="1" thickBot="1">
      <c r="A39" s="3"/>
      <c r="B39" s="3"/>
      <c r="C39" s="3"/>
      <c r="D39" s="3"/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3.5" customHeight="1">
      <c r="A40" s="5"/>
      <c r="B40" s="5"/>
      <c r="C40" s="5"/>
      <c r="D40" s="5"/>
      <c r="E40" s="5"/>
      <c r="F40" s="5"/>
      <c r="G40" s="6"/>
      <c r="H40" s="7"/>
      <c r="I40" s="7"/>
      <c r="J40" s="7"/>
      <c r="K40" s="7"/>
      <c r="L40" s="7"/>
      <c r="M40" s="8"/>
      <c r="N40" s="8"/>
      <c r="O40" s="8"/>
      <c r="P40" s="7"/>
      <c r="Q40" s="7"/>
    </row>
    <row r="41" spans="1:17" ht="13.5" customHeight="1">
      <c r="A41" s="10"/>
      <c r="B41" s="10"/>
      <c r="C41" s="10"/>
      <c r="D41" s="10"/>
      <c r="E41" s="10"/>
      <c r="F41" s="10"/>
      <c r="G41" s="11" t="s">
        <v>11</v>
      </c>
      <c r="H41" s="12" t="s">
        <v>0</v>
      </c>
      <c r="I41" s="13"/>
      <c r="J41" s="14"/>
      <c r="K41" s="14"/>
      <c r="L41" s="14"/>
      <c r="M41" s="15"/>
      <c r="N41" s="15"/>
      <c r="O41" s="16" t="s">
        <v>1</v>
      </c>
      <c r="P41" s="14"/>
      <c r="Q41" s="14"/>
    </row>
    <row r="42" spans="1:17" ht="13.5" customHeight="1">
      <c r="A42" s="10"/>
      <c r="B42" s="10"/>
      <c r="C42" s="10"/>
      <c r="D42" s="10"/>
      <c r="E42" s="10"/>
      <c r="F42" s="10"/>
      <c r="G42" s="11" t="s">
        <v>12</v>
      </c>
      <c r="H42" s="17"/>
      <c r="I42" s="16" t="s">
        <v>13</v>
      </c>
      <c r="J42" s="15"/>
      <c r="K42" s="15"/>
      <c r="L42" s="18" t="s">
        <v>14</v>
      </c>
      <c r="M42" s="15"/>
      <c r="N42" s="15"/>
      <c r="O42" s="19"/>
      <c r="P42" s="20" t="s">
        <v>2</v>
      </c>
      <c r="Q42" s="20" t="s">
        <v>3</v>
      </c>
    </row>
    <row r="43" spans="1:17" ht="13.5" customHeight="1" thickBot="1">
      <c r="A43" s="21"/>
      <c r="B43" s="21"/>
      <c r="C43" s="21"/>
      <c r="D43" s="21"/>
      <c r="E43" s="21"/>
      <c r="F43" s="21"/>
      <c r="G43" s="22"/>
      <c r="H43" s="22"/>
      <c r="I43" s="23"/>
      <c r="J43" s="24" t="s">
        <v>4</v>
      </c>
      <c r="K43" s="24" t="s">
        <v>5</v>
      </c>
      <c r="L43" s="25"/>
      <c r="M43" s="24" t="s">
        <v>6</v>
      </c>
      <c r="N43" s="24" t="s">
        <v>7</v>
      </c>
      <c r="O43" s="26"/>
      <c r="P43" s="27" t="s">
        <v>8</v>
      </c>
      <c r="Q43" s="27" t="s">
        <v>8</v>
      </c>
    </row>
    <row r="44" spans="1:17" ht="13.5" customHeight="1">
      <c r="A44" s="28"/>
      <c r="B44" s="59" t="s">
        <v>15</v>
      </c>
      <c r="C44" s="59"/>
      <c r="D44" s="59"/>
      <c r="E44" s="59"/>
      <c r="F44" s="60"/>
      <c r="G44" s="40">
        <v>10000</v>
      </c>
      <c r="H44" s="29">
        <f>H45+H67</f>
        <v>4408.4</v>
      </c>
      <c r="I44" s="29">
        <f aca="true" t="shared" si="4" ref="I44:Q44">I45+I67</f>
        <v>2282.1</v>
      </c>
      <c r="J44" s="29">
        <f t="shared" si="4"/>
        <v>1495.7000000000005</v>
      </c>
      <c r="K44" s="29">
        <f t="shared" si="4"/>
        <v>786.4</v>
      </c>
      <c r="L44" s="29">
        <f t="shared" si="4"/>
        <v>2126.3</v>
      </c>
      <c r="M44" s="29">
        <f t="shared" si="4"/>
        <v>1718</v>
      </c>
      <c r="N44" s="29">
        <f t="shared" si="4"/>
        <v>408.29999999999995</v>
      </c>
      <c r="O44" s="29">
        <f t="shared" si="4"/>
        <v>5591.6</v>
      </c>
      <c r="P44" s="29">
        <f t="shared" si="4"/>
        <v>5234.4000000000015</v>
      </c>
      <c r="Q44" s="29">
        <f t="shared" si="4"/>
        <v>357.2</v>
      </c>
    </row>
    <row r="45" spans="1:18" ht="13.5" customHeight="1">
      <c r="A45" s="32" t="s">
        <v>9</v>
      </c>
      <c r="B45" s="32"/>
      <c r="C45" s="51" t="s">
        <v>16</v>
      </c>
      <c r="D45" s="51"/>
      <c r="E45" s="51"/>
      <c r="F45" s="52"/>
      <c r="G45" s="37">
        <f>SUM(G46:G50,G54:G62)</f>
        <v>9983.2</v>
      </c>
      <c r="H45" s="41">
        <f aca="true" t="shared" si="5" ref="H45:Q45">SUM(H46:H50,H54:H62)</f>
        <v>4408.4</v>
      </c>
      <c r="I45" s="29">
        <f t="shared" si="5"/>
        <v>2282.1</v>
      </c>
      <c r="J45" s="29">
        <f t="shared" si="5"/>
        <v>1495.7000000000005</v>
      </c>
      <c r="K45" s="29">
        <f t="shared" si="5"/>
        <v>786.4</v>
      </c>
      <c r="L45" s="29">
        <f t="shared" si="5"/>
        <v>2126.3</v>
      </c>
      <c r="M45" s="29">
        <f t="shared" si="5"/>
        <v>1718</v>
      </c>
      <c r="N45" s="29">
        <f t="shared" si="5"/>
        <v>408.29999999999995</v>
      </c>
      <c r="O45" s="29">
        <f t="shared" si="5"/>
        <v>5574.8</v>
      </c>
      <c r="P45" s="29">
        <f t="shared" si="5"/>
        <v>5217.600000000001</v>
      </c>
      <c r="Q45" s="29">
        <f t="shared" si="5"/>
        <v>357.2</v>
      </c>
      <c r="R45" s="31"/>
    </row>
    <row r="46" spans="1:18" ht="13.5" customHeight="1">
      <c r="A46" s="32" t="s">
        <v>9</v>
      </c>
      <c r="B46" s="32"/>
      <c r="C46" s="32" t="s">
        <v>9</v>
      </c>
      <c r="D46" s="51" t="s">
        <v>10</v>
      </c>
      <c r="E46" s="51"/>
      <c r="F46" s="52"/>
      <c r="G46" s="42">
        <f>H46+O46</f>
        <v>862.4</v>
      </c>
      <c r="H46" s="29">
        <f>I46+L46</f>
        <v>7</v>
      </c>
      <c r="I46" s="29">
        <f>J46+K46</f>
        <v>7</v>
      </c>
      <c r="J46" s="29"/>
      <c r="K46" s="29">
        <v>7</v>
      </c>
      <c r="L46" s="29"/>
      <c r="M46" s="29"/>
      <c r="N46" s="29"/>
      <c r="O46" s="29">
        <f>P46+Q46</f>
        <v>855.4</v>
      </c>
      <c r="P46" s="29">
        <v>855.4</v>
      </c>
      <c r="Q46" s="29"/>
      <c r="R46" s="31"/>
    </row>
    <row r="47" spans="1:18" ht="13.5" customHeight="1">
      <c r="A47" s="32" t="s">
        <v>9</v>
      </c>
      <c r="B47" s="32"/>
      <c r="C47" s="32" t="s">
        <v>9</v>
      </c>
      <c r="D47" s="51" t="s">
        <v>17</v>
      </c>
      <c r="E47" s="51"/>
      <c r="F47" s="52"/>
      <c r="G47" s="42">
        <f aca="true" t="shared" si="6" ref="G47:G67">H47+O47</f>
        <v>468</v>
      </c>
      <c r="H47" s="29">
        <f>I47+L47</f>
        <v>3.4</v>
      </c>
      <c r="I47" s="29">
        <f aca="true" t="shared" si="7" ref="I47:I65">J47+K47</f>
        <v>3.4</v>
      </c>
      <c r="J47" s="29">
        <v>3.4</v>
      </c>
      <c r="K47" s="29"/>
      <c r="L47" s="29"/>
      <c r="M47" s="29"/>
      <c r="N47" s="29"/>
      <c r="O47" s="29">
        <f aca="true" t="shared" si="8" ref="O47:O67">P47+Q47</f>
        <v>464.6</v>
      </c>
      <c r="P47" s="29">
        <v>464.6</v>
      </c>
      <c r="Q47" s="29"/>
      <c r="R47" s="31"/>
    </row>
    <row r="48" spans="1:18" ht="13.5" customHeight="1">
      <c r="A48" s="32" t="s">
        <v>9</v>
      </c>
      <c r="B48" s="32"/>
      <c r="C48" s="32" t="s">
        <v>9</v>
      </c>
      <c r="D48" s="51" t="s">
        <v>18</v>
      </c>
      <c r="E48" s="51"/>
      <c r="F48" s="52"/>
      <c r="G48" s="42">
        <f t="shared" si="6"/>
        <v>399.1</v>
      </c>
      <c r="H48" s="29">
        <f aca="true" t="shared" si="9" ref="H48:H66">I48+L48</f>
        <v>356.8</v>
      </c>
      <c r="I48" s="29">
        <f t="shared" si="7"/>
        <v>110.5</v>
      </c>
      <c r="J48" s="29"/>
      <c r="K48" s="29">
        <v>110.5</v>
      </c>
      <c r="L48" s="29">
        <f aca="true" t="shared" si="10" ref="L48:L66">M48+N48</f>
        <v>246.3</v>
      </c>
      <c r="M48" s="29">
        <v>246.3</v>
      </c>
      <c r="N48" s="29"/>
      <c r="O48" s="29">
        <f t="shared" si="8"/>
        <v>42.3</v>
      </c>
      <c r="P48" s="29">
        <v>33.1</v>
      </c>
      <c r="Q48" s="29">
        <v>9.2</v>
      </c>
      <c r="R48" s="31"/>
    </row>
    <row r="49" spans="1:18" ht="13.5" customHeight="1">
      <c r="A49" s="32" t="s">
        <v>9</v>
      </c>
      <c r="B49" s="32"/>
      <c r="C49" s="32" t="s">
        <v>9</v>
      </c>
      <c r="D49" s="51" t="s">
        <v>19</v>
      </c>
      <c r="E49" s="51"/>
      <c r="F49" s="52"/>
      <c r="G49" s="42">
        <f t="shared" si="6"/>
        <v>1076.2</v>
      </c>
      <c r="H49" s="29">
        <f t="shared" si="9"/>
        <v>1036</v>
      </c>
      <c r="I49" s="29">
        <f t="shared" si="7"/>
        <v>1036</v>
      </c>
      <c r="J49" s="29">
        <v>1036</v>
      </c>
      <c r="K49" s="29"/>
      <c r="L49" s="29"/>
      <c r="M49" s="29"/>
      <c r="N49" s="29"/>
      <c r="O49" s="29">
        <f t="shared" si="8"/>
        <v>40.2</v>
      </c>
      <c r="P49" s="29">
        <v>40.2</v>
      </c>
      <c r="Q49" s="29"/>
      <c r="R49" s="31"/>
    </row>
    <row r="50" spans="1:18" ht="13.5" customHeight="1">
      <c r="A50" s="32"/>
      <c r="B50" s="32"/>
      <c r="C50" s="32"/>
      <c r="D50" s="51" t="s">
        <v>20</v>
      </c>
      <c r="E50" s="51"/>
      <c r="F50" s="52"/>
      <c r="G50" s="42">
        <f>SUM(G51:G53)</f>
        <v>1819.6000000000004</v>
      </c>
      <c r="H50" s="43">
        <f aca="true" t="shared" si="11" ref="H50:P50">SUM(H51:H53)</f>
        <v>397.90000000000003</v>
      </c>
      <c r="I50" s="44">
        <f t="shared" si="11"/>
        <v>337.3</v>
      </c>
      <c r="J50" s="44">
        <f t="shared" si="11"/>
        <v>216.9</v>
      </c>
      <c r="K50" s="44">
        <f t="shared" si="11"/>
        <v>120.4</v>
      </c>
      <c r="L50" s="44">
        <f t="shared" si="11"/>
        <v>60.6</v>
      </c>
      <c r="M50" s="44">
        <f t="shared" si="11"/>
        <v>60.6</v>
      </c>
      <c r="N50" s="44"/>
      <c r="O50" s="44">
        <f t="shared" si="11"/>
        <v>1421.7</v>
      </c>
      <c r="P50" s="44">
        <f t="shared" si="11"/>
        <v>1421.7</v>
      </c>
      <c r="Q50" s="44"/>
      <c r="R50" s="31"/>
    </row>
    <row r="51" spans="1:18" ht="13.5" customHeight="1">
      <c r="A51" s="32"/>
      <c r="B51" s="32"/>
      <c r="C51" s="32"/>
      <c r="D51" s="32"/>
      <c r="E51" s="51" t="s">
        <v>21</v>
      </c>
      <c r="F51" s="52"/>
      <c r="G51" s="42">
        <f t="shared" si="6"/>
        <v>934.9000000000001</v>
      </c>
      <c r="H51" s="29">
        <f t="shared" si="9"/>
        <v>135.3</v>
      </c>
      <c r="I51" s="29">
        <f t="shared" si="7"/>
        <v>121.80000000000001</v>
      </c>
      <c r="J51" s="29">
        <v>28.6</v>
      </c>
      <c r="K51" s="29">
        <v>93.2</v>
      </c>
      <c r="L51" s="29">
        <f t="shared" si="10"/>
        <v>13.5</v>
      </c>
      <c r="M51" s="29">
        <v>13.5</v>
      </c>
      <c r="N51" s="29"/>
      <c r="O51" s="29">
        <f t="shared" si="8"/>
        <v>799.6</v>
      </c>
      <c r="P51" s="29">
        <v>799.6</v>
      </c>
      <c r="Q51" s="29"/>
      <c r="R51" s="31"/>
    </row>
    <row r="52" spans="1:18" ht="13.5" customHeight="1">
      <c r="A52" s="32"/>
      <c r="B52" s="32"/>
      <c r="C52" s="32"/>
      <c r="D52" s="32"/>
      <c r="E52" s="51" t="s">
        <v>22</v>
      </c>
      <c r="F52" s="52"/>
      <c r="G52" s="42">
        <f t="shared" si="6"/>
        <v>235.4</v>
      </c>
      <c r="H52" s="29">
        <f t="shared" si="9"/>
        <v>235.4</v>
      </c>
      <c r="I52" s="29">
        <f t="shared" si="7"/>
        <v>188.3</v>
      </c>
      <c r="J52" s="29">
        <v>188.3</v>
      </c>
      <c r="K52" s="29"/>
      <c r="L52" s="29">
        <f t="shared" si="10"/>
        <v>47.1</v>
      </c>
      <c r="M52" s="29">
        <v>47.1</v>
      </c>
      <c r="N52" s="29"/>
      <c r="O52" s="29"/>
      <c r="P52" s="29"/>
      <c r="Q52" s="29"/>
      <c r="R52" s="31"/>
    </row>
    <row r="53" spans="1:18" ht="13.5" customHeight="1">
      <c r="A53" s="32"/>
      <c r="B53" s="32"/>
      <c r="C53" s="32"/>
      <c r="D53" s="32"/>
      <c r="E53" s="51" t="s">
        <v>23</v>
      </c>
      <c r="F53" s="52"/>
      <c r="G53" s="42">
        <f t="shared" si="6"/>
        <v>649.3000000000001</v>
      </c>
      <c r="H53" s="29">
        <f t="shared" si="9"/>
        <v>27.2</v>
      </c>
      <c r="I53" s="29">
        <f t="shared" si="7"/>
        <v>27.2</v>
      </c>
      <c r="J53" s="29"/>
      <c r="K53" s="29">
        <v>27.2</v>
      </c>
      <c r="L53" s="29"/>
      <c r="M53" s="29"/>
      <c r="N53" s="29"/>
      <c r="O53" s="29">
        <f t="shared" si="8"/>
        <v>622.1</v>
      </c>
      <c r="P53" s="29">
        <v>622.1</v>
      </c>
      <c r="Q53" s="29"/>
      <c r="R53" s="31"/>
    </row>
    <row r="54" spans="1:18" s="47" customFormat="1" ht="13.5" customHeight="1">
      <c r="A54" s="45" t="s">
        <v>9</v>
      </c>
      <c r="B54" s="45"/>
      <c r="C54" s="45" t="s">
        <v>9</v>
      </c>
      <c r="D54" s="57" t="s">
        <v>24</v>
      </c>
      <c r="E54" s="57"/>
      <c r="F54" s="58"/>
      <c r="G54" s="42">
        <f t="shared" si="6"/>
        <v>1244.3</v>
      </c>
      <c r="H54" s="29">
        <f t="shared" si="9"/>
        <v>1244.3</v>
      </c>
      <c r="I54" s="29">
        <f t="shared" si="7"/>
        <v>79.7</v>
      </c>
      <c r="J54" s="46">
        <v>79.7</v>
      </c>
      <c r="K54" s="46"/>
      <c r="L54" s="29">
        <f t="shared" si="10"/>
        <v>1164.6</v>
      </c>
      <c r="M54" s="46">
        <v>1164.6</v>
      </c>
      <c r="N54" s="46"/>
      <c r="O54" s="29"/>
      <c r="P54" s="46"/>
      <c r="Q54" s="46"/>
      <c r="R54" s="31"/>
    </row>
    <row r="55" spans="1:18" ht="13.5" customHeight="1">
      <c r="A55" s="32" t="s">
        <v>9</v>
      </c>
      <c r="B55" s="32"/>
      <c r="C55" s="32" t="s">
        <v>9</v>
      </c>
      <c r="D55" s="51" t="s">
        <v>25</v>
      </c>
      <c r="E55" s="51"/>
      <c r="F55" s="52"/>
      <c r="G55" s="42">
        <f t="shared" si="6"/>
        <v>545.5999999999999</v>
      </c>
      <c r="H55" s="29">
        <f t="shared" si="9"/>
        <v>347.09999999999997</v>
      </c>
      <c r="I55" s="29">
        <f t="shared" si="7"/>
        <v>341.59999999999997</v>
      </c>
      <c r="J55" s="29">
        <v>41.4</v>
      </c>
      <c r="K55" s="29">
        <v>300.2</v>
      </c>
      <c r="L55" s="29">
        <f t="shared" si="10"/>
        <v>5.5</v>
      </c>
      <c r="M55" s="29"/>
      <c r="N55" s="29">
        <v>5.5</v>
      </c>
      <c r="O55" s="29">
        <f t="shared" si="8"/>
        <v>198.5</v>
      </c>
      <c r="P55" s="29">
        <v>198.5</v>
      </c>
      <c r="Q55" s="29"/>
      <c r="R55" s="31"/>
    </row>
    <row r="56" spans="1:18" ht="13.5" customHeight="1">
      <c r="A56" s="32" t="s">
        <v>9</v>
      </c>
      <c r="B56" s="32"/>
      <c r="C56" s="32" t="s">
        <v>9</v>
      </c>
      <c r="D56" s="51" t="s">
        <v>26</v>
      </c>
      <c r="E56" s="51"/>
      <c r="F56" s="52"/>
      <c r="G56" s="42">
        <f t="shared" si="6"/>
        <v>1311.9</v>
      </c>
      <c r="H56" s="29">
        <f t="shared" si="9"/>
        <v>1.2</v>
      </c>
      <c r="I56" s="29"/>
      <c r="J56" s="29"/>
      <c r="K56" s="29"/>
      <c r="L56" s="29">
        <f t="shared" si="10"/>
        <v>1.2</v>
      </c>
      <c r="M56" s="29"/>
      <c r="N56" s="29">
        <v>1.2</v>
      </c>
      <c r="O56" s="29">
        <f t="shared" si="8"/>
        <v>1310.7</v>
      </c>
      <c r="P56" s="29">
        <v>1303.3</v>
      </c>
      <c r="Q56" s="29">
        <v>7.4</v>
      </c>
      <c r="R56" s="31"/>
    </row>
    <row r="57" spans="1:18" ht="13.5" customHeight="1">
      <c r="A57" s="32" t="s">
        <v>9</v>
      </c>
      <c r="B57" s="32"/>
      <c r="C57" s="32" t="s">
        <v>9</v>
      </c>
      <c r="D57" s="51" t="s">
        <v>27</v>
      </c>
      <c r="E57" s="51"/>
      <c r="F57" s="52"/>
      <c r="G57" s="42">
        <f t="shared" si="6"/>
        <v>659.1</v>
      </c>
      <c r="H57" s="29">
        <f t="shared" si="9"/>
        <v>244.9</v>
      </c>
      <c r="I57" s="29">
        <f t="shared" si="7"/>
        <v>50.4</v>
      </c>
      <c r="J57" s="29"/>
      <c r="K57" s="29">
        <v>50.4</v>
      </c>
      <c r="L57" s="29">
        <f t="shared" si="10"/>
        <v>194.5</v>
      </c>
      <c r="M57" s="29"/>
      <c r="N57" s="29">
        <v>194.5</v>
      </c>
      <c r="O57" s="29">
        <f t="shared" si="8"/>
        <v>414.20000000000005</v>
      </c>
      <c r="P57" s="29">
        <v>204.8</v>
      </c>
      <c r="Q57" s="29">
        <v>209.4</v>
      </c>
      <c r="R57" s="31"/>
    </row>
    <row r="58" spans="1:18" ht="13.5" customHeight="1">
      <c r="A58" s="32" t="s">
        <v>9</v>
      </c>
      <c r="B58" s="32"/>
      <c r="C58" s="32" t="s">
        <v>9</v>
      </c>
      <c r="D58" s="51" t="s">
        <v>28</v>
      </c>
      <c r="E58" s="51"/>
      <c r="F58" s="52"/>
      <c r="G58" s="42">
        <f t="shared" si="6"/>
        <v>148.1</v>
      </c>
      <c r="H58" s="29">
        <f t="shared" si="9"/>
        <v>15.5</v>
      </c>
      <c r="I58" s="29">
        <f t="shared" si="7"/>
        <v>15.5</v>
      </c>
      <c r="J58" s="29"/>
      <c r="K58" s="29">
        <v>15.5</v>
      </c>
      <c r="L58" s="29"/>
      <c r="M58" s="29"/>
      <c r="N58" s="29"/>
      <c r="O58" s="29">
        <f t="shared" si="8"/>
        <v>132.6</v>
      </c>
      <c r="P58" s="29">
        <v>113.1</v>
      </c>
      <c r="Q58" s="29">
        <v>19.5</v>
      </c>
      <c r="R58" s="31"/>
    </row>
    <row r="59" spans="1:18" ht="13.5" customHeight="1">
      <c r="A59" s="32" t="s">
        <v>9</v>
      </c>
      <c r="B59" s="32"/>
      <c r="C59" s="32" t="s">
        <v>9</v>
      </c>
      <c r="D59" s="55" t="s">
        <v>29</v>
      </c>
      <c r="E59" s="55"/>
      <c r="F59" s="56"/>
      <c r="G59" s="42">
        <f t="shared" si="6"/>
        <v>235.39999999999998</v>
      </c>
      <c r="H59" s="29"/>
      <c r="I59" s="29"/>
      <c r="J59" s="29"/>
      <c r="K59" s="29"/>
      <c r="L59" s="29"/>
      <c r="M59" s="29"/>
      <c r="N59" s="29"/>
      <c r="O59" s="29">
        <f t="shared" si="8"/>
        <v>235.39999999999998</v>
      </c>
      <c r="P59" s="29">
        <v>177.6</v>
      </c>
      <c r="Q59" s="29">
        <v>57.8</v>
      </c>
      <c r="R59" s="31"/>
    </row>
    <row r="60" spans="1:18" ht="13.5" customHeight="1">
      <c r="A60" s="32" t="s">
        <v>9</v>
      </c>
      <c r="B60" s="32"/>
      <c r="C60" s="32" t="s">
        <v>9</v>
      </c>
      <c r="D60" s="51" t="s">
        <v>30</v>
      </c>
      <c r="E60" s="51"/>
      <c r="F60" s="52"/>
      <c r="G60" s="42">
        <f t="shared" si="6"/>
        <v>218.3</v>
      </c>
      <c r="H60" s="29">
        <f t="shared" si="9"/>
        <v>122.5</v>
      </c>
      <c r="I60" s="29">
        <f t="shared" si="7"/>
        <v>35.8</v>
      </c>
      <c r="J60" s="29">
        <v>2.9</v>
      </c>
      <c r="K60" s="29">
        <v>32.9</v>
      </c>
      <c r="L60" s="29">
        <f t="shared" si="10"/>
        <v>86.7</v>
      </c>
      <c r="M60" s="29">
        <v>49.5</v>
      </c>
      <c r="N60" s="29">
        <v>37.2</v>
      </c>
      <c r="O60" s="29">
        <f t="shared" si="8"/>
        <v>95.8</v>
      </c>
      <c r="P60" s="29">
        <v>95.8</v>
      </c>
      <c r="Q60" s="29"/>
      <c r="R60" s="31"/>
    </row>
    <row r="61" spans="1:18" ht="13.5" customHeight="1">
      <c r="A61" s="32" t="s">
        <v>9</v>
      </c>
      <c r="B61" s="32"/>
      <c r="C61" s="32" t="s">
        <v>9</v>
      </c>
      <c r="D61" s="51" t="s">
        <v>31</v>
      </c>
      <c r="E61" s="51"/>
      <c r="F61" s="52"/>
      <c r="G61" s="42">
        <f t="shared" si="6"/>
        <v>296.20000000000005</v>
      </c>
      <c r="H61" s="29">
        <f t="shared" si="9"/>
        <v>163.9</v>
      </c>
      <c r="I61" s="29"/>
      <c r="J61" s="29"/>
      <c r="K61" s="29"/>
      <c r="L61" s="29">
        <f t="shared" si="10"/>
        <v>163.9</v>
      </c>
      <c r="M61" s="29"/>
      <c r="N61" s="29">
        <v>163.9</v>
      </c>
      <c r="O61" s="29">
        <f t="shared" si="8"/>
        <v>132.3</v>
      </c>
      <c r="P61" s="29">
        <v>132.3</v>
      </c>
      <c r="Q61" s="29"/>
      <c r="R61" s="31"/>
    </row>
    <row r="62" spans="1:18" ht="13.5" customHeight="1">
      <c r="A62" s="32" t="s">
        <v>9</v>
      </c>
      <c r="B62" s="32"/>
      <c r="C62" s="32" t="s">
        <v>9</v>
      </c>
      <c r="D62" s="51" t="s">
        <v>32</v>
      </c>
      <c r="E62" s="51"/>
      <c r="F62" s="52"/>
      <c r="G62" s="42">
        <f>SUM(G63:G66)</f>
        <v>699</v>
      </c>
      <c r="H62" s="43">
        <f aca="true" t="shared" si="12" ref="H62:Q62">SUM(H63:H66)</f>
        <v>467.9</v>
      </c>
      <c r="I62" s="44">
        <f t="shared" si="12"/>
        <v>264.9</v>
      </c>
      <c r="J62" s="44">
        <f t="shared" si="12"/>
        <v>115.4</v>
      </c>
      <c r="K62" s="44">
        <f t="shared" si="12"/>
        <v>149.5</v>
      </c>
      <c r="L62" s="44">
        <f t="shared" si="12"/>
        <v>203</v>
      </c>
      <c r="M62" s="44">
        <f t="shared" si="12"/>
        <v>197</v>
      </c>
      <c r="N62" s="44">
        <f t="shared" si="12"/>
        <v>6</v>
      </c>
      <c r="O62" s="44">
        <f t="shared" si="12"/>
        <v>231.1</v>
      </c>
      <c r="P62" s="44">
        <f t="shared" si="12"/>
        <v>177.2</v>
      </c>
      <c r="Q62" s="44">
        <f t="shared" si="12"/>
        <v>53.9</v>
      </c>
      <c r="R62" s="31"/>
    </row>
    <row r="63" spans="1:18" ht="13.5" customHeight="1">
      <c r="A63" s="32" t="s">
        <v>9</v>
      </c>
      <c r="B63" s="32"/>
      <c r="C63" s="32" t="s">
        <v>9</v>
      </c>
      <c r="D63" s="32" t="s">
        <v>9</v>
      </c>
      <c r="E63" s="51" t="s">
        <v>33</v>
      </c>
      <c r="F63" s="52"/>
      <c r="G63" s="42">
        <f t="shared" si="6"/>
        <v>201.2</v>
      </c>
      <c r="H63" s="29"/>
      <c r="I63" s="29"/>
      <c r="J63" s="29"/>
      <c r="K63" s="29"/>
      <c r="L63" s="29"/>
      <c r="M63" s="29"/>
      <c r="N63" s="4"/>
      <c r="O63" s="29">
        <f t="shared" si="8"/>
        <v>201.2</v>
      </c>
      <c r="P63" s="29">
        <v>156.2</v>
      </c>
      <c r="Q63" s="29">
        <v>45</v>
      </c>
      <c r="R63" s="31"/>
    </row>
    <row r="64" spans="1:18" ht="13.5" customHeight="1">
      <c r="A64" s="32" t="s">
        <v>9</v>
      </c>
      <c r="B64" s="32"/>
      <c r="C64" s="32" t="s">
        <v>9</v>
      </c>
      <c r="D64" s="32" t="s">
        <v>9</v>
      </c>
      <c r="E64" s="51" t="s">
        <v>34</v>
      </c>
      <c r="F64" s="52"/>
      <c r="G64" s="42">
        <f t="shared" si="6"/>
        <v>115.4</v>
      </c>
      <c r="H64" s="29">
        <f t="shared" si="9"/>
        <v>115.4</v>
      </c>
      <c r="I64" s="29">
        <f t="shared" si="7"/>
        <v>115.4</v>
      </c>
      <c r="J64" s="29">
        <v>115.4</v>
      </c>
      <c r="K64" s="29"/>
      <c r="L64" s="29"/>
      <c r="M64" s="29"/>
      <c r="N64" s="29"/>
      <c r="O64" s="29"/>
      <c r="P64" s="29"/>
      <c r="Q64" s="29"/>
      <c r="R64" s="31"/>
    </row>
    <row r="65" spans="1:18" ht="13.5" customHeight="1">
      <c r="A65" s="32" t="s">
        <v>9</v>
      </c>
      <c r="B65" s="32"/>
      <c r="C65" s="32" t="s">
        <v>9</v>
      </c>
      <c r="D65" s="32" t="s">
        <v>9</v>
      </c>
      <c r="E65" s="51" t="s">
        <v>35</v>
      </c>
      <c r="F65" s="52"/>
      <c r="G65" s="42">
        <f t="shared" si="6"/>
        <v>149.5</v>
      </c>
      <c r="H65" s="29">
        <f t="shared" si="9"/>
        <v>149.5</v>
      </c>
      <c r="I65" s="29">
        <f t="shared" si="7"/>
        <v>149.5</v>
      </c>
      <c r="J65" s="29"/>
      <c r="K65" s="29">
        <v>149.5</v>
      </c>
      <c r="L65" s="29"/>
      <c r="M65" s="29"/>
      <c r="N65" s="29"/>
      <c r="O65" s="29"/>
      <c r="P65" s="29"/>
      <c r="Q65" s="29"/>
      <c r="R65" s="31"/>
    </row>
    <row r="66" spans="1:18" ht="13.5" customHeight="1">
      <c r="A66" s="32" t="s">
        <v>9</v>
      </c>
      <c r="B66" s="32"/>
      <c r="C66" s="32" t="s">
        <v>9</v>
      </c>
      <c r="D66" s="32" t="s">
        <v>9</v>
      </c>
      <c r="E66" s="51" t="s">
        <v>36</v>
      </c>
      <c r="F66" s="52"/>
      <c r="G66" s="42">
        <f t="shared" si="6"/>
        <v>232.9</v>
      </c>
      <c r="H66" s="29">
        <f t="shared" si="9"/>
        <v>203</v>
      </c>
      <c r="I66" s="29"/>
      <c r="J66" s="29"/>
      <c r="K66" s="29"/>
      <c r="L66" s="29">
        <f t="shared" si="10"/>
        <v>203</v>
      </c>
      <c r="M66" s="29">
        <v>197</v>
      </c>
      <c r="N66" s="29">
        <v>6</v>
      </c>
      <c r="O66" s="29">
        <f t="shared" si="8"/>
        <v>29.9</v>
      </c>
      <c r="P66" s="29">
        <v>21</v>
      </c>
      <c r="Q66" s="29">
        <v>8.9</v>
      </c>
      <c r="R66" s="31"/>
    </row>
    <row r="67" spans="1:18" ht="13.5" customHeight="1">
      <c r="A67" s="32" t="s">
        <v>9</v>
      </c>
      <c r="B67" s="32"/>
      <c r="C67" s="51" t="s">
        <v>37</v>
      </c>
      <c r="D67" s="51"/>
      <c r="E67" s="51"/>
      <c r="F67" s="52"/>
      <c r="G67" s="42">
        <f t="shared" si="6"/>
        <v>16.8</v>
      </c>
      <c r="H67" s="29"/>
      <c r="I67" s="29"/>
      <c r="J67" s="29"/>
      <c r="K67" s="29"/>
      <c r="L67" s="29"/>
      <c r="M67" s="29"/>
      <c r="N67" s="29"/>
      <c r="O67" s="29">
        <f t="shared" si="8"/>
        <v>16.8</v>
      </c>
      <c r="P67" s="29">
        <v>16.8</v>
      </c>
      <c r="Q67" s="29"/>
      <c r="R67" s="31"/>
    </row>
    <row r="68" spans="1:18" ht="13.5" customHeight="1">
      <c r="A68" s="32"/>
      <c r="B68" s="51" t="s">
        <v>38</v>
      </c>
      <c r="C68" s="51"/>
      <c r="D68" s="51"/>
      <c r="E68" s="51"/>
      <c r="F68" s="52"/>
      <c r="G68" s="48" t="s">
        <v>40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31"/>
    </row>
    <row r="69" spans="1:17" ht="13.5" customHeight="1" thickBot="1">
      <c r="A69" s="53" t="s">
        <v>39</v>
      </c>
      <c r="B69" s="53"/>
      <c r="C69" s="53"/>
      <c r="D69" s="53"/>
      <c r="E69" s="53"/>
      <c r="F69" s="54"/>
      <c r="G69" s="49">
        <v>10000</v>
      </c>
      <c r="H69" s="39">
        <v>4408.4</v>
      </c>
      <c r="I69" s="29">
        <v>2282.1</v>
      </c>
      <c r="J69" s="39">
        <v>1495.7</v>
      </c>
      <c r="K69" s="39">
        <v>786.4</v>
      </c>
      <c r="L69" s="39">
        <v>2126.3</v>
      </c>
      <c r="M69" s="39">
        <v>1718</v>
      </c>
      <c r="N69" s="39">
        <v>408.3</v>
      </c>
      <c r="O69" s="39">
        <v>5591.6</v>
      </c>
      <c r="P69" s="39">
        <v>5234.4</v>
      </c>
      <c r="Q69" s="39">
        <v>357.2</v>
      </c>
    </row>
    <row r="70" spans="7:9" ht="13.5">
      <c r="G70" s="4"/>
      <c r="H70" s="50"/>
      <c r="I70" s="50"/>
    </row>
  </sheetData>
  <mergeCells count="52">
    <mergeCell ref="C9:F9"/>
    <mergeCell ref="D10:F10"/>
    <mergeCell ref="D11:F11"/>
    <mergeCell ref="B8:F8"/>
    <mergeCell ref="D12:F12"/>
    <mergeCell ref="D13:F13"/>
    <mergeCell ref="D14:F14"/>
    <mergeCell ref="E15:F15"/>
    <mergeCell ref="D18:F18"/>
    <mergeCell ref="D19:F19"/>
    <mergeCell ref="D20:F20"/>
    <mergeCell ref="D21:F21"/>
    <mergeCell ref="B68:F68"/>
    <mergeCell ref="A69:F69"/>
    <mergeCell ref="D22:F22"/>
    <mergeCell ref="D23:F23"/>
    <mergeCell ref="D24:F24"/>
    <mergeCell ref="D25:F25"/>
    <mergeCell ref="C45:F45"/>
    <mergeCell ref="D46:F46"/>
    <mergeCell ref="D47:F47"/>
    <mergeCell ref="B44:F44"/>
    <mergeCell ref="D48:F48"/>
    <mergeCell ref="D49:F49"/>
    <mergeCell ref="D50:F50"/>
    <mergeCell ref="E51:F51"/>
    <mergeCell ref="D54:F54"/>
    <mergeCell ref="D55:F55"/>
    <mergeCell ref="E52:F52"/>
    <mergeCell ref="E53:F53"/>
    <mergeCell ref="D56:F56"/>
    <mergeCell ref="D57:F57"/>
    <mergeCell ref="D58:F58"/>
    <mergeCell ref="D59:F59"/>
    <mergeCell ref="E63:F63"/>
    <mergeCell ref="D60:F60"/>
    <mergeCell ref="D61:F61"/>
    <mergeCell ref="D62:F62"/>
    <mergeCell ref="E64:F64"/>
    <mergeCell ref="E65:F65"/>
    <mergeCell ref="E66:F66"/>
    <mergeCell ref="C67:F67"/>
    <mergeCell ref="B32:F32"/>
    <mergeCell ref="A33:F33"/>
    <mergeCell ref="E16:F16"/>
    <mergeCell ref="E17:F17"/>
    <mergeCell ref="E27:F27"/>
    <mergeCell ref="E28:F28"/>
    <mergeCell ref="E29:F29"/>
    <mergeCell ref="D26:F26"/>
    <mergeCell ref="E30:F30"/>
    <mergeCell ref="C31:F31"/>
  </mergeCells>
  <printOptions/>
  <pageMargins left="0.7480314960629921" right="0.5118110236220472" top="0.5511811023622047" bottom="0.5118110236220472" header="0.5118110236220472" footer="0.5511811023622047"/>
  <pageSetup firstPageNumber="36" useFirstPageNumber="1"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2009-10-26T05:59:00Z</cp:lastPrinted>
  <dcterms:created xsi:type="dcterms:W3CDTF">2009-08-13T05:27:20Z</dcterms:created>
  <dcterms:modified xsi:type="dcterms:W3CDTF">2010-08-24T02:49:23Z</dcterms:modified>
  <cp:category/>
  <cp:version/>
  <cp:contentType/>
  <cp:contentStatus/>
</cp:coreProperties>
</file>