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19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<sst xmlns="http://schemas.openxmlformats.org/spreadsheetml/2006/main" count="153" uniqueCount="103">
  <si>
    <t>第３表　市町村別商店数、従業者数、年間販売額</t>
  </si>
  <si>
    <t>商　　店　　数</t>
  </si>
  <si>
    <t>従　業　者　数</t>
  </si>
  <si>
    <t>年　間　販　売　額</t>
  </si>
  <si>
    <t>構　成　比　（％）</t>
  </si>
  <si>
    <t>１店あたり従業者数</t>
  </si>
  <si>
    <t>１店あたり年間販売額</t>
  </si>
  <si>
    <t>（店）</t>
  </si>
  <si>
    <t>（人）</t>
  </si>
  <si>
    <t>（百万円）</t>
  </si>
  <si>
    <t>商店数</t>
  </si>
  <si>
    <t>従業者数</t>
  </si>
  <si>
    <t>年間販売額</t>
  </si>
  <si>
    <t>対前回（％）</t>
  </si>
  <si>
    <t>合計</t>
  </si>
  <si>
    <t>市部計</t>
  </si>
  <si>
    <t>津市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</si>
  <si>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</si>
  <si>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</si>
  <si>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</si>
  <si>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</si>
  <si>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</si>
  <si>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</si>
  <si>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</si>
  <si>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</si>
  <si>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</si>
  <si>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</si>
  <si>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</si>
  <si>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</si>
  <si>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郡部計</t>
  </si>
  <si>
    <t>桑名郡</t>
  </si>
  <si>
    <t>多度町</t>
  </si>
  <si>
    <t>長島町</t>
  </si>
  <si>
    <t>木曽岬町</t>
  </si>
  <si>
    <t>員弁郡</t>
  </si>
  <si>
    <t>北勢町</t>
  </si>
  <si>
    <t>員弁町</t>
  </si>
  <si>
    <t>大安町</t>
  </si>
  <si>
    <t>東員町</t>
  </si>
  <si>
    <t>藤原町</t>
  </si>
  <si>
    <t>三重郡</t>
  </si>
  <si>
    <t>菰野町</t>
  </si>
  <si>
    <t>楠町</t>
  </si>
  <si>
    <t>朝日町</t>
  </si>
  <si>
    <t>川越町</t>
  </si>
  <si>
    <t>鈴鹿郡</t>
  </si>
  <si>
    <t>関町</t>
  </si>
  <si>
    <t>安芸郡</t>
  </si>
  <si>
    <t>河芸町</t>
  </si>
  <si>
    <t>芸濃町</t>
  </si>
  <si>
    <t>美里村</t>
  </si>
  <si>
    <t>安濃町</t>
  </si>
  <si>
    <t>一志郡</t>
  </si>
  <si>
    <t>香良洲町</t>
  </si>
  <si>
    <t>一志町</t>
  </si>
  <si>
    <t>白山町</t>
  </si>
  <si>
    <t>嬉野町</t>
  </si>
  <si>
    <t>美杉村</t>
  </si>
  <si>
    <t>三雲町</t>
  </si>
  <si>
    <t>飯南郡</t>
  </si>
  <si>
    <t>飯南町</t>
  </si>
  <si>
    <t>飯高町</t>
  </si>
  <si>
    <t>多気郡</t>
  </si>
  <si>
    <t>多気町</t>
  </si>
  <si>
    <t>明和町</t>
  </si>
  <si>
    <t>大台町</t>
  </si>
  <si>
    <t>勢和村</t>
  </si>
  <si>
    <t>宮川村</t>
  </si>
  <si>
    <t>度会郡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</si>
  <si>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</si>
  <si>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</si>
  <si>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</si>
  <si>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</si>
  <si>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</si>
  <si>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</si>
  <si>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</si>
  <si>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</si>
  <si>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</si>
  <si>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</si>
  <si>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阿山郡</t>
  </si>
  <si>
    <t>伊賀町</t>
  </si>
  <si>
    <t>島ヶ原村</t>
  </si>
  <si>
    <t>阿山町</t>
  </si>
  <si>
    <t>大山田村</t>
  </si>
  <si>
    <t>名賀郡</t>
  </si>
  <si>
    <t>青山町</t>
  </si>
  <si>
    <t>志摩郡</t>
  </si>
  <si>
    <t>浜島町</t>
  </si>
  <si>
    <t>大王町</t>
  </si>
  <si>
    <t>志摩町</t>
  </si>
  <si>
    <t>阿児町</t>
  </si>
  <si>
    <t>磯部町</t>
  </si>
  <si>
    <t>北牟婁郡</t>
  </si>
  <si>
    <t>紀伊長島町</t>
  </si>
  <si>
    <t>海山町</t>
  </si>
  <si>
    <t>南牟婁郡</t>
  </si>
  <si>
    <t>御浜町</t>
  </si>
  <si>
    <t>紀宝町</t>
  </si>
  <si>
    <t>紀和町</t>
  </si>
  <si>
    <t>鵜殿村</t>
  </si>
  <si>
    <t>平成９年</t>
  </si>
  <si>
    <t>平成１１年</t>
  </si>
  <si>
    <t>平成11年</t>
  </si>
</sst>
</file>

<file path=xl/styles.xml><?xml version="1.0" encoding="utf-8"?>
<styleSheet xmlns="http://schemas.openxmlformats.org/spreadsheetml/2006/main">
  <numFmts count="29">
    <numFmt numFmtId="5" formatCode="&quot;\&quot;#,##0;&quot;\&quot;!-#,##0"/>
    <numFmt numFmtId="6" formatCode="&quot;\&quot;#,##0;[Red]&quot;\&quot;!-#,##0"/>
    <numFmt numFmtId="7" formatCode="&quot;\&quot;#,##0.00;&quot;\&quot;!-#,##0.00"/>
    <numFmt numFmtId="8" formatCode="&quot;\&quot;#,##0.00;[Red]&quot;\&quot;!-#,##0.00"/>
    <numFmt numFmtId="42" formatCode="_ &quot;\&quot;* #,##0_ ;_ &quot;\&quot;* !-#,##0_ ;_ &quot;\&quot;* &quot;-&quot;_ ;_ @_ "/>
    <numFmt numFmtId="41" formatCode="_ * #,##0_ ;_ * !-#,##0_ ;_ * &quot;-&quot;_ ;_ @_ "/>
    <numFmt numFmtId="44" formatCode="_ &quot;\&quot;* #,##0.00_ ;_ &quot;\&quot;* !-#,##0.00_ ;_ &quot;\&quot;* &quot;-&quot;??_ ;_ @_ "/>
    <numFmt numFmtId="43" formatCode="_ * #,##0.00_ ;_ * !-#,##0.00_ ;_ * &quot;-&quot;??_ ;_ @_ "/>
    <numFmt numFmtId="23" formatCode="!$#,##0_);!(!$#,##0!)"/>
    <numFmt numFmtId="24" formatCode="!$#,##0_);[Red]!(!$#,##0!)"/>
    <numFmt numFmtId="25" formatCode="!$#,##0.00_);!(!$#,##0.00!)"/>
    <numFmt numFmtId="26" formatCode="!$#,##0.00_);[Red]!(!$#,##0.00!)"/>
    <numFmt numFmtId="176" formatCode="&quot;\&quot;#,##0;&quot;\&quot;&quot;\&quot;!-#,##0"/>
    <numFmt numFmtId="177" formatCode="&quot;\&quot;#,##0;[Red]&quot;\&quot;&quot;\&quot;!-#,##0"/>
    <numFmt numFmtId="178" formatCode="&quot;\&quot;#,##0.00;&quot;\&quot;&quot;\&quot;!-#,##0.00"/>
    <numFmt numFmtId="179" formatCode="&quot;\&quot;#,##0.00;[Red]&quot;\&quot;&quot;\&quot;!-#,##0.00"/>
    <numFmt numFmtId="180" formatCode="_ &quot;\&quot;* #,##0_ ;_ &quot;\&quot;* &quot;\&quot;!-#,##0_ ;_ &quot;\&quot;* &quot;-&quot;_ ;_ @_ "/>
    <numFmt numFmtId="181" formatCode="_ * #,##0_ ;_ * &quot;\&quot;!-#,##0_ ;_ * &quot;-&quot;_ ;_ @_ "/>
    <numFmt numFmtId="182" formatCode="_ &quot;\&quot;* #,##0.00_ ;_ &quot;\&quot;* &quot;\&quot;!-#,##0.00_ ;_ &quot;\&quot;* &quot;-&quot;??_ ;_ @_ "/>
    <numFmt numFmtId="183" formatCode="_ * #,##0.00_ ;_ * &quot;\&quot;!-#,##0.00_ ;_ * &quot;-&quot;??_ ;_ @_ "/>
    <numFmt numFmtId="184" formatCode="&quot;\&quot;!$#,##0_);&quot;\&quot;!(&quot;\&quot;!$#,##0&quot;\&quot;!)"/>
    <numFmt numFmtId="185" formatCode="&quot;\&quot;!$#,##0_);[Red]&quot;\&quot;!(&quot;\&quot;!$#,##0&quot;\&quot;!)"/>
    <numFmt numFmtId="186" formatCode="&quot;\&quot;!$#,##0.00_);&quot;\&quot;!(&quot;\&quot;!$#,##0.00&quot;\&quot;!)"/>
    <numFmt numFmtId="187" formatCode="&quot;\&quot;!$#,##0.00_);[Red]&quot;\&quot;!(&quot;\&quot;!$#,##0.00&quot;\&quot;!)"/>
    <numFmt numFmtId="188" formatCode="#,##0.0;&quot;▲ &quot;#,##0.0"/>
    <numFmt numFmtId="189" formatCode="#,##0;&quot;▲ &quot;#,##0"/>
    <numFmt numFmtId="190" formatCode="#,##0_ ;[Red]&quot;\&quot;!-#,##0&quot;\&quot;! "/>
    <numFmt numFmtId="191" formatCode="0.0_ "/>
    <numFmt numFmtId="192" formatCode="0.0;&quot;▲ &quot;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88" fontId="0" fillId="0" borderId="0" xfId="16" applyNumberFormat="1" applyBorder="1" applyAlignment="1">
      <alignment/>
    </xf>
    <xf numFmtId="189" fontId="0" fillId="0" borderId="0" xfId="16" applyNumberFormat="1" applyBorder="1" applyAlignment="1">
      <alignment/>
    </xf>
    <xf numFmtId="0" fontId="0" fillId="0" borderId="0" xfId="0" applyBorder="1" applyAlignment="1" quotePrefix="1">
      <alignment horizontal="left" vertical="top" wrapText="1"/>
    </xf>
    <xf numFmtId="0" fontId="0" fillId="0" borderId="0" xfId="0" applyBorder="1" applyAlignment="1" quotePrefix="1">
      <alignment horizontal="distributed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38" fontId="5" fillId="0" borderId="1" xfId="16" applyFont="1" applyBorder="1" applyAlignment="1">
      <alignment/>
    </xf>
    <xf numFmtId="190" fontId="5" fillId="0" borderId="1" xfId="16" applyNumberFormat="1" applyFont="1" applyBorder="1" applyAlignment="1">
      <alignment/>
    </xf>
    <xf numFmtId="38" fontId="5" fillId="0" borderId="0" xfId="16" applyFont="1" applyBorder="1" applyAlignment="1">
      <alignment/>
    </xf>
    <xf numFmtId="188" fontId="5" fillId="0" borderId="0" xfId="16" applyNumberFormat="1" applyFont="1" applyBorder="1" applyAlignment="1">
      <alignment/>
    </xf>
    <xf numFmtId="189" fontId="5" fillId="0" borderId="0" xfId="16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38" fontId="6" fillId="0" borderId="1" xfId="16" applyFont="1" applyBorder="1" applyAlignment="1">
      <alignment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  <xf numFmtId="38" fontId="5" fillId="0" borderId="4" xfId="16" applyFont="1" applyBorder="1" applyAlignment="1">
      <alignment/>
    </xf>
    <xf numFmtId="38" fontId="5" fillId="0" borderId="0" xfId="16" applyFont="1" applyBorder="1" applyAlignment="1">
      <alignment vertical="center"/>
    </xf>
    <xf numFmtId="188" fontId="5" fillId="0" borderId="0" xfId="16" applyNumberFormat="1" applyFont="1" applyBorder="1" applyAlignment="1">
      <alignment vertical="center"/>
    </xf>
    <xf numFmtId="191" fontId="5" fillId="0" borderId="0" xfId="0" applyNumberFormat="1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88" fontId="6" fillId="0" borderId="5" xfId="16" applyNumberFormat="1" applyFont="1" applyBorder="1" applyAlignment="1">
      <alignment vertical="center"/>
    </xf>
    <xf numFmtId="191" fontId="6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6" fillId="0" borderId="1" xfId="0" applyFont="1" applyBorder="1" applyAlignment="1" quotePrefix="1">
      <alignment vertical="center"/>
    </xf>
    <xf numFmtId="191" fontId="6" fillId="0" borderId="4" xfId="0" applyNumberFormat="1" applyFont="1" applyBorder="1" applyAlignment="1">
      <alignment vertical="center"/>
    </xf>
    <xf numFmtId="191" fontId="5" fillId="0" borderId="2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188" fontId="5" fillId="0" borderId="8" xfId="16" applyNumberFormat="1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0" fontId="5" fillId="0" borderId="8" xfId="0" applyFont="1" applyBorder="1" applyAlignment="1">
      <alignment/>
    </xf>
    <xf numFmtId="38" fontId="0" fillId="0" borderId="0" xfId="16" applyAlignment="1">
      <alignment/>
    </xf>
    <xf numFmtId="38" fontId="5" fillId="0" borderId="0" xfId="16" applyFont="1" applyAlignment="1">
      <alignment/>
    </xf>
    <xf numFmtId="38" fontId="0" fillId="0" borderId="0" xfId="16" applyBorder="1" applyAlignment="1" quotePrefix="1">
      <alignment horizontal="distributed" vertical="center" wrapText="1"/>
    </xf>
    <xf numFmtId="38" fontId="0" fillId="0" borderId="0" xfId="16" applyBorder="1" applyAlignment="1">
      <alignment/>
    </xf>
    <xf numFmtId="38" fontId="5" fillId="0" borderId="0" xfId="16" applyFont="1" applyBorder="1" applyAlignment="1">
      <alignment vertical="center"/>
    </xf>
    <xf numFmtId="38" fontId="6" fillId="0" borderId="5" xfId="0" applyNumberFormat="1" applyFont="1" applyBorder="1" applyAlignment="1">
      <alignment vertical="center"/>
    </xf>
    <xf numFmtId="38" fontId="9" fillId="0" borderId="2" xfId="16" applyNumberFormat="1" applyFont="1" applyBorder="1" applyAlignment="1">
      <alignment vertical="center"/>
    </xf>
    <xf numFmtId="38" fontId="9" fillId="0" borderId="10" xfId="16" applyNumberFormat="1" applyFont="1" applyBorder="1" applyAlignment="1">
      <alignment vertical="center"/>
    </xf>
    <xf numFmtId="38" fontId="5" fillId="0" borderId="10" xfId="16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 vertical="center"/>
    </xf>
    <xf numFmtId="0" fontId="0" fillId="0" borderId="8" xfId="0" applyBorder="1" applyAlignment="1">
      <alignment/>
    </xf>
    <xf numFmtId="38" fontId="6" fillId="0" borderId="8" xfId="16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88" fontId="6" fillId="0" borderId="8" xfId="16" applyNumberFormat="1" applyFont="1" applyBorder="1" applyAlignment="1">
      <alignment vertical="center"/>
    </xf>
    <xf numFmtId="191" fontId="6" fillId="0" borderId="8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5" fillId="0" borderId="10" xfId="0" applyNumberFormat="1" applyFont="1" applyBorder="1" applyAlignment="1">
      <alignment vertical="center"/>
    </xf>
    <xf numFmtId="0" fontId="6" fillId="0" borderId="8" xfId="0" applyFont="1" applyBorder="1" applyAlignment="1">
      <alignment/>
    </xf>
    <xf numFmtId="188" fontId="5" fillId="0" borderId="0" xfId="16" applyNumberFormat="1" applyFont="1" applyBorder="1" applyAlignment="1">
      <alignment vertical="center"/>
    </xf>
    <xf numFmtId="191" fontId="5" fillId="0" borderId="0" xfId="0" applyNumberFormat="1" applyFont="1" applyBorder="1" applyAlignment="1">
      <alignment vertical="center"/>
    </xf>
    <xf numFmtId="191" fontId="5" fillId="0" borderId="2" xfId="0" applyNumberFormat="1" applyFont="1" applyBorder="1" applyAlignment="1">
      <alignment vertical="center"/>
    </xf>
    <xf numFmtId="188" fontId="5" fillId="0" borderId="8" xfId="16" applyNumberFormat="1" applyFont="1" applyBorder="1" applyAlignment="1">
      <alignment vertical="center"/>
    </xf>
    <xf numFmtId="191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192" fontId="5" fillId="0" borderId="0" xfId="0" applyNumberFormat="1" applyFont="1" applyAlignment="1">
      <alignment vertical="center"/>
    </xf>
    <xf numFmtId="192" fontId="5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192" fontId="5" fillId="0" borderId="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192" fontId="5" fillId="0" borderId="8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189" fontId="6" fillId="0" borderId="8" xfId="16" applyNumberFormat="1" applyFont="1" applyBorder="1" applyAlignment="1">
      <alignment vertical="center"/>
    </xf>
    <xf numFmtId="38" fontId="5" fillId="0" borderId="0" xfId="16" applyFont="1" applyAlignment="1">
      <alignment vertical="center"/>
    </xf>
    <xf numFmtId="192" fontId="5" fillId="0" borderId="0" xfId="0" applyNumberFormat="1" applyFont="1" applyFill="1" applyAlignment="1">
      <alignment vertical="center"/>
    </xf>
    <xf numFmtId="38" fontId="5" fillId="0" borderId="0" xfId="16" applyNumberFormat="1" applyFont="1" applyBorder="1" applyAlignment="1">
      <alignment vertical="center"/>
    </xf>
    <xf numFmtId="38" fontId="5" fillId="0" borderId="8" xfId="16" applyNumberFormat="1" applyFont="1" applyBorder="1" applyAlignment="1">
      <alignment vertical="center"/>
    </xf>
    <xf numFmtId="38" fontId="5" fillId="0" borderId="0" xfId="16" applyNumberFormat="1" applyFont="1" applyBorder="1" applyAlignment="1">
      <alignment vertical="center"/>
    </xf>
    <xf numFmtId="192" fontId="5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/>
    </xf>
    <xf numFmtId="192" fontId="0" fillId="0" borderId="8" xfId="0" applyNumberFormat="1" applyBorder="1" applyAlignment="1">
      <alignment/>
    </xf>
    <xf numFmtId="38" fontId="4" fillId="0" borderId="5" xfId="0" applyNumberFormat="1" applyFont="1" applyBorder="1" applyAlignment="1">
      <alignment vertical="center"/>
    </xf>
    <xf numFmtId="192" fontId="5" fillId="0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38" fontId="5" fillId="0" borderId="11" xfId="16" applyFont="1" applyBorder="1" applyAlignment="1">
      <alignment/>
    </xf>
    <xf numFmtId="0" fontId="4" fillId="0" borderId="5" xfId="0" applyFont="1" applyBorder="1" applyAlignment="1">
      <alignment vertical="center"/>
    </xf>
    <xf numFmtId="188" fontId="5" fillId="0" borderId="5" xfId="16" applyNumberFormat="1" applyFont="1" applyBorder="1" applyAlignment="1">
      <alignment vertical="center"/>
    </xf>
    <xf numFmtId="38" fontId="5" fillId="0" borderId="6" xfId="16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 wrapText="1"/>
    </xf>
    <xf numFmtId="38" fontId="6" fillId="0" borderId="8" xfId="0" applyNumberFormat="1" applyFont="1" applyBorder="1" applyAlignment="1">
      <alignment vertical="center"/>
    </xf>
    <xf numFmtId="38" fontId="6" fillId="0" borderId="5" xfId="16" applyNumberFormat="1" applyFont="1" applyBorder="1" applyAlignment="1">
      <alignment vertical="center"/>
    </xf>
    <xf numFmtId="38" fontId="5" fillId="0" borderId="7" xfId="16" applyFont="1" applyBorder="1" applyAlignment="1">
      <alignment horizontal="center" vertical="center"/>
    </xf>
    <xf numFmtId="0" fontId="5" fillId="0" borderId="7" xfId="0" applyFont="1" applyBorder="1" applyAlignment="1" quotePrefix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8" fontId="9" fillId="0" borderId="4" xfId="16" applyNumberFormat="1" applyFont="1" applyBorder="1" applyAlignment="1">
      <alignment vertical="center"/>
    </xf>
    <xf numFmtId="38" fontId="5" fillId="0" borderId="12" xfId="16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38" fontId="5" fillId="0" borderId="9" xfId="16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4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38" fontId="5" fillId="0" borderId="13" xfId="16" applyFont="1" applyBorder="1" applyAlignment="1">
      <alignment horizontal="centerContinuous" vertical="center"/>
    </xf>
    <xf numFmtId="0" fontId="5" fillId="0" borderId="13" xfId="0" applyFont="1" applyBorder="1" applyAlignment="1" quotePrefix="1">
      <alignment horizontal="centerContinuous" vertical="center"/>
    </xf>
    <xf numFmtId="0" fontId="5" fillId="0" borderId="5" xfId="0" applyFont="1" applyBorder="1" applyAlignment="1" quotePrefix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38" fontId="5" fillId="0" borderId="0" xfId="16" applyFont="1" applyBorder="1" applyAlignment="1">
      <alignment horizontal="centerContinuous" vertical="center"/>
    </xf>
    <xf numFmtId="38" fontId="5" fillId="0" borderId="15" xfId="16" applyFont="1" applyBorder="1" applyAlignment="1" quotePrefix="1">
      <alignment horizontal="centerContinuous" vertical="center"/>
    </xf>
    <xf numFmtId="38" fontId="5" fillId="0" borderId="1" xfId="16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7" xfId="0" applyFont="1" applyBorder="1" applyAlignment="1">
      <alignment vertical="center"/>
    </xf>
    <xf numFmtId="38" fontId="5" fillId="0" borderId="8" xfId="16" applyFont="1" applyBorder="1" applyAlignment="1">
      <alignment horizontal="centerContinuous" vertical="center"/>
    </xf>
    <xf numFmtId="38" fontId="0" fillId="0" borderId="8" xfId="16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38" fontId="5" fillId="0" borderId="12" xfId="16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192" fontId="6" fillId="0" borderId="8" xfId="0" applyNumberFormat="1" applyFont="1" applyFill="1" applyBorder="1" applyAlignment="1">
      <alignment vertical="center"/>
    </xf>
    <xf numFmtId="192" fontId="6" fillId="0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8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9.75390625" style="0" customWidth="1"/>
    <col min="4" max="4" width="8.625" style="0" customWidth="1"/>
    <col min="6" max="6" width="9.00390625" style="41" customWidth="1"/>
    <col min="7" max="7" width="8.625" style="0" customWidth="1"/>
    <col min="9" max="9" width="9.375" style="0" bestFit="1" customWidth="1"/>
    <col min="10" max="10" width="8.50390625" style="0" customWidth="1"/>
    <col min="11" max="11" width="6.25390625" style="0" customWidth="1"/>
    <col min="12" max="16" width="7.00390625" style="0" customWidth="1"/>
    <col min="17" max="20" width="8.875" style="0" customWidth="1"/>
  </cols>
  <sheetData>
    <row r="1" spans="1:6" s="104" customFormat="1" ht="30.75" customHeight="1">
      <c r="A1" s="103" t="s">
        <v>0</v>
      </c>
      <c r="F1" s="105"/>
    </row>
    <row r="2" spans="1:25" s="104" customFormat="1" ht="15" customHeight="1">
      <c r="A2" s="106"/>
      <c r="B2" s="107" t="s">
        <v>1</v>
      </c>
      <c r="C2" s="107"/>
      <c r="D2" s="108"/>
      <c r="E2" s="107" t="s">
        <v>2</v>
      </c>
      <c r="F2" s="109"/>
      <c r="G2" s="108"/>
      <c r="H2" s="110" t="s">
        <v>3</v>
      </c>
      <c r="I2" s="107"/>
      <c r="J2" s="108"/>
      <c r="K2" s="111" t="s">
        <v>4</v>
      </c>
      <c r="L2" s="112"/>
      <c r="M2" s="112"/>
      <c r="N2" s="112"/>
      <c r="O2" s="112"/>
      <c r="P2" s="113"/>
      <c r="Q2" s="107" t="s">
        <v>5</v>
      </c>
      <c r="R2" s="108"/>
      <c r="S2" s="107" t="s">
        <v>6</v>
      </c>
      <c r="T2" s="108"/>
      <c r="U2" s="65"/>
      <c r="V2" s="65"/>
      <c r="W2" s="65"/>
      <c r="X2" s="65"/>
      <c r="Y2" s="65"/>
    </row>
    <row r="3" spans="1:25" s="104" customFormat="1" ht="15" customHeight="1">
      <c r="A3" s="114"/>
      <c r="B3" s="115" t="s">
        <v>7</v>
      </c>
      <c r="C3" s="116"/>
      <c r="D3" s="117"/>
      <c r="E3" s="118" t="s">
        <v>8</v>
      </c>
      <c r="F3" s="119"/>
      <c r="G3" s="117"/>
      <c r="H3" s="118" t="s">
        <v>9</v>
      </c>
      <c r="I3" s="118"/>
      <c r="J3" s="117"/>
      <c r="K3" s="118" t="s">
        <v>10</v>
      </c>
      <c r="L3" s="117"/>
      <c r="M3" s="118" t="s">
        <v>11</v>
      </c>
      <c r="N3" s="117"/>
      <c r="O3" s="118" t="s">
        <v>12</v>
      </c>
      <c r="P3" s="117"/>
      <c r="Q3" s="118" t="s">
        <v>8</v>
      </c>
      <c r="R3" s="117"/>
      <c r="S3" s="118" t="s">
        <v>9</v>
      </c>
      <c r="T3" s="117"/>
      <c r="U3" s="65"/>
      <c r="V3" s="65"/>
      <c r="W3" s="65"/>
      <c r="X3" s="65"/>
      <c r="Y3" s="65"/>
    </row>
    <row r="4" spans="1:25" ht="26.25" customHeight="1">
      <c r="A4" s="29"/>
      <c r="B4" s="17" t="s">
        <v>100</v>
      </c>
      <c r="C4" s="17" t="s">
        <v>101</v>
      </c>
      <c r="D4" s="20" t="s">
        <v>13</v>
      </c>
      <c r="E4" s="17" t="s">
        <v>100</v>
      </c>
      <c r="F4" s="19" t="s">
        <v>101</v>
      </c>
      <c r="G4" s="20" t="s">
        <v>13</v>
      </c>
      <c r="H4" s="92" t="s">
        <v>100</v>
      </c>
      <c r="I4" s="92" t="s">
        <v>101</v>
      </c>
      <c r="J4" s="93" t="s">
        <v>13</v>
      </c>
      <c r="K4" s="17" t="s">
        <v>100</v>
      </c>
      <c r="L4" s="17" t="s">
        <v>102</v>
      </c>
      <c r="M4" s="17" t="s">
        <v>100</v>
      </c>
      <c r="N4" s="17" t="s">
        <v>102</v>
      </c>
      <c r="O4" s="17" t="s">
        <v>100</v>
      </c>
      <c r="P4" s="17" t="s">
        <v>102</v>
      </c>
      <c r="Q4" s="17" t="s">
        <v>100</v>
      </c>
      <c r="R4" s="17" t="s">
        <v>102</v>
      </c>
      <c r="S4" s="17" t="s">
        <v>100</v>
      </c>
      <c r="T4" s="17" t="s">
        <v>102</v>
      </c>
      <c r="U4" s="6"/>
      <c r="V4" s="6"/>
      <c r="W4" s="6"/>
      <c r="X4" s="6"/>
      <c r="Y4" s="6"/>
    </row>
    <row r="5" spans="1:25" ht="15.75" customHeight="1">
      <c r="A5" s="30" t="s">
        <v>14</v>
      </c>
      <c r="B5" s="26">
        <f>(B6+B20)</f>
        <v>27739</v>
      </c>
      <c r="C5" s="46">
        <f>+C6+C20</f>
        <v>27567</v>
      </c>
      <c r="D5" s="27">
        <v>-7.8</v>
      </c>
      <c r="E5" s="26">
        <f>(E6+E20)</f>
        <v>150665</v>
      </c>
      <c r="F5" s="26">
        <f>+F6+F20</f>
        <v>161925</v>
      </c>
      <c r="G5" s="27">
        <v>0.4</v>
      </c>
      <c r="H5" s="26">
        <v>4457164</v>
      </c>
      <c r="I5" s="94">
        <v>4428882</v>
      </c>
      <c r="J5" s="27">
        <v>-7.3</v>
      </c>
      <c r="K5" s="28">
        <v>100</v>
      </c>
      <c r="L5" s="28">
        <v>100</v>
      </c>
      <c r="M5" s="28">
        <v>100</v>
      </c>
      <c r="N5" s="28">
        <v>100</v>
      </c>
      <c r="O5" s="28">
        <v>100</v>
      </c>
      <c r="P5" s="28">
        <v>100</v>
      </c>
      <c r="Q5" s="28">
        <v>5.431522405277768</v>
      </c>
      <c r="R5" s="28">
        <v>5.873870932636849</v>
      </c>
      <c r="S5" s="28">
        <v>160.68221637405819</v>
      </c>
      <c r="T5" s="34">
        <v>160.65883121123082</v>
      </c>
      <c r="U5" s="6"/>
      <c r="V5" s="6"/>
      <c r="W5" s="6"/>
      <c r="X5" s="6"/>
      <c r="Y5" s="6"/>
    </row>
    <row r="6" spans="1:25" s="52" customFormat="1" ht="15.75" customHeight="1">
      <c r="A6" s="30" t="s">
        <v>15</v>
      </c>
      <c r="B6" s="39">
        <f>SUM(B7:B19)</f>
        <v>19970</v>
      </c>
      <c r="C6" s="46">
        <f>SUM(C7:C19)</f>
        <v>19857</v>
      </c>
      <c r="D6" s="83">
        <v>-7.457304552511644</v>
      </c>
      <c r="E6" s="26">
        <f>SUM(E7:E19)</f>
        <v>116621</v>
      </c>
      <c r="F6" s="26">
        <v>125712</v>
      </c>
      <c r="G6" s="27">
        <v>0.6415039322132685</v>
      </c>
      <c r="H6" s="26">
        <v>3682121.29</v>
      </c>
      <c r="I6" s="46">
        <f>SUM(I7:I19)</f>
        <v>3666338.87</v>
      </c>
      <c r="J6" s="27">
        <v>-7.129353656392595</v>
      </c>
      <c r="K6" s="28">
        <v>71.99250153213886</v>
      </c>
      <c r="L6" s="28">
        <v>72.03177712482317</v>
      </c>
      <c r="M6" s="28">
        <v>77.40417482494276</v>
      </c>
      <c r="N6" s="28">
        <v>77.63594256600278</v>
      </c>
      <c r="O6" s="28">
        <v>82.61130373484126</v>
      </c>
      <c r="P6" s="28">
        <v>82.78249160849171</v>
      </c>
      <c r="Q6" s="28">
        <v>5.8398097145718575</v>
      </c>
      <c r="R6" s="28">
        <v>6.330865689681221</v>
      </c>
      <c r="S6" s="28">
        <v>184.38263845768654</v>
      </c>
      <c r="T6" s="34">
        <v>184.63709875610616</v>
      </c>
      <c r="U6" s="40"/>
      <c r="V6" s="40"/>
      <c r="W6" s="40"/>
      <c r="X6" s="40"/>
      <c r="Y6" s="40"/>
    </row>
    <row r="7" spans="1:25" ht="15.75" customHeight="1">
      <c r="A7" s="31" t="s">
        <v>16</v>
      </c>
      <c r="B7" s="45">
        <v>2529</v>
      </c>
      <c r="C7" s="45">
        <v>2675</v>
      </c>
      <c r="D7" s="60">
        <v>-4.984177215189874</v>
      </c>
      <c r="E7" s="45">
        <v>18026</v>
      </c>
      <c r="F7" s="45">
        <v>19216</v>
      </c>
      <c r="G7" s="60">
        <v>-4.3941411451398125</v>
      </c>
      <c r="H7" s="22">
        <v>805997.05</v>
      </c>
      <c r="I7" s="78">
        <v>801963.48</v>
      </c>
      <c r="J7" s="60">
        <v>-10.301041943956236</v>
      </c>
      <c r="K7" s="61">
        <v>9.117127510003966</v>
      </c>
      <c r="L7" s="61">
        <v>9.70363115319041</v>
      </c>
      <c r="M7" s="61">
        <v>11.964291640394253</v>
      </c>
      <c r="N7" s="61">
        <v>11.867222479542997</v>
      </c>
      <c r="O7" s="61">
        <v>18.08318136824223</v>
      </c>
      <c r="P7" s="61">
        <v>18.107582906927753</v>
      </c>
      <c r="Q7" s="61">
        <v>7.127718465796757</v>
      </c>
      <c r="R7" s="61">
        <v>7.183551401869159</v>
      </c>
      <c r="S7" s="61">
        <v>318.7018782127323</v>
      </c>
      <c r="T7" s="62">
        <v>299.79943177570095</v>
      </c>
      <c r="U7" s="6"/>
      <c r="V7" s="6"/>
      <c r="W7" s="6"/>
      <c r="X7" s="6"/>
      <c r="Y7" s="6"/>
    </row>
    <row r="8" spans="1:25" ht="15.75" customHeight="1">
      <c r="A8" s="31" t="s">
        <v>17</v>
      </c>
      <c r="B8" s="45">
        <v>4294</v>
      </c>
      <c r="C8" s="45">
        <v>4360</v>
      </c>
      <c r="D8" s="60">
        <v>-7.126222636236605</v>
      </c>
      <c r="E8" s="45">
        <v>28237</v>
      </c>
      <c r="F8" s="45">
        <v>32934</v>
      </c>
      <c r="G8" s="60">
        <v>6.785423380670736</v>
      </c>
      <c r="H8" s="22">
        <v>1064227.4</v>
      </c>
      <c r="I8" s="78">
        <v>1144663.47</v>
      </c>
      <c r="J8" s="60">
        <v>0.3887402260080961</v>
      </c>
      <c r="K8" s="61">
        <v>15.480010094091352</v>
      </c>
      <c r="L8" s="61">
        <v>15.816011898284179</v>
      </c>
      <c r="M8" s="61">
        <v>18.741578999767697</v>
      </c>
      <c r="N8" s="61">
        <v>20.3390458545623</v>
      </c>
      <c r="O8" s="61">
        <v>23.876783533206314</v>
      </c>
      <c r="P8" s="61">
        <v>25.845427130368343</v>
      </c>
      <c r="Q8" s="61">
        <v>6.575919888216116</v>
      </c>
      <c r="R8" s="61">
        <v>7.553669724770642</v>
      </c>
      <c r="S8" s="61">
        <v>247.84056823474614</v>
      </c>
      <c r="T8" s="62">
        <v>262.53749311926606</v>
      </c>
      <c r="U8" s="6"/>
      <c r="V8" s="6"/>
      <c r="W8" s="6"/>
      <c r="X8" s="6"/>
      <c r="Y8" s="6"/>
    </row>
    <row r="9" spans="1:25" ht="15.75" customHeight="1">
      <c r="A9" s="31" t="s">
        <v>18</v>
      </c>
      <c r="B9" s="45">
        <v>2124</v>
      </c>
      <c r="C9" s="45">
        <v>2120</v>
      </c>
      <c r="D9" s="60">
        <v>-8.427495291902076</v>
      </c>
      <c r="E9" s="45">
        <v>11482</v>
      </c>
      <c r="F9" s="45">
        <v>12078</v>
      </c>
      <c r="G9" s="60">
        <v>-1.5328340010451171</v>
      </c>
      <c r="H9" s="22">
        <v>320791.76</v>
      </c>
      <c r="I9" s="78">
        <v>305527.02</v>
      </c>
      <c r="J9" s="60">
        <v>-10.26373620070541</v>
      </c>
      <c r="K9" s="61">
        <v>7.6570892966581345</v>
      </c>
      <c r="L9" s="61">
        <v>7.690354409257445</v>
      </c>
      <c r="M9" s="61">
        <v>7.620880761955331</v>
      </c>
      <c r="N9" s="61">
        <v>7.459008800370542</v>
      </c>
      <c r="O9" s="61">
        <v>7.197216884996828</v>
      </c>
      <c r="P9" s="61">
        <v>6.898513439734905</v>
      </c>
      <c r="Q9" s="61">
        <v>5.405838041431262</v>
      </c>
      <c r="R9" s="61">
        <v>5.697169811320754</v>
      </c>
      <c r="S9" s="61">
        <v>151.03190207156308</v>
      </c>
      <c r="T9" s="62">
        <v>144.11651886792453</v>
      </c>
      <c r="U9" s="6"/>
      <c r="V9" s="6"/>
      <c r="W9" s="6"/>
      <c r="X9" s="6"/>
      <c r="Y9" s="6"/>
    </row>
    <row r="10" spans="1:25" ht="15.75" customHeight="1">
      <c r="A10" s="31" t="s">
        <v>19</v>
      </c>
      <c r="B10" s="45">
        <v>2227</v>
      </c>
      <c r="C10" s="45">
        <v>2161</v>
      </c>
      <c r="D10" s="60">
        <v>-7.049842837898524</v>
      </c>
      <c r="E10" s="45">
        <v>12094</v>
      </c>
      <c r="F10" s="45">
        <v>12181</v>
      </c>
      <c r="G10" s="60">
        <v>-2.034066479245908</v>
      </c>
      <c r="H10" s="22">
        <v>349046.81</v>
      </c>
      <c r="I10" s="78">
        <v>327948.94</v>
      </c>
      <c r="J10" s="60">
        <v>-10.07883154697791</v>
      </c>
      <c r="K10" s="61">
        <v>8.028407657089296</v>
      </c>
      <c r="L10" s="61">
        <v>7.839082961511953</v>
      </c>
      <c r="M10" s="61">
        <v>8.02707994557462</v>
      </c>
      <c r="N10" s="61">
        <v>7.522618496217384</v>
      </c>
      <c r="O10" s="61">
        <v>7.8311412817657144</v>
      </c>
      <c r="P10" s="61">
        <v>7.40477935515103</v>
      </c>
      <c r="Q10" s="61">
        <v>5.430624158060171</v>
      </c>
      <c r="R10" s="61">
        <v>5.636742248958815</v>
      </c>
      <c r="S10" s="61">
        <v>156.73408621463852</v>
      </c>
      <c r="T10" s="62">
        <v>151.75795465062473</v>
      </c>
      <c r="U10" s="6"/>
      <c r="V10" s="6"/>
      <c r="W10" s="6"/>
      <c r="X10" s="6"/>
      <c r="Y10" s="6"/>
    </row>
    <row r="11" spans="1:25" ht="15.75" customHeight="1">
      <c r="A11" s="31" t="s">
        <v>20</v>
      </c>
      <c r="B11" s="45">
        <v>1742</v>
      </c>
      <c r="C11" s="45">
        <v>1706</v>
      </c>
      <c r="D11" s="60">
        <v>-4.592422502870264</v>
      </c>
      <c r="E11" s="45">
        <v>10038</v>
      </c>
      <c r="F11" s="45">
        <v>10790</v>
      </c>
      <c r="G11" s="60">
        <v>4.8316397688782615</v>
      </c>
      <c r="H11" s="22">
        <v>251643.36</v>
      </c>
      <c r="I11" s="78">
        <v>244247.88</v>
      </c>
      <c r="J11" s="60">
        <v>-5.792845080434475</v>
      </c>
      <c r="K11" s="61">
        <v>6.279966833699844</v>
      </c>
      <c r="L11" s="61">
        <v>6.188558784053398</v>
      </c>
      <c r="M11" s="61">
        <v>6.66246308034381</v>
      </c>
      <c r="N11" s="61">
        <v>6.663578817353713</v>
      </c>
      <c r="O11" s="61">
        <v>5.645817833941043</v>
      </c>
      <c r="P11" s="61">
        <v>5.514887955922059</v>
      </c>
      <c r="Q11" s="61">
        <v>5.762342135476464</v>
      </c>
      <c r="R11" s="61">
        <v>6.324736225087925</v>
      </c>
      <c r="S11" s="61">
        <v>144.45657864523537</v>
      </c>
      <c r="T11" s="62">
        <v>143.16991793669402</v>
      </c>
      <c r="U11" s="6"/>
      <c r="V11" s="6"/>
      <c r="W11" s="6"/>
      <c r="X11" s="6"/>
      <c r="Y11" s="6"/>
    </row>
    <row r="12" spans="1:25" ht="15.75" customHeight="1">
      <c r="A12" s="31" t="s">
        <v>21</v>
      </c>
      <c r="B12" s="45">
        <v>1179</v>
      </c>
      <c r="C12" s="45">
        <v>1135</v>
      </c>
      <c r="D12" s="60">
        <v>-10.0932994062765</v>
      </c>
      <c r="E12" s="45">
        <v>6319</v>
      </c>
      <c r="F12" s="45">
        <v>6647</v>
      </c>
      <c r="G12" s="60">
        <v>-2.737774964393097</v>
      </c>
      <c r="H12" s="22">
        <v>168141.68</v>
      </c>
      <c r="I12" s="78">
        <v>163802.48</v>
      </c>
      <c r="J12" s="60">
        <v>-6.978852596215276</v>
      </c>
      <c r="K12" s="61">
        <v>4.250333465517863</v>
      </c>
      <c r="L12" s="61">
        <v>4.117241629484528</v>
      </c>
      <c r="M12" s="61">
        <v>4.1940729432847705</v>
      </c>
      <c r="N12" s="61">
        <v>4.10498687664042</v>
      </c>
      <c r="O12" s="61">
        <v>3.77239159250142</v>
      </c>
      <c r="P12" s="61">
        <v>3.6985063047514024</v>
      </c>
      <c r="Q12" s="61">
        <v>5.359626802374894</v>
      </c>
      <c r="R12" s="61">
        <v>5.856387665198238</v>
      </c>
      <c r="S12" s="61">
        <v>142.61380831212892</v>
      </c>
      <c r="T12" s="62">
        <v>144.31936563876653</v>
      </c>
      <c r="U12" s="6"/>
      <c r="V12" s="6"/>
      <c r="W12" s="6"/>
      <c r="X12" s="6"/>
      <c r="Y12" s="6"/>
    </row>
    <row r="13" spans="1:25" ht="15.75" customHeight="1">
      <c r="A13" s="31" t="s">
        <v>22</v>
      </c>
      <c r="B13" s="45">
        <v>2190</v>
      </c>
      <c r="C13" s="45">
        <v>2085</v>
      </c>
      <c r="D13" s="60">
        <v>-10.68493150684931</v>
      </c>
      <c r="E13" s="45">
        <v>13125</v>
      </c>
      <c r="F13" s="45">
        <v>13647</v>
      </c>
      <c r="G13" s="60">
        <v>-1.432380952380953</v>
      </c>
      <c r="H13" s="22">
        <v>352809.58</v>
      </c>
      <c r="I13" s="78">
        <v>338263.18</v>
      </c>
      <c r="J13" s="60">
        <v>-11.2854786993029</v>
      </c>
      <c r="K13" s="61">
        <v>7.895021449944122</v>
      </c>
      <c r="L13" s="61">
        <v>7.563391010991402</v>
      </c>
      <c r="M13" s="61">
        <v>8.711379550658746</v>
      </c>
      <c r="N13" s="61">
        <v>8.427975914775358</v>
      </c>
      <c r="O13" s="61">
        <v>7.915562003103319</v>
      </c>
      <c r="P13" s="61">
        <v>7.6376652166393235</v>
      </c>
      <c r="Q13" s="61">
        <v>5.993150684931507</v>
      </c>
      <c r="R13" s="61">
        <v>6.545323741007194</v>
      </c>
      <c r="S13" s="61">
        <v>161.10026484018266</v>
      </c>
      <c r="T13" s="62">
        <v>162.23653717026377</v>
      </c>
      <c r="U13" s="6"/>
      <c r="V13" s="6"/>
      <c r="W13" s="6"/>
      <c r="X13" s="6"/>
      <c r="Y13" s="6"/>
    </row>
    <row r="14" spans="1:25" ht="15.75" customHeight="1">
      <c r="A14" s="31" t="s">
        <v>23</v>
      </c>
      <c r="B14" s="45">
        <v>963</v>
      </c>
      <c r="C14" s="45">
        <v>919</v>
      </c>
      <c r="D14" s="60">
        <v>-6.645898234683273</v>
      </c>
      <c r="E14" s="45">
        <v>5322</v>
      </c>
      <c r="F14" s="45">
        <v>5965</v>
      </c>
      <c r="G14" s="60">
        <v>10.57872980082675</v>
      </c>
      <c r="H14" s="22">
        <v>105777.51</v>
      </c>
      <c r="I14" s="78">
        <v>93831.62</v>
      </c>
      <c r="J14" s="60">
        <v>-12.748286474128562</v>
      </c>
      <c r="K14" s="61">
        <v>3.4716464184000864</v>
      </c>
      <c r="L14" s="61">
        <v>3.333696085899808</v>
      </c>
      <c r="M14" s="61">
        <v>3.5323399595128264</v>
      </c>
      <c r="N14" s="61">
        <v>3.6838042303535588</v>
      </c>
      <c r="O14" s="61">
        <v>2.373202107887437</v>
      </c>
      <c r="P14" s="61">
        <v>2.118629938661721</v>
      </c>
      <c r="Q14" s="61">
        <v>5.526479750778816</v>
      </c>
      <c r="R14" s="61">
        <v>6.490750816104462</v>
      </c>
      <c r="S14" s="61">
        <v>109.84165109034268</v>
      </c>
      <c r="T14" s="62">
        <v>102.10187159956475</v>
      </c>
      <c r="U14" s="6"/>
      <c r="V14" s="6"/>
      <c r="W14" s="6"/>
      <c r="X14" s="6"/>
      <c r="Y14" s="6"/>
    </row>
    <row r="15" spans="1:25" ht="15.75" customHeight="1">
      <c r="A15" s="31" t="s">
        <v>24</v>
      </c>
      <c r="B15" s="45">
        <v>654</v>
      </c>
      <c r="C15" s="45">
        <v>621</v>
      </c>
      <c r="D15" s="60">
        <v>-10.703363914373085</v>
      </c>
      <c r="E15" s="45">
        <v>2696</v>
      </c>
      <c r="F15" s="45">
        <v>2739</v>
      </c>
      <c r="G15" s="60">
        <v>-3.486646884272986</v>
      </c>
      <c r="H15" s="22">
        <v>66357.94</v>
      </c>
      <c r="I15" s="78">
        <v>58425.49</v>
      </c>
      <c r="J15" s="60">
        <v>-13.799087192881515</v>
      </c>
      <c r="K15" s="61">
        <v>2.357691337106601</v>
      </c>
      <c r="L15" s="61">
        <v>2.2526934378060726</v>
      </c>
      <c r="M15" s="61">
        <v>1.7894003252248367</v>
      </c>
      <c r="N15" s="61">
        <v>1.6915238536359425</v>
      </c>
      <c r="O15" s="61">
        <v>1.4887928736748302</v>
      </c>
      <c r="P15" s="61">
        <v>1.3191927443539926</v>
      </c>
      <c r="Q15" s="61">
        <v>4.122324159021407</v>
      </c>
      <c r="R15" s="61">
        <v>4.4106280193236715</v>
      </c>
      <c r="S15" s="61">
        <v>101.46474006116209</v>
      </c>
      <c r="T15" s="62">
        <v>94.08291465378421</v>
      </c>
      <c r="U15" s="6"/>
      <c r="V15" s="6"/>
      <c r="W15" s="6"/>
      <c r="X15" s="6"/>
      <c r="Y15" s="6"/>
    </row>
    <row r="16" spans="1:25" ht="15.75" customHeight="1">
      <c r="A16" s="31" t="s">
        <v>25</v>
      </c>
      <c r="B16" s="45">
        <v>464</v>
      </c>
      <c r="C16" s="45">
        <v>456</v>
      </c>
      <c r="D16" s="60">
        <v>-10.129310344827587</v>
      </c>
      <c r="E16" s="45">
        <v>1960</v>
      </c>
      <c r="F16" s="45">
        <v>2197</v>
      </c>
      <c r="G16" s="60">
        <v>-2.959183673469397</v>
      </c>
      <c r="H16" s="22">
        <v>37701.22</v>
      </c>
      <c r="I16" s="78">
        <v>39129.57</v>
      </c>
      <c r="J16" s="60">
        <v>-12.524873200389791</v>
      </c>
      <c r="K16" s="61">
        <v>1.6727351382530014</v>
      </c>
      <c r="L16" s="61">
        <v>1.6541517031232997</v>
      </c>
      <c r="M16" s="61">
        <v>1.3008993462317062</v>
      </c>
      <c r="N16" s="61">
        <v>1.3568009881117802</v>
      </c>
      <c r="O16" s="61">
        <v>0.8458566927310729</v>
      </c>
      <c r="P16" s="61">
        <v>0.883508975854403</v>
      </c>
      <c r="Q16" s="61">
        <v>4.224137931034483</v>
      </c>
      <c r="R16" s="61">
        <v>4.817982456140351</v>
      </c>
      <c r="S16" s="61">
        <v>81.25262931034483</v>
      </c>
      <c r="T16" s="62">
        <v>85.8104605263158</v>
      </c>
      <c r="U16" s="6"/>
      <c r="V16" s="6"/>
      <c r="W16" s="6"/>
      <c r="X16" s="6"/>
      <c r="Y16" s="6"/>
    </row>
    <row r="17" spans="1:25" ht="15.75" customHeight="1">
      <c r="A17" s="31" t="s">
        <v>26</v>
      </c>
      <c r="B17" s="45">
        <v>592</v>
      </c>
      <c r="C17" s="45">
        <v>566</v>
      </c>
      <c r="D17" s="60">
        <v>-9.830508474576277</v>
      </c>
      <c r="E17" s="45">
        <v>2511</v>
      </c>
      <c r="F17" s="45">
        <v>2284</v>
      </c>
      <c r="G17" s="60">
        <v>-13.517849979943847</v>
      </c>
      <c r="H17" s="22">
        <v>50247.91</v>
      </c>
      <c r="I17" s="78">
        <v>40787.92</v>
      </c>
      <c r="J17" s="60">
        <v>-20.80297466275475</v>
      </c>
      <c r="K17" s="61">
        <v>2.1341793143227945</v>
      </c>
      <c r="L17" s="61">
        <v>2.0531795262451484</v>
      </c>
      <c r="M17" s="61">
        <v>1.6666113563203133</v>
      </c>
      <c r="N17" s="61">
        <v>1.4105295661571715</v>
      </c>
      <c r="O17" s="61">
        <v>1.1273516074346828</v>
      </c>
      <c r="P17" s="61">
        <v>0.920952962847057</v>
      </c>
      <c r="Q17" s="61">
        <v>4.241554054054054</v>
      </c>
      <c r="R17" s="61">
        <v>4.035335689045937</v>
      </c>
      <c r="S17" s="61">
        <v>84.87822635135136</v>
      </c>
      <c r="T17" s="62">
        <v>72.06346289752649</v>
      </c>
      <c r="U17" s="6"/>
      <c r="V17" s="6"/>
      <c r="W17" s="6"/>
      <c r="X17" s="6"/>
      <c r="Y17" s="6"/>
    </row>
    <row r="18" spans="1:25" ht="15.75" customHeight="1">
      <c r="A18" s="31" t="s">
        <v>27</v>
      </c>
      <c r="B18" s="45">
        <v>576</v>
      </c>
      <c r="C18" s="45">
        <v>577</v>
      </c>
      <c r="D18" s="60">
        <v>-6.770833333333343</v>
      </c>
      <c r="E18" s="45">
        <v>2016</v>
      </c>
      <c r="F18" s="45">
        <v>1979</v>
      </c>
      <c r="G18" s="60">
        <v>-7.787698412698404</v>
      </c>
      <c r="H18" s="22">
        <v>41767.92</v>
      </c>
      <c r="I18" s="78">
        <v>39783.74</v>
      </c>
      <c r="J18" s="60">
        <v>-15.65028854680817</v>
      </c>
      <c r="K18" s="61">
        <v>2.0764987923140703</v>
      </c>
      <c r="L18" s="61">
        <v>2.093082308557333</v>
      </c>
      <c r="M18" s="61">
        <v>1.3380678989811834</v>
      </c>
      <c r="N18" s="61">
        <v>1.2221707580670063</v>
      </c>
      <c r="O18" s="61">
        <v>0.9370963240302578</v>
      </c>
      <c r="P18" s="61">
        <v>0.8982795206555514</v>
      </c>
      <c r="Q18" s="61">
        <v>3.5</v>
      </c>
      <c r="R18" s="61">
        <v>3.4298093587521663</v>
      </c>
      <c r="S18" s="61">
        <v>72.51375</v>
      </c>
      <c r="T18" s="62">
        <v>68.94928942807626</v>
      </c>
      <c r="U18" s="6"/>
      <c r="V18" s="6"/>
      <c r="W18" s="6"/>
      <c r="X18" s="6"/>
      <c r="Y18" s="6"/>
    </row>
    <row r="19" spans="1:25" ht="15.75" customHeight="1">
      <c r="A19" s="31" t="s">
        <v>28</v>
      </c>
      <c r="B19" s="45">
        <v>436</v>
      </c>
      <c r="C19" s="45">
        <v>476</v>
      </c>
      <c r="D19" s="60">
        <v>-2.2935779816513673</v>
      </c>
      <c r="E19" s="45">
        <v>2795</v>
      </c>
      <c r="F19" s="45">
        <v>3055</v>
      </c>
      <c r="G19" s="60">
        <v>0.17889087656529057</v>
      </c>
      <c r="H19" s="22">
        <v>67611.15</v>
      </c>
      <c r="I19" s="78">
        <v>67964.08</v>
      </c>
      <c r="J19" s="60">
        <v>-7.470912711882576</v>
      </c>
      <c r="K19" s="61">
        <v>1.571794224737734</v>
      </c>
      <c r="L19" s="61">
        <v>1.7267022164181811</v>
      </c>
      <c r="M19" s="61">
        <v>1.8551090166926625</v>
      </c>
      <c r="N19" s="61">
        <v>1.8866759302146054</v>
      </c>
      <c r="O19" s="61">
        <v>1.5169096313261077</v>
      </c>
      <c r="P19" s="61">
        <v>1.5345651566241774</v>
      </c>
      <c r="Q19" s="61">
        <v>6.410550458715596</v>
      </c>
      <c r="R19" s="61">
        <v>6.418067226890757</v>
      </c>
      <c r="S19" s="61">
        <v>155.07144495412842</v>
      </c>
      <c r="T19" s="62">
        <v>142.78168067226892</v>
      </c>
      <c r="U19" s="6"/>
      <c r="V19" s="6"/>
      <c r="W19" s="6"/>
      <c r="X19" s="6"/>
      <c r="Y19" s="6"/>
    </row>
    <row r="20" spans="1:25" ht="15.75" customHeight="1">
      <c r="A20" s="30" t="s">
        <v>29</v>
      </c>
      <c r="B20" s="26">
        <f>(B21+B25+B31+B36+B38+B43+B53+B56+B62+B73+B78+B80+B86+B89)</f>
        <v>7769</v>
      </c>
      <c r="C20" s="84">
        <f>+C21+C25+C31+C36+C38+C43+C53+C56+C62+C73+C78+C80+C86+C89</f>
        <v>7710</v>
      </c>
      <c r="D20" s="27">
        <v>-8.547449967721107</v>
      </c>
      <c r="E20" s="26">
        <f>(E21+E25+E31+E36+E38+E43+E53+E56+E62+E73+E78+E80+E86+E89)</f>
        <v>34044</v>
      </c>
      <c r="F20" s="26">
        <f>+F21+F25+F31+F36+F38+F43+F53+F56+F62+F73+F78+F80+F86+F89</f>
        <v>36213</v>
      </c>
      <c r="G20" s="27">
        <v>-0.647909825153107</v>
      </c>
      <c r="H20" s="26">
        <v>775042</v>
      </c>
      <c r="I20" s="46">
        <f>+I21+I25+I31+I36+I38+I43+I53+I56+I62+I73+I78+I80+I86+I89</f>
        <v>762542.49</v>
      </c>
      <c r="J20" s="27">
        <v>-7.966912486099972</v>
      </c>
      <c r="K20" s="28">
        <v>28.007498467861137</v>
      </c>
      <c r="L20" s="28">
        <v>27.968222875176842</v>
      </c>
      <c r="M20" s="28">
        <v>22.595825175057247</v>
      </c>
      <c r="N20" s="28">
        <v>22.36405743399722</v>
      </c>
      <c r="O20" s="28">
        <v>17.388680335747125</v>
      </c>
      <c r="P20" s="28">
        <v>17.21749394090879</v>
      </c>
      <c r="Q20" s="28">
        <v>4.382031149440082</v>
      </c>
      <c r="R20" s="28">
        <v>4.696887159533074</v>
      </c>
      <c r="S20" s="28">
        <v>99.76084438151628</v>
      </c>
      <c r="T20" s="34">
        <v>98.903046692607</v>
      </c>
      <c r="U20" s="6"/>
      <c r="V20" s="6"/>
      <c r="W20" s="6"/>
      <c r="X20" s="6"/>
      <c r="Y20" s="6"/>
    </row>
    <row r="21" spans="1:25" ht="15.75" customHeight="1">
      <c r="A21" s="30" t="s">
        <v>30</v>
      </c>
      <c r="B21" s="26">
        <f>SUM(B22:B24)</f>
        <v>304</v>
      </c>
      <c r="C21" s="84">
        <f>SUM(C22:C24)</f>
        <v>276</v>
      </c>
      <c r="D21" s="85">
        <v>-15.946843853820596</v>
      </c>
      <c r="E21" s="26">
        <v>1465</v>
      </c>
      <c r="F21" s="26">
        <v>1605</v>
      </c>
      <c r="G21" s="132">
        <v>-2.0790020790020804</v>
      </c>
      <c r="H21" s="26">
        <v>32730</v>
      </c>
      <c r="I21" s="46">
        <f>SUM(I22:I24)</f>
        <v>30607.239999999998</v>
      </c>
      <c r="J21" s="27">
        <v>-10.024569315879418</v>
      </c>
      <c r="K21" s="28">
        <v>1.0959299181657594</v>
      </c>
      <c r="L21" s="28">
        <v>1.0011970834693655</v>
      </c>
      <c r="M21" s="28">
        <v>0.9723558888925763</v>
      </c>
      <c r="N21" s="28">
        <v>0.9911996294580825</v>
      </c>
      <c r="O21" s="28">
        <v>0.7343234397477858</v>
      </c>
      <c r="P21" s="28">
        <v>0.6910827608412236</v>
      </c>
      <c r="Q21" s="28">
        <v>4.819078947368421</v>
      </c>
      <c r="R21" s="28">
        <v>5.815217391304348</v>
      </c>
      <c r="S21" s="28">
        <v>107.66447368421052</v>
      </c>
      <c r="T21" s="34">
        <v>110.89579710144926</v>
      </c>
      <c r="U21" s="6"/>
      <c r="V21" s="6"/>
      <c r="W21" s="6"/>
      <c r="X21" s="6"/>
      <c r="Y21" s="6"/>
    </row>
    <row r="22" spans="1:25" ht="15.75" customHeight="1">
      <c r="A22" s="31" t="s">
        <v>31</v>
      </c>
      <c r="B22" s="45">
        <v>162</v>
      </c>
      <c r="C22" s="45">
        <v>147</v>
      </c>
      <c r="D22" s="60">
        <v>-13.664596273291934</v>
      </c>
      <c r="E22" s="45">
        <v>673</v>
      </c>
      <c r="F22" s="45">
        <v>713</v>
      </c>
      <c r="G22" s="77">
        <v>3.0075187969924855</v>
      </c>
      <c r="H22" s="22">
        <v>11895.33</v>
      </c>
      <c r="I22" s="78">
        <v>10267.46</v>
      </c>
      <c r="J22" s="60">
        <v>-14.737482758562464</v>
      </c>
      <c r="K22" s="61">
        <v>0.5840152853383322</v>
      </c>
      <c r="L22" s="61">
        <v>0.5332462727173795</v>
      </c>
      <c r="M22" s="61">
        <v>0.4466863571499685</v>
      </c>
      <c r="N22" s="61">
        <v>0.4403273120271731</v>
      </c>
      <c r="O22" s="61">
        <v>0.2668811378715255</v>
      </c>
      <c r="P22" s="61">
        <v>0.23182961298133475</v>
      </c>
      <c r="Q22" s="61">
        <v>4.154320987654321</v>
      </c>
      <c r="R22" s="61">
        <v>4.850340136054422</v>
      </c>
      <c r="S22" s="61">
        <v>73.42796296296297</v>
      </c>
      <c r="T22" s="62">
        <v>69.84666666666666</v>
      </c>
      <c r="U22" s="9"/>
      <c r="V22" s="8"/>
      <c r="W22" s="6"/>
      <c r="X22" s="6"/>
      <c r="Y22" s="6"/>
    </row>
    <row r="23" spans="1:25" ht="15.75" customHeight="1">
      <c r="A23" s="31" t="s">
        <v>32</v>
      </c>
      <c r="B23" s="45">
        <v>107</v>
      </c>
      <c r="C23" s="45">
        <v>96</v>
      </c>
      <c r="D23" s="60">
        <v>-20.754716981132077</v>
      </c>
      <c r="E23" s="45">
        <v>531</v>
      </c>
      <c r="F23" s="45">
        <v>622</v>
      </c>
      <c r="G23" s="77">
        <v>-9.073359073359072</v>
      </c>
      <c r="H23" s="22">
        <v>11137.65</v>
      </c>
      <c r="I23" s="78">
        <v>10945.6</v>
      </c>
      <c r="J23" s="60">
        <v>-9.849426029916017</v>
      </c>
      <c r="K23" s="61">
        <v>0.38573849093334295</v>
      </c>
      <c r="L23" s="61">
        <v>0.3482424638154315</v>
      </c>
      <c r="M23" s="61">
        <v>0.3524375269637938</v>
      </c>
      <c r="N23" s="61">
        <v>0.38412845453141886</v>
      </c>
      <c r="O23" s="61">
        <v>0.2498819877392889</v>
      </c>
      <c r="P23" s="61">
        <v>0.24714137789175689</v>
      </c>
      <c r="Q23" s="61">
        <v>4.962616822429907</v>
      </c>
      <c r="R23" s="61">
        <v>6.479166666666667</v>
      </c>
      <c r="S23" s="61">
        <v>104.09018691588784</v>
      </c>
      <c r="T23" s="62">
        <v>114.01666666666667</v>
      </c>
      <c r="U23" s="8"/>
      <c r="V23" s="8"/>
      <c r="W23" s="6"/>
      <c r="X23" s="6"/>
      <c r="Y23" s="6"/>
    </row>
    <row r="24" spans="1:25" ht="15.75" customHeight="1">
      <c r="A24" s="31" t="s">
        <v>33</v>
      </c>
      <c r="B24" s="45">
        <v>35</v>
      </c>
      <c r="C24" s="45">
        <v>33</v>
      </c>
      <c r="D24" s="60">
        <v>-11.764705882352942</v>
      </c>
      <c r="E24" s="45">
        <v>261</v>
      </c>
      <c r="F24" s="45">
        <v>270</v>
      </c>
      <c r="G24" s="77">
        <v>-1.1538461538461462</v>
      </c>
      <c r="H24" s="22">
        <v>9697.24</v>
      </c>
      <c r="I24" s="78">
        <v>9394.18</v>
      </c>
      <c r="J24" s="60">
        <v>-4.454426313548282</v>
      </c>
      <c r="K24" s="61">
        <v>0.12617614189408413</v>
      </c>
      <c r="L24" s="61">
        <v>0.11970834693655458</v>
      </c>
      <c r="M24" s="61">
        <v>0.17323200477881393</v>
      </c>
      <c r="N24" s="61">
        <v>0.1667438628994905</v>
      </c>
      <c r="O24" s="61">
        <v>0.21756525001099353</v>
      </c>
      <c r="P24" s="61">
        <v>0.2121117699681319</v>
      </c>
      <c r="Q24" s="61">
        <v>7.457142857142857</v>
      </c>
      <c r="R24" s="61">
        <v>8.181818181818182</v>
      </c>
      <c r="S24" s="61">
        <v>277.064</v>
      </c>
      <c r="T24" s="62">
        <v>284.6721212121212</v>
      </c>
      <c r="U24" s="8"/>
      <c r="V24" s="8"/>
      <c r="W24" s="6"/>
      <c r="X24" s="6"/>
      <c r="Y24" s="6"/>
    </row>
    <row r="25" spans="1:25" ht="15.75" customHeight="1">
      <c r="A25" s="30" t="s">
        <v>34</v>
      </c>
      <c r="B25" s="26">
        <v>755</v>
      </c>
      <c r="C25" s="84">
        <f>SUM(C26:C30)</f>
        <v>721</v>
      </c>
      <c r="D25" s="85">
        <v>-10.34482758620689</v>
      </c>
      <c r="E25" s="26">
        <v>3396</v>
      </c>
      <c r="F25" s="26">
        <v>3720</v>
      </c>
      <c r="G25" s="132">
        <v>3.6927621861152033</v>
      </c>
      <c r="H25" s="26">
        <v>58334</v>
      </c>
      <c r="I25" s="46">
        <f>SUM(I26:I30)</f>
        <v>61654.990000000005</v>
      </c>
      <c r="J25" s="27">
        <v>-2.3404972919532696</v>
      </c>
      <c r="K25" s="28">
        <v>2.721799632286672</v>
      </c>
      <c r="L25" s="28">
        <v>2.6154460042804804</v>
      </c>
      <c r="M25" s="28">
        <v>2.254007234593303</v>
      </c>
      <c r="N25" s="28">
        <v>2.2973598888374247</v>
      </c>
      <c r="O25" s="28">
        <v>1.308769432760383</v>
      </c>
      <c r="P25" s="28">
        <v>1.3921118241578803</v>
      </c>
      <c r="Q25" s="28">
        <v>4.498013245033112</v>
      </c>
      <c r="R25" s="28">
        <v>5.159500693481276</v>
      </c>
      <c r="S25" s="28">
        <v>77.2635761589404</v>
      </c>
      <c r="T25" s="34">
        <v>85.5131622746186</v>
      </c>
      <c r="U25" s="18"/>
      <c r="V25" s="8"/>
      <c r="W25" s="6"/>
      <c r="X25" s="6"/>
      <c r="Y25" s="6"/>
    </row>
    <row r="26" spans="1:25" ht="15.75" customHeight="1">
      <c r="A26" s="31" t="s">
        <v>35</v>
      </c>
      <c r="B26" s="45">
        <v>189</v>
      </c>
      <c r="C26" s="45">
        <v>182</v>
      </c>
      <c r="D26" s="60">
        <v>-4.761904761904773</v>
      </c>
      <c r="E26" s="45">
        <v>767</v>
      </c>
      <c r="F26" s="45">
        <v>805</v>
      </c>
      <c r="G26" s="60">
        <v>4.172099087353317</v>
      </c>
      <c r="H26" s="22">
        <v>11685.19</v>
      </c>
      <c r="I26" s="78">
        <v>11845.68</v>
      </c>
      <c r="J26" s="60">
        <v>0.38073835342001416</v>
      </c>
      <c r="K26" s="61">
        <v>0.6813511662280544</v>
      </c>
      <c r="L26" s="61">
        <v>0.6602096709834222</v>
      </c>
      <c r="M26" s="61">
        <v>0.5090764278365911</v>
      </c>
      <c r="N26" s="61">
        <v>0.497143739385518</v>
      </c>
      <c r="O26" s="61">
        <v>0.26216648074874516</v>
      </c>
      <c r="P26" s="61">
        <v>0.26746433975888273</v>
      </c>
      <c r="Q26" s="61">
        <v>4.058201058201059</v>
      </c>
      <c r="R26" s="61">
        <v>4.423076923076923</v>
      </c>
      <c r="S26" s="61">
        <v>61.82640211640212</v>
      </c>
      <c r="T26" s="62">
        <v>65.08615384615385</v>
      </c>
      <c r="U26" s="8"/>
      <c r="V26" s="8"/>
      <c r="W26" s="6"/>
      <c r="X26" s="6"/>
      <c r="Y26" s="6"/>
    </row>
    <row r="27" spans="1:25" ht="15.75" customHeight="1">
      <c r="A27" s="31" t="s">
        <v>36</v>
      </c>
      <c r="B27" s="45">
        <v>126</v>
      </c>
      <c r="C27" s="45">
        <v>100</v>
      </c>
      <c r="D27" s="60">
        <v>-25.396825396825392</v>
      </c>
      <c r="E27" s="45">
        <v>527</v>
      </c>
      <c r="F27" s="45">
        <v>440</v>
      </c>
      <c r="G27" s="60">
        <v>-19.544592030360533</v>
      </c>
      <c r="H27" s="22">
        <v>8194.08</v>
      </c>
      <c r="I27" s="78">
        <v>6348.71</v>
      </c>
      <c r="J27" s="60">
        <v>-27.48398844043504</v>
      </c>
      <c r="K27" s="61">
        <v>0.4542341108187029</v>
      </c>
      <c r="L27" s="61">
        <v>0.3627525664744078</v>
      </c>
      <c r="M27" s="61">
        <v>0.34978263033883117</v>
      </c>
      <c r="N27" s="61">
        <v>0.27173073953991045</v>
      </c>
      <c r="O27" s="61">
        <v>0.18384066639683888</v>
      </c>
      <c r="P27" s="61">
        <v>0.14334791489138793</v>
      </c>
      <c r="Q27" s="61">
        <v>4.182539682539683</v>
      </c>
      <c r="R27" s="61">
        <v>4.4</v>
      </c>
      <c r="S27" s="61">
        <v>65.03238095238095</v>
      </c>
      <c r="T27" s="62">
        <v>63.4871</v>
      </c>
      <c r="U27" s="8"/>
      <c r="V27" s="8"/>
      <c r="W27" s="6"/>
      <c r="X27" s="6"/>
      <c r="Y27" s="6"/>
    </row>
    <row r="28" spans="1:25" ht="15.75" customHeight="1">
      <c r="A28" s="31" t="s">
        <v>37</v>
      </c>
      <c r="B28" s="45">
        <v>167</v>
      </c>
      <c r="C28" s="45">
        <v>152</v>
      </c>
      <c r="D28" s="60">
        <v>-17.46987951807229</v>
      </c>
      <c r="E28" s="45">
        <v>860</v>
      </c>
      <c r="F28" s="45">
        <v>888</v>
      </c>
      <c r="G28" s="60">
        <v>-1.5312131919905738</v>
      </c>
      <c r="H28" s="22">
        <v>15695.12</v>
      </c>
      <c r="I28" s="78">
        <v>16829.63</v>
      </c>
      <c r="J28" s="60">
        <v>4.723394858040834</v>
      </c>
      <c r="K28" s="61">
        <v>0.6020404484660586</v>
      </c>
      <c r="L28" s="61">
        <v>0.5513839010410999</v>
      </c>
      <c r="M28" s="61">
        <v>0.5708027743669731</v>
      </c>
      <c r="N28" s="61">
        <v>0.5484020379805465</v>
      </c>
      <c r="O28" s="61">
        <v>0.3521324321923089</v>
      </c>
      <c r="P28" s="61">
        <v>0.37999725438609566</v>
      </c>
      <c r="Q28" s="61">
        <v>5.149700598802395</v>
      </c>
      <c r="R28" s="61">
        <v>5.842105263157895</v>
      </c>
      <c r="S28" s="61">
        <v>93.98275449101797</v>
      </c>
      <c r="T28" s="62">
        <v>110.72125</v>
      </c>
      <c r="U28" s="8"/>
      <c r="V28" s="8"/>
      <c r="W28" s="6"/>
      <c r="X28" s="6"/>
      <c r="Y28" s="6"/>
    </row>
    <row r="29" spans="1:25" ht="15.75" customHeight="1">
      <c r="A29" s="31" t="s">
        <v>38</v>
      </c>
      <c r="B29" s="45">
        <v>193</v>
      </c>
      <c r="C29" s="45">
        <v>208</v>
      </c>
      <c r="D29" s="60">
        <v>0</v>
      </c>
      <c r="E29" s="45">
        <v>1016</v>
      </c>
      <c r="F29" s="45">
        <v>1319</v>
      </c>
      <c r="G29" s="60">
        <v>25.196850393700785</v>
      </c>
      <c r="H29" s="22">
        <v>19354.18</v>
      </c>
      <c r="I29" s="78">
        <v>21764.99</v>
      </c>
      <c r="J29" s="60">
        <v>4.463480240444184</v>
      </c>
      <c r="K29" s="61">
        <v>0.6957712967302354</v>
      </c>
      <c r="L29" s="61">
        <v>0.7545253382667683</v>
      </c>
      <c r="M29" s="61">
        <v>0.674343742740517</v>
      </c>
      <c r="N29" s="61">
        <v>0.8145746487571406</v>
      </c>
      <c r="O29" s="61">
        <v>0.4342263376442958</v>
      </c>
      <c r="P29" s="61">
        <v>0.4914330524046475</v>
      </c>
      <c r="Q29" s="61">
        <v>5.2642487046632125</v>
      </c>
      <c r="R29" s="61">
        <v>6.341346153846154</v>
      </c>
      <c r="S29" s="61">
        <v>100.28072538860104</v>
      </c>
      <c r="T29" s="62">
        <v>104.639375</v>
      </c>
      <c r="U29" s="8"/>
      <c r="V29" s="8"/>
      <c r="W29" s="6"/>
      <c r="X29" s="6"/>
      <c r="Y29" s="6"/>
    </row>
    <row r="30" spans="1:25" s="52" customFormat="1" ht="15.75" customHeight="1">
      <c r="A30" s="36" t="s">
        <v>39</v>
      </c>
      <c r="B30" s="51">
        <v>80</v>
      </c>
      <c r="C30" s="51">
        <v>79</v>
      </c>
      <c r="D30" s="63">
        <v>-10</v>
      </c>
      <c r="E30" s="51">
        <v>226</v>
      </c>
      <c r="F30" s="51">
        <v>268</v>
      </c>
      <c r="G30" s="63">
        <v>-20.796460176991147</v>
      </c>
      <c r="H30" s="37">
        <v>3405.65</v>
      </c>
      <c r="I30" s="78">
        <v>4865.98</v>
      </c>
      <c r="J30" s="63">
        <v>-22.251846196761278</v>
      </c>
      <c r="K30" s="64">
        <v>0.2884026100436209</v>
      </c>
      <c r="L30" s="64">
        <v>0.28657452751478213</v>
      </c>
      <c r="M30" s="64">
        <v>0.1500016593103906</v>
      </c>
      <c r="N30" s="64">
        <v>0.1655087231743091</v>
      </c>
      <c r="O30" s="64">
        <v>0.07640845165221652</v>
      </c>
      <c r="P30" s="64">
        <v>0.10986926271686623</v>
      </c>
      <c r="Q30" s="64">
        <v>2.825</v>
      </c>
      <c r="R30" s="64">
        <v>3.392405063291139</v>
      </c>
      <c r="S30" s="64">
        <v>42.570625</v>
      </c>
      <c r="T30" s="58">
        <v>61.59468354430379</v>
      </c>
      <c r="U30" s="8"/>
      <c r="V30" s="8"/>
      <c r="W30" s="40"/>
      <c r="X30" s="40"/>
      <c r="Y30" s="40"/>
    </row>
    <row r="31" spans="1:25" s="87" customFormat="1" ht="15.75" customHeight="1">
      <c r="A31" s="30" t="s">
        <v>40</v>
      </c>
      <c r="B31" s="26">
        <v>798</v>
      </c>
      <c r="C31" s="84">
        <f>SUM(C32:C35)</f>
        <v>776</v>
      </c>
      <c r="D31" s="85">
        <v>-10.929648241206024</v>
      </c>
      <c r="E31" s="26">
        <v>4276</v>
      </c>
      <c r="F31" s="26">
        <v>4747</v>
      </c>
      <c r="G31" s="27">
        <v>2.9584409485794936</v>
      </c>
      <c r="H31" s="26">
        <v>95974</v>
      </c>
      <c r="I31" s="95">
        <f>SUM(I32:I35)</f>
        <v>99027.97</v>
      </c>
      <c r="J31" s="27">
        <v>-6.958874500630401</v>
      </c>
      <c r="K31" s="28">
        <v>2.8768160351851186</v>
      </c>
      <c r="L31" s="28">
        <v>2.8149599158414045</v>
      </c>
      <c r="M31" s="28">
        <v>2.8380844920850894</v>
      </c>
      <c r="N31" s="28">
        <v>2.9316041377180793</v>
      </c>
      <c r="O31" s="28">
        <v>2.1532526063658417</v>
      </c>
      <c r="P31" s="28">
        <v>2.2359586459968903</v>
      </c>
      <c r="Q31" s="28">
        <v>5.358395989974937</v>
      </c>
      <c r="R31" s="28">
        <v>6.117268041237113</v>
      </c>
      <c r="S31" s="28">
        <v>120.26817042606517</v>
      </c>
      <c r="T31" s="34">
        <v>127.61336340206185</v>
      </c>
      <c r="U31" s="18"/>
      <c r="V31" s="18"/>
      <c r="W31" s="86"/>
      <c r="X31" s="86"/>
      <c r="Y31" s="86"/>
    </row>
    <row r="32" spans="1:25" ht="15.75" customHeight="1">
      <c r="A32" s="31" t="s">
        <v>41</v>
      </c>
      <c r="B32" s="45">
        <v>374</v>
      </c>
      <c r="C32" s="45">
        <v>371</v>
      </c>
      <c r="D32" s="60">
        <v>-12.566844919786092</v>
      </c>
      <c r="E32" s="45">
        <v>1825</v>
      </c>
      <c r="F32" s="45">
        <v>2191</v>
      </c>
      <c r="G32" s="60">
        <v>8</v>
      </c>
      <c r="H32" s="22">
        <v>34304.75</v>
      </c>
      <c r="I32" s="78">
        <v>39945.51</v>
      </c>
      <c r="J32" s="60">
        <v>-2.954576261304922</v>
      </c>
      <c r="K32" s="61">
        <v>1.3482822019539276</v>
      </c>
      <c r="L32" s="61">
        <v>1.345812021620053</v>
      </c>
      <c r="M32" s="61">
        <v>1.2112965851392161</v>
      </c>
      <c r="N32" s="61">
        <v>1.353095568936236</v>
      </c>
      <c r="O32" s="61">
        <v>0.7696542016403255</v>
      </c>
      <c r="P32" s="61">
        <v>0.9019321354689515</v>
      </c>
      <c r="Q32" s="61">
        <v>4.879679144385027</v>
      </c>
      <c r="R32" s="61">
        <v>5.90566037735849</v>
      </c>
      <c r="S32" s="61">
        <v>91.72393048128342</v>
      </c>
      <c r="T32" s="62">
        <v>107.66983827493262</v>
      </c>
      <c r="U32" s="50"/>
      <c r="V32" s="50"/>
      <c r="W32" s="6"/>
      <c r="X32" s="6"/>
      <c r="Y32" s="6"/>
    </row>
    <row r="33" spans="1:25" ht="15.75" customHeight="1">
      <c r="A33" s="31" t="s">
        <v>42</v>
      </c>
      <c r="B33" s="45">
        <v>141</v>
      </c>
      <c r="C33" s="45">
        <v>136</v>
      </c>
      <c r="D33" s="60">
        <v>-5.714285714285722</v>
      </c>
      <c r="E33" s="45">
        <v>816</v>
      </c>
      <c r="F33" s="45">
        <v>764</v>
      </c>
      <c r="G33" s="60">
        <v>-5.970149253731336</v>
      </c>
      <c r="H33" s="22">
        <v>17389.49</v>
      </c>
      <c r="I33" s="78">
        <v>16127.85</v>
      </c>
      <c r="J33" s="60">
        <v>-7.377552091322286</v>
      </c>
      <c r="K33" s="61">
        <v>0.5083096002018818</v>
      </c>
      <c r="L33" s="61">
        <v>0.49334349040519465</v>
      </c>
      <c r="M33" s="61">
        <v>0.5415989114923837</v>
      </c>
      <c r="N33" s="61">
        <v>0.47182337501929905</v>
      </c>
      <c r="O33" s="61">
        <v>0.39014696340543004</v>
      </c>
      <c r="P33" s="61">
        <v>0.3641517204567654</v>
      </c>
      <c r="Q33" s="61">
        <v>5.787234042553192</v>
      </c>
      <c r="R33" s="61">
        <v>5.617647058823529</v>
      </c>
      <c r="S33" s="61">
        <v>123.32971631205675</v>
      </c>
      <c r="T33" s="62">
        <v>118.58713235294118</v>
      </c>
      <c r="U33" s="8"/>
      <c r="V33" s="8"/>
      <c r="W33" s="6"/>
      <c r="X33" s="6"/>
      <c r="Y33" s="6"/>
    </row>
    <row r="34" spans="1:25" ht="15.75" customHeight="1">
      <c r="A34" s="31" t="s">
        <v>43</v>
      </c>
      <c r="B34" s="45">
        <v>80</v>
      </c>
      <c r="C34" s="45">
        <v>65</v>
      </c>
      <c r="D34" s="60">
        <v>-18.75</v>
      </c>
      <c r="E34" s="45">
        <v>441</v>
      </c>
      <c r="F34" s="45">
        <v>453</v>
      </c>
      <c r="G34" s="60">
        <v>2.7210884353741562</v>
      </c>
      <c r="H34" s="22">
        <v>12861.45</v>
      </c>
      <c r="I34" s="78">
        <v>10864.83</v>
      </c>
      <c r="J34" s="60">
        <v>-15.524066104521665</v>
      </c>
      <c r="K34" s="61">
        <v>0.2884026100436209</v>
      </c>
      <c r="L34" s="61">
        <v>0.2357891682083651</v>
      </c>
      <c r="M34" s="61">
        <v>0.29270235290213387</v>
      </c>
      <c r="N34" s="61">
        <v>0.2797591477535896</v>
      </c>
      <c r="O34" s="61">
        <v>0.2885568042818259</v>
      </c>
      <c r="P34" s="61">
        <v>0.245317667077154</v>
      </c>
      <c r="Q34" s="61">
        <v>5.5125</v>
      </c>
      <c r="R34" s="61">
        <v>6.969230769230769</v>
      </c>
      <c r="S34" s="61">
        <v>160.768125</v>
      </c>
      <c r="T34" s="62">
        <v>167.15123076923078</v>
      </c>
      <c r="U34" s="8"/>
      <c r="V34" s="8"/>
      <c r="W34" s="6"/>
      <c r="X34" s="6"/>
      <c r="Y34" s="6"/>
    </row>
    <row r="35" spans="1:25" ht="15.75" customHeight="1">
      <c r="A35" s="31" t="s">
        <v>44</v>
      </c>
      <c r="B35" s="45">
        <v>203</v>
      </c>
      <c r="C35" s="45">
        <v>204</v>
      </c>
      <c r="D35" s="60">
        <v>-8.415841584158414</v>
      </c>
      <c r="E35" s="45">
        <v>1194</v>
      </c>
      <c r="F35" s="45">
        <v>1339</v>
      </c>
      <c r="G35" s="60">
        <v>1.3456686291000892</v>
      </c>
      <c r="H35" s="22">
        <v>31418.2</v>
      </c>
      <c r="I35" s="78">
        <v>32089.78</v>
      </c>
      <c r="J35" s="60">
        <v>-7.594260055972256</v>
      </c>
      <c r="K35" s="61">
        <v>0.731821622985688</v>
      </c>
      <c r="L35" s="61">
        <v>0.7400152356077919</v>
      </c>
      <c r="M35" s="61">
        <v>0.7924866425513556</v>
      </c>
      <c r="N35" s="61">
        <v>0.8269260460089547</v>
      </c>
      <c r="O35" s="61">
        <v>0.7048921691012492</v>
      </c>
      <c r="P35" s="61">
        <v>0.7245571229940198</v>
      </c>
      <c r="Q35" s="61">
        <v>5.8817733990147785</v>
      </c>
      <c r="R35" s="61">
        <v>6.563725490196078</v>
      </c>
      <c r="S35" s="61">
        <v>154.7694581280788</v>
      </c>
      <c r="T35" s="62">
        <v>157.30284313725488</v>
      </c>
      <c r="U35" s="88"/>
      <c r="V35" s="88"/>
      <c r="W35" s="6"/>
      <c r="X35" s="6"/>
      <c r="Y35" s="6"/>
    </row>
    <row r="36" spans="1:25" s="87" customFormat="1" ht="15.75" customHeight="1">
      <c r="A36" s="30" t="s">
        <v>45</v>
      </c>
      <c r="B36" s="26">
        <v>105</v>
      </c>
      <c r="C36" s="89">
        <v>103</v>
      </c>
      <c r="D36" s="90">
        <v>-5.769230769230774</v>
      </c>
      <c r="E36" s="26">
        <v>534</v>
      </c>
      <c r="F36" s="26">
        <v>614</v>
      </c>
      <c r="G36" s="27">
        <v>15.209125475285163</v>
      </c>
      <c r="H36" s="26">
        <v>11508</v>
      </c>
      <c r="I36" s="46">
        <f>SUM(I37)</f>
        <v>11049.51</v>
      </c>
      <c r="J36" s="27">
        <v>-4.157750723303181</v>
      </c>
      <c r="K36" s="28">
        <v>0.3785284256822524</v>
      </c>
      <c r="L36" s="28">
        <v>0.37363514346864</v>
      </c>
      <c r="M36" s="28">
        <v>0.35442869943251587</v>
      </c>
      <c r="N36" s="28">
        <v>0.3791878956306932</v>
      </c>
      <c r="O36" s="28">
        <v>0.2581910829397348</v>
      </c>
      <c r="P36" s="28">
        <v>0.24948756819441115</v>
      </c>
      <c r="Q36" s="28">
        <v>5.085714285714285</v>
      </c>
      <c r="R36" s="28">
        <v>5.961165048543689</v>
      </c>
      <c r="S36" s="28">
        <v>109.6</v>
      </c>
      <c r="T36" s="34">
        <v>107.27679611650485</v>
      </c>
      <c r="U36" s="18"/>
      <c r="V36" s="8"/>
      <c r="W36" s="86"/>
      <c r="X36" s="86"/>
      <c r="Y36" s="86"/>
    </row>
    <row r="37" spans="1:25" ht="15.75" customHeight="1">
      <c r="A37" s="31" t="s">
        <v>46</v>
      </c>
      <c r="B37" s="45">
        <v>105</v>
      </c>
      <c r="C37" s="45">
        <v>103</v>
      </c>
      <c r="D37" s="60">
        <v>-5.769230769230774</v>
      </c>
      <c r="E37" s="45">
        <v>534</v>
      </c>
      <c r="F37" s="76">
        <v>614</v>
      </c>
      <c r="G37" s="60">
        <v>15.209125475285163</v>
      </c>
      <c r="H37" s="22">
        <v>11507.99</v>
      </c>
      <c r="I37" s="78">
        <v>11049.51</v>
      </c>
      <c r="J37" s="60">
        <v>-4.157750723303181</v>
      </c>
      <c r="K37" s="61">
        <v>0.3785284256822524</v>
      </c>
      <c r="L37" s="61">
        <v>0.37363514346864</v>
      </c>
      <c r="M37" s="61">
        <v>0.35442869943251587</v>
      </c>
      <c r="N37" s="61">
        <v>0.3791878956306932</v>
      </c>
      <c r="O37" s="61">
        <v>0.25819085858182467</v>
      </c>
      <c r="P37" s="61">
        <v>0.24948756819441115</v>
      </c>
      <c r="Q37" s="61">
        <v>5.085714285714285</v>
      </c>
      <c r="R37" s="61">
        <v>5.961165048543689</v>
      </c>
      <c r="S37" s="61">
        <v>109.59990476190475</v>
      </c>
      <c r="T37" s="62">
        <v>107.27679611650485</v>
      </c>
      <c r="U37" s="91"/>
      <c r="V37" s="91"/>
      <c r="W37" s="6"/>
      <c r="X37" s="6"/>
      <c r="Y37" s="6"/>
    </row>
    <row r="38" spans="1:25" s="87" customFormat="1" ht="15.75" customHeight="1">
      <c r="A38" s="30" t="s">
        <v>47</v>
      </c>
      <c r="B38" s="26">
        <v>351</v>
      </c>
      <c r="C38" s="84">
        <f>SUM(C39:C42)</f>
        <v>363</v>
      </c>
      <c r="D38" s="85">
        <v>-4.2735042735042725</v>
      </c>
      <c r="E38" s="26">
        <v>1703</v>
      </c>
      <c r="F38" s="26">
        <f>SUM(F39:F42)</f>
        <v>2304</v>
      </c>
      <c r="G38" s="27">
        <v>24.19260129183793</v>
      </c>
      <c r="H38" s="26">
        <v>46271</v>
      </c>
      <c r="I38" s="46">
        <f>SUM(I39:I42)</f>
        <v>51121.2</v>
      </c>
      <c r="J38" s="27">
        <v>-0.041126916410561876</v>
      </c>
      <c r="K38" s="28">
        <v>1.2653664515663865</v>
      </c>
      <c r="L38" s="28">
        <v>1.3167918163021004</v>
      </c>
      <c r="M38" s="28">
        <v>1.1303222380778548</v>
      </c>
      <c r="N38" s="28">
        <v>1.4228809634089856</v>
      </c>
      <c r="O38" s="28">
        <v>1.0381264858102595</v>
      </c>
      <c r="P38" s="28">
        <v>1.1542687296703773</v>
      </c>
      <c r="Q38" s="28">
        <v>4.851851851851852</v>
      </c>
      <c r="R38" s="28">
        <v>6.347107438016529</v>
      </c>
      <c r="S38" s="28">
        <v>131.82621082621083</v>
      </c>
      <c r="T38" s="34">
        <v>140.8297520661157</v>
      </c>
      <c r="U38" s="18"/>
      <c r="V38" s="8"/>
      <c r="W38" s="86"/>
      <c r="X38" s="86"/>
      <c r="Y38" s="86"/>
    </row>
    <row r="39" spans="1:25" ht="15.75" customHeight="1">
      <c r="A39" s="31" t="s">
        <v>48</v>
      </c>
      <c r="B39" s="45">
        <v>139</v>
      </c>
      <c r="C39" s="45">
        <v>163</v>
      </c>
      <c r="D39" s="60">
        <v>10.071942446043167</v>
      </c>
      <c r="E39" s="45">
        <v>810</v>
      </c>
      <c r="F39" s="45">
        <v>1363</v>
      </c>
      <c r="G39" s="60">
        <v>55.67901234567901</v>
      </c>
      <c r="H39" s="22">
        <v>27823.33</v>
      </c>
      <c r="I39" s="78">
        <v>31174.14</v>
      </c>
      <c r="J39" s="60">
        <v>-1.1995329099715946</v>
      </c>
      <c r="K39" s="61">
        <v>0.5010995349507913</v>
      </c>
      <c r="L39" s="61">
        <v>0.5912866833532847</v>
      </c>
      <c r="M39" s="61">
        <v>0.5376165665549397</v>
      </c>
      <c r="N39" s="61">
        <v>0.8417477227111317</v>
      </c>
      <c r="O39" s="61">
        <v>0.6242384170741754</v>
      </c>
      <c r="P39" s="61">
        <v>0.7038828309266311</v>
      </c>
      <c r="Q39" s="61">
        <v>5.827338129496403</v>
      </c>
      <c r="R39" s="61">
        <v>8.36196319018405</v>
      </c>
      <c r="S39" s="61">
        <v>200.16784172661872</v>
      </c>
      <c r="T39" s="62">
        <v>191.2523926380368</v>
      </c>
      <c r="U39" s="50"/>
      <c r="V39" s="50"/>
      <c r="W39" s="6"/>
      <c r="X39" s="6"/>
      <c r="Y39" s="6"/>
    </row>
    <row r="40" spans="1:25" ht="15.75" customHeight="1">
      <c r="A40" s="31" t="s">
        <v>49</v>
      </c>
      <c r="B40" s="45">
        <v>109</v>
      </c>
      <c r="C40" s="45">
        <v>102</v>
      </c>
      <c r="D40" s="60">
        <v>-12.844036697247702</v>
      </c>
      <c r="E40" s="45">
        <v>488</v>
      </c>
      <c r="F40" s="45">
        <v>492</v>
      </c>
      <c r="G40" s="60">
        <v>-3.6885245901639365</v>
      </c>
      <c r="H40" s="22">
        <v>5638.07</v>
      </c>
      <c r="I40" s="78">
        <v>9274.14</v>
      </c>
      <c r="J40" s="60">
        <v>55.96525052012481</v>
      </c>
      <c r="K40" s="61">
        <v>0.3929485561844335</v>
      </c>
      <c r="L40" s="61">
        <v>0.37000761780389596</v>
      </c>
      <c r="M40" s="61">
        <v>0.3238973882454452</v>
      </c>
      <c r="N40" s="61">
        <v>0.30384437239462714</v>
      </c>
      <c r="O40" s="61">
        <v>0.12649456021811178</v>
      </c>
      <c r="P40" s="61">
        <v>0.2094013794000382</v>
      </c>
      <c r="Q40" s="61">
        <v>4.477064220183486</v>
      </c>
      <c r="R40" s="61">
        <v>4.823529411764706</v>
      </c>
      <c r="S40" s="61">
        <v>51.7254128440367</v>
      </c>
      <c r="T40" s="62">
        <v>90.92294117647059</v>
      </c>
      <c r="U40" s="8"/>
      <c r="V40" s="8"/>
      <c r="W40" s="6"/>
      <c r="X40" s="6"/>
      <c r="Y40" s="6"/>
    </row>
    <row r="41" spans="1:25" ht="15.75" customHeight="1">
      <c r="A41" s="31" t="s">
        <v>50</v>
      </c>
      <c r="B41" s="45">
        <v>32</v>
      </c>
      <c r="C41" s="45">
        <v>28</v>
      </c>
      <c r="D41" s="60">
        <v>-15.625</v>
      </c>
      <c r="E41" s="45">
        <v>90</v>
      </c>
      <c r="F41" s="45">
        <v>87</v>
      </c>
      <c r="G41" s="60">
        <v>-4.444444444444443</v>
      </c>
      <c r="H41" s="22">
        <v>1420.1</v>
      </c>
      <c r="I41" s="78">
        <v>1122.44</v>
      </c>
      <c r="J41" s="60">
        <v>-20.996408703612417</v>
      </c>
      <c r="K41" s="61">
        <v>0.11536104401744837</v>
      </c>
      <c r="L41" s="61">
        <v>0.10157071861283419</v>
      </c>
      <c r="M41" s="61">
        <v>0.05973517406165997</v>
      </c>
      <c r="N41" s="61">
        <v>0.053728578045391384</v>
      </c>
      <c r="O41" s="61">
        <v>0.031861066812888195</v>
      </c>
      <c r="P41" s="61">
        <v>0.025343642029749272</v>
      </c>
      <c r="Q41" s="61">
        <v>2.8125</v>
      </c>
      <c r="R41" s="61">
        <v>3.107142857142857</v>
      </c>
      <c r="S41" s="61">
        <v>44.378125</v>
      </c>
      <c r="T41" s="62">
        <v>40.08714285714286</v>
      </c>
      <c r="U41" s="8"/>
      <c r="V41" s="8"/>
      <c r="W41" s="6"/>
      <c r="X41" s="6"/>
      <c r="Y41" s="6"/>
    </row>
    <row r="42" spans="1:25" ht="15.75" customHeight="1">
      <c r="A42" s="31" t="s">
        <v>51</v>
      </c>
      <c r="B42" s="45">
        <v>71</v>
      </c>
      <c r="C42" s="45">
        <v>70</v>
      </c>
      <c r="D42" s="60">
        <v>-14.08450704225352</v>
      </c>
      <c r="E42" s="45">
        <v>315</v>
      </c>
      <c r="F42" s="45">
        <v>362</v>
      </c>
      <c r="G42" s="60">
        <v>-5.396825396825406</v>
      </c>
      <c r="H42" s="22">
        <v>11389.9</v>
      </c>
      <c r="I42" s="78">
        <v>9550.48</v>
      </c>
      <c r="J42" s="60">
        <v>-22.322145058341164</v>
      </c>
      <c r="K42" s="61">
        <v>0.25595731641371355</v>
      </c>
      <c r="L42" s="61">
        <v>0.25392679653208544</v>
      </c>
      <c r="M42" s="61">
        <v>0.2090731092158099</v>
      </c>
      <c r="N42" s="61">
        <v>0.22356029025783541</v>
      </c>
      <c r="O42" s="61">
        <v>0.2555414160214881</v>
      </c>
      <c r="P42" s="61">
        <v>0.2156408773139587</v>
      </c>
      <c r="Q42" s="61">
        <v>4.436619718309859</v>
      </c>
      <c r="R42" s="61">
        <v>5.171428571428572</v>
      </c>
      <c r="S42" s="61">
        <v>160.42112676056337</v>
      </c>
      <c r="T42" s="62">
        <v>136.43542857142856</v>
      </c>
      <c r="U42" s="8"/>
      <c r="V42" s="8"/>
      <c r="W42" s="6"/>
      <c r="X42" s="6"/>
      <c r="Y42" s="6"/>
    </row>
    <row r="43" spans="1:25" ht="15.75" customHeight="1">
      <c r="A43" s="30" t="s">
        <v>52</v>
      </c>
      <c r="B43" s="26">
        <v>884</v>
      </c>
      <c r="C43" s="89">
        <v>869</v>
      </c>
      <c r="D43" s="85">
        <v>-7.256235827664398</v>
      </c>
      <c r="E43" s="26">
        <v>4572</v>
      </c>
      <c r="F43" s="26">
        <v>4900</v>
      </c>
      <c r="G43" s="27">
        <v>2.618838028169023</v>
      </c>
      <c r="H43" s="26">
        <v>173840</v>
      </c>
      <c r="I43" s="26">
        <v>157810</v>
      </c>
      <c r="J43" s="27">
        <v>-12.457673537417008</v>
      </c>
      <c r="K43" s="28">
        <v>3.186848840982011</v>
      </c>
      <c r="L43" s="28">
        <v>3.152319802662604</v>
      </c>
      <c r="M43" s="28">
        <v>3.0345468423323267</v>
      </c>
      <c r="N43" s="28">
        <v>3.0260923266944575</v>
      </c>
      <c r="O43" s="28">
        <v>3.900237909127867</v>
      </c>
      <c r="P43" s="28">
        <v>3.56320172901423</v>
      </c>
      <c r="Q43" s="28">
        <v>5.171945701357466</v>
      </c>
      <c r="R43" s="28">
        <v>5.638665132336018</v>
      </c>
      <c r="S43" s="28">
        <v>196.65158371040724</v>
      </c>
      <c r="T43" s="34">
        <v>181.59953970080554</v>
      </c>
      <c r="U43" s="18"/>
      <c r="V43" s="18"/>
      <c r="W43" s="6"/>
      <c r="X43" s="6"/>
      <c r="Y43" s="6"/>
    </row>
    <row r="44" spans="1:25" ht="15.75" customHeight="1">
      <c r="A44" s="31" t="s">
        <v>53</v>
      </c>
      <c r="B44" s="45">
        <v>94</v>
      </c>
      <c r="C44" s="45">
        <v>92</v>
      </c>
      <c r="D44" s="60">
        <v>-14.893617021276597</v>
      </c>
      <c r="E44" s="45">
        <v>254</v>
      </c>
      <c r="F44" s="45">
        <v>297</v>
      </c>
      <c r="G44" s="60">
        <v>-14.566929133858267</v>
      </c>
      <c r="H44" s="22">
        <v>3360.98</v>
      </c>
      <c r="I44" s="78">
        <v>5371.43</v>
      </c>
      <c r="J44" s="60">
        <v>-12.014948021112886</v>
      </c>
      <c r="K44" s="61">
        <v>0.33887306680125456</v>
      </c>
      <c r="L44" s="61">
        <v>0.33373236115645516</v>
      </c>
      <c r="M44" s="61">
        <v>0.16858593568512925</v>
      </c>
      <c r="N44" s="61">
        <v>0.18341824918943955</v>
      </c>
      <c r="O44" s="61">
        <v>0.0754062448678128</v>
      </c>
      <c r="P44" s="61">
        <v>0.1212818494599766</v>
      </c>
      <c r="Q44" s="61">
        <v>2.702127659574468</v>
      </c>
      <c r="R44" s="61">
        <v>3.2282608695652173</v>
      </c>
      <c r="S44" s="61">
        <v>35.755106382978724</v>
      </c>
      <c r="T44" s="62">
        <v>58.38510869565218</v>
      </c>
      <c r="U44" s="47">
        <v>5371.43</v>
      </c>
      <c r="V44" s="8"/>
      <c r="W44" s="6"/>
      <c r="X44" s="6"/>
      <c r="Y44" s="6"/>
    </row>
    <row r="45" spans="1:25" ht="15.75" customHeight="1">
      <c r="A45" s="31" t="s">
        <v>54</v>
      </c>
      <c r="B45" s="45">
        <v>108</v>
      </c>
      <c r="C45" s="45">
        <v>108</v>
      </c>
      <c r="D45" s="60">
        <v>-6.54205607476635</v>
      </c>
      <c r="E45" s="45">
        <v>540</v>
      </c>
      <c r="F45" s="45">
        <v>581</v>
      </c>
      <c r="G45" s="60">
        <v>5.11363636363636</v>
      </c>
      <c r="H45" s="22">
        <v>12413.26</v>
      </c>
      <c r="I45" s="78">
        <v>12683.29</v>
      </c>
      <c r="J45" s="60">
        <v>1.372283709549336</v>
      </c>
      <c r="K45" s="61">
        <v>0.3893435235588882</v>
      </c>
      <c r="L45" s="61">
        <v>0.3917727717923604</v>
      </c>
      <c r="M45" s="61">
        <v>0.35841104436995985</v>
      </c>
      <c r="N45" s="61">
        <v>0.35880809016519993</v>
      </c>
      <c r="O45" s="61">
        <v>0.27850130710918425</v>
      </c>
      <c r="P45" s="61">
        <v>0.2863767876407635</v>
      </c>
      <c r="Q45" s="61">
        <v>5</v>
      </c>
      <c r="R45" s="61">
        <v>5.37962962962963</v>
      </c>
      <c r="S45" s="61">
        <v>114.9375925925926</v>
      </c>
      <c r="T45" s="62">
        <v>117.43787037037038</v>
      </c>
      <c r="U45" s="47">
        <v>12683.29</v>
      </c>
      <c r="V45" s="8"/>
      <c r="W45" s="6"/>
      <c r="X45" s="6"/>
      <c r="Y45" s="6"/>
    </row>
    <row r="46" spans="1:25" ht="15.75" customHeight="1">
      <c r="A46" s="31" t="s">
        <v>55</v>
      </c>
      <c r="B46" s="45">
        <v>140</v>
      </c>
      <c r="C46" s="45">
        <v>136</v>
      </c>
      <c r="D46" s="60">
        <v>-5.714285714285722</v>
      </c>
      <c r="E46" s="45">
        <v>479</v>
      </c>
      <c r="F46" s="45">
        <v>528</v>
      </c>
      <c r="G46" s="60">
        <v>6.680584551148215</v>
      </c>
      <c r="H46" s="22">
        <v>7438.83</v>
      </c>
      <c r="I46" s="78">
        <v>6922.19</v>
      </c>
      <c r="J46" s="60">
        <v>-8.721532821693728</v>
      </c>
      <c r="K46" s="61">
        <v>0.5047045675763365</v>
      </c>
      <c r="L46" s="61">
        <v>0.49334349040519465</v>
      </c>
      <c r="M46" s="61">
        <v>0.3179238708392792</v>
      </c>
      <c r="N46" s="61">
        <v>0.32607688744789254</v>
      </c>
      <c r="O46" s="61">
        <v>0.16689603523675595</v>
      </c>
      <c r="P46" s="61">
        <v>0.1562965552028706</v>
      </c>
      <c r="Q46" s="61">
        <v>3.4214285714285713</v>
      </c>
      <c r="R46" s="61">
        <v>3.8823529411764706</v>
      </c>
      <c r="S46" s="61">
        <v>53.1345</v>
      </c>
      <c r="T46" s="62">
        <v>50.89845588235294</v>
      </c>
      <c r="U46" s="47">
        <v>6922.19</v>
      </c>
      <c r="V46" s="8"/>
      <c r="W46" s="6"/>
      <c r="X46" s="6"/>
      <c r="Y46" s="6"/>
    </row>
    <row r="47" spans="1:25" s="52" customFormat="1" ht="15.75" customHeight="1">
      <c r="A47" s="36" t="s">
        <v>56</v>
      </c>
      <c r="B47" s="51">
        <v>146</v>
      </c>
      <c r="C47" s="51">
        <v>143</v>
      </c>
      <c r="D47" s="63">
        <v>-4.827586206896555</v>
      </c>
      <c r="E47" s="51">
        <v>617</v>
      </c>
      <c r="F47" s="51">
        <v>622</v>
      </c>
      <c r="G47" s="63">
        <v>1.8302828618968334</v>
      </c>
      <c r="H47" s="37">
        <v>9237.92</v>
      </c>
      <c r="I47" s="79">
        <v>9160.99</v>
      </c>
      <c r="J47" s="63">
        <v>-0.24973594032579172</v>
      </c>
      <c r="K47" s="64">
        <v>0.5263347633296082</v>
      </c>
      <c r="L47" s="64">
        <v>0.5187361700584031</v>
      </c>
      <c r="M47" s="64">
        <v>0.4095178044004911</v>
      </c>
      <c r="N47" s="64">
        <v>0.38412845453141886</v>
      </c>
      <c r="O47" s="64">
        <v>0.20726004248441385</v>
      </c>
      <c r="P47" s="64">
        <v>0.2068465585671508</v>
      </c>
      <c r="Q47" s="64">
        <v>4.226027397260274</v>
      </c>
      <c r="R47" s="64">
        <v>4.34965034965035</v>
      </c>
      <c r="S47" s="64">
        <v>63.27342465753425</v>
      </c>
      <c r="T47" s="58">
        <v>64.06286713286713</v>
      </c>
      <c r="U47" s="48">
        <v>9160.99</v>
      </c>
      <c r="V47" s="8"/>
      <c r="W47" s="40"/>
      <c r="X47" s="40"/>
      <c r="Y47" s="40"/>
    </row>
    <row r="48" spans="1:25" s="123" customFormat="1" ht="15.75" customHeight="1">
      <c r="A48" s="106"/>
      <c r="B48" s="109" t="s">
        <v>1</v>
      </c>
      <c r="C48" s="109"/>
      <c r="D48" s="108"/>
      <c r="E48" s="109" t="s">
        <v>2</v>
      </c>
      <c r="F48" s="109"/>
      <c r="G48" s="108"/>
      <c r="H48" s="120" t="s">
        <v>3</v>
      </c>
      <c r="I48" s="109"/>
      <c r="J48" s="108"/>
      <c r="K48" s="111" t="s">
        <v>4</v>
      </c>
      <c r="L48" s="112"/>
      <c r="M48" s="112"/>
      <c r="N48" s="112"/>
      <c r="O48" s="112"/>
      <c r="P48" s="113"/>
      <c r="Q48" s="107" t="s">
        <v>5</v>
      </c>
      <c r="R48" s="108"/>
      <c r="S48" s="107" t="s">
        <v>6</v>
      </c>
      <c r="T48" s="108"/>
      <c r="U48" s="99">
        <v>2981.31</v>
      </c>
      <c r="V48" s="121"/>
      <c r="W48" s="122"/>
      <c r="X48" s="122"/>
      <c r="Y48" s="122"/>
    </row>
    <row r="49" spans="1:25" s="130" customFormat="1" ht="15.75" customHeight="1">
      <c r="A49" s="124"/>
      <c r="B49" s="125" t="s">
        <v>7</v>
      </c>
      <c r="C49" s="126"/>
      <c r="D49" s="127"/>
      <c r="E49" s="125" t="s">
        <v>8</v>
      </c>
      <c r="F49" s="125"/>
      <c r="G49" s="127"/>
      <c r="H49" s="128" t="s">
        <v>9</v>
      </c>
      <c r="I49" s="119"/>
      <c r="J49" s="127"/>
      <c r="K49" s="129" t="s">
        <v>10</v>
      </c>
      <c r="L49" s="127"/>
      <c r="M49" s="129" t="s">
        <v>11</v>
      </c>
      <c r="N49" s="127"/>
      <c r="O49" s="129" t="s">
        <v>12</v>
      </c>
      <c r="P49" s="127"/>
      <c r="Q49" s="129" t="s">
        <v>8</v>
      </c>
      <c r="R49" s="127"/>
      <c r="S49" s="129" t="s">
        <v>9</v>
      </c>
      <c r="T49" s="127"/>
      <c r="U49" s="48">
        <v>120691.19</v>
      </c>
      <c r="V49" s="121"/>
      <c r="W49" s="82"/>
      <c r="X49" s="82"/>
      <c r="Y49" s="82"/>
    </row>
    <row r="50" spans="1:25" ht="26.25" customHeight="1">
      <c r="A50" s="32"/>
      <c r="B50" s="96" t="s">
        <v>100</v>
      </c>
      <c r="C50" s="96" t="s">
        <v>101</v>
      </c>
      <c r="D50" s="97" t="s">
        <v>13</v>
      </c>
      <c r="E50" s="96" t="s">
        <v>100</v>
      </c>
      <c r="F50" s="96" t="s">
        <v>101</v>
      </c>
      <c r="G50" s="97" t="s">
        <v>13</v>
      </c>
      <c r="H50" s="100" t="s">
        <v>100</v>
      </c>
      <c r="I50" s="102" t="s">
        <v>101</v>
      </c>
      <c r="J50" s="101" t="s">
        <v>13</v>
      </c>
      <c r="K50" s="98" t="s">
        <v>100</v>
      </c>
      <c r="L50" s="98" t="s">
        <v>102</v>
      </c>
      <c r="M50" s="98" t="s">
        <v>100</v>
      </c>
      <c r="N50" s="98" t="s">
        <v>102</v>
      </c>
      <c r="O50" s="98" t="s">
        <v>100</v>
      </c>
      <c r="P50" s="98" t="s">
        <v>102</v>
      </c>
      <c r="Q50" s="98" t="s">
        <v>100</v>
      </c>
      <c r="R50" s="98" t="s">
        <v>101</v>
      </c>
      <c r="S50" s="98" t="s">
        <v>100</v>
      </c>
      <c r="T50" s="98" t="s">
        <v>101</v>
      </c>
      <c r="U50" s="50">
        <f>SUM(U44:U49)</f>
        <v>157810.4</v>
      </c>
      <c r="V50" s="50"/>
      <c r="W50" s="6"/>
      <c r="X50" s="6"/>
      <c r="Y50" s="6"/>
    </row>
    <row r="51" spans="1:25" ht="15.75" customHeight="1">
      <c r="A51" s="31" t="s">
        <v>57</v>
      </c>
      <c r="B51" s="22">
        <v>145</v>
      </c>
      <c r="C51" s="65">
        <v>138</v>
      </c>
      <c r="D51" s="23">
        <v>-10.34482758620689</v>
      </c>
      <c r="E51" s="22">
        <v>384</v>
      </c>
      <c r="F51" s="66">
        <v>333</v>
      </c>
      <c r="G51" s="23">
        <v>-18.75</v>
      </c>
      <c r="H51" s="22">
        <v>4390.66</v>
      </c>
      <c r="I51" s="80">
        <v>2981.31</v>
      </c>
      <c r="J51" s="23">
        <v>-33.87144529524035</v>
      </c>
      <c r="K51" s="24">
        <v>0.5227297307040629</v>
      </c>
      <c r="L51" s="24">
        <v>0.5005985417346828</v>
      </c>
      <c r="M51" s="24">
        <v>0.2548700759964159</v>
      </c>
      <c r="N51" s="24">
        <v>0.20565076424270495</v>
      </c>
      <c r="O51" s="24">
        <v>0.0985079301546903</v>
      </c>
      <c r="P51" s="24">
        <v>0.06731518247720306</v>
      </c>
      <c r="Q51" s="24">
        <v>2.6482758620689655</v>
      </c>
      <c r="R51" s="24">
        <v>2.4130434782608696</v>
      </c>
      <c r="S51" s="24">
        <v>30.28041379310345</v>
      </c>
      <c r="T51" s="35">
        <v>21.60369565217391</v>
      </c>
      <c r="U51" s="22"/>
      <c r="V51" s="22"/>
      <c r="W51" s="6"/>
      <c r="X51" s="6"/>
      <c r="Y51" s="6"/>
    </row>
    <row r="52" spans="1:25" ht="15.75" customHeight="1">
      <c r="A52" s="31" t="s">
        <v>58</v>
      </c>
      <c r="B52" s="22">
        <v>251</v>
      </c>
      <c r="C52" s="65">
        <v>252</v>
      </c>
      <c r="D52" s="23">
        <v>-5.179282868525888</v>
      </c>
      <c r="E52" s="22">
        <v>2298</v>
      </c>
      <c r="F52" s="66">
        <v>2539</v>
      </c>
      <c r="G52" s="23">
        <v>6.8755439512619745</v>
      </c>
      <c r="H52" s="22">
        <v>136998.48</v>
      </c>
      <c r="I52" s="80">
        <v>120691.19</v>
      </c>
      <c r="J52" s="23">
        <v>-14.046024452242108</v>
      </c>
      <c r="K52" s="24">
        <v>0.9048631890118606</v>
      </c>
      <c r="L52" s="24">
        <v>0.9141364675155077</v>
      </c>
      <c r="M52" s="24">
        <v>1.5252381110410513</v>
      </c>
      <c r="N52" s="24">
        <v>1.5680098811178014</v>
      </c>
      <c r="O52" s="24">
        <v>3.0736692659278413</v>
      </c>
      <c r="P52" s="24">
        <v>2.7250938272909506</v>
      </c>
      <c r="Q52" s="24">
        <v>9.155378486055778</v>
      </c>
      <c r="R52" s="24">
        <v>10.075396825396826</v>
      </c>
      <c r="S52" s="24">
        <v>545.8106772908367</v>
      </c>
      <c r="T52" s="35">
        <v>478.93329365079364</v>
      </c>
      <c r="U52" s="22"/>
      <c r="V52" s="22"/>
      <c r="W52" s="6"/>
      <c r="X52" s="6"/>
      <c r="Y52" s="6"/>
    </row>
    <row r="53" spans="1:25" ht="15.75" customHeight="1">
      <c r="A53" s="30" t="s">
        <v>59</v>
      </c>
      <c r="B53" s="26">
        <v>204</v>
      </c>
      <c r="C53" s="84">
        <f>SUM(C54:C55)</f>
        <v>196</v>
      </c>
      <c r="D53" s="85">
        <v>-7.389162561576356</v>
      </c>
      <c r="E53" s="26">
        <v>563</v>
      </c>
      <c r="F53" s="26">
        <f>SUM(F54:F55)</f>
        <v>519</v>
      </c>
      <c r="G53" s="27">
        <v>-9.712230215827333</v>
      </c>
      <c r="H53" s="26">
        <v>7279</v>
      </c>
      <c r="I53" s="26">
        <f>SUM(I54:I55)</f>
        <v>7219.700000000001</v>
      </c>
      <c r="J53" s="27">
        <v>-1.835434566937053</v>
      </c>
      <c r="K53" s="28">
        <v>0.7354266556112333</v>
      </c>
      <c r="L53" s="28">
        <v>0.7109950302898393</v>
      </c>
      <c r="M53" s="28">
        <v>0.3736766999634952</v>
      </c>
      <c r="N53" s="28">
        <v>0.3205187586845762</v>
      </c>
      <c r="O53" s="28">
        <v>0.16331012275967408</v>
      </c>
      <c r="P53" s="28">
        <v>0.1630140518532668</v>
      </c>
      <c r="Q53" s="28">
        <v>2.7598039215686274</v>
      </c>
      <c r="R53" s="28">
        <v>2.6479591836734695</v>
      </c>
      <c r="S53" s="28">
        <v>35.681372549019606</v>
      </c>
      <c r="T53" s="34">
        <v>36.835204081632654</v>
      </c>
      <c r="U53" s="25"/>
      <c r="V53" s="25"/>
      <c r="W53" s="6"/>
      <c r="X53" s="6"/>
      <c r="Y53" s="6"/>
    </row>
    <row r="54" spans="1:25" ht="15.75" customHeight="1">
      <c r="A54" s="31" t="s">
        <v>60</v>
      </c>
      <c r="B54" s="45">
        <v>88</v>
      </c>
      <c r="C54" s="45">
        <v>87</v>
      </c>
      <c r="D54" s="67">
        <v>-1.1494252873563227</v>
      </c>
      <c r="E54" s="45">
        <v>212</v>
      </c>
      <c r="F54" s="45">
        <v>257</v>
      </c>
      <c r="G54" s="60">
        <v>21.951219512195124</v>
      </c>
      <c r="H54" s="45">
        <v>3121.83</v>
      </c>
      <c r="I54" s="78">
        <v>3689.55</v>
      </c>
      <c r="J54" s="60">
        <v>17.915156614030565</v>
      </c>
      <c r="K54" s="61">
        <v>0.317242871047983</v>
      </c>
      <c r="L54" s="61">
        <v>0.3155947328327348</v>
      </c>
      <c r="M54" s="61">
        <v>0.14070952112302126</v>
      </c>
      <c r="N54" s="61">
        <v>0.15871545468581133</v>
      </c>
      <c r="O54" s="61">
        <v>0.07004072544784082</v>
      </c>
      <c r="P54" s="61">
        <v>0.08330657714520279</v>
      </c>
      <c r="Q54" s="61">
        <v>2.409090909090909</v>
      </c>
      <c r="R54" s="61">
        <v>2.954022988505747</v>
      </c>
      <c r="S54" s="61">
        <v>35.47534090909091</v>
      </c>
      <c r="T54" s="62">
        <v>42.40862068965517</v>
      </c>
      <c r="U54" s="22"/>
      <c r="V54" s="22"/>
      <c r="W54" s="6"/>
      <c r="X54" s="6"/>
      <c r="Y54" s="6"/>
    </row>
    <row r="55" spans="1:25" s="52" customFormat="1" ht="15.75" customHeight="1">
      <c r="A55" s="36" t="s">
        <v>61</v>
      </c>
      <c r="B55" s="51">
        <v>116</v>
      </c>
      <c r="C55" s="51">
        <v>109</v>
      </c>
      <c r="D55" s="68">
        <v>-12.06896551724138</v>
      </c>
      <c r="E55" s="51">
        <v>351</v>
      </c>
      <c r="F55" s="51">
        <v>262</v>
      </c>
      <c r="G55" s="63">
        <v>-28.205128205128204</v>
      </c>
      <c r="H55" s="51">
        <v>4156.93</v>
      </c>
      <c r="I55" s="79">
        <v>3530.15</v>
      </c>
      <c r="J55" s="60">
        <v>-16.51868085341826</v>
      </c>
      <c r="K55" s="64">
        <v>0.41818378456325034</v>
      </c>
      <c r="L55" s="64">
        <v>0.39540029745710453</v>
      </c>
      <c r="M55" s="64">
        <v>0.23296717884047388</v>
      </c>
      <c r="N55" s="64">
        <v>0.16180330399876486</v>
      </c>
      <c r="O55" s="64">
        <v>0.09326401272199095</v>
      </c>
      <c r="P55" s="64">
        <v>0.07970747470806402</v>
      </c>
      <c r="Q55" s="64">
        <v>3.0258620689655173</v>
      </c>
      <c r="R55" s="64">
        <v>2.403669724770642</v>
      </c>
      <c r="S55" s="64">
        <v>35.83560344827586</v>
      </c>
      <c r="T55" s="58">
        <v>32.38669724770642</v>
      </c>
      <c r="U55" s="37"/>
      <c r="V55" s="37"/>
      <c r="W55" s="40"/>
      <c r="X55" s="40"/>
      <c r="Y55" s="40"/>
    </row>
    <row r="56" spans="1:25" s="52" customFormat="1" ht="15.75" customHeight="1">
      <c r="A56" s="30" t="s">
        <v>62</v>
      </c>
      <c r="B56" s="26">
        <v>605</v>
      </c>
      <c r="C56" s="84">
        <f>SUM(C57:C61)</f>
        <v>593</v>
      </c>
      <c r="D56" s="85">
        <v>-9.452736318407958</v>
      </c>
      <c r="E56" s="26">
        <v>2297</v>
      </c>
      <c r="F56" s="26">
        <f>SUM(F57:F61)</f>
        <v>2365</v>
      </c>
      <c r="G56" s="27">
        <v>-3.7785588752196873</v>
      </c>
      <c r="H56" s="26">
        <v>43847</v>
      </c>
      <c r="I56" s="26">
        <f>SUM(I57:I61)</f>
        <v>52341.39</v>
      </c>
      <c r="J56" s="27">
        <v>11.424698756645824</v>
      </c>
      <c r="K56" s="28">
        <v>2.181044738454883</v>
      </c>
      <c r="L56" s="28">
        <v>2.1511227191932383</v>
      </c>
      <c r="M56" s="28">
        <v>1.5245743868848107</v>
      </c>
      <c r="N56" s="28">
        <v>1.4605527250270187</v>
      </c>
      <c r="O56" s="28">
        <v>0.9837421284027241</v>
      </c>
      <c r="P56" s="28">
        <v>1.1818194749826254</v>
      </c>
      <c r="Q56" s="28">
        <v>3.796694214876033</v>
      </c>
      <c r="R56" s="28">
        <v>3.988195615514334</v>
      </c>
      <c r="S56" s="28">
        <v>72.47438016528926</v>
      </c>
      <c r="T56" s="34">
        <v>88.265413153457</v>
      </c>
      <c r="U56" s="53"/>
      <c r="V56" s="53"/>
      <c r="W56" s="59"/>
      <c r="X56" s="40"/>
      <c r="Y56" s="40"/>
    </row>
    <row r="57" spans="1:25" ht="15.75" customHeight="1">
      <c r="A57" s="31" t="s">
        <v>63</v>
      </c>
      <c r="B57" s="45">
        <v>123</v>
      </c>
      <c r="C57" s="45">
        <v>120</v>
      </c>
      <c r="D57" s="60">
        <v>-9.016393442622956</v>
      </c>
      <c r="E57" s="45">
        <v>556</v>
      </c>
      <c r="F57" s="45">
        <v>656</v>
      </c>
      <c r="G57" s="60">
        <v>14.180478821362797</v>
      </c>
      <c r="H57" s="45">
        <v>6833.43</v>
      </c>
      <c r="I57" s="78">
        <v>15275.1</v>
      </c>
      <c r="J57" s="60">
        <v>117.9075389922458</v>
      </c>
      <c r="K57" s="61">
        <v>0.44341901294206715</v>
      </c>
      <c r="L57" s="61">
        <v>0.43530307976928934</v>
      </c>
      <c r="M57" s="61">
        <v>0.3690306308698105</v>
      </c>
      <c r="N57" s="61">
        <v>0.40512582985950285</v>
      </c>
      <c r="O57" s="61">
        <v>0.1533134073594779</v>
      </c>
      <c r="P57" s="61">
        <v>0.34489742558054154</v>
      </c>
      <c r="Q57" s="61">
        <v>4.520325203252033</v>
      </c>
      <c r="R57" s="61">
        <v>5.466666666666667</v>
      </c>
      <c r="S57" s="61">
        <v>55.55634146341464</v>
      </c>
      <c r="T57" s="62">
        <v>127.2925</v>
      </c>
      <c r="U57" s="22"/>
      <c r="V57" s="22"/>
      <c r="W57" s="6"/>
      <c r="X57" s="6"/>
      <c r="Y57" s="6"/>
    </row>
    <row r="58" spans="1:25" ht="15.75" customHeight="1">
      <c r="A58" s="31" t="s">
        <v>64</v>
      </c>
      <c r="B58" s="45">
        <v>178</v>
      </c>
      <c r="C58" s="45">
        <v>175</v>
      </c>
      <c r="D58" s="60">
        <v>-10.67415730337079</v>
      </c>
      <c r="E58" s="45">
        <v>699</v>
      </c>
      <c r="F58" s="45">
        <v>723</v>
      </c>
      <c r="G58" s="60">
        <v>-5.865522174535059</v>
      </c>
      <c r="H58" s="45">
        <v>15898.41</v>
      </c>
      <c r="I58" s="78">
        <v>14741.34</v>
      </c>
      <c r="J58" s="60">
        <v>-16.26370184188231</v>
      </c>
      <c r="K58" s="61">
        <v>0.6416958073470566</v>
      </c>
      <c r="L58" s="61">
        <v>0.6348169913302137</v>
      </c>
      <c r="M58" s="61">
        <v>0.4639431852122258</v>
      </c>
      <c r="N58" s="61">
        <v>0.4465030106530802</v>
      </c>
      <c r="O58" s="61">
        <v>0.3566934041466726</v>
      </c>
      <c r="P58" s="61">
        <v>0.3328456256003208</v>
      </c>
      <c r="Q58" s="61">
        <v>3.9269662921348316</v>
      </c>
      <c r="R58" s="61">
        <v>4.131428571428572</v>
      </c>
      <c r="S58" s="61">
        <v>89.31691011235955</v>
      </c>
      <c r="T58" s="62">
        <v>84.23622857142857</v>
      </c>
      <c r="U58" s="22"/>
      <c r="V58" s="22"/>
      <c r="W58" s="6"/>
      <c r="X58" s="6"/>
      <c r="Y58" s="6"/>
    </row>
    <row r="59" spans="1:25" ht="15.75" customHeight="1">
      <c r="A59" s="31" t="s">
        <v>65</v>
      </c>
      <c r="B59" s="45">
        <v>165</v>
      </c>
      <c r="C59" s="45">
        <v>163</v>
      </c>
      <c r="D59" s="60">
        <v>-12.727272727272734</v>
      </c>
      <c r="E59" s="45">
        <v>636</v>
      </c>
      <c r="F59" s="45">
        <v>664</v>
      </c>
      <c r="G59" s="60">
        <v>-6.289308176100633</v>
      </c>
      <c r="H59" s="45">
        <v>14802.03</v>
      </c>
      <c r="I59" s="78">
        <v>17282.92</v>
      </c>
      <c r="J59" s="60">
        <v>6.18509758458805</v>
      </c>
      <c r="K59" s="61">
        <v>0.5948303832149681</v>
      </c>
      <c r="L59" s="61">
        <v>0.5912866833532847</v>
      </c>
      <c r="M59" s="61">
        <v>0.4221285633690638</v>
      </c>
      <c r="N59" s="61">
        <v>0.4100663887602285</v>
      </c>
      <c r="O59" s="61">
        <v>0.3320952515994476</v>
      </c>
      <c r="P59" s="61">
        <v>0.3902321172702275</v>
      </c>
      <c r="Q59" s="61">
        <v>3.8545454545454545</v>
      </c>
      <c r="R59" s="61">
        <v>4.07361963190184</v>
      </c>
      <c r="S59" s="61">
        <v>89.70927272727273</v>
      </c>
      <c r="T59" s="62">
        <v>106.03018404907975</v>
      </c>
      <c r="U59" s="22"/>
      <c r="V59" s="22"/>
      <c r="W59" s="6"/>
      <c r="X59" s="6"/>
      <c r="Y59" s="6"/>
    </row>
    <row r="60" spans="1:25" ht="15.75" customHeight="1">
      <c r="A60" s="31" t="s">
        <v>66</v>
      </c>
      <c r="B60" s="45">
        <v>75</v>
      </c>
      <c r="C60" s="45">
        <v>67</v>
      </c>
      <c r="D60" s="60">
        <v>-10.810810810810807</v>
      </c>
      <c r="E60" s="45">
        <v>274</v>
      </c>
      <c r="F60" s="45">
        <v>188</v>
      </c>
      <c r="G60" s="60">
        <v>-29.69924812030075</v>
      </c>
      <c r="H60" s="45">
        <v>4752.4</v>
      </c>
      <c r="I60" s="78">
        <v>3601.03</v>
      </c>
      <c r="J60" s="60">
        <v>-23.931336464018273</v>
      </c>
      <c r="K60" s="61">
        <v>0.2703774469158946</v>
      </c>
      <c r="L60" s="61">
        <v>0.24304421953785324</v>
      </c>
      <c r="M60" s="61">
        <v>0.18186041880994258</v>
      </c>
      <c r="N60" s="61">
        <v>0.11610313416705263</v>
      </c>
      <c r="O60" s="61">
        <v>0.10662385319454254</v>
      </c>
      <c r="P60" s="61">
        <v>0.08130787860231996</v>
      </c>
      <c r="Q60" s="61">
        <v>3.6533333333333333</v>
      </c>
      <c r="R60" s="61">
        <v>2.8059701492537314</v>
      </c>
      <c r="S60" s="61">
        <v>63.365333333333325</v>
      </c>
      <c r="T60" s="62">
        <v>53.74671641791045</v>
      </c>
      <c r="U60" s="22"/>
      <c r="V60" s="22"/>
      <c r="W60" s="6"/>
      <c r="X60" s="6"/>
      <c r="Y60" s="6"/>
    </row>
    <row r="61" spans="1:25" s="52" customFormat="1" ht="15.75" customHeight="1">
      <c r="A61" s="31" t="s">
        <v>67</v>
      </c>
      <c r="B61" s="45">
        <v>64</v>
      </c>
      <c r="C61" s="45">
        <v>68</v>
      </c>
      <c r="D61" s="60">
        <v>3.125</v>
      </c>
      <c r="E61" s="45">
        <v>132</v>
      </c>
      <c r="F61" s="45">
        <v>134</v>
      </c>
      <c r="G61" s="60">
        <v>-2.2727272727272663</v>
      </c>
      <c r="H61" s="45">
        <v>1560.68</v>
      </c>
      <c r="I61" s="78">
        <v>1441</v>
      </c>
      <c r="J61" s="60">
        <v>-12.54901709511239</v>
      </c>
      <c r="K61" s="61">
        <v>0.23072208803489674</v>
      </c>
      <c r="L61" s="61">
        <v>0.24667174520259733</v>
      </c>
      <c r="M61" s="61">
        <v>0.08761158862376796</v>
      </c>
      <c r="N61" s="61">
        <v>0.08275436158715455</v>
      </c>
      <c r="O61" s="61">
        <v>0.03501509031303313</v>
      </c>
      <c r="P61" s="61">
        <v>0.032536427929215544</v>
      </c>
      <c r="Q61" s="61">
        <v>2.0625</v>
      </c>
      <c r="R61" s="61">
        <v>1.9705882352941178</v>
      </c>
      <c r="S61" s="61">
        <v>24.385625</v>
      </c>
      <c r="T61" s="62">
        <v>21.191176470588236</v>
      </c>
      <c r="U61" s="37"/>
      <c r="V61" s="37"/>
      <c r="W61" s="40"/>
      <c r="X61" s="40"/>
      <c r="Y61" s="40"/>
    </row>
    <row r="62" spans="1:25" s="52" customFormat="1" ht="15.75" customHeight="1">
      <c r="A62" s="30" t="s">
        <v>68</v>
      </c>
      <c r="B62" s="26">
        <v>1308</v>
      </c>
      <c r="C62" s="89">
        <v>1363</v>
      </c>
      <c r="D62" s="85">
        <v>-6.973180076628353</v>
      </c>
      <c r="E62" s="26">
        <v>5926</v>
      </c>
      <c r="F62" s="26">
        <f>SUM(F63:F72)</f>
        <v>6321</v>
      </c>
      <c r="G62" s="27">
        <v>-2.691266079891676</v>
      </c>
      <c r="H62" s="26">
        <v>131834</v>
      </c>
      <c r="I62" s="26">
        <f>SUM(I63:I72)</f>
        <v>134116.15999999997</v>
      </c>
      <c r="J62" s="27">
        <v>-6.053798302391556</v>
      </c>
      <c r="K62" s="28">
        <v>4.715382674213202</v>
      </c>
      <c r="L62" s="28">
        <v>4.944317481046179</v>
      </c>
      <c r="M62" s="28">
        <v>3.933229349882189</v>
      </c>
      <c r="N62" s="28">
        <v>3.9036591014358497</v>
      </c>
      <c r="O62" s="28">
        <v>2.9578000719740176</v>
      </c>
      <c r="P62" s="28">
        <v>3.028217053423414</v>
      </c>
      <c r="Q62" s="28">
        <v>4.530581039755352</v>
      </c>
      <c r="R62" s="28">
        <v>4.637564196625092</v>
      </c>
      <c r="S62" s="28">
        <v>100.79051987767583</v>
      </c>
      <c r="T62" s="34">
        <v>98.39776962582536</v>
      </c>
      <c r="U62" s="26"/>
      <c r="V62" s="53"/>
      <c r="W62" s="40"/>
      <c r="X62" s="40"/>
      <c r="Y62" s="40"/>
    </row>
    <row r="63" spans="1:25" ht="15.75" customHeight="1">
      <c r="A63" s="31" t="s">
        <v>69</v>
      </c>
      <c r="B63" s="45">
        <v>153</v>
      </c>
      <c r="C63" s="45">
        <v>172</v>
      </c>
      <c r="D63" s="60">
        <v>-0.6535947712418277</v>
      </c>
      <c r="E63" s="45">
        <v>1023</v>
      </c>
      <c r="F63" s="45">
        <v>1126</v>
      </c>
      <c r="G63" s="60">
        <v>2.24828934506354</v>
      </c>
      <c r="H63" s="45">
        <v>26726.04</v>
      </c>
      <c r="I63" s="78">
        <v>29045.3</v>
      </c>
      <c r="J63" s="60">
        <v>-0.4222473662390769</v>
      </c>
      <c r="K63" s="61">
        <v>0.5515699917084249</v>
      </c>
      <c r="L63" s="61">
        <v>0.6239344143359814</v>
      </c>
      <c r="M63" s="61">
        <v>0.6789898118342017</v>
      </c>
      <c r="N63" s="61">
        <v>0.6953836652771345</v>
      </c>
      <c r="O63" s="61">
        <v>0.5996198479571315</v>
      </c>
      <c r="P63" s="61">
        <v>0.6558156211883721</v>
      </c>
      <c r="Q63" s="61">
        <v>6.686274509803922</v>
      </c>
      <c r="R63" s="61">
        <v>6.546511627906977</v>
      </c>
      <c r="S63" s="61">
        <v>174.68</v>
      </c>
      <c r="T63" s="62">
        <v>168.86802325581394</v>
      </c>
      <c r="U63" s="22"/>
      <c r="V63" s="22"/>
      <c r="W63" s="6"/>
      <c r="X63" s="6"/>
      <c r="Y63" s="6"/>
    </row>
    <row r="64" spans="1:25" ht="15.75" customHeight="1">
      <c r="A64" s="31" t="s">
        <v>70</v>
      </c>
      <c r="B64" s="45">
        <v>152</v>
      </c>
      <c r="C64" s="45">
        <v>167</v>
      </c>
      <c r="D64" s="60">
        <v>-5.26315789473685</v>
      </c>
      <c r="E64" s="45">
        <v>704</v>
      </c>
      <c r="F64" s="45">
        <v>686</v>
      </c>
      <c r="G64" s="60">
        <v>-13.352272727272734</v>
      </c>
      <c r="H64" s="45">
        <v>9507.93</v>
      </c>
      <c r="I64" s="78">
        <v>8188.86</v>
      </c>
      <c r="J64" s="60">
        <v>-17.903791887403457</v>
      </c>
      <c r="K64" s="61">
        <v>0.5479649590828797</v>
      </c>
      <c r="L64" s="61">
        <v>0.6057967860122611</v>
      </c>
      <c r="M64" s="61">
        <v>0.4672618059934291</v>
      </c>
      <c r="N64" s="61">
        <v>0.423652925737224</v>
      </c>
      <c r="O64" s="61">
        <v>0.21331793041494546</v>
      </c>
      <c r="P64" s="61">
        <v>0.1848967753035642</v>
      </c>
      <c r="Q64" s="61">
        <v>4.631578947368421</v>
      </c>
      <c r="R64" s="61">
        <v>4.107784431137724</v>
      </c>
      <c r="S64" s="61">
        <v>62.55217105263158</v>
      </c>
      <c r="T64" s="62">
        <v>49.03508982035928</v>
      </c>
      <c r="U64" s="22"/>
      <c r="V64" s="22"/>
      <c r="W64" s="6"/>
      <c r="X64" s="6"/>
      <c r="Y64" s="6"/>
    </row>
    <row r="65" spans="1:25" ht="15.75" customHeight="1">
      <c r="A65" s="31" t="s">
        <v>71</v>
      </c>
      <c r="B65" s="45">
        <v>226</v>
      </c>
      <c r="C65" s="45">
        <v>236</v>
      </c>
      <c r="D65" s="60">
        <v>-6.194690265486727</v>
      </c>
      <c r="E65" s="45">
        <v>1421</v>
      </c>
      <c r="F65" s="45">
        <v>1467</v>
      </c>
      <c r="G65" s="60">
        <v>-5.77058409570725</v>
      </c>
      <c r="H65" s="45">
        <v>36228.56</v>
      </c>
      <c r="I65" s="78">
        <v>36146.46</v>
      </c>
      <c r="J65" s="60">
        <v>-6.661871186710158</v>
      </c>
      <c r="K65" s="61">
        <v>0.8147373733732289</v>
      </c>
      <c r="L65" s="61">
        <v>0.8560960568796023</v>
      </c>
      <c r="M65" s="61">
        <v>0.943152026017987</v>
      </c>
      <c r="N65" s="61">
        <v>0.905974988420565</v>
      </c>
      <c r="O65" s="61">
        <v>0.8128164007427144</v>
      </c>
      <c r="P65" s="61">
        <v>0.8161531510661155</v>
      </c>
      <c r="Q65" s="61">
        <v>6.287610619469026</v>
      </c>
      <c r="R65" s="61">
        <v>6.216101694915254</v>
      </c>
      <c r="S65" s="61">
        <v>160.3033628318584</v>
      </c>
      <c r="T65" s="62">
        <v>153.1629661016949</v>
      </c>
      <c r="U65" s="22"/>
      <c r="V65" s="22"/>
      <c r="W65" s="6"/>
      <c r="X65" s="6"/>
      <c r="Y65" s="6"/>
    </row>
    <row r="66" spans="1:25" ht="15.75" customHeight="1">
      <c r="A66" s="31" t="s">
        <v>72</v>
      </c>
      <c r="B66" s="45">
        <v>174</v>
      </c>
      <c r="C66" s="45">
        <v>164</v>
      </c>
      <c r="D66" s="60">
        <v>-9.770114942528735</v>
      </c>
      <c r="E66" s="45">
        <v>690</v>
      </c>
      <c r="F66" s="45">
        <v>634</v>
      </c>
      <c r="G66" s="60">
        <v>-13.043478260869563</v>
      </c>
      <c r="H66" s="45">
        <v>12566.58</v>
      </c>
      <c r="I66" s="78">
        <v>9819.95</v>
      </c>
      <c r="J66" s="60">
        <v>-29.62683562273905</v>
      </c>
      <c r="K66" s="61">
        <v>0.6272756768448754</v>
      </c>
      <c r="L66" s="61">
        <v>0.5949142090180288</v>
      </c>
      <c r="M66" s="61">
        <v>0.45796966780605985</v>
      </c>
      <c r="N66" s="61">
        <v>0.39153929288250733</v>
      </c>
      <c r="O66" s="61">
        <v>0.28194116258679286</v>
      </c>
      <c r="P66" s="61">
        <v>0.22172525707390717</v>
      </c>
      <c r="Q66" s="61">
        <v>3.9655172413793105</v>
      </c>
      <c r="R66" s="61">
        <v>3.8658536585365852</v>
      </c>
      <c r="S66" s="61">
        <v>72.22172413793103</v>
      </c>
      <c r="T66" s="62">
        <v>59.87774390243903</v>
      </c>
      <c r="U66" s="22"/>
      <c r="V66" s="22"/>
      <c r="W66" s="6"/>
      <c r="X66" s="6"/>
      <c r="Y66" s="6"/>
    </row>
    <row r="67" spans="1:25" ht="15.75" customHeight="1">
      <c r="A67" s="31" t="s">
        <v>73</v>
      </c>
      <c r="B67" s="45">
        <v>177</v>
      </c>
      <c r="C67" s="45">
        <v>169</v>
      </c>
      <c r="D67" s="60">
        <v>-13.559322033898297</v>
      </c>
      <c r="E67" s="45">
        <v>499</v>
      </c>
      <c r="F67" s="45">
        <v>466</v>
      </c>
      <c r="G67" s="60">
        <v>-14.829659318637283</v>
      </c>
      <c r="H67" s="45">
        <v>15115.66</v>
      </c>
      <c r="I67" s="78">
        <v>14717.17</v>
      </c>
      <c r="J67" s="60">
        <v>-6.717602803979446</v>
      </c>
      <c r="K67" s="61">
        <v>0.6380907747215112</v>
      </c>
      <c r="L67" s="61">
        <v>0.6130518373417492</v>
      </c>
      <c r="M67" s="61">
        <v>0.33119835396409253</v>
      </c>
      <c r="N67" s="61">
        <v>0.2877875559672688</v>
      </c>
      <c r="O67" s="61">
        <v>0.33913178873382266</v>
      </c>
      <c r="P67" s="61">
        <v>0.33229988967870444</v>
      </c>
      <c r="Q67" s="61">
        <v>2.8192090395480225</v>
      </c>
      <c r="R67" s="61">
        <v>2.757396449704142</v>
      </c>
      <c r="S67" s="61">
        <v>85.39920903954803</v>
      </c>
      <c r="T67" s="62">
        <v>87.08384615384615</v>
      </c>
      <c r="U67" s="22"/>
      <c r="V67" s="22"/>
      <c r="W67" s="6"/>
      <c r="X67" s="6"/>
      <c r="Y67" s="6"/>
    </row>
    <row r="68" spans="1:25" ht="15.75" customHeight="1">
      <c r="A68" s="31" t="s">
        <v>74</v>
      </c>
      <c r="B68" s="45">
        <v>85</v>
      </c>
      <c r="C68" s="45">
        <v>98</v>
      </c>
      <c r="D68" s="60">
        <v>-7.058823529411768</v>
      </c>
      <c r="E68" s="45">
        <v>249</v>
      </c>
      <c r="F68" s="45">
        <v>312</v>
      </c>
      <c r="G68" s="60">
        <v>2.811244979919664</v>
      </c>
      <c r="H68" s="45">
        <v>3659.16</v>
      </c>
      <c r="I68" s="78">
        <v>4232.7</v>
      </c>
      <c r="J68" s="60">
        <v>-4.916702193946136</v>
      </c>
      <c r="K68" s="61">
        <v>0.30642777317134723</v>
      </c>
      <c r="L68" s="61">
        <v>0.3554975151449197</v>
      </c>
      <c r="M68" s="61">
        <v>0.16526731490392593</v>
      </c>
      <c r="N68" s="61">
        <v>0.19268179712830014</v>
      </c>
      <c r="O68" s="61">
        <v>0.08209614903108793</v>
      </c>
      <c r="P68" s="61">
        <v>0.0955703945149137</v>
      </c>
      <c r="Q68" s="61">
        <v>2.929411764705882</v>
      </c>
      <c r="R68" s="61">
        <v>3.183673469387755</v>
      </c>
      <c r="S68" s="61">
        <v>43.048941176470585</v>
      </c>
      <c r="T68" s="62">
        <v>43.19081632653061</v>
      </c>
      <c r="U68" s="22"/>
      <c r="V68" s="22"/>
      <c r="W68" s="6"/>
      <c r="X68" s="6"/>
      <c r="Y68" s="6"/>
    </row>
    <row r="69" spans="1:25" ht="15.75" customHeight="1">
      <c r="A69" s="31" t="s">
        <v>75</v>
      </c>
      <c r="B69" s="45">
        <v>118</v>
      </c>
      <c r="C69" s="45">
        <v>109</v>
      </c>
      <c r="D69" s="60">
        <v>-15.517241379310349</v>
      </c>
      <c r="E69" s="45">
        <v>351</v>
      </c>
      <c r="F69" s="45">
        <v>299</v>
      </c>
      <c r="G69" s="60">
        <v>-20.991253644314867</v>
      </c>
      <c r="H69" s="45">
        <v>4052.7</v>
      </c>
      <c r="I69" s="78">
        <v>3346.64</v>
      </c>
      <c r="J69" s="60">
        <v>-20.600088678175027</v>
      </c>
      <c r="K69" s="61">
        <v>0.4253938498143408</v>
      </c>
      <c r="L69" s="61">
        <v>0.39540029745710453</v>
      </c>
      <c r="M69" s="61">
        <v>0.23296717884047388</v>
      </c>
      <c r="N69" s="61">
        <v>0.18465338891462096</v>
      </c>
      <c r="O69" s="61">
        <v>0.09092553022504893</v>
      </c>
      <c r="P69" s="61">
        <v>0.07556399109301173</v>
      </c>
      <c r="Q69" s="61">
        <v>2.9745762711864407</v>
      </c>
      <c r="R69" s="61">
        <v>2.743119266055046</v>
      </c>
      <c r="S69" s="61">
        <v>34.344915254237286</v>
      </c>
      <c r="T69" s="62">
        <v>30.703119266055044</v>
      </c>
      <c r="U69" s="22"/>
      <c r="V69" s="22"/>
      <c r="W69" s="6"/>
      <c r="X69" s="6"/>
      <c r="Y69" s="6"/>
    </row>
    <row r="70" spans="1:25" ht="15.75" customHeight="1">
      <c r="A70" s="31" t="s">
        <v>76</v>
      </c>
      <c r="B70" s="45">
        <v>107</v>
      </c>
      <c r="C70" s="45">
        <v>122</v>
      </c>
      <c r="D70" s="60">
        <v>-0.9345794392523317</v>
      </c>
      <c r="E70" s="45">
        <v>582</v>
      </c>
      <c r="F70" s="45">
        <v>902</v>
      </c>
      <c r="G70" s="60">
        <v>39.5189003436426</v>
      </c>
      <c r="H70" s="45">
        <v>18253.08</v>
      </c>
      <c r="I70" s="78">
        <v>21508.21</v>
      </c>
      <c r="J70" s="60">
        <v>4.271333933779914</v>
      </c>
      <c r="K70" s="61">
        <v>0.38573849093334295</v>
      </c>
      <c r="L70" s="61">
        <v>0.4425581310987775</v>
      </c>
      <c r="M70" s="61">
        <v>0.38628745893206784</v>
      </c>
      <c r="N70" s="61">
        <v>0.5570480160568164</v>
      </c>
      <c r="O70" s="61">
        <v>0.4095222881635049</v>
      </c>
      <c r="P70" s="61">
        <v>0.48563520093784385</v>
      </c>
      <c r="Q70" s="61">
        <v>5.4392523364485985</v>
      </c>
      <c r="R70" s="61">
        <v>7.39344262295082</v>
      </c>
      <c r="S70" s="61">
        <v>170.5895327102804</v>
      </c>
      <c r="T70" s="62">
        <v>176.29680327868851</v>
      </c>
      <c r="U70" s="22"/>
      <c r="V70" s="22"/>
      <c r="W70" s="6"/>
      <c r="X70" s="6"/>
      <c r="Y70" s="6"/>
    </row>
    <row r="71" spans="1:25" ht="15.75" customHeight="1">
      <c r="A71" s="31" t="s">
        <v>77</v>
      </c>
      <c r="B71" s="45">
        <v>25</v>
      </c>
      <c r="C71" s="45">
        <v>28</v>
      </c>
      <c r="D71" s="60">
        <v>4</v>
      </c>
      <c r="E71" s="45">
        <v>58</v>
      </c>
      <c r="F71" s="45">
        <v>76</v>
      </c>
      <c r="G71" s="60">
        <v>25.86206896551724</v>
      </c>
      <c r="H71" s="45">
        <v>772.02</v>
      </c>
      <c r="I71" s="78">
        <v>876.22</v>
      </c>
      <c r="J71" s="60">
        <v>10.440144037719222</v>
      </c>
      <c r="K71" s="61">
        <v>0.09012581563863153</v>
      </c>
      <c r="L71" s="61">
        <v>0.10157071861283419</v>
      </c>
      <c r="M71" s="61">
        <v>0.03849600106195865</v>
      </c>
      <c r="N71" s="61">
        <v>0.04693530955689362</v>
      </c>
      <c r="O71" s="61">
        <v>0.017320879375315786</v>
      </c>
      <c r="P71" s="61">
        <v>0.0197842254546407</v>
      </c>
      <c r="Q71" s="61">
        <v>2.32</v>
      </c>
      <c r="R71" s="61">
        <v>2.7142857142857144</v>
      </c>
      <c r="S71" s="61">
        <v>30.8808</v>
      </c>
      <c r="T71" s="62">
        <v>31.29357142857143</v>
      </c>
      <c r="U71" s="22"/>
      <c r="V71" s="22"/>
      <c r="W71" s="6"/>
      <c r="X71" s="6"/>
      <c r="Y71" s="6"/>
    </row>
    <row r="72" spans="1:25" s="52" customFormat="1" ht="15.75" customHeight="1">
      <c r="A72" s="36" t="s">
        <v>78</v>
      </c>
      <c r="B72" s="51">
        <v>91</v>
      </c>
      <c r="C72" s="51">
        <v>98</v>
      </c>
      <c r="D72" s="63">
        <v>-3.3333333333333286</v>
      </c>
      <c r="E72" s="51">
        <v>349</v>
      </c>
      <c r="F72" s="51">
        <v>353</v>
      </c>
      <c r="G72" s="63">
        <v>-6.489675516224196</v>
      </c>
      <c r="H72" s="51">
        <v>4952.6</v>
      </c>
      <c r="I72" s="78">
        <v>6234.65</v>
      </c>
      <c r="J72" s="60">
        <v>23.24530577404562</v>
      </c>
      <c r="K72" s="64">
        <v>0.32805796892461875</v>
      </c>
      <c r="L72" s="64">
        <v>0.3554975151449197</v>
      </c>
      <c r="M72" s="64">
        <v>0.23163973052799255</v>
      </c>
      <c r="N72" s="64">
        <v>0.21800216149451906</v>
      </c>
      <c r="O72" s="64">
        <v>0.11111549855468636</v>
      </c>
      <c r="P72" s="64">
        <v>0.14077254711234122</v>
      </c>
      <c r="Q72" s="64">
        <v>3.8351648351648353</v>
      </c>
      <c r="R72" s="64">
        <v>3.6020408163265305</v>
      </c>
      <c r="S72" s="64">
        <v>54.424175824175826</v>
      </c>
      <c r="T72" s="58">
        <v>63.618877551020404</v>
      </c>
      <c r="U72" s="37"/>
      <c r="V72" s="37"/>
      <c r="W72" s="40"/>
      <c r="X72" s="40"/>
      <c r="Y72" s="40"/>
    </row>
    <row r="73" spans="1:25" s="52" customFormat="1" ht="15.75" customHeight="1">
      <c r="A73" s="54" t="s">
        <v>79</v>
      </c>
      <c r="B73" s="53">
        <v>250</v>
      </c>
      <c r="C73" s="69">
        <f>SUM(C74:C77)</f>
        <v>256</v>
      </c>
      <c r="D73" s="70">
        <v>-7.228915662650607</v>
      </c>
      <c r="E73" s="53">
        <v>935</v>
      </c>
      <c r="F73" s="53">
        <f>SUM(F74:F77)</f>
        <v>969</v>
      </c>
      <c r="G73" s="55">
        <v>-3.7919826652221076</v>
      </c>
      <c r="H73" s="53">
        <v>18654</v>
      </c>
      <c r="I73" s="95">
        <f>SUM(I74:I77)</f>
        <v>15396.23</v>
      </c>
      <c r="J73" s="27">
        <v>-24.191476991229393</v>
      </c>
      <c r="K73" s="56">
        <v>0.9012581563863152</v>
      </c>
      <c r="L73" s="56">
        <v>0.928646570174484</v>
      </c>
      <c r="M73" s="56">
        <v>0.6205820860850231</v>
      </c>
      <c r="N73" s="56">
        <v>0.5984251968503937</v>
      </c>
      <c r="O73" s="56">
        <v>0.4185172454951175</v>
      </c>
      <c r="P73" s="56">
        <v>0.34763242732590305</v>
      </c>
      <c r="Q73" s="56">
        <v>3.74</v>
      </c>
      <c r="R73" s="56">
        <v>3.78515625</v>
      </c>
      <c r="S73" s="56">
        <v>74.616</v>
      </c>
      <c r="T73" s="57">
        <v>60.1415234375</v>
      </c>
      <c r="U73" s="53"/>
      <c r="V73" s="53"/>
      <c r="W73" s="40"/>
      <c r="X73" s="40"/>
      <c r="Y73" s="40"/>
    </row>
    <row r="74" spans="1:25" ht="15.75" customHeight="1">
      <c r="A74" s="31" t="s">
        <v>80</v>
      </c>
      <c r="B74" s="45">
        <v>84</v>
      </c>
      <c r="C74" s="45">
        <v>89</v>
      </c>
      <c r="D74" s="67">
        <v>-4.761904761904773</v>
      </c>
      <c r="E74" s="45">
        <v>359</v>
      </c>
      <c r="F74" s="45">
        <v>379</v>
      </c>
      <c r="G74" s="60">
        <v>-5.571030640668525</v>
      </c>
      <c r="H74" s="45">
        <v>9752.64</v>
      </c>
      <c r="I74" s="78">
        <v>7886.94</v>
      </c>
      <c r="J74" s="60">
        <v>-24.14392410670341</v>
      </c>
      <c r="K74" s="61">
        <v>0.30282274054580194</v>
      </c>
      <c r="L74" s="61">
        <v>0.322849784162223</v>
      </c>
      <c r="M74" s="61">
        <v>0.23827697209039922</v>
      </c>
      <c r="N74" s="61">
        <v>0.23405897792187744</v>
      </c>
      <c r="O74" s="61">
        <v>0.2188081928329314</v>
      </c>
      <c r="P74" s="61">
        <v>0.17807970499101128</v>
      </c>
      <c r="Q74" s="61">
        <v>4.273809523809524</v>
      </c>
      <c r="R74" s="61">
        <v>4.258426966292135</v>
      </c>
      <c r="S74" s="61">
        <v>116.10285714285713</v>
      </c>
      <c r="T74" s="62">
        <v>88.61730337078652</v>
      </c>
      <c r="U74" s="22"/>
      <c r="V74" s="22"/>
      <c r="W74" s="6"/>
      <c r="X74" s="6"/>
      <c r="Y74" s="6"/>
    </row>
    <row r="75" spans="1:25" ht="15.75" customHeight="1">
      <c r="A75" s="31" t="s">
        <v>81</v>
      </c>
      <c r="B75" s="45">
        <v>26</v>
      </c>
      <c r="C75" s="45">
        <v>31</v>
      </c>
      <c r="D75" s="67">
        <v>0</v>
      </c>
      <c r="E75" s="45">
        <v>70</v>
      </c>
      <c r="F75" s="45">
        <v>88</v>
      </c>
      <c r="G75" s="60">
        <v>10</v>
      </c>
      <c r="H75" s="45">
        <v>554.25</v>
      </c>
      <c r="I75" s="78">
        <v>864.24</v>
      </c>
      <c r="J75" s="60">
        <v>29.441587731168227</v>
      </c>
      <c r="K75" s="61">
        <v>0.09373084826417678</v>
      </c>
      <c r="L75" s="61">
        <v>0.11245329560706642</v>
      </c>
      <c r="M75" s="61">
        <v>0.04646069093684665</v>
      </c>
      <c r="N75" s="61">
        <v>0.05434614790798209</v>
      </c>
      <c r="O75" s="61">
        <v>0.012435037167131386</v>
      </c>
      <c r="P75" s="61">
        <v>0.019513728295312453</v>
      </c>
      <c r="Q75" s="61">
        <v>2.6923076923076925</v>
      </c>
      <c r="R75" s="61">
        <v>2.838709677419355</v>
      </c>
      <c r="S75" s="61">
        <v>21.317307692307693</v>
      </c>
      <c r="T75" s="62">
        <v>27.878709677419355</v>
      </c>
      <c r="U75" s="22"/>
      <c r="V75" s="22"/>
      <c r="W75" s="6"/>
      <c r="X75" s="6"/>
      <c r="Y75" s="6"/>
    </row>
    <row r="76" spans="1:25" ht="15.75" customHeight="1">
      <c r="A76" s="31" t="s">
        <v>82</v>
      </c>
      <c r="B76" s="45">
        <v>81</v>
      </c>
      <c r="C76" s="45">
        <v>81</v>
      </c>
      <c r="D76" s="67">
        <v>-10</v>
      </c>
      <c r="E76" s="45">
        <v>308</v>
      </c>
      <c r="F76" s="45">
        <v>326</v>
      </c>
      <c r="G76" s="60">
        <v>1.3513513513513544</v>
      </c>
      <c r="H76" s="45">
        <v>5071.97</v>
      </c>
      <c r="I76" s="78">
        <v>4225.4</v>
      </c>
      <c r="J76" s="60">
        <v>-28.783032791124157</v>
      </c>
      <c r="K76" s="61">
        <v>0.2920076426691661</v>
      </c>
      <c r="L76" s="61">
        <v>0.2938295788442703</v>
      </c>
      <c r="M76" s="61">
        <v>0.20442704012212523</v>
      </c>
      <c r="N76" s="61">
        <v>0.20132777520457</v>
      </c>
      <c r="O76" s="61">
        <v>0.11379365892751533</v>
      </c>
      <c r="P76" s="61">
        <v>0.09540556736440482</v>
      </c>
      <c r="Q76" s="61">
        <v>3.802469135802469</v>
      </c>
      <c r="R76" s="61">
        <v>4.0246913580246915</v>
      </c>
      <c r="S76" s="61">
        <v>62.616913580246916</v>
      </c>
      <c r="T76" s="62">
        <v>52.16543209876543</v>
      </c>
      <c r="U76" s="22"/>
      <c r="V76" s="22"/>
      <c r="W76" s="6"/>
      <c r="X76" s="6"/>
      <c r="Y76" s="6"/>
    </row>
    <row r="77" spans="1:25" s="52" customFormat="1" ht="15.75" customHeight="1">
      <c r="A77" s="36" t="s">
        <v>83</v>
      </c>
      <c r="B77" s="51">
        <v>59</v>
      </c>
      <c r="C77" s="51">
        <v>55</v>
      </c>
      <c r="D77" s="68">
        <v>-10.169491525423723</v>
      </c>
      <c r="E77" s="51">
        <v>198</v>
      </c>
      <c r="F77" s="51">
        <v>176</v>
      </c>
      <c r="G77" s="63">
        <v>-13.13131313131312</v>
      </c>
      <c r="H77" s="51">
        <v>3275.39</v>
      </c>
      <c r="I77" s="78">
        <v>2419.65</v>
      </c>
      <c r="J77" s="60">
        <v>-26.360830313336734</v>
      </c>
      <c r="K77" s="64">
        <v>0.2126969249071704</v>
      </c>
      <c r="L77" s="64">
        <v>0.1995139115609243</v>
      </c>
      <c r="M77" s="64">
        <v>0.13141738293565194</v>
      </c>
      <c r="N77" s="64">
        <v>0.10869229581596418</v>
      </c>
      <c r="O77" s="64">
        <v>0.07348596551529178</v>
      </c>
      <c r="P77" s="64">
        <v>0.05463342667517446</v>
      </c>
      <c r="Q77" s="64">
        <v>3.3559322033898304</v>
      </c>
      <c r="R77" s="64">
        <v>3.2</v>
      </c>
      <c r="S77" s="64">
        <v>55.51508474576271</v>
      </c>
      <c r="T77" s="58">
        <v>43.99363636363636</v>
      </c>
      <c r="U77" s="37"/>
      <c r="V77" s="37"/>
      <c r="W77" s="40"/>
      <c r="X77" s="40"/>
      <c r="Y77" s="40"/>
    </row>
    <row r="78" spans="1:25" s="52" customFormat="1" ht="15.75" customHeight="1">
      <c r="A78" s="54" t="s">
        <v>84</v>
      </c>
      <c r="B78" s="53">
        <v>109</v>
      </c>
      <c r="C78" s="71">
        <v>112</v>
      </c>
      <c r="D78" s="38">
        <v>-6.422018348623851</v>
      </c>
      <c r="E78" s="53">
        <v>475</v>
      </c>
      <c r="F78" s="53">
        <v>445</v>
      </c>
      <c r="G78" s="131">
        <v>-10.10526315789474</v>
      </c>
      <c r="H78" s="53">
        <v>6502</v>
      </c>
      <c r="I78" s="95">
        <v>6727.74</v>
      </c>
      <c r="J78" s="27">
        <v>2.200832714257814</v>
      </c>
      <c r="K78" s="56">
        <v>0.3929485561844335</v>
      </c>
      <c r="L78" s="56">
        <v>0.40628287445133676</v>
      </c>
      <c r="M78" s="56">
        <v>0.31526897421431654</v>
      </c>
      <c r="N78" s="56">
        <v>0.274818588852864</v>
      </c>
      <c r="O78" s="56">
        <v>0.14587751314512995</v>
      </c>
      <c r="P78" s="56">
        <v>0.15190605665267215</v>
      </c>
      <c r="Q78" s="56">
        <v>4.3577981651376145</v>
      </c>
      <c r="R78" s="56">
        <v>3.9732142857142856</v>
      </c>
      <c r="S78" s="56">
        <v>59.65137614678899</v>
      </c>
      <c r="T78" s="57">
        <v>60.06910714285714</v>
      </c>
      <c r="U78" s="53"/>
      <c r="V78" s="53"/>
      <c r="W78" s="40"/>
      <c r="X78" s="40"/>
      <c r="Y78" s="40"/>
    </row>
    <row r="79" spans="1:25" s="52" customFormat="1" ht="15.75" customHeight="1">
      <c r="A79" s="36" t="s">
        <v>85</v>
      </c>
      <c r="B79" s="51">
        <v>109</v>
      </c>
      <c r="C79" s="73">
        <v>112</v>
      </c>
      <c r="D79" s="63">
        <v>-6.422018348623851</v>
      </c>
      <c r="E79" s="51">
        <v>475</v>
      </c>
      <c r="F79" s="51">
        <v>445</v>
      </c>
      <c r="G79" s="72">
        <v>-10.10526315789474</v>
      </c>
      <c r="H79" s="51">
        <v>6501.63</v>
      </c>
      <c r="I79" s="79">
        <v>6727.74</v>
      </c>
      <c r="J79" s="81">
        <v>2.200832714257814</v>
      </c>
      <c r="K79" s="64">
        <v>0.3929485561844335</v>
      </c>
      <c r="L79" s="64">
        <v>0.40628287445133676</v>
      </c>
      <c r="M79" s="64">
        <v>0.31526897421431654</v>
      </c>
      <c r="N79" s="64">
        <v>0.274818588852864</v>
      </c>
      <c r="O79" s="64">
        <v>0.14586921190245636</v>
      </c>
      <c r="P79" s="64">
        <v>0.15190605665267215</v>
      </c>
      <c r="Q79" s="64">
        <v>4.3577981651376145</v>
      </c>
      <c r="R79" s="64">
        <v>3.9732142857142856</v>
      </c>
      <c r="S79" s="64">
        <v>59.64798165137615</v>
      </c>
      <c r="T79" s="58">
        <v>60.06910714285714</v>
      </c>
      <c r="U79" s="37"/>
      <c r="V79" s="37"/>
      <c r="W79" s="40"/>
      <c r="X79" s="40"/>
      <c r="Y79" s="40"/>
    </row>
    <row r="80" spans="1:25" s="52" customFormat="1" ht="15.75" customHeight="1">
      <c r="A80" s="54" t="s">
        <v>86</v>
      </c>
      <c r="B80" s="53">
        <v>1198</v>
      </c>
      <c r="C80" s="69">
        <f>SUM(C81:C85)</f>
        <v>1175</v>
      </c>
      <c r="D80" s="70">
        <v>-8.801341156747696</v>
      </c>
      <c r="E80" s="53">
        <v>4996</v>
      </c>
      <c r="F80" s="53">
        <f>SUM(F81:F85)</f>
        <v>4801</v>
      </c>
      <c r="G80" s="55">
        <v>-9.88454527040713</v>
      </c>
      <c r="H80" s="53">
        <v>100361</v>
      </c>
      <c r="I80" s="53">
        <f>SUM(I81:I85)</f>
        <v>86728.84999999999</v>
      </c>
      <c r="J80" s="27">
        <v>-18.723514721043884</v>
      </c>
      <c r="K80" s="56">
        <v>4.318829085403223</v>
      </c>
      <c r="L80" s="56">
        <v>4.262342656074292</v>
      </c>
      <c r="M80" s="56">
        <v>3.3159658845783695</v>
      </c>
      <c r="N80" s="56">
        <v>2.9649529102979777</v>
      </c>
      <c r="O80" s="56">
        <v>2.2516784215254364</v>
      </c>
      <c r="P80" s="56">
        <v>1.9582560564946185</v>
      </c>
      <c r="Q80" s="56">
        <v>4.170283806343907</v>
      </c>
      <c r="R80" s="56">
        <v>4.085957446808511</v>
      </c>
      <c r="S80" s="56">
        <v>83.77378964941569</v>
      </c>
      <c r="T80" s="57">
        <v>73.81178723404254</v>
      </c>
      <c r="U80" s="53"/>
      <c r="V80" s="37"/>
      <c r="W80" s="40"/>
      <c r="X80" s="40"/>
      <c r="Y80" s="40"/>
    </row>
    <row r="81" spans="1:25" ht="15.75" customHeight="1">
      <c r="A81" s="31" t="s">
        <v>87</v>
      </c>
      <c r="B81" s="45">
        <v>139</v>
      </c>
      <c r="C81" s="45">
        <v>139</v>
      </c>
      <c r="D81" s="60">
        <v>-6.521739130434781</v>
      </c>
      <c r="E81" s="45">
        <v>391</v>
      </c>
      <c r="F81" s="45">
        <v>418</v>
      </c>
      <c r="G81" s="60">
        <v>2.356020942408392</v>
      </c>
      <c r="H81" s="45">
        <v>5530.08</v>
      </c>
      <c r="I81" s="78">
        <v>5081.77</v>
      </c>
      <c r="J81" s="81">
        <v>-11.189360649535843</v>
      </c>
      <c r="K81" s="61">
        <v>0.5010995349507913</v>
      </c>
      <c r="L81" s="61">
        <v>0.5042260673994268</v>
      </c>
      <c r="M81" s="61">
        <v>0.25951614509010057</v>
      </c>
      <c r="N81" s="61">
        <v>0.2581442025629149</v>
      </c>
      <c r="O81" s="61">
        <v>0.12407171914697328</v>
      </c>
      <c r="P81" s="61">
        <v>0.11474159844403171</v>
      </c>
      <c r="Q81" s="61">
        <v>2.8129496402877696</v>
      </c>
      <c r="R81" s="61">
        <v>3.0071942446043165</v>
      </c>
      <c r="S81" s="61">
        <v>39.78474820143885</v>
      </c>
      <c r="T81" s="62">
        <v>36.5594964028777</v>
      </c>
      <c r="U81" s="22"/>
      <c r="V81" s="22"/>
      <c r="W81" s="6"/>
      <c r="X81" s="6"/>
      <c r="Y81" s="6"/>
    </row>
    <row r="82" spans="1:25" ht="15.75" customHeight="1">
      <c r="A82" s="31" t="s">
        <v>88</v>
      </c>
      <c r="B82" s="45">
        <v>179</v>
      </c>
      <c r="C82" s="45">
        <v>183</v>
      </c>
      <c r="D82" s="60">
        <v>-10.112359550561806</v>
      </c>
      <c r="E82" s="45">
        <v>556</v>
      </c>
      <c r="F82" s="45">
        <v>600</v>
      </c>
      <c r="G82" s="60">
        <v>-9.50639853747714</v>
      </c>
      <c r="H82" s="45">
        <v>7892.61</v>
      </c>
      <c r="I82" s="78">
        <v>8039.25</v>
      </c>
      <c r="J82" s="81">
        <v>-21.66661149322259</v>
      </c>
      <c r="K82" s="61">
        <v>0.6453008399726018</v>
      </c>
      <c r="L82" s="61">
        <v>0.6638371966481662</v>
      </c>
      <c r="M82" s="61">
        <v>0.3690306308698105</v>
      </c>
      <c r="N82" s="61">
        <v>0.37054191755442334</v>
      </c>
      <c r="O82" s="61">
        <v>0.1770769484811418</v>
      </c>
      <c r="P82" s="61">
        <v>0.18151872188060103</v>
      </c>
      <c r="Q82" s="61">
        <v>3.106145251396648</v>
      </c>
      <c r="R82" s="61">
        <v>3.278688524590164</v>
      </c>
      <c r="S82" s="61">
        <v>44.09279329608938</v>
      </c>
      <c r="T82" s="62">
        <v>43.93032786885246</v>
      </c>
      <c r="U82" s="22"/>
      <c r="V82" s="22"/>
      <c r="W82" s="6"/>
      <c r="X82" s="6"/>
      <c r="Y82" s="6"/>
    </row>
    <row r="83" spans="1:25" ht="15.75" customHeight="1">
      <c r="A83" s="31" t="s">
        <v>89</v>
      </c>
      <c r="B83" s="45">
        <v>248</v>
      </c>
      <c r="C83" s="45">
        <v>240</v>
      </c>
      <c r="D83" s="60">
        <v>-11.740890688259114</v>
      </c>
      <c r="E83" s="45">
        <v>865</v>
      </c>
      <c r="F83" s="45">
        <v>868</v>
      </c>
      <c r="G83" s="60">
        <v>-6.44783118405627</v>
      </c>
      <c r="H83" s="45">
        <v>20512.89</v>
      </c>
      <c r="I83" s="78">
        <v>13405.44</v>
      </c>
      <c r="J83" s="81">
        <v>-36.516375375459134</v>
      </c>
      <c r="K83" s="61">
        <v>0.8940480911352248</v>
      </c>
      <c r="L83" s="61">
        <v>0.8706061595385787</v>
      </c>
      <c r="M83" s="61">
        <v>0.5741213951481764</v>
      </c>
      <c r="N83" s="61">
        <v>0.5360506407287324</v>
      </c>
      <c r="O83" s="61">
        <v>0.46022291304515606</v>
      </c>
      <c r="P83" s="61">
        <v>0.30268225705719864</v>
      </c>
      <c r="Q83" s="61">
        <v>3.4879032258064515</v>
      </c>
      <c r="R83" s="61">
        <v>3.6166666666666667</v>
      </c>
      <c r="S83" s="61">
        <v>82.71326612903225</v>
      </c>
      <c r="T83" s="62">
        <v>55.856</v>
      </c>
      <c r="U83" s="22"/>
      <c r="V83" s="22"/>
      <c r="W83" s="6"/>
      <c r="X83" s="6"/>
      <c r="Y83" s="6"/>
    </row>
    <row r="84" spans="1:25" ht="15.75" customHeight="1">
      <c r="A84" s="31" t="s">
        <v>90</v>
      </c>
      <c r="B84" s="45">
        <v>433</v>
      </c>
      <c r="C84" s="45">
        <v>443</v>
      </c>
      <c r="D84" s="60">
        <v>-3.2407407407407476</v>
      </c>
      <c r="E84" s="45">
        <v>2156</v>
      </c>
      <c r="F84" s="45">
        <v>2207</v>
      </c>
      <c r="G84" s="60">
        <v>-2.3876404494381944</v>
      </c>
      <c r="H84" s="45">
        <v>47119.59</v>
      </c>
      <c r="I84" s="78">
        <v>44722.72</v>
      </c>
      <c r="J84" s="81">
        <v>-9.860194243302374</v>
      </c>
      <c r="K84" s="61">
        <v>1.560979126861098</v>
      </c>
      <c r="L84" s="61">
        <v>1.6069938694816266</v>
      </c>
      <c r="M84" s="61">
        <v>1.4309892808548768</v>
      </c>
      <c r="N84" s="61">
        <v>1.3629766867376871</v>
      </c>
      <c r="O84" s="61">
        <v>1.0571652737031887</v>
      </c>
      <c r="P84" s="61">
        <v>1.0097970548775064</v>
      </c>
      <c r="Q84" s="61">
        <v>4.979214780600462</v>
      </c>
      <c r="R84" s="61">
        <v>4.981941309255079</v>
      </c>
      <c r="S84" s="61">
        <v>108.82122401847575</v>
      </c>
      <c r="T84" s="62">
        <v>100.95422121896162</v>
      </c>
      <c r="U84" s="22"/>
      <c r="V84" s="22"/>
      <c r="W84" s="6"/>
      <c r="X84" s="6"/>
      <c r="Y84" s="6"/>
    </row>
    <row r="85" spans="1:25" s="52" customFormat="1" ht="15.75" customHeight="1">
      <c r="A85" s="36" t="s">
        <v>91</v>
      </c>
      <c r="B85" s="51">
        <v>199</v>
      </c>
      <c r="C85" s="51">
        <v>170</v>
      </c>
      <c r="D85" s="63">
        <v>-17.676767676767682</v>
      </c>
      <c r="E85" s="51">
        <v>1028</v>
      </c>
      <c r="F85" s="51">
        <v>708</v>
      </c>
      <c r="G85" s="63">
        <v>-33.26790971540726</v>
      </c>
      <c r="H85" s="51">
        <v>19305.44</v>
      </c>
      <c r="I85" s="79">
        <v>15479.67</v>
      </c>
      <c r="J85" s="81">
        <v>-22.43223713990274</v>
      </c>
      <c r="K85" s="64">
        <v>0.717401492483507</v>
      </c>
      <c r="L85" s="64">
        <v>0.6166793630064933</v>
      </c>
      <c r="M85" s="64">
        <v>0.682308432615405</v>
      </c>
      <c r="N85" s="64">
        <v>0.4372394627142196</v>
      </c>
      <c r="O85" s="64">
        <v>0.4331328171904825</v>
      </c>
      <c r="P85" s="64">
        <v>0.34951642423528106</v>
      </c>
      <c r="Q85" s="64">
        <v>5.165829145728643</v>
      </c>
      <c r="R85" s="64">
        <v>4.1647058823529415</v>
      </c>
      <c r="S85" s="64">
        <v>97.01226130653265</v>
      </c>
      <c r="T85" s="58">
        <v>91.05688235294117</v>
      </c>
      <c r="U85" s="37"/>
      <c r="V85" s="37"/>
      <c r="W85" s="40"/>
      <c r="X85" s="40"/>
      <c r="Y85" s="40"/>
    </row>
    <row r="86" spans="1:25" s="52" customFormat="1" ht="15.75" customHeight="1">
      <c r="A86" s="30" t="s">
        <v>92</v>
      </c>
      <c r="B86" s="26">
        <v>554</v>
      </c>
      <c r="C86" s="69">
        <f>SUM(C87:C88)</f>
        <v>524</v>
      </c>
      <c r="D86" s="70">
        <v>-11.75406871609404</v>
      </c>
      <c r="E86" s="26">
        <v>1826</v>
      </c>
      <c r="F86" s="53">
        <f>SUM(F87:F88)</f>
        <v>1731</v>
      </c>
      <c r="G86" s="27">
        <v>-8.393152954168968</v>
      </c>
      <c r="H86" s="26">
        <v>29753</v>
      </c>
      <c r="I86" s="26">
        <f>SUM(I87:I88)</f>
        <v>27801.1</v>
      </c>
      <c r="J86" s="27">
        <v>-8.995947910753017</v>
      </c>
      <c r="K86" s="28">
        <v>1.9971880745520747</v>
      </c>
      <c r="L86" s="28">
        <v>1.900823448325897</v>
      </c>
      <c r="M86" s="28">
        <v>1.2119603092954567</v>
      </c>
      <c r="N86" s="28">
        <v>1.0690134321445115</v>
      </c>
      <c r="O86" s="28">
        <v>0.6675320899118812</v>
      </c>
      <c r="P86" s="28">
        <v>0.6277227526043818</v>
      </c>
      <c r="Q86" s="28">
        <v>3.296028880866426</v>
      </c>
      <c r="R86" s="28">
        <v>3.303435114503817</v>
      </c>
      <c r="S86" s="28">
        <v>53.7057761732852</v>
      </c>
      <c r="T86" s="34">
        <v>53.055534351145035</v>
      </c>
      <c r="U86" s="53"/>
      <c r="V86" s="53"/>
      <c r="W86" s="40"/>
      <c r="X86" s="40"/>
      <c r="Y86" s="40"/>
    </row>
    <row r="87" spans="1:25" ht="15.75" customHeight="1">
      <c r="A87" s="31" t="s">
        <v>93</v>
      </c>
      <c r="B87" s="45">
        <v>318</v>
      </c>
      <c r="C87" s="45">
        <v>302</v>
      </c>
      <c r="D87" s="60">
        <v>-10.062893081761004</v>
      </c>
      <c r="E87" s="45">
        <v>1092</v>
      </c>
      <c r="F87" s="45">
        <v>1045</v>
      </c>
      <c r="G87" s="60">
        <v>-7.417582417582409</v>
      </c>
      <c r="H87" s="45">
        <v>17578.24</v>
      </c>
      <c r="I87" s="78">
        <v>15784.68</v>
      </c>
      <c r="J87" s="60">
        <v>-12.23524084322436</v>
      </c>
      <c r="K87" s="61">
        <v>1.146400374923393</v>
      </c>
      <c r="L87" s="61">
        <v>1.0955127507527116</v>
      </c>
      <c r="M87" s="61">
        <v>0.7247867786148077</v>
      </c>
      <c r="N87" s="61">
        <v>0.6453605064072874</v>
      </c>
      <c r="O87" s="61">
        <v>0.39438171895851265</v>
      </c>
      <c r="P87" s="61">
        <v>0.35640326384852883</v>
      </c>
      <c r="Q87" s="61">
        <v>3.4339622641509435</v>
      </c>
      <c r="R87" s="61">
        <v>3.4602649006622515</v>
      </c>
      <c r="S87" s="61">
        <v>55.27748427672957</v>
      </c>
      <c r="T87" s="62">
        <v>52.26715231788079</v>
      </c>
      <c r="U87" s="22"/>
      <c r="V87" s="22"/>
      <c r="W87" s="6"/>
      <c r="X87" s="6"/>
      <c r="Y87" s="6"/>
    </row>
    <row r="88" spans="1:25" s="52" customFormat="1" ht="15.75" customHeight="1">
      <c r="A88" s="36" t="s">
        <v>94</v>
      </c>
      <c r="B88" s="51">
        <v>236</v>
      </c>
      <c r="C88" s="51">
        <v>222</v>
      </c>
      <c r="D88" s="63">
        <v>-14.042553191489361</v>
      </c>
      <c r="E88" s="51">
        <v>734</v>
      </c>
      <c r="F88" s="51">
        <v>686</v>
      </c>
      <c r="G88" s="63">
        <v>-9.874826147426987</v>
      </c>
      <c r="H88" s="51">
        <v>12175.02</v>
      </c>
      <c r="I88" s="79">
        <v>12016.42</v>
      </c>
      <c r="J88" s="60">
        <v>-4.297847693320634</v>
      </c>
      <c r="K88" s="64">
        <v>0.8507876996286816</v>
      </c>
      <c r="L88" s="64">
        <v>0.8053106975731854</v>
      </c>
      <c r="M88" s="64">
        <v>0.4871735306806491</v>
      </c>
      <c r="N88" s="64">
        <v>0.423652925737224</v>
      </c>
      <c r="O88" s="64">
        <v>0.2731562042590311</v>
      </c>
      <c r="P88" s="64">
        <v>0.27131948875585304</v>
      </c>
      <c r="Q88" s="64">
        <v>3.110169491525424</v>
      </c>
      <c r="R88" s="64">
        <v>3.09009009009009</v>
      </c>
      <c r="S88" s="64">
        <v>51.58906779661017</v>
      </c>
      <c r="T88" s="58">
        <v>54.12801801801802</v>
      </c>
      <c r="U88" s="37"/>
      <c r="V88" s="37"/>
      <c r="W88" s="40"/>
      <c r="X88" s="40"/>
      <c r="Y88" s="40"/>
    </row>
    <row r="89" spans="1:25" s="52" customFormat="1" ht="15.75" customHeight="1">
      <c r="A89" s="33" t="s">
        <v>95</v>
      </c>
      <c r="B89" s="26">
        <v>344</v>
      </c>
      <c r="C89" s="74">
        <f>SUM(C90:C93)</f>
        <v>383</v>
      </c>
      <c r="D89" s="70">
        <v>-1.754385964912288</v>
      </c>
      <c r="E89" s="26">
        <v>1080</v>
      </c>
      <c r="F89" s="26">
        <f>SUM(F90:F93)</f>
        <v>1172</v>
      </c>
      <c r="G89" s="27">
        <v>-2.7488151658767777</v>
      </c>
      <c r="H89" s="26">
        <v>18155</v>
      </c>
      <c r="I89" s="75">
        <f>SUM(I90:I93)</f>
        <v>20940.41</v>
      </c>
      <c r="J89" s="27">
        <v>3.595788800282378</v>
      </c>
      <c r="K89" s="28">
        <v>1.2401312231875699</v>
      </c>
      <c r="L89" s="28">
        <v>1.3893423295969818</v>
      </c>
      <c r="M89" s="28">
        <v>0.7168220887399197</v>
      </c>
      <c r="N89" s="28">
        <v>0.7237918789563069</v>
      </c>
      <c r="O89" s="28">
        <v>0.4073217857812726</v>
      </c>
      <c r="P89" s="28">
        <v>0.47281480969689416</v>
      </c>
      <c r="Q89" s="28">
        <v>3.13953488372093</v>
      </c>
      <c r="R89" s="28">
        <v>3.060052219321149</v>
      </c>
      <c r="S89" s="28">
        <v>52.776162790697676</v>
      </c>
      <c r="T89" s="34">
        <v>54.67469973890339</v>
      </c>
      <c r="U89" s="53"/>
      <c r="V89" s="53"/>
      <c r="W89" s="40"/>
      <c r="X89" s="40"/>
      <c r="Y89" s="40"/>
    </row>
    <row r="90" spans="1:25" ht="15.75" customHeight="1">
      <c r="A90" s="31" t="s">
        <v>96</v>
      </c>
      <c r="B90" s="45">
        <v>186</v>
      </c>
      <c r="C90" s="45">
        <v>201</v>
      </c>
      <c r="D90" s="67">
        <v>-2.1621621621621614</v>
      </c>
      <c r="E90" s="45">
        <v>561</v>
      </c>
      <c r="F90" s="45">
        <v>577</v>
      </c>
      <c r="G90" s="60">
        <v>-3.9927404718693253</v>
      </c>
      <c r="H90" s="45">
        <v>9060.72</v>
      </c>
      <c r="I90" s="78">
        <v>9087.25</v>
      </c>
      <c r="J90" s="60">
        <v>-4.03378729712685</v>
      </c>
      <c r="K90" s="61">
        <v>0.6705360683514185</v>
      </c>
      <c r="L90" s="61">
        <v>0.7291326586135597</v>
      </c>
      <c r="M90" s="61">
        <v>0.37234925165101385</v>
      </c>
      <c r="N90" s="61">
        <v>0.3563378107148371</v>
      </c>
      <c r="O90" s="61">
        <v>0.20328442031749336</v>
      </c>
      <c r="P90" s="61">
        <v>0.20518157855639413</v>
      </c>
      <c r="Q90" s="61">
        <v>3.0161290322580645</v>
      </c>
      <c r="R90" s="61">
        <v>2.870646766169154</v>
      </c>
      <c r="S90" s="61">
        <v>48.71354838709677</v>
      </c>
      <c r="T90" s="62">
        <v>45.210199004975124</v>
      </c>
      <c r="U90" s="22"/>
      <c r="V90" s="22"/>
      <c r="W90" s="6"/>
      <c r="X90" s="6"/>
      <c r="Y90" s="6"/>
    </row>
    <row r="91" spans="1:25" ht="15.75" customHeight="1">
      <c r="A91" s="31" t="s">
        <v>97</v>
      </c>
      <c r="B91" s="45">
        <v>66</v>
      </c>
      <c r="C91" s="45">
        <v>81</v>
      </c>
      <c r="D91" s="67">
        <v>-4.615384615384613</v>
      </c>
      <c r="E91" s="45">
        <v>174</v>
      </c>
      <c r="F91" s="45">
        <v>213</v>
      </c>
      <c r="G91" s="60">
        <v>-6.289308176100633</v>
      </c>
      <c r="H91" s="45">
        <v>3660.59</v>
      </c>
      <c r="I91" s="78">
        <v>4457.62</v>
      </c>
      <c r="J91" s="60">
        <v>-8.10760602012354</v>
      </c>
      <c r="K91" s="61">
        <v>0.23793215328598724</v>
      </c>
      <c r="L91" s="61">
        <v>0.2938295788442703</v>
      </c>
      <c r="M91" s="61">
        <v>0.11548800318587595</v>
      </c>
      <c r="N91" s="61">
        <v>0.13154238073182029</v>
      </c>
      <c r="O91" s="61">
        <v>0.08212823221223182</v>
      </c>
      <c r="P91" s="61">
        <v>0.1006488770755238</v>
      </c>
      <c r="Q91" s="61">
        <v>2.6363636363636362</v>
      </c>
      <c r="R91" s="61">
        <v>2.6296296296296298</v>
      </c>
      <c r="S91" s="61">
        <v>55.46348484848485</v>
      </c>
      <c r="T91" s="62">
        <v>55.032345679012344</v>
      </c>
      <c r="U91" s="22"/>
      <c r="V91" s="22"/>
      <c r="W91" s="6"/>
      <c r="X91" s="6"/>
      <c r="Y91" s="6"/>
    </row>
    <row r="92" spans="1:25" ht="15.75" customHeight="1">
      <c r="A92" s="31" t="s">
        <v>98</v>
      </c>
      <c r="B92" s="45">
        <v>36</v>
      </c>
      <c r="C92" s="45">
        <v>33</v>
      </c>
      <c r="D92" s="67">
        <v>-13.888888888888886</v>
      </c>
      <c r="E92" s="45">
        <v>71</v>
      </c>
      <c r="F92" s="45">
        <v>66</v>
      </c>
      <c r="G92" s="60">
        <v>-12.676056338028175</v>
      </c>
      <c r="H92" s="45">
        <v>791.77</v>
      </c>
      <c r="I92" s="78">
        <v>689.66</v>
      </c>
      <c r="J92" s="60">
        <v>-22.69724793816387</v>
      </c>
      <c r="K92" s="61">
        <v>0.1297811745196294</v>
      </c>
      <c r="L92" s="61">
        <v>0.11970834693655458</v>
      </c>
      <c r="M92" s="61">
        <v>0.04712441509308731</v>
      </c>
      <c r="N92" s="61">
        <v>0.04075961093098657</v>
      </c>
      <c r="O92" s="61">
        <v>0.017763986247757543</v>
      </c>
      <c r="P92" s="61">
        <v>0.015571875701362103</v>
      </c>
      <c r="Q92" s="61">
        <v>1.9722222222222223</v>
      </c>
      <c r="R92" s="61">
        <v>2</v>
      </c>
      <c r="S92" s="61">
        <v>21.99361111111111</v>
      </c>
      <c r="T92" s="62">
        <v>20.89878787878788</v>
      </c>
      <c r="U92" s="22"/>
      <c r="V92" s="22"/>
      <c r="W92" s="6"/>
      <c r="X92" s="6"/>
      <c r="Y92" s="6"/>
    </row>
    <row r="93" spans="1:25" s="52" customFormat="1" ht="15.75" customHeight="1">
      <c r="A93" s="36" t="s">
        <v>99</v>
      </c>
      <c r="B93" s="51">
        <v>56</v>
      </c>
      <c r="C93" s="51">
        <v>68</v>
      </c>
      <c r="D93" s="68">
        <v>10.714285714285722</v>
      </c>
      <c r="E93" s="51">
        <v>274</v>
      </c>
      <c r="F93" s="51">
        <v>316</v>
      </c>
      <c r="G93" s="63">
        <v>4.379562043795616</v>
      </c>
      <c r="H93" s="51">
        <v>4641.54</v>
      </c>
      <c r="I93" s="79">
        <v>6705.88</v>
      </c>
      <c r="J93" s="63">
        <v>32.168202794762095</v>
      </c>
      <c r="K93" s="64">
        <v>0.20188182703053462</v>
      </c>
      <c r="L93" s="64">
        <v>0.24667174520259733</v>
      </c>
      <c r="M93" s="64">
        <v>0.18186041880994258</v>
      </c>
      <c r="N93" s="64">
        <v>0.19515207657866296</v>
      </c>
      <c r="O93" s="64">
        <v>0.10413662140320616</v>
      </c>
      <c r="P93" s="64">
        <v>0.15141247836361413</v>
      </c>
      <c r="Q93" s="64">
        <v>4.892857142857143</v>
      </c>
      <c r="R93" s="64">
        <v>4.647058823529412</v>
      </c>
      <c r="S93" s="64">
        <v>82.88464285714285</v>
      </c>
      <c r="T93" s="58">
        <v>98.61588235294118</v>
      </c>
      <c r="U93" s="37"/>
      <c r="V93" s="37"/>
      <c r="W93" s="40"/>
      <c r="X93" s="40"/>
      <c r="Y93" s="40"/>
    </row>
    <row r="94" spans="1:25" ht="13.5">
      <c r="A94" s="13"/>
      <c r="B94" s="10"/>
      <c r="D94" s="11"/>
      <c r="E94" s="10"/>
      <c r="G94" s="11"/>
      <c r="H94" s="12"/>
      <c r="J94" s="11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49"/>
      <c r="V94" s="50"/>
      <c r="W94" s="6"/>
      <c r="X94" s="6"/>
      <c r="Y94" s="6"/>
    </row>
    <row r="95" spans="1:25" ht="13.5">
      <c r="A95" s="13"/>
      <c r="B95" s="10"/>
      <c r="C95" s="10"/>
      <c r="D95" s="11"/>
      <c r="E95" s="10"/>
      <c r="F95" s="10"/>
      <c r="G95" s="11"/>
      <c r="H95" s="12"/>
      <c r="I95" s="12"/>
      <c r="J95" s="11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21"/>
      <c r="V95" s="8"/>
      <c r="W95" s="6"/>
      <c r="X95" s="6"/>
      <c r="Y95" s="6"/>
    </row>
    <row r="96" spans="1:25" ht="13.5">
      <c r="A96" s="15"/>
      <c r="B96" s="10"/>
      <c r="C96" s="10"/>
      <c r="D96" s="11"/>
      <c r="E96" s="10"/>
      <c r="F96" s="10"/>
      <c r="G96" s="11"/>
      <c r="H96" s="12"/>
      <c r="I96" s="12"/>
      <c r="J96" s="11"/>
      <c r="K96" s="13"/>
      <c r="L96" s="13"/>
      <c r="M96" s="13"/>
      <c r="N96" s="13"/>
      <c r="O96" s="13"/>
      <c r="P96" s="13"/>
      <c r="Q96" s="13"/>
      <c r="R96" s="13"/>
      <c r="S96" s="13"/>
      <c r="T96" s="14"/>
      <c r="U96" s="8"/>
      <c r="V96" s="8"/>
      <c r="W96" s="6"/>
      <c r="X96" s="6"/>
      <c r="Y96" s="6"/>
    </row>
    <row r="97" spans="1:25" ht="13.5">
      <c r="A97" s="15"/>
      <c r="B97" s="10"/>
      <c r="C97" s="10"/>
      <c r="D97" s="11"/>
      <c r="E97" s="10"/>
      <c r="F97" s="10"/>
      <c r="G97" s="11"/>
      <c r="H97" s="12"/>
      <c r="I97" s="12"/>
      <c r="J97" s="11"/>
      <c r="K97" s="13"/>
      <c r="L97" s="13"/>
      <c r="M97" s="13"/>
      <c r="N97" s="13"/>
      <c r="O97" s="13"/>
      <c r="P97" s="13"/>
      <c r="Q97" s="13"/>
      <c r="R97" s="13"/>
      <c r="S97" s="13"/>
      <c r="T97" s="14"/>
      <c r="U97" s="8"/>
      <c r="V97" s="8"/>
      <c r="W97" s="6"/>
      <c r="X97" s="6"/>
      <c r="Y97" s="6"/>
    </row>
    <row r="98" spans="1:25" ht="13.5">
      <c r="A98" s="15"/>
      <c r="B98" s="10"/>
      <c r="C98" s="10"/>
      <c r="D98" s="11"/>
      <c r="E98" s="10"/>
      <c r="F98" s="10"/>
      <c r="G98" s="11"/>
      <c r="H98" s="12"/>
      <c r="I98" s="12"/>
      <c r="J98" s="11"/>
      <c r="K98" s="13"/>
      <c r="L98" s="13"/>
      <c r="M98" s="13"/>
      <c r="N98" s="13"/>
      <c r="O98" s="13"/>
      <c r="P98" s="13"/>
      <c r="Q98" s="13"/>
      <c r="R98" s="13"/>
      <c r="S98" s="13"/>
      <c r="T98" s="14"/>
      <c r="U98" s="8"/>
      <c r="V98" s="8"/>
      <c r="W98" s="6"/>
      <c r="X98" s="6"/>
      <c r="Y98" s="6"/>
    </row>
    <row r="99" spans="1:25" ht="13.5">
      <c r="A99" s="15"/>
      <c r="B99" s="10"/>
      <c r="C99" s="10"/>
      <c r="D99" s="11"/>
      <c r="E99" s="10"/>
      <c r="F99" s="10"/>
      <c r="G99" s="11"/>
      <c r="H99" s="12"/>
      <c r="I99" s="12"/>
      <c r="J99" s="11"/>
      <c r="K99" s="13"/>
      <c r="L99" s="13"/>
      <c r="M99" s="13"/>
      <c r="N99" s="13"/>
      <c r="O99" s="13"/>
      <c r="P99" s="13"/>
      <c r="Q99" s="13"/>
      <c r="R99" s="13"/>
      <c r="S99" s="13"/>
      <c r="T99" s="14"/>
      <c r="U99" s="8"/>
      <c r="V99" s="8"/>
      <c r="W99" s="6"/>
      <c r="X99" s="6"/>
      <c r="Y99" s="6"/>
    </row>
    <row r="100" spans="1:25" ht="13.5">
      <c r="A100" s="15"/>
      <c r="B100" s="10"/>
      <c r="C100" s="10"/>
      <c r="D100" s="11"/>
      <c r="E100" s="10"/>
      <c r="F100" s="10"/>
      <c r="G100" s="11"/>
      <c r="H100" s="12"/>
      <c r="I100" s="12"/>
      <c r="J100" s="11"/>
      <c r="K100" s="13"/>
      <c r="L100" s="13"/>
      <c r="M100" s="13"/>
      <c r="N100" s="13"/>
      <c r="O100" s="13"/>
      <c r="P100" s="13"/>
      <c r="Q100" s="13"/>
      <c r="R100" s="13"/>
      <c r="S100" s="13"/>
      <c r="T100" s="14"/>
      <c r="U100" s="8"/>
      <c r="V100" s="8"/>
      <c r="W100" s="6"/>
      <c r="X100" s="6"/>
      <c r="Y100" s="6"/>
    </row>
    <row r="101" spans="1:25" ht="13.5">
      <c r="A101" s="13"/>
      <c r="B101" s="10"/>
      <c r="C101" s="10"/>
      <c r="D101" s="11"/>
      <c r="E101" s="10"/>
      <c r="F101" s="10"/>
      <c r="G101" s="11"/>
      <c r="H101" s="12"/>
      <c r="I101" s="12"/>
      <c r="J101" s="11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8"/>
      <c r="V101" s="8"/>
      <c r="W101" s="6"/>
      <c r="X101" s="6"/>
      <c r="Y101" s="6"/>
    </row>
    <row r="102" spans="11:25" ht="13.5"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8"/>
      <c r="V102" s="8"/>
      <c r="W102" s="6"/>
      <c r="X102" s="6"/>
      <c r="Y102" s="6"/>
    </row>
    <row r="103" spans="10:25" ht="13.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8"/>
      <c r="V103" s="8"/>
      <c r="W103" s="6"/>
      <c r="X103" s="6"/>
      <c r="Y103" s="6"/>
    </row>
    <row r="104" spans="10:25" ht="13.5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8"/>
      <c r="V104" s="8"/>
      <c r="W104" s="6"/>
      <c r="X104" s="6"/>
      <c r="Y104" s="6"/>
    </row>
    <row r="105" spans="10:25" ht="13.5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8"/>
      <c r="V105" s="8"/>
      <c r="W105" s="6"/>
      <c r="X105" s="6"/>
      <c r="Y105" s="6"/>
    </row>
    <row r="106" spans="10:25" ht="13.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8"/>
      <c r="V106" s="8"/>
      <c r="W106" s="6"/>
      <c r="X106" s="6"/>
      <c r="Y106" s="6"/>
    </row>
    <row r="107" spans="10:25" ht="13.5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8"/>
      <c r="V107" s="8"/>
      <c r="W107" s="6"/>
      <c r="X107" s="6"/>
      <c r="Y107" s="6"/>
    </row>
    <row r="108" spans="10:25" ht="13.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0:25" ht="13.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0:25" ht="13.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0:25" ht="13.5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0:25" ht="13.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0:25" ht="13.5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0:25" ht="13.5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3.5">
      <c r="A115" s="7"/>
      <c r="B115" s="6"/>
      <c r="C115" s="6"/>
      <c r="D115" s="6"/>
      <c r="E115" s="6"/>
      <c r="F115" s="42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8" spans="1:14" ht="13.5">
      <c r="A118" s="4"/>
      <c r="B118" s="4"/>
      <c r="C118" s="4"/>
      <c r="D118" s="4"/>
      <c r="E118" s="4"/>
      <c r="F118" s="43"/>
      <c r="G118" s="4"/>
      <c r="H118" s="4"/>
      <c r="I118" s="4"/>
      <c r="J118" s="4"/>
      <c r="K118" s="3"/>
      <c r="L118" s="3"/>
      <c r="M118" s="16"/>
      <c r="N118" s="3"/>
    </row>
    <row r="119" spans="1:12" ht="13.5">
      <c r="A119" s="5"/>
      <c r="B119" s="5"/>
      <c r="C119" s="5"/>
      <c r="D119" s="5"/>
      <c r="E119" s="5"/>
      <c r="F119" s="44"/>
      <c r="G119" s="5"/>
      <c r="H119" s="5"/>
      <c r="I119" s="5"/>
      <c r="J119" s="5"/>
      <c r="K119" s="1"/>
      <c r="L119" s="2"/>
    </row>
    <row r="120" spans="1:12" ht="13.5">
      <c r="A120" s="5"/>
      <c r="B120" s="5"/>
      <c r="C120" s="5"/>
      <c r="D120" s="5"/>
      <c r="E120" s="5"/>
      <c r="F120" s="44"/>
      <c r="G120" s="5"/>
      <c r="H120" s="5"/>
      <c r="I120" s="5"/>
      <c r="J120" s="5"/>
      <c r="K120" s="1"/>
      <c r="L120" s="2"/>
    </row>
    <row r="121" spans="1:12" ht="13.5">
      <c r="A121" s="5"/>
      <c r="B121" s="5"/>
      <c r="C121" s="5"/>
      <c r="D121" s="5"/>
      <c r="E121" s="5"/>
      <c r="F121" s="44"/>
      <c r="G121" s="5"/>
      <c r="H121" s="5"/>
      <c r="I121" s="5"/>
      <c r="J121" s="5"/>
      <c r="K121" s="1"/>
      <c r="L121" s="2"/>
    </row>
    <row r="122" spans="1:12" ht="13.5">
      <c r="A122" s="5"/>
      <c r="B122" s="5"/>
      <c r="C122" s="5"/>
      <c r="D122" s="5"/>
      <c r="E122" s="5"/>
      <c r="F122" s="44"/>
      <c r="G122" s="5"/>
      <c r="H122" s="5"/>
      <c r="I122" s="5"/>
      <c r="J122" s="5"/>
      <c r="K122" s="1"/>
      <c r="L122" s="2"/>
    </row>
    <row r="123" spans="1:12" ht="13.5">
      <c r="A123" s="5"/>
      <c r="B123" s="5"/>
      <c r="C123" s="5"/>
      <c r="D123" s="5"/>
      <c r="E123" s="5"/>
      <c r="F123" s="44"/>
      <c r="G123" s="5"/>
      <c r="H123" s="5"/>
      <c r="I123" s="5"/>
      <c r="J123" s="5"/>
      <c r="K123" s="1"/>
      <c r="L123" s="2"/>
    </row>
    <row r="124" spans="1:12" ht="13.5">
      <c r="A124" s="5"/>
      <c r="B124" s="5"/>
      <c r="C124" s="5"/>
      <c r="D124" s="5"/>
      <c r="E124" s="5"/>
      <c r="F124" s="44"/>
      <c r="G124" s="5"/>
      <c r="H124" s="5"/>
      <c r="I124" s="5"/>
      <c r="J124" s="5"/>
      <c r="K124" s="1"/>
      <c r="L124" s="2"/>
    </row>
    <row r="125" spans="1:12" ht="13.5">
      <c r="A125" s="5"/>
      <c r="B125" s="5"/>
      <c r="C125" s="5"/>
      <c r="D125" s="5"/>
      <c r="E125" s="5"/>
      <c r="F125" s="44"/>
      <c r="G125" s="5"/>
      <c r="H125" s="5"/>
      <c r="I125" s="5"/>
      <c r="J125" s="5"/>
      <c r="K125" s="1"/>
      <c r="L125" s="2"/>
    </row>
    <row r="126" spans="1:12" ht="13.5">
      <c r="A126" s="5"/>
      <c r="B126" s="5"/>
      <c r="C126" s="5"/>
      <c r="D126" s="5"/>
      <c r="E126" s="5"/>
      <c r="F126" s="44"/>
      <c r="G126" s="5"/>
      <c r="H126" s="5"/>
      <c r="I126" s="5"/>
      <c r="J126" s="5"/>
      <c r="K126" s="1"/>
      <c r="L126" s="2"/>
    </row>
    <row r="127" spans="1:12" ht="13.5">
      <c r="A127" s="5"/>
      <c r="B127" s="5"/>
      <c r="C127" s="5"/>
      <c r="D127" s="5"/>
      <c r="E127" s="5"/>
      <c r="F127" s="44"/>
      <c r="G127" s="5"/>
      <c r="H127" s="5"/>
      <c r="I127" s="5"/>
      <c r="J127" s="5"/>
      <c r="K127" s="1"/>
      <c r="L127" s="2"/>
    </row>
    <row r="128" spans="1:12" ht="13.5">
      <c r="A128" s="5"/>
      <c r="B128" s="5"/>
      <c r="C128" s="5"/>
      <c r="D128" s="5"/>
      <c r="E128" s="5"/>
      <c r="F128" s="44"/>
      <c r="G128" s="5"/>
      <c r="H128" s="5"/>
      <c r="I128" s="5"/>
      <c r="J128" s="5"/>
      <c r="K128" s="1"/>
      <c r="L128" s="2"/>
    </row>
    <row r="129" spans="1:12" ht="13.5">
      <c r="A129" s="5"/>
      <c r="B129" s="5"/>
      <c r="C129" s="5"/>
      <c r="D129" s="5"/>
      <c r="E129" s="5"/>
      <c r="F129" s="44"/>
      <c r="G129" s="5"/>
      <c r="H129" s="5"/>
      <c r="I129" s="5"/>
      <c r="J129" s="5"/>
      <c r="K129" s="1"/>
      <c r="L129" s="2"/>
    </row>
    <row r="130" spans="1:12" ht="13.5">
      <c r="A130" s="5"/>
      <c r="B130" s="5"/>
      <c r="C130" s="5"/>
      <c r="D130" s="5"/>
      <c r="E130" s="5"/>
      <c r="F130" s="44"/>
      <c r="G130" s="5"/>
      <c r="H130" s="5"/>
      <c r="I130" s="5"/>
      <c r="J130" s="5"/>
      <c r="K130" s="1"/>
      <c r="L130" s="2"/>
    </row>
    <row r="131" spans="1:12" ht="13.5">
      <c r="A131" s="5"/>
      <c r="B131" s="5"/>
      <c r="C131" s="5"/>
      <c r="D131" s="5"/>
      <c r="E131" s="5"/>
      <c r="F131" s="44"/>
      <c r="G131" s="5"/>
      <c r="H131" s="5"/>
      <c r="I131" s="5"/>
      <c r="J131" s="5"/>
      <c r="K131" s="1"/>
      <c r="L131" s="2"/>
    </row>
    <row r="132" spans="1:12" ht="13.5">
      <c r="A132" s="5"/>
      <c r="B132" s="5"/>
      <c r="C132" s="5"/>
      <c r="D132" s="5"/>
      <c r="E132" s="5"/>
      <c r="F132" s="44"/>
      <c r="G132" s="5"/>
      <c r="H132" s="5"/>
      <c r="I132" s="5"/>
      <c r="J132" s="5"/>
      <c r="K132" s="1"/>
      <c r="L132" s="2"/>
    </row>
    <row r="133" spans="11:12" ht="13.5">
      <c r="K133" s="1"/>
      <c r="L133" s="2"/>
    </row>
    <row r="134" spans="11:12" ht="13.5">
      <c r="K134" s="1"/>
      <c r="L134" s="2"/>
    </row>
    <row r="135" spans="11:12" ht="13.5">
      <c r="K135" s="1"/>
      <c r="L135" s="2"/>
    </row>
    <row r="136" spans="11:12" ht="13.5">
      <c r="K136" s="1"/>
      <c r="L136" s="2"/>
    </row>
    <row r="137" spans="11:12" ht="13.5">
      <c r="K137" s="1"/>
      <c r="L137" s="2"/>
    </row>
    <row r="138" spans="11:12" ht="13.5">
      <c r="K138" s="1"/>
      <c r="L138" s="2"/>
    </row>
    <row r="139" spans="11:12" ht="13.5">
      <c r="K139" s="1"/>
      <c r="L139" s="2"/>
    </row>
    <row r="140" spans="11:12" ht="13.5">
      <c r="K140" s="1"/>
      <c r="L140" s="2"/>
    </row>
    <row r="141" spans="11:12" ht="13.5">
      <c r="K141" s="1"/>
      <c r="L141" s="2"/>
    </row>
    <row r="142" spans="11:12" ht="13.5">
      <c r="K142" s="1"/>
      <c r="L142" s="2"/>
    </row>
    <row r="143" spans="11:12" ht="13.5">
      <c r="K143" s="1"/>
      <c r="L143" s="2"/>
    </row>
    <row r="144" spans="11:12" ht="13.5">
      <c r="K144" s="1"/>
      <c r="L144" s="2"/>
    </row>
    <row r="145" spans="11:12" ht="13.5">
      <c r="K145" s="1"/>
      <c r="L145" s="2"/>
    </row>
    <row r="146" spans="11:12" ht="13.5">
      <c r="K146" s="1"/>
      <c r="L146" s="2"/>
    </row>
    <row r="147" spans="11:12" ht="13.5">
      <c r="K147" s="1"/>
      <c r="L147" s="2"/>
    </row>
    <row r="148" spans="11:12" ht="13.5">
      <c r="K148" s="1"/>
      <c r="L148" s="2"/>
    </row>
    <row r="149" spans="11:12" ht="13.5">
      <c r="K149" s="1"/>
      <c r="L149" s="2"/>
    </row>
    <row r="150" spans="11:12" ht="13.5">
      <c r="K150" s="1"/>
      <c r="L150" s="2"/>
    </row>
    <row r="151" spans="11:12" ht="13.5">
      <c r="K151" s="1"/>
      <c r="L151" s="2"/>
    </row>
    <row r="152" spans="11:12" ht="13.5">
      <c r="K152" s="1"/>
      <c r="L152" s="2"/>
    </row>
    <row r="153" spans="11:12" ht="13.5">
      <c r="K153" s="1"/>
      <c r="L153" s="2"/>
    </row>
    <row r="154" spans="11:12" ht="13.5">
      <c r="K154" s="1"/>
      <c r="L154" s="2"/>
    </row>
    <row r="155" spans="11:12" ht="13.5">
      <c r="K155" s="1"/>
      <c r="L155" s="2"/>
    </row>
    <row r="156" spans="11:12" ht="13.5">
      <c r="K156" s="1"/>
      <c r="L156" s="2"/>
    </row>
    <row r="157" spans="11:12" ht="13.5">
      <c r="K157" s="1"/>
      <c r="L157" s="2"/>
    </row>
    <row r="158" spans="11:12" ht="13.5">
      <c r="K158" s="1"/>
      <c r="L158" s="2"/>
    </row>
    <row r="159" spans="11:12" ht="13.5">
      <c r="K159" s="1"/>
      <c r="L159" s="2"/>
    </row>
    <row r="160" spans="11:12" ht="13.5">
      <c r="K160" s="1"/>
      <c r="L160" s="2"/>
    </row>
    <row r="161" spans="11:12" ht="13.5">
      <c r="K161" s="1"/>
      <c r="L161" s="2"/>
    </row>
    <row r="162" spans="11:12" ht="13.5">
      <c r="K162" s="1"/>
      <c r="L162" s="2"/>
    </row>
    <row r="163" spans="11:12" ht="13.5">
      <c r="K163" s="1"/>
      <c r="L163" s="2"/>
    </row>
    <row r="164" spans="11:12" ht="13.5">
      <c r="K164" s="1"/>
      <c r="L164" s="2"/>
    </row>
    <row r="165" spans="11:12" ht="13.5">
      <c r="K165" s="1"/>
      <c r="L165" s="2"/>
    </row>
    <row r="166" spans="11:12" ht="13.5">
      <c r="K166" s="1"/>
      <c r="L166" s="2"/>
    </row>
    <row r="167" spans="11:12" ht="13.5">
      <c r="K167" s="1"/>
      <c r="L167" s="2"/>
    </row>
    <row r="168" spans="11:12" ht="13.5">
      <c r="K168" s="1"/>
      <c r="L168" s="2"/>
    </row>
    <row r="169" spans="11:12" ht="13.5">
      <c r="K169" s="1"/>
      <c r="L169" s="2"/>
    </row>
    <row r="170" spans="11:12" ht="13.5">
      <c r="K170" s="1"/>
      <c r="L170" s="2"/>
    </row>
    <row r="171" spans="11:12" ht="13.5">
      <c r="K171" s="1"/>
      <c r="L171" s="2"/>
    </row>
    <row r="172" spans="11:12" ht="13.5">
      <c r="K172" s="1"/>
      <c r="L172" s="2"/>
    </row>
    <row r="173" spans="11:12" ht="13.5">
      <c r="K173" s="1"/>
      <c r="L173" s="2"/>
    </row>
    <row r="174" spans="11:12" ht="13.5">
      <c r="K174" s="1"/>
      <c r="L174" s="2"/>
    </row>
    <row r="175" spans="11:12" ht="13.5">
      <c r="K175" s="1"/>
      <c r="L175" s="2"/>
    </row>
    <row r="176" spans="11:12" ht="13.5">
      <c r="K176" s="1"/>
      <c r="L176" s="2"/>
    </row>
    <row r="177" spans="11:12" ht="13.5">
      <c r="K177" s="1"/>
      <c r="L177" s="2"/>
    </row>
    <row r="178" spans="11:12" ht="13.5">
      <c r="K178" s="1"/>
      <c r="L178" s="2"/>
    </row>
    <row r="179" spans="11:12" ht="13.5">
      <c r="K179" s="1"/>
      <c r="L179" s="2"/>
    </row>
    <row r="180" spans="11:12" ht="13.5">
      <c r="K180" s="1"/>
      <c r="L180" s="2"/>
    </row>
    <row r="181" spans="11:12" ht="13.5">
      <c r="K181" s="1"/>
      <c r="L181" s="2"/>
    </row>
    <row r="182" spans="11:12" ht="13.5">
      <c r="K182" s="1"/>
      <c r="L182" s="2"/>
    </row>
    <row r="183" spans="11:12" ht="13.5">
      <c r="K183" s="1"/>
      <c r="L183" s="2"/>
    </row>
    <row r="184" spans="11:12" ht="13.5">
      <c r="K184" s="1"/>
      <c r="L184" s="2"/>
    </row>
    <row r="185" spans="11:12" ht="13.5">
      <c r="K185" s="1"/>
      <c r="L185" s="2"/>
    </row>
    <row r="186" spans="11:12" ht="13.5">
      <c r="K186" s="1"/>
      <c r="L186" s="2"/>
    </row>
    <row r="187" spans="11:12" ht="13.5">
      <c r="K187" s="1"/>
      <c r="L187" s="2"/>
    </row>
    <row r="188" spans="11:12" ht="13.5">
      <c r="K188" s="1"/>
      <c r="L188" s="2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2001-02-22T00:19:54Z</cp:lastPrinted>
  <dcterms:created xsi:type="dcterms:W3CDTF">1998-02-13T04:35:32Z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