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15" windowWidth="6000" windowHeight="6540" activeTab="1"/>
  </bookViews>
  <sheets>
    <sheet name="計算シート" sheetId="1" r:id="rId1"/>
    <sheet name="印刷用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<sst xmlns="http://schemas.openxmlformats.org/spreadsheetml/2006/main" count="449" uniqueCount="152">
  <si>
    <t>桑名市</t>
  </si>
  <si>
    <t>桑名郡　計</t>
  </si>
  <si>
    <t>多度町</t>
  </si>
  <si>
    <t>長島町</t>
  </si>
  <si>
    <t>木曽岬町</t>
  </si>
  <si>
    <t>員弁郡　計</t>
  </si>
  <si>
    <t>北勢町</t>
  </si>
  <si>
    <t>員弁町</t>
  </si>
  <si>
    <t>大安町</t>
  </si>
  <si>
    <t>東員町</t>
  </si>
  <si>
    <t>藤原町</t>
  </si>
  <si>
    <t>四日市市</t>
  </si>
  <si>
    <t>三重郡　計</t>
  </si>
  <si>
    <t>菰野町</t>
  </si>
  <si>
    <t>楠町</t>
  </si>
  <si>
    <t>朝日町</t>
  </si>
  <si>
    <t>川越町</t>
  </si>
  <si>
    <t>鈴鹿市</t>
  </si>
  <si>
    <t>亀山市</t>
  </si>
  <si>
    <t>鈴鹿郡　計</t>
  </si>
  <si>
    <t>関町</t>
  </si>
  <si>
    <t>津市</t>
  </si>
  <si>
    <t>久居市</t>
  </si>
  <si>
    <t>安芸郡　計</t>
  </si>
  <si>
    <t>河芸町</t>
  </si>
  <si>
    <t>芸濃町</t>
  </si>
  <si>
    <t>美里村</t>
  </si>
  <si>
    <t>安濃町</t>
  </si>
  <si>
    <t>一志郡　計</t>
  </si>
  <si>
    <t>香良洲町</t>
  </si>
  <si>
    <t>一志町</t>
  </si>
  <si>
    <t>白山町</t>
  </si>
  <si>
    <t>嬉野町</t>
  </si>
  <si>
    <t>美杉村</t>
  </si>
  <si>
    <t>三雲町</t>
  </si>
  <si>
    <t>松阪市</t>
  </si>
  <si>
    <t>飯南郡　計</t>
  </si>
  <si>
    <t>飯南町</t>
  </si>
  <si>
    <t>飯高町</t>
  </si>
  <si>
    <t>多気郡　計</t>
  </si>
  <si>
    <t>多気町</t>
  </si>
  <si>
    <t>明和町</t>
  </si>
  <si>
    <t>大台町</t>
  </si>
  <si>
    <t>勢和村</t>
  </si>
  <si>
    <t>宮川村</t>
  </si>
  <si>
    <t>伊勢市</t>
  </si>
  <si>
    <t>鳥羽市</t>
  </si>
  <si>
    <t>度会郡　計</t>
  </si>
  <si>
    <t>玉城町</t>
  </si>
  <si>
    <t>二見町</t>
  </si>
  <si>
    <t>小俣町</t>
  </si>
  <si>
    <t>南勢町</t>
  </si>
  <si>
    <t>南島町</t>
  </si>
  <si>
    <t>大宮町</t>
  </si>
  <si>
    <t>紀勢町</t>
  </si>
  <si>
    <t>御薗村</t>
  </si>
  <si>
    <t>大内山村</t>
  </si>
  <si>
    <t>度会町</t>
  </si>
  <si>
    <t>志摩郡　計</t>
  </si>
  <si>
    <t>浜島町</t>
  </si>
  <si>
    <t>大王町</t>
  </si>
  <si>
    <t>志摩町</t>
  </si>
  <si>
    <t>阿児町</t>
  </si>
  <si>
    <t>磯部町</t>
  </si>
  <si>
    <t>上野市</t>
  </si>
  <si>
    <t>名張市</t>
  </si>
  <si>
    <t>阿山郡　計</t>
  </si>
  <si>
    <t>伊賀町</t>
  </si>
  <si>
    <t>島ケ原村</t>
  </si>
  <si>
    <t>阿山町</t>
  </si>
  <si>
    <t>大山田村</t>
  </si>
  <si>
    <t>名賀郡　計</t>
  </si>
  <si>
    <t>青山町</t>
  </si>
  <si>
    <t>尾鷲市</t>
  </si>
  <si>
    <t>北牟婁郡　計</t>
  </si>
  <si>
    <t>紀伊長島町</t>
  </si>
  <si>
    <t>海山町</t>
  </si>
  <si>
    <t>熊野市</t>
  </si>
  <si>
    <t>南牟婁郡　計</t>
  </si>
  <si>
    <t>御浜町</t>
  </si>
  <si>
    <t>紀宝町</t>
  </si>
  <si>
    <t>紀和町</t>
  </si>
  <si>
    <t>鵜殿村</t>
  </si>
  <si>
    <t>総計</t>
  </si>
  <si>
    <t>総数</t>
  </si>
  <si>
    <t>伊勢保健所</t>
  </si>
  <si>
    <t>上野保健所</t>
  </si>
  <si>
    <t>尾鷲保健所</t>
  </si>
  <si>
    <t>熊野保健所</t>
  </si>
  <si>
    <t>実数</t>
  </si>
  <si>
    <t>人口10万人対</t>
  </si>
  <si>
    <t>医師</t>
  </si>
  <si>
    <t>歯科医師</t>
  </si>
  <si>
    <t>薬剤師</t>
  </si>
  <si>
    <t>人口</t>
  </si>
  <si>
    <t>医師</t>
  </si>
  <si>
    <t>（医師・歯科医師・薬剤師調査）</t>
  </si>
  <si>
    <t>桑名保健所</t>
  </si>
  <si>
    <t>市計</t>
  </si>
  <si>
    <t>郡計</t>
  </si>
  <si>
    <t>四日市保健所</t>
  </si>
  <si>
    <t>鈴鹿保健所</t>
  </si>
  <si>
    <t>津保健所</t>
  </si>
  <si>
    <t>松阪保健所</t>
  </si>
  <si>
    <t>松阪保健所</t>
  </si>
  <si>
    <t>伊勢保健所</t>
  </si>
  <si>
    <t>上野保健所</t>
  </si>
  <si>
    <t>尾鷲保健所</t>
  </si>
  <si>
    <t>熊野保健所</t>
  </si>
  <si>
    <t>第87表  医師 - 歯科医師 - 薬剤師数・率</t>
  </si>
  <si>
    <t>保健所・市町村別</t>
  </si>
  <si>
    <t>平成１４年末現在</t>
  </si>
  <si>
    <t>区分</t>
  </si>
  <si>
    <t>総　数</t>
  </si>
  <si>
    <t>市部計</t>
  </si>
  <si>
    <t>郡部計</t>
  </si>
  <si>
    <t>桑名保健所</t>
  </si>
  <si>
    <t>四日市保健所</t>
  </si>
  <si>
    <t>鈴鹿保健所</t>
  </si>
  <si>
    <t>津保健所</t>
  </si>
  <si>
    <t>実数</t>
  </si>
  <si>
    <t>人口10万人対</t>
  </si>
  <si>
    <t>医師</t>
  </si>
  <si>
    <t>歯科医師</t>
  </si>
  <si>
    <t>薬剤師</t>
  </si>
  <si>
    <t>人口</t>
  </si>
  <si>
    <t>（医師・歯科医師・薬剤師調査）</t>
  </si>
  <si>
    <t>第87表  医師 - 歯科医師 - 薬剤師数・率</t>
  </si>
  <si>
    <t>保健所・市町村別</t>
  </si>
  <si>
    <t>平成１４年末現在</t>
  </si>
  <si>
    <t>実数</t>
  </si>
  <si>
    <t>人口10万人対</t>
  </si>
  <si>
    <t>医師</t>
  </si>
  <si>
    <t>歯科医師</t>
  </si>
  <si>
    <t>薬剤師</t>
  </si>
  <si>
    <t>人口</t>
  </si>
  <si>
    <t>総計</t>
  </si>
  <si>
    <t>市計</t>
  </si>
  <si>
    <t>郡計</t>
  </si>
  <si>
    <t>（医師・歯科医師・薬剤師調査）</t>
  </si>
  <si>
    <t>総計</t>
  </si>
  <si>
    <t>市計</t>
  </si>
  <si>
    <t>郡計</t>
  </si>
  <si>
    <t>桑名保健所</t>
  </si>
  <si>
    <t>伊勢保健所</t>
  </si>
  <si>
    <t>四日市保健所</t>
  </si>
  <si>
    <t>鈴鹿保健所</t>
  </si>
  <si>
    <t>上野保健所</t>
  </si>
  <si>
    <t>津保健所</t>
  </si>
  <si>
    <t>尾鷲保健所</t>
  </si>
  <si>
    <t>熊野保健所</t>
  </si>
  <si>
    <t>松阪保健所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</si>
</sst>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"/>
    <numFmt numFmtId="178" formatCode="0.000000"/>
    <numFmt numFmtId="179" formatCode="0.0000"/>
    <numFmt numFmtId="180" formatCode="0.000"/>
    <numFmt numFmtId="181" formatCode="0.0_ "/>
    <numFmt numFmtId="182" formatCode="0_);[Red]\(0\)"/>
    <numFmt numFmtId="183" formatCode="0.0_);[Red]\(0.0\)"/>
    <numFmt numFmtId="184" formatCode="0_ "/>
  </numFmts>
  <fonts count="8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82" fontId="3" fillId="0" borderId="1" xfId="0" applyNumberFormat="1" applyFont="1" applyFill="1" applyBorder="1" applyAlignment="1">
      <alignment vertical="center"/>
    </xf>
    <xf numFmtId="183" fontId="3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distributed"/>
    </xf>
    <xf numFmtId="0" fontId="5" fillId="0" borderId="6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/>
      <protection/>
    </xf>
    <xf numFmtId="182" fontId="2" fillId="0" borderId="2" xfId="0" applyNumberFormat="1" applyFont="1" applyFill="1" applyBorder="1" applyAlignment="1" applyProtection="1">
      <alignment horizontal="right" vertical="center"/>
      <protection locked="0"/>
    </xf>
    <xf numFmtId="182" fontId="2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182" fontId="5" fillId="0" borderId="8" xfId="0" applyNumberFormat="1" applyFont="1" applyFill="1" applyBorder="1" applyAlignment="1">
      <alignment horizontal="left" vertical="center" indent="1"/>
    </xf>
    <xf numFmtId="182" fontId="5" fillId="0" borderId="8" xfId="0" applyNumberFormat="1" applyFont="1" applyFill="1" applyBorder="1" applyAlignment="1">
      <alignment horizontal="left" vertical="center" indent="2"/>
    </xf>
    <xf numFmtId="182" fontId="5" fillId="0" borderId="8" xfId="0" applyNumberFormat="1" applyFont="1" applyFill="1" applyBorder="1" applyAlignment="1">
      <alignment vertical="center"/>
    </xf>
    <xf numFmtId="182" fontId="3" fillId="0" borderId="8" xfId="0" applyNumberFormat="1" applyFont="1" applyFill="1" applyBorder="1" applyAlignment="1">
      <alignment horizontal="distributed" vertical="center"/>
    </xf>
    <xf numFmtId="182" fontId="5" fillId="0" borderId="9" xfId="0" applyNumberFormat="1" applyFont="1" applyFill="1" applyBorder="1" applyAlignment="1">
      <alignment horizontal="left" vertical="center" indent="2"/>
    </xf>
    <xf numFmtId="0" fontId="5" fillId="0" borderId="10" xfId="0" applyFont="1" applyFill="1" applyBorder="1" applyAlignment="1">
      <alignment horizontal="distributed" vertical="center"/>
    </xf>
    <xf numFmtId="182" fontId="3" fillId="0" borderId="1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/>
    </xf>
    <xf numFmtId="0" fontId="3" fillId="0" borderId="8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 indent="1"/>
    </xf>
    <xf numFmtId="0" fontId="5" fillId="0" borderId="8" xfId="0" applyFont="1" applyFill="1" applyBorder="1" applyAlignment="1">
      <alignment horizontal="left" vertical="center" indent="1"/>
    </xf>
    <xf numFmtId="0" fontId="5" fillId="0" borderId="8" xfId="0" applyFont="1" applyFill="1" applyBorder="1" applyAlignment="1">
      <alignment horizontal="left" vertical="center" indent="2"/>
    </xf>
    <xf numFmtId="0" fontId="5" fillId="0" borderId="9" xfId="0" applyFont="1" applyFill="1" applyBorder="1" applyAlignment="1">
      <alignment horizontal="left" vertical="center" indent="2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5" xfId="0" applyBorder="1" applyAlignment="1">
      <alignment horizontal="right"/>
    </xf>
    <xf numFmtId="0" fontId="0" fillId="0" borderId="5" xfId="0" applyBorder="1" applyAlignment="1">
      <alignment/>
    </xf>
    <xf numFmtId="182" fontId="3" fillId="0" borderId="11" xfId="0" applyNumberFormat="1" applyFont="1" applyFill="1" applyBorder="1" applyAlignment="1">
      <alignment vertical="center"/>
    </xf>
    <xf numFmtId="182" fontId="3" fillId="0" borderId="5" xfId="0" applyNumberFormat="1" applyFont="1" applyFill="1" applyBorder="1" applyAlignment="1">
      <alignment vertical="center"/>
    </xf>
    <xf numFmtId="182" fontId="2" fillId="0" borderId="5" xfId="0" applyNumberFormat="1" applyFont="1" applyFill="1" applyBorder="1" applyAlignment="1" applyProtection="1">
      <alignment horizontal="right" vertical="center"/>
      <protection locked="0"/>
    </xf>
    <xf numFmtId="182" fontId="3" fillId="0" borderId="1" xfId="0" applyNumberFormat="1" applyFont="1" applyBorder="1" applyAlignment="1" applyProtection="1">
      <alignment/>
      <protection/>
    </xf>
    <xf numFmtId="182" fontId="3" fillId="0" borderId="1" xfId="0" applyNumberFormat="1" applyFont="1" applyBorder="1" applyAlignment="1" applyProtection="1">
      <alignment horizontal="right"/>
      <protection/>
    </xf>
    <xf numFmtId="37" fontId="3" fillId="0" borderId="1" xfId="0" applyNumberFormat="1" applyFont="1" applyBorder="1" applyAlignment="1" applyProtection="1">
      <alignment/>
      <protection/>
    </xf>
    <xf numFmtId="182" fontId="3" fillId="0" borderId="5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/>
      <protection/>
    </xf>
    <xf numFmtId="182" fontId="3" fillId="0" borderId="2" xfId="0" applyNumberFormat="1" applyFont="1" applyFill="1" applyBorder="1" applyAlignment="1">
      <alignment horizontal="distributed" vertical="center"/>
    </xf>
    <xf numFmtId="182" fontId="3" fillId="0" borderId="10" xfId="0" applyNumberFormat="1" applyFont="1" applyFill="1" applyBorder="1" applyAlignment="1">
      <alignment horizontal="distributed" vertical="center"/>
    </xf>
    <xf numFmtId="182" fontId="3" fillId="0" borderId="1" xfId="0" applyNumberFormat="1" applyFont="1" applyFill="1" applyBorder="1" applyAlignment="1">
      <alignment horizontal="distributed" vertical="center"/>
    </xf>
    <xf numFmtId="0" fontId="0" fillId="0" borderId="8" xfId="0" applyBorder="1" applyAlignment="1">
      <alignment/>
    </xf>
    <xf numFmtId="0" fontId="5" fillId="0" borderId="8" xfId="0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183" fontId="3" fillId="0" borderId="5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/>
    </xf>
    <xf numFmtId="182" fontId="3" fillId="0" borderId="1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horizontal="right" vertical="center"/>
    </xf>
    <xf numFmtId="182" fontId="3" fillId="0" borderId="10" xfId="0" applyNumberFormat="1" applyFont="1" applyFill="1" applyBorder="1" applyAlignment="1">
      <alignment horizontal="right" vertical="center"/>
    </xf>
    <xf numFmtId="182" fontId="3" fillId="0" borderId="5" xfId="0" applyNumberFormat="1" applyFont="1" applyFill="1" applyBorder="1" applyAlignment="1">
      <alignment horizontal="right" vertical="center"/>
    </xf>
    <xf numFmtId="1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left"/>
      <protection locked="0"/>
    </xf>
    <xf numFmtId="176" fontId="6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/>
    </xf>
    <xf numFmtId="0" fontId="3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82" fontId="3" fillId="0" borderId="8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182" fontId="3" fillId="0" borderId="2" xfId="0" applyNumberFormat="1" applyFont="1" applyFill="1" applyBorder="1" applyAlignment="1">
      <alignment horizontal="distributed" vertical="center"/>
    </xf>
    <xf numFmtId="182" fontId="3" fillId="0" borderId="10" xfId="0" applyNumberFormat="1" applyFont="1" applyFill="1" applyBorder="1" applyAlignment="1">
      <alignment horizontal="distributed" vertical="center"/>
    </xf>
    <xf numFmtId="182" fontId="3" fillId="0" borderId="1" xfId="0" applyNumberFormat="1" applyFont="1" applyFill="1" applyBorder="1" applyAlignment="1">
      <alignment horizontal="distributed" vertical="center"/>
    </xf>
    <xf numFmtId="182" fontId="3" fillId="0" borderId="8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82" fontId="3" fillId="0" borderId="1" xfId="0" applyNumberFormat="1" applyFont="1" applyBorder="1" applyAlignment="1" applyProtection="1">
      <alignment vertical="center"/>
      <protection/>
    </xf>
    <xf numFmtId="182" fontId="3" fillId="0" borderId="0" xfId="0" applyNumberFormat="1" applyFont="1" applyBorder="1" applyAlignment="1" applyProtection="1">
      <alignment vertical="center"/>
      <protection/>
    </xf>
    <xf numFmtId="182" fontId="3" fillId="0" borderId="1" xfId="0" applyNumberFormat="1" applyFont="1" applyBorder="1" applyAlignment="1" applyProtection="1">
      <alignment horizontal="right" vertical="center"/>
      <protection/>
    </xf>
    <xf numFmtId="37" fontId="3" fillId="0" borderId="1" xfId="0" applyNumberFormat="1" applyFont="1" applyBorder="1" applyAlignment="1" applyProtection="1">
      <alignment vertical="center"/>
      <protection/>
    </xf>
    <xf numFmtId="0" fontId="3" fillId="0" borderId="9" xfId="0" applyFont="1" applyFill="1" applyBorder="1" applyAlignment="1">
      <alignment horizontal="left" vertical="center"/>
    </xf>
    <xf numFmtId="182" fontId="3" fillId="0" borderId="5" xfId="0" applyNumberFormat="1" applyFont="1" applyBorder="1" applyAlignment="1" applyProtection="1">
      <alignment vertical="center"/>
      <protection/>
    </xf>
    <xf numFmtId="182" fontId="3" fillId="0" borderId="9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9"/>
  <sheetViews>
    <sheetView workbookViewId="0" topLeftCell="B42">
      <selection activeCell="N70" sqref="N70"/>
    </sheetView>
  </sheetViews>
  <sheetFormatPr defaultColWidth="8.796875" defaultRowHeight="14.25"/>
  <cols>
    <col min="1" max="1" width="14" style="4" customWidth="1"/>
    <col min="2" max="4" width="11.5" style="4" customWidth="1"/>
    <col min="5" max="5" width="10.59765625" style="4" hidden="1" customWidth="1"/>
    <col min="6" max="8" width="11.5" style="4" customWidth="1"/>
    <col min="9" max="9" width="14" style="4" customWidth="1"/>
    <col min="10" max="12" width="11.5" style="4" customWidth="1"/>
    <col min="13" max="13" width="10.59765625" style="4" hidden="1" customWidth="1"/>
    <col min="14" max="16" width="11.5" style="4" customWidth="1"/>
    <col min="17" max="16384" width="9" style="4" customWidth="1"/>
  </cols>
  <sheetData>
    <row r="1" spans="1:9" ht="13.5">
      <c r="A1" s="3" t="s">
        <v>109</v>
      </c>
      <c r="I1" s="4" t="s">
        <v>110</v>
      </c>
    </row>
    <row r="2" ht="12">
      <c r="P2" s="5" t="s">
        <v>111</v>
      </c>
    </row>
    <row r="3" spans="1:16" ht="18" customHeight="1">
      <c r="A3" s="6"/>
      <c r="B3" s="97" t="s">
        <v>89</v>
      </c>
      <c r="C3" s="98"/>
      <c r="D3" s="99"/>
      <c r="E3" s="9"/>
      <c r="F3" s="97" t="s">
        <v>90</v>
      </c>
      <c r="G3" s="98"/>
      <c r="H3" s="99"/>
      <c r="I3" s="10"/>
      <c r="J3" s="97" t="s">
        <v>89</v>
      </c>
      <c r="K3" s="98"/>
      <c r="L3" s="99"/>
      <c r="M3" s="9"/>
      <c r="N3" s="97" t="s">
        <v>90</v>
      </c>
      <c r="O3" s="98"/>
      <c r="P3" s="99"/>
    </row>
    <row r="4" spans="1:16" ht="18" customHeight="1">
      <c r="A4" s="11"/>
      <c r="B4" s="29" t="s">
        <v>91</v>
      </c>
      <c r="C4" s="12" t="s">
        <v>92</v>
      </c>
      <c r="D4" s="12" t="s">
        <v>93</v>
      </c>
      <c r="E4" s="8" t="s">
        <v>94</v>
      </c>
      <c r="F4" s="12" t="s">
        <v>91</v>
      </c>
      <c r="G4" s="12" t="s">
        <v>92</v>
      </c>
      <c r="H4" s="7" t="s">
        <v>93</v>
      </c>
      <c r="I4" s="13"/>
      <c r="J4" s="19" t="s">
        <v>95</v>
      </c>
      <c r="K4" s="13" t="s">
        <v>92</v>
      </c>
      <c r="L4" s="13" t="s">
        <v>93</v>
      </c>
      <c r="M4" s="13" t="s">
        <v>94</v>
      </c>
      <c r="N4" s="13" t="s">
        <v>91</v>
      </c>
      <c r="O4" s="13" t="s">
        <v>92</v>
      </c>
      <c r="P4" s="13" t="s">
        <v>93</v>
      </c>
    </row>
    <row r="5" spans="1:16" ht="6.75" customHeight="1">
      <c r="A5" s="30"/>
      <c r="B5" s="29"/>
      <c r="C5" s="27"/>
      <c r="D5" s="19"/>
      <c r="E5" s="20"/>
      <c r="F5" s="19"/>
      <c r="G5" s="19"/>
      <c r="H5" s="21"/>
      <c r="I5" s="21"/>
      <c r="J5" s="52"/>
      <c r="K5" s="53"/>
      <c r="L5" s="54"/>
      <c r="M5" s="19"/>
      <c r="N5" s="19"/>
      <c r="O5" s="19"/>
      <c r="P5" s="19"/>
    </row>
    <row r="6" spans="1:16" ht="13.5" customHeight="1">
      <c r="A6" s="31" t="s">
        <v>83</v>
      </c>
      <c r="B6" s="1">
        <f>SUM(B7:B8)</f>
        <v>3377</v>
      </c>
      <c r="C6" s="1">
        <f>SUM(C7:C8)</f>
        <v>1045</v>
      </c>
      <c r="D6" s="1">
        <f>SUM(D7:D8)</f>
        <v>2610</v>
      </c>
      <c r="E6" s="17">
        <v>1861000</v>
      </c>
      <c r="F6" s="2">
        <f>B6/G63*100000</f>
        <v>181.46157979580872</v>
      </c>
      <c r="G6" s="2">
        <f>C6/G63*100000</f>
        <v>56.15260612573885</v>
      </c>
      <c r="H6" s="2">
        <f>D6/G63*100000</f>
        <v>140.2471789360559</v>
      </c>
      <c r="I6" s="22" t="s">
        <v>39</v>
      </c>
      <c r="J6" s="1">
        <v>40</v>
      </c>
      <c r="K6" s="28">
        <v>23</v>
      </c>
      <c r="L6" s="1">
        <v>34</v>
      </c>
      <c r="M6" s="1">
        <f>SUM(M7:M11)</f>
        <v>49582</v>
      </c>
      <c r="N6" s="2">
        <f aca="true" t="shared" si="0" ref="N6:N11">J6/F115*100000</f>
        <v>80.10894816951053</v>
      </c>
      <c r="O6" s="2">
        <f aca="true" t="shared" si="1" ref="O6:O11">K6/F115*100000</f>
        <v>46.062645197468555</v>
      </c>
      <c r="P6" s="2">
        <f aca="true" t="shared" si="2" ref="P6:P11">L6/F115*100000</f>
        <v>68.09260594408396</v>
      </c>
    </row>
    <row r="7" spans="1:16" ht="13.5" customHeight="1">
      <c r="A7" s="31" t="s">
        <v>98</v>
      </c>
      <c r="B7" s="1">
        <f>SUM(B11,B24,B32:B33,B39,B38,B54,J14,J15,J35,J36,J46,J52)</f>
        <v>2759</v>
      </c>
      <c r="C7" s="28">
        <f>SUM(C11,C24,C32:C33,C39,C38,C54,K14,K15,K35,K36,K46,K52)</f>
        <v>792</v>
      </c>
      <c r="D7" s="1">
        <f>SUM(D11,D24,D32:D33,D39,D38,D54,L14,L15,L35,L36,L46,L52)</f>
        <v>2139</v>
      </c>
      <c r="E7" s="18">
        <v>1268890</v>
      </c>
      <c r="F7" s="2">
        <f>B7/F64*100000</f>
        <v>216.5778192599617</v>
      </c>
      <c r="G7" s="2">
        <f>C7/F64*100000</f>
        <v>62.17094340481683</v>
      </c>
      <c r="H7" s="2">
        <f>D7/F64*100000</f>
        <v>167.90864639255454</v>
      </c>
      <c r="I7" s="23" t="s">
        <v>40</v>
      </c>
      <c r="J7" s="1">
        <v>7</v>
      </c>
      <c r="K7" s="28">
        <v>3</v>
      </c>
      <c r="L7" s="1">
        <v>4</v>
      </c>
      <c r="M7" s="18">
        <v>10595</v>
      </c>
      <c r="N7" s="2">
        <f t="shared" si="0"/>
        <v>64.30277420540143</v>
      </c>
      <c r="O7" s="2">
        <f t="shared" si="1"/>
        <v>27.558331802314896</v>
      </c>
      <c r="P7" s="2">
        <f t="shared" si="2"/>
        <v>36.74444240308654</v>
      </c>
    </row>
    <row r="8" spans="1:16" ht="13.5" customHeight="1">
      <c r="A8" s="31" t="s">
        <v>99</v>
      </c>
      <c r="B8" s="1">
        <f>SUM(B12,B16,B25,B34,B40,B45,B55,J6,J16,J27,J37,J42,J47,J53)</f>
        <v>618</v>
      </c>
      <c r="C8" s="28">
        <f>SUM(C12,C16,C25,C34,C40,C45,C55,K6,K16,K27,K37,K42,K47,K53)</f>
        <v>253</v>
      </c>
      <c r="D8" s="1">
        <f>SUM(D12,D16,D25,D34,D40,D45,D55,L6,L16,L27,L37,L42,L47,L53)</f>
        <v>471</v>
      </c>
      <c r="E8" s="18">
        <v>592795</v>
      </c>
      <c r="F8" s="2">
        <f>B8/F65*100000</f>
        <v>104.98919528669866</v>
      </c>
      <c r="G8" s="2">
        <f>C8/F65*100000</f>
        <v>42.98101360442517</v>
      </c>
      <c r="H8" s="2">
        <f>D8/F65*100000</f>
        <v>80.01603718452276</v>
      </c>
      <c r="I8" s="23" t="s">
        <v>41</v>
      </c>
      <c r="J8" s="1">
        <v>17</v>
      </c>
      <c r="K8" s="28">
        <v>12</v>
      </c>
      <c r="L8" s="1">
        <v>17</v>
      </c>
      <c r="M8" s="18">
        <v>22252</v>
      </c>
      <c r="N8" s="2">
        <f t="shared" si="0"/>
        <v>75.38468360604851</v>
      </c>
      <c r="O8" s="2">
        <f t="shared" si="1"/>
        <v>53.21271783956366</v>
      </c>
      <c r="P8" s="2">
        <f t="shared" si="2"/>
        <v>75.38468360604851</v>
      </c>
    </row>
    <row r="9" spans="1:16" ht="13.5" customHeight="1">
      <c r="A9" s="32"/>
      <c r="B9" s="1"/>
      <c r="C9" s="28"/>
      <c r="D9" s="1"/>
      <c r="E9" s="1"/>
      <c r="F9" s="2"/>
      <c r="G9" s="2"/>
      <c r="H9" s="2"/>
      <c r="I9" s="23" t="s">
        <v>42</v>
      </c>
      <c r="J9" s="1">
        <v>12</v>
      </c>
      <c r="K9" s="28">
        <v>6</v>
      </c>
      <c r="L9" s="1">
        <v>10</v>
      </c>
      <c r="M9" s="18">
        <v>7416</v>
      </c>
      <c r="N9" s="2">
        <f t="shared" si="0"/>
        <v>164.29353778751369</v>
      </c>
      <c r="O9" s="2">
        <f t="shared" si="1"/>
        <v>82.14676889375684</v>
      </c>
      <c r="P9" s="2">
        <f t="shared" si="2"/>
        <v>136.91128148959473</v>
      </c>
    </row>
    <row r="10" spans="1:16" ht="13.5" customHeight="1">
      <c r="A10" s="31" t="s">
        <v>97</v>
      </c>
      <c r="B10" s="1">
        <v>276</v>
      </c>
      <c r="C10" s="28">
        <v>102</v>
      </c>
      <c r="D10" s="1">
        <v>306</v>
      </c>
      <c r="E10" s="1">
        <f>SUM(E11,E12,E16)</f>
        <v>213486</v>
      </c>
      <c r="F10" s="2">
        <f>B10/F67*100000</f>
        <v>128.64374073625237</v>
      </c>
      <c r="G10" s="2">
        <f>C10/F67*100000</f>
        <v>47.5422520112237</v>
      </c>
      <c r="H10" s="2">
        <f>D10/F67*100000</f>
        <v>142.6267560336711</v>
      </c>
      <c r="I10" s="23" t="s">
        <v>43</v>
      </c>
      <c r="J10" s="1">
        <v>1</v>
      </c>
      <c r="K10" s="28">
        <v>1</v>
      </c>
      <c r="L10" s="61">
        <v>0</v>
      </c>
      <c r="M10" s="18">
        <v>5307</v>
      </c>
      <c r="N10" s="2">
        <f t="shared" si="0"/>
        <v>19.160758766047135</v>
      </c>
      <c r="O10" s="2">
        <f t="shared" si="1"/>
        <v>19.160758766047135</v>
      </c>
      <c r="P10" s="2">
        <f t="shared" si="2"/>
        <v>0</v>
      </c>
    </row>
    <row r="11" spans="1:16" ht="13.5" customHeight="1">
      <c r="A11" s="33" t="s">
        <v>0</v>
      </c>
      <c r="B11" s="47">
        <v>167</v>
      </c>
      <c r="C11" s="28">
        <v>61</v>
      </c>
      <c r="D11" s="1">
        <v>189</v>
      </c>
      <c r="E11" s="18">
        <v>107721</v>
      </c>
      <c r="F11" s="2">
        <f aca="true" t="shared" si="3" ref="F11:F51">B11/F68*100000</f>
        <v>153.09162579639732</v>
      </c>
      <c r="G11" s="2">
        <f aca="true" t="shared" si="4" ref="G11:G51">C11/F68*100000</f>
        <v>55.919695650181055</v>
      </c>
      <c r="H11" s="2">
        <f aca="true" t="shared" si="5" ref="H11:H51">D11/F68*100000</f>
        <v>173.25938488334785</v>
      </c>
      <c r="I11" s="23" t="s">
        <v>44</v>
      </c>
      <c r="J11" s="1">
        <v>3</v>
      </c>
      <c r="K11" s="28">
        <v>1</v>
      </c>
      <c r="L11" s="1">
        <v>3</v>
      </c>
      <c r="M11" s="18">
        <v>4012</v>
      </c>
      <c r="N11" s="2">
        <f t="shared" si="0"/>
        <v>75.52870090634441</v>
      </c>
      <c r="O11" s="2">
        <f t="shared" si="1"/>
        <v>25.17623363544814</v>
      </c>
      <c r="P11" s="2">
        <f t="shared" si="2"/>
        <v>75.52870090634441</v>
      </c>
    </row>
    <row r="12" spans="1:16" ht="13.5" customHeight="1">
      <c r="A12" s="34" t="s">
        <v>1</v>
      </c>
      <c r="B12" s="1">
        <v>29</v>
      </c>
      <c r="C12" s="1">
        <v>14</v>
      </c>
      <c r="D12" s="1">
        <v>24</v>
      </c>
      <c r="E12" s="1">
        <f>SUM(E13:E15)</f>
        <v>33760</v>
      </c>
      <c r="F12" s="2">
        <f t="shared" si="3"/>
        <v>86.55941258991732</v>
      </c>
      <c r="G12" s="2">
        <f t="shared" si="4"/>
        <v>41.787302629615255</v>
      </c>
      <c r="H12" s="2">
        <f t="shared" si="5"/>
        <v>71.6353759364833</v>
      </c>
      <c r="I12" s="24"/>
      <c r="J12" s="1"/>
      <c r="K12" s="28"/>
      <c r="L12" s="1"/>
      <c r="M12" s="1"/>
      <c r="N12" s="2"/>
      <c r="O12" s="2"/>
      <c r="P12" s="2"/>
    </row>
    <row r="13" spans="1:16" ht="13.5" customHeight="1">
      <c r="A13" s="35" t="s">
        <v>2</v>
      </c>
      <c r="B13" s="47">
        <v>17</v>
      </c>
      <c r="C13" s="28">
        <v>4</v>
      </c>
      <c r="D13" s="1">
        <v>12</v>
      </c>
      <c r="E13" s="18">
        <v>11156</v>
      </c>
      <c r="F13" s="2">
        <f t="shared" si="3"/>
        <v>159.32521087160262</v>
      </c>
      <c r="G13" s="2">
        <f t="shared" si="4"/>
        <v>37.488284910965326</v>
      </c>
      <c r="H13" s="2">
        <f t="shared" si="5"/>
        <v>112.46485473289597</v>
      </c>
      <c r="I13" s="25" t="s">
        <v>85</v>
      </c>
      <c r="J13" s="1">
        <v>483</v>
      </c>
      <c r="K13" s="28">
        <v>166</v>
      </c>
      <c r="L13" s="1">
        <v>306</v>
      </c>
      <c r="M13" s="1">
        <f>SUM(M14:M16,M27)</f>
        <v>279615</v>
      </c>
      <c r="N13" s="2">
        <f aca="true" t="shared" si="6" ref="N13:N32">J13/F122*100000</f>
        <v>176.67844522968198</v>
      </c>
      <c r="O13" s="2">
        <f aca="true" t="shared" si="7" ref="O13:O32">K13/F122*100000</f>
        <v>60.72178448887621</v>
      </c>
      <c r="P13" s="2">
        <f aca="true" t="shared" si="8" ref="P13:P32">L13/F122*100000</f>
        <v>111.93292803371156</v>
      </c>
    </row>
    <row r="14" spans="1:16" ht="13.5" customHeight="1">
      <c r="A14" s="35" t="s">
        <v>3</v>
      </c>
      <c r="B14" s="47">
        <v>11</v>
      </c>
      <c r="C14" s="28">
        <v>8</v>
      </c>
      <c r="D14" s="1">
        <v>10</v>
      </c>
      <c r="E14" s="18">
        <v>15427</v>
      </c>
      <c r="F14" s="2">
        <f t="shared" si="3"/>
        <v>70.1843935430358</v>
      </c>
      <c r="G14" s="2">
        <f t="shared" si="4"/>
        <v>51.04319530402603</v>
      </c>
      <c r="H14" s="2">
        <f t="shared" si="5"/>
        <v>63.80399413003254</v>
      </c>
      <c r="I14" s="22" t="s">
        <v>45</v>
      </c>
      <c r="J14" s="47">
        <v>202</v>
      </c>
      <c r="K14" s="28">
        <v>72</v>
      </c>
      <c r="L14" s="1">
        <v>143</v>
      </c>
      <c r="M14" s="18">
        <v>101172</v>
      </c>
      <c r="N14" s="2">
        <f t="shared" si="6"/>
        <v>203.45675033237987</v>
      </c>
      <c r="O14" s="2">
        <f t="shared" si="7"/>
        <v>72.5192377422344</v>
      </c>
      <c r="P14" s="2">
        <f t="shared" si="8"/>
        <v>144.03126384915998</v>
      </c>
    </row>
    <row r="15" spans="1:16" ht="13.5" customHeight="1">
      <c r="A15" s="35" t="s">
        <v>4</v>
      </c>
      <c r="B15" s="47">
        <v>1</v>
      </c>
      <c r="C15" s="28">
        <v>2</v>
      </c>
      <c r="D15" s="1">
        <v>2</v>
      </c>
      <c r="E15" s="18">
        <v>7177</v>
      </c>
      <c r="F15" s="2">
        <f t="shared" si="3"/>
        <v>13.966480446927374</v>
      </c>
      <c r="G15" s="2">
        <f t="shared" si="4"/>
        <v>27.932960893854748</v>
      </c>
      <c r="H15" s="2">
        <f t="shared" si="5"/>
        <v>27.932960893854748</v>
      </c>
      <c r="I15" s="22" t="s">
        <v>46</v>
      </c>
      <c r="J15" s="47">
        <v>22</v>
      </c>
      <c r="K15" s="28">
        <v>11</v>
      </c>
      <c r="L15" s="1">
        <v>16</v>
      </c>
      <c r="M15" s="18">
        <v>25819</v>
      </c>
      <c r="N15" s="2">
        <f t="shared" si="6"/>
        <v>90.04584151931893</v>
      </c>
      <c r="O15" s="2">
        <f t="shared" si="7"/>
        <v>45.02292075965946</v>
      </c>
      <c r="P15" s="2">
        <f t="shared" si="8"/>
        <v>65.48788474132286</v>
      </c>
    </row>
    <row r="16" spans="1:16" ht="13.5" customHeight="1">
      <c r="A16" s="34" t="s">
        <v>5</v>
      </c>
      <c r="B16" s="1">
        <v>80</v>
      </c>
      <c r="C16" s="1">
        <v>27</v>
      </c>
      <c r="D16" s="1">
        <v>93</v>
      </c>
      <c r="E16" s="1">
        <f>SUM(E17:E21)</f>
        <v>72005</v>
      </c>
      <c r="F16" s="2">
        <f t="shared" si="3"/>
        <v>111.17596375663581</v>
      </c>
      <c r="G16" s="2">
        <f t="shared" si="4"/>
        <v>37.52188776786459</v>
      </c>
      <c r="H16" s="2">
        <f t="shared" si="5"/>
        <v>129.24205786708913</v>
      </c>
      <c r="I16" s="22" t="s">
        <v>47</v>
      </c>
      <c r="J16" s="1">
        <v>167</v>
      </c>
      <c r="K16" s="28">
        <v>44</v>
      </c>
      <c r="L16" s="1">
        <v>88</v>
      </c>
      <c r="M16" s="1">
        <f>SUM(M17:M26)</f>
        <v>89966</v>
      </c>
      <c r="N16" s="2">
        <f t="shared" si="6"/>
        <v>187.5435168339959</v>
      </c>
      <c r="O16" s="2">
        <f t="shared" si="7"/>
        <v>49.41266311793905</v>
      </c>
      <c r="P16" s="2">
        <f t="shared" si="8"/>
        <v>98.8253262358781</v>
      </c>
    </row>
    <row r="17" spans="1:16" ht="13.5" customHeight="1">
      <c r="A17" s="35" t="s">
        <v>6</v>
      </c>
      <c r="B17" s="47">
        <v>45</v>
      </c>
      <c r="C17" s="51">
        <v>6</v>
      </c>
      <c r="D17" s="1">
        <v>51</v>
      </c>
      <c r="E17" s="18">
        <v>14527</v>
      </c>
      <c r="F17" s="2">
        <f t="shared" si="3"/>
        <v>310.3020273065784</v>
      </c>
      <c r="G17" s="2">
        <f t="shared" si="4"/>
        <v>41.37360364087712</v>
      </c>
      <c r="H17" s="2">
        <f t="shared" si="5"/>
        <v>351.6756309474555</v>
      </c>
      <c r="I17" s="23" t="s">
        <v>48</v>
      </c>
      <c r="J17" s="47">
        <v>12</v>
      </c>
      <c r="K17" s="28">
        <v>6</v>
      </c>
      <c r="L17" s="1">
        <v>18</v>
      </c>
      <c r="M17" s="18">
        <v>14034</v>
      </c>
      <c r="N17" s="2">
        <f t="shared" si="6"/>
        <v>82.42324335462601</v>
      </c>
      <c r="O17" s="2">
        <f t="shared" si="7"/>
        <v>41.211621677313005</v>
      </c>
      <c r="P17" s="2">
        <f t="shared" si="8"/>
        <v>123.63486503193901</v>
      </c>
    </row>
    <row r="18" spans="1:16" ht="13.5" customHeight="1">
      <c r="A18" s="35" t="s">
        <v>7</v>
      </c>
      <c r="B18" s="47">
        <v>5</v>
      </c>
      <c r="C18" s="51">
        <v>3</v>
      </c>
      <c r="D18" s="1">
        <v>6</v>
      </c>
      <c r="E18" s="18">
        <v>8689</v>
      </c>
      <c r="F18" s="2">
        <f t="shared" si="3"/>
        <v>56.80527152919791</v>
      </c>
      <c r="G18" s="2">
        <f t="shared" si="4"/>
        <v>34.08316291751875</v>
      </c>
      <c r="H18" s="2">
        <f t="shared" si="5"/>
        <v>68.1663258350375</v>
      </c>
      <c r="I18" s="23" t="s">
        <v>49</v>
      </c>
      <c r="J18" s="47">
        <v>1</v>
      </c>
      <c r="K18" s="28">
        <v>3</v>
      </c>
      <c r="L18" s="1">
        <v>4</v>
      </c>
      <c r="M18" s="18">
        <v>9034</v>
      </c>
      <c r="N18" s="2">
        <f t="shared" si="6"/>
        <v>11.120996441281138</v>
      </c>
      <c r="O18" s="2">
        <f t="shared" si="7"/>
        <v>33.362989323843415</v>
      </c>
      <c r="P18" s="2">
        <f t="shared" si="8"/>
        <v>44.48398576512455</v>
      </c>
    </row>
    <row r="19" spans="1:16" ht="13.5" customHeight="1">
      <c r="A19" s="35" t="s">
        <v>8</v>
      </c>
      <c r="B19" s="47">
        <v>8</v>
      </c>
      <c r="C19" s="51">
        <v>7</v>
      </c>
      <c r="D19" s="1">
        <v>11</v>
      </c>
      <c r="E19" s="18">
        <v>14989</v>
      </c>
      <c r="F19" s="2">
        <f t="shared" si="3"/>
        <v>52.74609349245072</v>
      </c>
      <c r="G19" s="2">
        <f t="shared" si="4"/>
        <v>46.15283180589438</v>
      </c>
      <c r="H19" s="2">
        <f t="shared" si="5"/>
        <v>72.52587855211974</v>
      </c>
      <c r="I19" s="23" t="s">
        <v>50</v>
      </c>
      <c r="J19" s="47">
        <v>16</v>
      </c>
      <c r="K19" s="28">
        <v>11</v>
      </c>
      <c r="L19" s="1">
        <v>11</v>
      </c>
      <c r="M19" s="18">
        <v>18615</v>
      </c>
      <c r="N19" s="2">
        <f t="shared" si="6"/>
        <v>87.30765033286042</v>
      </c>
      <c r="O19" s="2">
        <f t="shared" si="7"/>
        <v>60.024009603841534</v>
      </c>
      <c r="P19" s="2">
        <f t="shared" si="8"/>
        <v>60.024009603841534</v>
      </c>
    </row>
    <row r="20" spans="1:16" ht="13.5" customHeight="1">
      <c r="A20" s="35" t="s">
        <v>9</v>
      </c>
      <c r="B20" s="47">
        <v>20</v>
      </c>
      <c r="C20" s="51">
        <v>9</v>
      </c>
      <c r="D20" s="1">
        <v>25</v>
      </c>
      <c r="E20" s="18">
        <v>26343</v>
      </c>
      <c r="F20" s="2">
        <f t="shared" si="3"/>
        <v>76.29510948348211</v>
      </c>
      <c r="G20" s="2">
        <f t="shared" si="4"/>
        <v>34.332799267566955</v>
      </c>
      <c r="H20" s="2">
        <f t="shared" si="5"/>
        <v>95.36888685435264</v>
      </c>
      <c r="I20" s="23" t="s">
        <v>51</v>
      </c>
      <c r="J20" s="47">
        <v>8</v>
      </c>
      <c r="K20" s="28">
        <v>4</v>
      </c>
      <c r="L20" s="1">
        <v>8</v>
      </c>
      <c r="M20" s="18">
        <v>10523</v>
      </c>
      <c r="N20" s="2">
        <f t="shared" si="6"/>
        <v>79.29428089999008</v>
      </c>
      <c r="O20" s="2">
        <f t="shared" si="7"/>
        <v>39.64714044999504</v>
      </c>
      <c r="P20" s="2">
        <f t="shared" si="8"/>
        <v>79.29428089999008</v>
      </c>
    </row>
    <row r="21" spans="1:16" ht="13.5" customHeight="1">
      <c r="A21" s="35" t="s">
        <v>10</v>
      </c>
      <c r="B21" s="48">
        <v>2</v>
      </c>
      <c r="C21" s="51">
        <v>2</v>
      </c>
      <c r="D21" s="61">
        <v>0</v>
      </c>
      <c r="E21" s="18">
        <v>7457</v>
      </c>
      <c r="F21" s="2">
        <f t="shared" si="3"/>
        <v>27.498968788670425</v>
      </c>
      <c r="G21" s="2">
        <f t="shared" si="4"/>
        <v>27.498968788670425</v>
      </c>
      <c r="H21" s="2">
        <f t="shared" si="5"/>
        <v>0</v>
      </c>
      <c r="I21" s="23" t="s">
        <v>52</v>
      </c>
      <c r="J21" s="47">
        <v>6</v>
      </c>
      <c r="K21" s="28">
        <v>4</v>
      </c>
      <c r="L21" s="1">
        <v>3</v>
      </c>
      <c r="M21" s="18">
        <v>8191</v>
      </c>
      <c r="N21" s="2">
        <f t="shared" si="6"/>
        <v>78.70916961826052</v>
      </c>
      <c r="O21" s="2">
        <f t="shared" si="7"/>
        <v>52.47277974550702</v>
      </c>
      <c r="P21" s="2">
        <f t="shared" si="8"/>
        <v>39.35458480913026</v>
      </c>
    </row>
    <row r="22" spans="1:16" ht="13.5" customHeight="1">
      <c r="A22" s="32"/>
      <c r="B22" s="1"/>
      <c r="C22" s="28"/>
      <c r="D22" s="1"/>
      <c r="E22" s="1"/>
      <c r="F22" s="2"/>
      <c r="G22" s="2"/>
      <c r="H22" s="2"/>
      <c r="I22" s="23" t="s">
        <v>53</v>
      </c>
      <c r="J22" s="47">
        <v>6</v>
      </c>
      <c r="K22" s="28">
        <v>2</v>
      </c>
      <c r="L22" s="1">
        <v>1</v>
      </c>
      <c r="M22" s="18">
        <v>5342</v>
      </c>
      <c r="N22" s="2">
        <f t="shared" si="6"/>
        <v>116.07661056297157</v>
      </c>
      <c r="O22" s="2">
        <f t="shared" si="7"/>
        <v>38.69220352099052</v>
      </c>
      <c r="P22" s="2">
        <f t="shared" si="8"/>
        <v>19.34610176049526</v>
      </c>
    </row>
    <row r="23" spans="1:16" ht="13.5" customHeight="1">
      <c r="A23" s="31" t="s">
        <v>100</v>
      </c>
      <c r="B23" s="1">
        <v>600</v>
      </c>
      <c r="C23" s="28">
        <v>200</v>
      </c>
      <c r="D23" s="1">
        <v>518</v>
      </c>
      <c r="E23" s="1">
        <f>SUM(E24:E25)</f>
        <v>356069</v>
      </c>
      <c r="F23" s="2">
        <f t="shared" si="3"/>
        <v>165.6058690719999</v>
      </c>
      <c r="G23" s="2">
        <f t="shared" si="4"/>
        <v>55.2019563573333</v>
      </c>
      <c r="H23" s="2">
        <f t="shared" si="5"/>
        <v>142.97306696549325</v>
      </c>
      <c r="I23" s="23" t="s">
        <v>54</v>
      </c>
      <c r="J23" s="47">
        <v>1</v>
      </c>
      <c r="K23" s="28">
        <v>1</v>
      </c>
      <c r="L23" s="1">
        <v>2</v>
      </c>
      <c r="M23" s="18">
        <v>4585</v>
      </c>
      <c r="N23" s="2">
        <f t="shared" si="6"/>
        <v>22.967386311437757</v>
      </c>
      <c r="O23" s="2">
        <f t="shared" si="7"/>
        <v>22.967386311437757</v>
      </c>
      <c r="P23" s="2">
        <f t="shared" si="8"/>
        <v>45.93477262287551</v>
      </c>
    </row>
    <row r="24" spans="1:16" ht="13.5" customHeight="1">
      <c r="A24" s="34" t="s">
        <v>11</v>
      </c>
      <c r="B24" s="47">
        <v>545</v>
      </c>
      <c r="C24" s="28">
        <v>170</v>
      </c>
      <c r="D24" s="1">
        <v>471</v>
      </c>
      <c r="E24" s="18">
        <v>289504</v>
      </c>
      <c r="F24" s="2">
        <f t="shared" si="3"/>
        <v>185.38991410834257</v>
      </c>
      <c r="G24" s="2">
        <f t="shared" si="4"/>
        <v>57.82804660260226</v>
      </c>
      <c r="H24" s="2">
        <f t="shared" si="5"/>
        <v>160.2177055872098</v>
      </c>
      <c r="I24" s="23" t="s">
        <v>55</v>
      </c>
      <c r="J24" s="47">
        <v>113</v>
      </c>
      <c r="K24" s="28">
        <v>10</v>
      </c>
      <c r="L24" s="1">
        <v>41</v>
      </c>
      <c r="M24" s="18">
        <v>8890</v>
      </c>
      <c r="N24" s="2">
        <f t="shared" si="6"/>
        <v>1233.2205609516534</v>
      </c>
      <c r="O24" s="2">
        <f t="shared" si="7"/>
        <v>109.13456291607552</v>
      </c>
      <c r="P24" s="2">
        <f t="shared" si="8"/>
        <v>447.4517079559096</v>
      </c>
    </row>
    <row r="25" spans="1:16" ht="13.5" customHeight="1">
      <c r="A25" s="34" t="s">
        <v>12</v>
      </c>
      <c r="B25" s="1">
        <v>55</v>
      </c>
      <c r="C25" s="1">
        <v>30</v>
      </c>
      <c r="D25" s="1">
        <v>47</v>
      </c>
      <c r="E25" s="1">
        <f>SUM(E26:E29)</f>
        <v>66565</v>
      </c>
      <c r="F25" s="2">
        <f t="shared" si="3"/>
        <v>80.49055333596758</v>
      </c>
      <c r="G25" s="2">
        <f t="shared" si="4"/>
        <v>43.903938183255036</v>
      </c>
      <c r="H25" s="2">
        <f t="shared" si="5"/>
        <v>68.78283648709956</v>
      </c>
      <c r="I25" s="23" t="s">
        <v>56</v>
      </c>
      <c r="J25" s="47">
        <v>2</v>
      </c>
      <c r="K25" s="28">
        <v>1</v>
      </c>
      <c r="L25" s="61">
        <v>0</v>
      </c>
      <c r="M25" s="18">
        <v>1598</v>
      </c>
      <c r="N25" s="2">
        <f t="shared" si="6"/>
        <v>128.61736334405145</v>
      </c>
      <c r="O25" s="2">
        <f t="shared" si="7"/>
        <v>64.30868167202573</v>
      </c>
      <c r="P25" s="2">
        <f t="shared" si="8"/>
        <v>0</v>
      </c>
    </row>
    <row r="26" spans="1:16" ht="13.5" customHeight="1">
      <c r="A26" s="35" t="s">
        <v>13</v>
      </c>
      <c r="B26" s="49">
        <v>41</v>
      </c>
      <c r="C26" s="28">
        <v>15</v>
      </c>
      <c r="D26" s="1">
        <v>28</v>
      </c>
      <c r="E26" s="18">
        <v>37108</v>
      </c>
      <c r="F26" s="2">
        <f t="shared" si="3"/>
        <v>106.4713825698556</v>
      </c>
      <c r="G26" s="2">
        <f t="shared" si="4"/>
        <v>38.9529448426301</v>
      </c>
      <c r="H26" s="2">
        <f t="shared" si="5"/>
        <v>72.71216370624286</v>
      </c>
      <c r="I26" s="23" t="s">
        <v>57</v>
      </c>
      <c r="J26" s="47">
        <v>2</v>
      </c>
      <c r="K26" s="28">
        <v>2</v>
      </c>
      <c r="L26" s="61">
        <v>0</v>
      </c>
      <c r="M26" s="18">
        <v>9154</v>
      </c>
      <c r="N26" s="2">
        <f t="shared" si="6"/>
        <v>21.70138888888889</v>
      </c>
      <c r="O26" s="2">
        <f t="shared" si="7"/>
        <v>21.70138888888889</v>
      </c>
      <c r="P26" s="2">
        <f t="shared" si="8"/>
        <v>0</v>
      </c>
    </row>
    <row r="27" spans="1:16" ht="13.5" customHeight="1">
      <c r="A27" s="35" t="s">
        <v>14</v>
      </c>
      <c r="B27" s="49">
        <v>4</v>
      </c>
      <c r="C27" s="28">
        <v>6</v>
      </c>
      <c r="D27" s="1">
        <v>10</v>
      </c>
      <c r="E27" s="18">
        <v>11076</v>
      </c>
      <c r="F27" s="2">
        <f t="shared" si="3"/>
        <v>36.297640653357526</v>
      </c>
      <c r="G27" s="2">
        <f t="shared" si="4"/>
        <v>54.4464609800363</v>
      </c>
      <c r="H27" s="2">
        <f t="shared" si="5"/>
        <v>90.74410163339383</v>
      </c>
      <c r="I27" s="22" t="s">
        <v>58</v>
      </c>
      <c r="J27" s="1">
        <v>92</v>
      </c>
      <c r="K27" s="28">
        <v>39</v>
      </c>
      <c r="L27" s="1">
        <v>59</v>
      </c>
      <c r="M27" s="1">
        <f>SUM(M28:M32)</f>
        <v>62658</v>
      </c>
      <c r="N27" s="2">
        <f t="shared" si="6"/>
        <v>151.77510888214331</v>
      </c>
      <c r="O27" s="2">
        <f t="shared" si="7"/>
        <v>64.3394483304738</v>
      </c>
      <c r="P27" s="2">
        <f t="shared" si="8"/>
        <v>97.33403721789627</v>
      </c>
    </row>
    <row r="28" spans="1:16" ht="13.5" customHeight="1">
      <c r="A28" s="35" t="s">
        <v>15</v>
      </c>
      <c r="B28" s="49">
        <v>3</v>
      </c>
      <c r="C28" s="28">
        <v>2</v>
      </c>
      <c r="D28" s="1">
        <v>1</v>
      </c>
      <c r="E28" s="18">
        <v>6941</v>
      </c>
      <c r="F28" s="2">
        <f t="shared" si="3"/>
        <v>44.950554390170815</v>
      </c>
      <c r="G28" s="2">
        <f t="shared" si="4"/>
        <v>29.967036260113876</v>
      </c>
      <c r="H28" s="2">
        <f t="shared" si="5"/>
        <v>14.983518130056938</v>
      </c>
      <c r="I28" s="23" t="s">
        <v>59</v>
      </c>
      <c r="J28" s="47">
        <v>3</v>
      </c>
      <c r="K28" s="28">
        <v>5</v>
      </c>
      <c r="L28" s="61">
        <v>0</v>
      </c>
      <c r="M28" s="18">
        <v>6265</v>
      </c>
      <c r="N28" s="2">
        <f t="shared" si="6"/>
        <v>52.02011444425178</v>
      </c>
      <c r="O28" s="2">
        <f t="shared" si="7"/>
        <v>86.70019074041963</v>
      </c>
      <c r="P28" s="2">
        <f t="shared" si="8"/>
        <v>0</v>
      </c>
    </row>
    <row r="29" spans="1:16" ht="13.5" customHeight="1">
      <c r="A29" s="35" t="s">
        <v>16</v>
      </c>
      <c r="B29" s="49">
        <v>7</v>
      </c>
      <c r="C29" s="28">
        <v>7</v>
      </c>
      <c r="D29" s="1">
        <v>8</v>
      </c>
      <c r="E29" s="18">
        <v>11440</v>
      </c>
      <c r="F29" s="2">
        <f t="shared" si="3"/>
        <v>57.71291944925385</v>
      </c>
      <c r="G29" s="2">
        <f t="shared" si="4"/>
        <v>57.71291944925385</v>
      </c>
      <c r="H29" s="2">
        <f t="shared" si="5"/>
        <v>65.95762222771869</v>
      </c>
      <c r="I29" s="23" t="s">
        <v>60</v>
      </c>
      <c r="J29" s="47">
        <v>7</v>
      </c>
      <c r="K29" s="28">
        <v>5</v>
      </c>
      <c r="L29" s="1">
        <v>6</v>
      </c>
      <c r="M29" s="18">
        <v>8782</v>
      </c>
      <c r="N29" s="2">
        <f t="shared" si="6"/>
        <v>84.6740050804403</v>
      </c>
      <c r="O29" s="2">
        <f t="shared" si="7"/>
        <v>60.4814322003145</v>
      </c>
      <c r="P29" s="2">
        <f t="shared" si="8"/>
        <v>72.57771864037741</v>
      </c>
    </row>
    <row r="30" spans="1:16" ht="13.5" customHeight="1">
      <c r="A30" s="32"/>
      <c r="B30" s="1"/>
      <c r="C30" s="28"/>
      <c r="D30" s="1"/>
      <c r="E30" s="1"/>
      <c r="F30" s="2"/>
      <c r="G30" s="2"/>
      <c r="H30" s="2"/>
      <c r="I30" s="23" t="s">
        <v>61</v>
      </c>
      <c r="J30" s="47">
        <v>15</v>
      </c>
      <c r="K30" s="28">
        <v>6</v>
      </c>
      <c r="L30" s="1">
        <v>15</v>
      </c>
      <c r="M30" s="18">
        <v>15067</v>
      </c>
      <c r="N30" s="2">
        <f t="shared" si="6"/>
        <v>104.65359659526966</v>
      </c>
      <c r="O30" s="2">
        <f t="shared" si="7"/>
        <v>41.86143863810786</v>
      </c>
      <c r="P30" s="2">
        <f t="shared" si="8"/>
        <v>104.65359659526966</v>
      </c>
    </row>
    <row r="31" spans="1:16" ht="13.5" customHeight="1">
      <c r="A31" s="31" t="s">
        <v>101</v>
      </c>
      <c r="B31" s="1">
        <v>318</v>
      </c>
      <c r="C31" s="28">
        <v>122</v>
      </c>
      <c r="D31" s="1">
        <v>268</v>
      </c>
      <c r="E31" s="1">
        <f>SUM(E32:E34)</f>
        <v>233007</v>
      </c>
      <c r="F31" s="2">
        <f t="shared" si="3"/>
        <v>134.84060822442905</v>
      </c>
      <c r="G31" s="2">
        <f t="shared" si="4"/>
        <v>51.73130252635328</v>
      </c>
      <c r="H31" s="2">
        <f t="shared" si="5"/>
        <v>113.63925473002196</v>
      </c>
      <c r="I31" s="23" t="s">
        <v>62</v>
      </c>
      <c r="J31" s="47">
        <v>59</v>
      </c>
      <c r="K31" s="28">
        <v>20</v>
      </c>
      <c r="L31" s="1">
        <v>32</v>
      </c>
      <c r="M31" s="18">
        <v>22763</v>
      </c>
      <c r="N31" s="2">
        <f t="shared" si="6"/>
        <v>257.0470091055635</v>
      </c>
      <c r="O31" s="2">
        <f t="shared" si="7"/>
        <v>87.13457935781815</v>
      </c>
      <c r="P31" s="2">
        <f t="shared" si="8"/>
        <v>139.41532697250904</v>
      </c>
    </row>
    <row r="32" spans="1:16" ht="13.5" customHeight="1">
      <c r="A32" s="34" t="s">
        <v>17</v>
      </c>
      <c r="B32" s="47">
        <v>275</v>
      </c>
      <c r="C32" s="28">
        <v>101</v>
      </c>
      <c r="D32" s="1">
        <v>233</v>
      </c>
      <c r="E32" s="18">
        <v>186168</v>
      </c>
      <c r="F32" s="2">
        <f t="shared" si="3"/>
        <v>145.48571065801863</v>
      </c>
      <c r="G32" s="2">
        <f t="shared" si="4"/>
        <v>53.43293373258139</v>
      </c>
      <c r="H32" s="2">
        <f t="shared" si="5"/>
        <v>123.26607484843034</v>
      </c>
      <c r="I32" s="23" t="s">
        <v>63</v>
      </c>
      <c r="J32" s="47">
        <v>8</v>
      </c>
      <c r="K32" s="28">
        <v>3</v>
      </c>
      <c r="L32" s="1">
        <v>6</v>
      </c>
      <c r="M32" s="18">
        <v>9781</v>
      </c>
      <c r="N32" s="2">
        <f t="shared" si="6"/>
        <v>86.05851979345955</v>
      </c>
      <c r="O32" s="2">
        <f t="shared" si="7"/>
        <v>32.271944922547334</v>
      </c>
      <c r="P32" s="2">
        <f t="shared" si="8"/>
        <v>64.54388984509467</v>
      </c>
    </row>
    <row r="33" spans="1:16" ht="13.5" customHeight="1">
      <c r="A33" s="34" t="s">
        <v>18</v>
      </c>
      <c r="B33" s="47">
        <v>43</v>
      </c>
      <c r="C33" s="28">
        <v>20</v>
      </c>
      <c r="D33" s="1">
        <v>35</v>
      </c>
      <c r="E33" s="18">
        <v>39365</v>
      </c>
      <c r="F33" s="2">
        <f t="shared" si="3"/>
        <v>108.34236186348862</v>
      </c>
      <c r="G33" s="2">
        <f t="shared" si="4"/>
        <v>50.39179621557611</v>
      </c>
      <c r="H33" s="2">
        <f t="shared" si="5"/>
        <v>88.18564337725819</v>
      </c>
      <c r="I33" s="24"/>
      <c r="J33" s="1"/>
      <c r="K33" s="28"/>
      <c r="L33" s="1"/>
      <c r="M33" s="1"/>
      <c r="N33" s="2"/>
      <c r="O33" s="2"/>
      <c r="P33" s="2"/>
    </row>
    <row r="34" spans="1:16" ht="13.5" customHeight="1">
      <c r="A34" s="34" t="s">
        <v>19</v>
      </c>
      <c r="B34" s="1">
        <v>0</v>
      </c>
      <c r="C34" s="28">
        <v>1</v>
      </c>
      <c r="D34" s="1">
        <v>0</v>
      </c>
      <c r="E34" s="1">
        <f>E35</f>
        <v>7474</v>
      </c>
      <c r="F34" s="2">
        <f t="shared" si="3"/>
        <v>0</v>
      </c>
      <c r="G34" s="2">
        <f t="shared" si="4"/>
        <v>14.039028499227854</v>
      </c>
      <c r="H34" s="2">
        <f t="shared" si="5"/>
        <v>0</v>
      </c>
      <c r="I34" s="25" t="s">
        <v>86</v>
      </c>
      <c r="J34" s="1">
        <v>208</v>
      </c>
      <c r="K34" s="28">
        <v>85</v>
      </c>
      <c r="L34" s="1">
        <v>221</v>
      </c>
      <c r="M34" s="1">
        <f>SUM(M35:M37,M42)</f>
        <v>184886</v>
      </c>
      <c r="N34" s="2">
        <f aca="true" t="shared" si="9" ref="N34:N43">J34/F143*100000</f>
        <v>112.89683508920479</v>
      </c>
      <c r="O34" s="2">
        <f aca="true" t="shared" si="10" ref="O34:O43">K34/F143*100000</f>
        <v>46.13572587780003</v>
      </c>
      <c r="P34" s="2">
        <f aca="true" t="shared" si="11" ref="P34:P43">L34/F143*100000</f>
        <v>119.95288728228009</v>
      </c>
    </row>
    <row r="35" spans="1:16" ht="13.5" customHeight="1">
      <c r="A35" s="35" t="s">
        <v>20</v>
      </c>
      <c r="B35" s="61">
        <v>0</v>
      </c>
      <c r="C35" s="28">
        <v>1</v>
      </c>
      <c r="D35" s="61">
        <v>0</v>
      </c>
      <c r="E35" s="18">
        <v>7474</v>
      </c>
      <c r="F35" s="2">
        <f t="shared" si="3"/>
        <v>0</v>
      </c>
      <c r="G35" s="2">
        <f t="shared" si="4"/>
        <v>14.039028499227854</v>
      </c>
      <c r="H35" s="2">
        <f t="shared" si="5"/>
        <v>0</v>
      </c>
      <c r="I35" s="22" t="s">
        <v>64</v>
      </c>
      <c r="J35" s="1">
        <v>104</v>
      </c>
      <c r="K35" s="28">
        <v>31</v>
      </c>
      <c r="L35" s="1">
        <v>132</v>
      </c>
      <c r="M35" s="18">
        <v>61215</v>
      </c>
      <c r="N35" s="2">
        <f t="shared" si="9"/>
        <v>168.75446225741547</v>
      </c>
      <c r="O35" s="2">
        <f t="shared" si="10"/>
        <v>50.30181086519115</v>
      </c>
      <c r="P35" s="2">
        <f t="shared" si="11"/>
        <v>214.18835594210424</v>
      </c>
    </row>
    <row r="36" spans="1:16" ht="13.5" customHeight="1">
      <c r="A36" s="32"/>
      <c r="B36" s="1"/>
      <c r="C36" s="28"/>
      <c r="D36" s="1"/>
      <c r="E36" s="1"/>
      <c r="F36" s="2"/>
      <c r="G36" s="2"/>
      <c r="H36" s="2"/>
      <c r="I36" s="22" t="s">
        <v>65</v>
      </c>
      <c r="J36" s="1">
        <v>91</v>
      </c>
      <c r="K36" s="28">
        <v>43</v>
      </c>
      <c r="L36" s="1">
        <v>81</v>
      </c>
      <c r="M36" s="18">
        <v>82786</v>
      </c>
      <c r="N36" s="2">
        <f t="shared" si="9"/>
        <v>109.38683271026913</v>
      </c>
      <c r="O36" s="2">
        <f t="shared" si="10"/>
        <v>51.68828358836894</v>
      </c>
      <c r="P36" s="2">
        <f t="shared" si="11"/>
        <v>97.3663016432066</v>
      </c>
    </row>
    <row r="37" spans="1:16" ht="13.5" customHeight="1">
      <c r="A37" s="31" t="s">
        <v>102</v>
      </c>
      <c r="B37" s="1">
        <v>981</v>
      </c>
      <c r="C37" s="28">
        <v>220</v>
      </c>
      <c r="D37" s="1">
        <v>668</v>
      </c>
      <c r="E37" s="1">
        <f>SUM(E38:E40,E45)</f>
        <v>316936</v>
      </c>
      <c r="F37" s="2">
        <f t="shared" si="3"/>
        <v>309.54672388495334</v>
      </c>
      <c r="G37" s="2">
        <f t="shared" si="4"/>
        <v>69.41924490794062</v>
      </c>
      <c r="H37" s="2">
        <f t="shared" si="5"/>
        <v>210.7820709022924</v>
      </c>
      <c r="I37" s="22" t="s">
        <v>66</v>
      </c>
      <c r="J37" s="1">
        <v>8</v>
      </c>
      <c r="K37" s="28">
        <v>7</v>
      </c>
      <c r="L37" s="1">
        <v>6</v>
      </c>
      <c r="M37" s="1">
        <f>SUM(M38:M41)</f>
        <v>28833</v>
      </c>
      <c r="N37" s="2">
        <f t="shared" si="9"/>
        <v>28.85690581827364</v>
      </c>
      <c r="O37" s="2">
        <f t="shared" si="10"/>
        <v>25.24979259098943</v>
      </c>
      <c r="P37" s="2">
        <f t="shared" si="11"/>
        <v>21.642679363705227</v>
      </c>
    </row>
    <row r="38" spans="1:16" ht="13.5" customHeight="1">
      <c r="A38" s="34" t="s">
        <v>21</v>
      </c>
      <c r="B38" s="47">
        <v>755</v>
      </c>
      <c r="C38" s="28">
        <v>156</v>
      </c>
      <c r="D38" s="1">
        <v>491</v>
      </c>
      <c r="E38" s="18">
        <v>164461</v>
      </c>
      <c r="F38" s="2">
        <f t="shared" si="3"/>
        <v>460.7816810292215</v>
      </c>
      <c r="G38" s="2">
        <f t="shared" si="4"/>
        <v>95.2078705172961</v>
      </c>
      <c r="H38" s="2">
        <f t="shared" si="5"/>
        <v>299.6606693845666</v>
      </c>
      <c r="I38" s="23" t="s">
        <v>67</v>
      </c>
      <c r="J38" s="47">
        <v>2</v>
      </c>
      <c r="K38" s="28">
        <v>3</v>
      </c>
      <c r="L38" s="1">
        <v>1</v>
      </c>
      <c r="M38" s="18">
        <v>11240</v>
      </c>
      <c r="N38" s="2">
        <f t="shared" si="9"/>
        <v>18.377285674905817</v>
      </c>
      <c r="O38" s="2">
        <f t="shared" si="10"/>
        <v>27.565928512358727</v>
      </c>
      <c r="P38" s="2">
        <f t="shared" si="11"/>
        <v>9.188642837452909</v>
      </c>
    </row>
    <row r="39" spans="1:16" ht="13.5" customHeight="1">
      <c r="A39" s="34" t="s">
        <v>22</v>
      </c>
      <c r="B39" s="1">
        <v>151</v>
      </c>
      <c r="C39" s="28">
        <v>23</v>
      </c>
      <c r="D39" s="1">
        <v>86</v>
      </c>
      <c r="E39" s="18">
        <v>41052</v>
      </c>
      <c r="F39" s="2">
        <f t="shared" si="3"/>
        <v>366.37146669901733</v>
      </c>
      <c r="G39" s="2">
        <f t="shared" si="4"/>
        <v>55.804925391241056</v>
      </c>
      <c r="H39" s="2">
        <f t="shared" si="5"/>
        <v>208.6618949411622</v>
      </c>
      <c r="I39" s="23" t="s">
        <v>68</v>
      </c>
      <c r="J39" s="47">
        <v>1</v>
      </c>
      <c r="K39" s="63">
        <v>0</v>
      </c>
      <c r="L39" s="1">
        <v>1</v>
      </c>
      <c r="M39" s="18">
        <v>2847</v>
      </c>
      <c r="N39" s="2">
        <f t="shared" si="9"/>
        <v>36.75119441381845</v>
      </c>
      <c r="O39" s="2">
        <f t="shared" si="10"/>
        <v>0</v>
      </c>
      <c r="P39" s="2">
        <f t="shared" si="11"/>
        <v>36.75119441381845</v>
      </c>
    </row>
    <row r="40" spans="1:16" ht="13.5" customHeight="1">
      <c r="A40" s="34" t="s">
        <v>23</v>
      </c>
      <c r="B40" s="1">
        <v>29</v>
      </c>
      <c r="C40" s="1">
        <v>14</v>
      </c>
      <c r="D40" s="1">
        <v>34</v>
      </c>
      <c r="E40" s="1">
        <f>SUM(E41:E44)</f>
        <v>41825</v>
      </c>
      <c r="F40" s="2">
        <f t="shared" si="3"/>
        <v>69.04268742708855</v>
      </c>
      <c r="G40" s="2">
        <f t="shared" si="4"/>
        <v>33.33095255100826</v>
      </c>
      <c r="H40" s="2">
        <f t="shared" si="5"/>
        <v>80.94659905244863</v>
      </c>
      <c r="I40" s="23" t="s">
        <v>69</v>
      </c>
      <c r="J40" s="47">
        <v>2</v>
      </c>
      <c r="K40" s="28">
        <v>1</v>
      </c>
      <c r="L40" s="1">
        <v>2</v>
      </c>
      <c r="M40" s="18">
        <v>8580</v>
      </c>
      <c r="N40" s="2">
        <f t="shared" si="9"/>
        <v>24.189646831156264</v>
      </c>
      <c r="O40" s="2">
        <f t="shared" si="10"/>
        <v>12.094823415578132</v>
      </c>
      <c r="P40" s="2">
        <f t="shared" si="11"/>
        <v>24.189646831156264</v>
      </c>
    </row>
    <row r="41" spans="1:16" ht="13.5" customHeight="1">
      <c r="A41" s="35" t="s">
        <v>24</v>
      </c>
      <c r="B41" s="47">
        <v>13</v>
      </c>
      <c r="C41" s="28">
        <v>7</v>
      </c>
      <c r="D41" s="1">
        <v>19</v>
      </c>
      <c r="E41" s="18">
        <v>17106</v>
      </c>
      <c r="F41" s="2">
        <f t="shared" si="3"/>
        <v>72.76798208788134</v>
      </c>
      <c r="G41" s="2">
        <f t="shared" si="4"/>
        <v>39.18275958578226</v>
      </c>
      <c r="H41" s="2">
        <f t="shared" si="5"/>
        <v>106.3532045899804</v>
      </c>
      <c r="I41" s="23" t="s">
        <v>70</v>
      </c>
      <c r="J41" s="47">
        <v>3</v>
      </c>
      <c r="K41" s="28">
        <v>3</v>
      </c>
      <c r="L41" s="1">
        <v>2</v>
      </c>
      <c r="M41" s="18">
        <v>6166</v>
      </c>
      <c r="N41" s="2">
        <f t="shared" si="9"/>
        <v>51.27328661767219</v>
      </c>
      <c r="O41" s="2">
        <f t="shared" si="10"/>
        <v>51.27328661767219</v>
      </c>
      <c r="P41" s="2">
        <f t="shared" si="11"/>
        <v>34.18219107844813</v>
      </c>
    </row>
    <row r="42" spans="1:16" ht="13.5" customHeight="1">
      <c r="A42" s="35" t="s">
        <v>25</v>
      </c>
      <c r="B42" s="47">
        <v>6</v>
      </c>
      <c r="C42" s="28">
        <v>3</v>
      </c>
      <c r="D42" s="1">
        <v>7</v>
      </c>
      <c r="E42" s="18">
        <v>9175</v>
      </c>
      <c r="F42" s="2">
        <f t="shared" si="3"/>
        <v>68.68131868131869</v>
      </c>
      <c r="G42" s="2">
        <f t="shared" si="4"/>
        <v>34.34065934065934</v>
      </c>
      <c r="H42" s="2">
        <f t="shared" si="5"/>
        <v>80.12820512820512</v>
      </c>
      <c r="I42" s="22" t="s">
        <v>71</v>
      </c>
      <c r="J42" s="1">
        <v>5</v>
      </c>
      <c r="K42" s="28">
        <v>4</v>
      </c>
      <c r="L42" s="1">
        <v>2</v>
      </c>
      <c r="M42" s="1">
        <f>M43</f>
        <v>12052</v>
      </c>
      <c r="N42" s="2">
        <f t="shared" si="9"/>
        <v>42.74600324869625</v>
      </c>
      <c r="O42" s="2">
        <f t="shared" si="10"/>
        <v>34.196802598957</v>
      </c>
      <c r="P42" s="2">
        <f t="shared" si="11"/>
        <v>17.0984012994785</v>
      </c>
    </row>
    <row r="43" spans="1:16" ht="13.5" customHeight="1">
      <c r="A43" s="35" t="s">
        <v>26</v>
      </c>
      <c r="B43" s="47">
        <v>1</v>
      </c>
      <c r="C43" s="28">
        <v>1</v>
      </c>
      <c r="D43" s="61">
        <v>0</v>
      </c>
      <c r="E43" s="18">
        <v>4366</v>
      </c>
      <c r="F43" s="2">
        <f t="shared" si="3"/>
        <v>23.889154323936932</v>
      </c>
      <c r="G43" s="2">
        <f t="shared" si="4"/>
        <v>23.889154323936932</v>
      </c>
      <c r="H43" s="2">
        <f t="shared" si="5"/>
        <v>0</v>
      </c>
      <c r="I43" s="23" t="s">
        <v>72</v>
      </c>
      <c r="J43" s="1">
        <v>5</v>
      </c>
      <c r="K43" s="28">
        <v>4</v>
      </c>
      <c r="L43" s="1">
        <v>2</v>
      </c>
      <c r="M43" s="18">
        <v>12052</v>
      </c>
      <c r="N43" s="2">
        <f t="shared" si="9"/>
        <v>42.74600324869625</v>
      </c>
      <c r="O43" s="2">
        <f t="shared" si="10"/>
        <v>34.196802598957</v>
      </c>
      <c r="P43" s="2">
        <f t="shared" si="11"/>
        <v>17.0984012994785</v>
      </c>
    </row>
    <row r="44" spans="1:16" ht="13.5" customHeight="1">
      <c r="A44" s="35" t="s">
        <v>27</v>
      </c>
      <c r="B44" s="47">
        <v>9</v>
      </c>
      <c r="C44" s="28">
        <v>3</v>
      </c>
      <c r="D44" s="1">
        <v>8</v>
      </c>
      <c r="E44" s="18">
        <v>11178</v>
      </c>
      <c r="F44" s="2">
        <f t="shared" si="3"/>
        <v>80.24251069900143</v>
      </c>
      <c r="G44" s="2">
        <f t="shared" si="4"/>
        <v>26.74750356633381</v>
      </c>
      <c r="H44" s="2">
        <f t="shared" si="5"/>
        <v>71.32667617689016</v>
      </c>
      <c r="I44" s="24"/>
      <c r="J44" s="1"/>
      <c r="K44" s="28"/>
      <c r="L44" s="1"/>
      <c r="M44" s="1"/>
      <c r="N44" s="2"/>
      <c r="O44" s="2"/>
      <c r="P44" s="2"/>
    </row>
    <row r="45" spans="1:16" ht="13.5" customHeight="1">
      <c r="A45" s="34" t="s">
        <v>28</v>
      </c>
      <c r="B45" s="1">
        <v>46</v>
      </c>
      <c r="C45" s="1">
        <v>27</v>
      </c>
      <c r="D45" s="1">
        <v>57</v>
      </c>
      <c r="E45" s="1">
        <f>SUM(E46:E51)</f>
        <v>69598</v>
      </c>
      <c r="F45" s="2">
        <f t="shared" si="3"/>
        <v>65.86011883456224</v>
      </c>
      <c r="G45" s="2">
        <f t="shared" si="4"/>
        <v>38.65702627246045</v>
      </c>
      <c r="H45" s="2">
        <f t="shared" si="5"/>
        <v>81.60927768630539</v>
      </c>
      <c r="I45" s="25" t="s">
        <v>87</v>
      </c>
      <c r="J45" s="1">
        <v>72</v>
      </c>
      <c r="K45" s="28">
        <v>22</v>
      </c>
      <c r="L45" s="1">
        <v>39</v>
      </c>
      <c r="M45" s="1">
        <f>SUM(M46:M47)</f>
        <v>46059</v>
      </c>
      <c r="N45" s="2">
        <f>J45/F154*100000</f>
        <v>163.8001638001638</v>
      </c>
      <c r="O45" s="2">
        <f>K45/F154*100000</f>
        <v>50.05005005005005</v>
      </c>
      <c r="P45" s="2">
        <f>L45/F154*100000</f>
        <v>88.72508872508872</v>
      </c>
    </row>
    <row r="46" spans="1:16" ht="13.5" customHeight="1">
      <c r="A46" s="35" t="s">
        <v>29</v>
      </c>
      <c r="B46" s="47">
        <v>1</v>
      </c>
      <c r="C46" s="28">
        <v>1</v>
      </c>
      <c r="D46" s="1">
        <v>2</v>
      </c>
      <c r="E46" s="18">
        <v>5358</v>
      </c>
      <c r="F46" s="2">
        <f t="shared" si="3"/>
        <v>18.939393939393938</v>
      </c>
      <c r="G46" s="2">
        <f t="shared" si="4"/>
        <v>18.939393939393938</v>
      </c>
      <c r="H46" s="2">
        <f t="shared" si="5"/>
        <v>37.878787878787875</v>
      </c>
      <c r="I46" s="22" t="s">
        <v>73</v>
      </c>
      <c r="J46" s="1">
        <v>50</v>
      </c>
      <c r="K46" s="28">
        <v>9</v>
      </c>
      <c r="L46" s="1">
        <v>29</v>
      </c>
      <c r="M46" s="18">
        <v>24174</v>
      </c>
      <c r="N46" s="2">
        <f>J46/F155*100000</f>
        <v>216.8915108662647</v>
      </c>
      <c r="O46" s="2">
        <f>K46/F155*100000</f>
        <v>39.04047195592764</v>
      </c>
      <c r="P46" s="2">
        <f>L46/F155*100000</f>
        <v>125.79707630243352</v>
      </c>
    </row>
    <row r="47" spans="1:16" ht="13.5" customHeight="1">
      <c r="A47" s="35" t="s">
        <v>30</v>
      </c>
      <c r="B47" s="47">
        <v>6</v>
      </c>
      <c r="C47" s="28">
        <v>6</v>
      </c>
      <c r="D47" s="1">
        <v>12</v>
      </c>
      <c r="E47" s="18">
        <v>14635</v>
      </c>
      <c r="F47" s="2">
        <f t="shared" si="3"/>
        <v>40.955631399317404</v>
      </c>
      <c r="G47" s="2">
        <f t="shared" si="4"/>
        <v>40.955631399317404</v>
      </c>
      <c r="H47" s="2">
        <f t="shared" si="5"/>
        <v>81.91126279863481</v>
      </c>
      <c r="I47" s="22" t="s">
        <v>74</v>
      </c>
      <c r="J47" s="1">
        <v>22</v>
      </c>
      <c r="K47" s="28">
        <v>13</v>
      </c>
      <c r="L47" s="1">
        <v>10</v>
      </c>
      <c r="M47" s="1">
        <f>SUM(M48:M49)</f>
        <v>21885</v>
      </c>
      <c r="N47" s="2">
        <f>J47/F156*100000</f>
        <v>105.24805051906425</v>
      </c>
      <c r="O47" s="2">
        <f>K47/F156*100000</f>
        <v>62.192029852174336</v>
      </c>
      <c r="P47" s="2">
        <f>L47/F156*100000</f>
        <v>47.84002296321102</v>
      </c>
    </row>
    <row r="48" spans="1:16" ht="13.5" customHeight="1">
      <c r="A48" s="35" t="s">
        <v>31</v>
      </c>
      <c r="B48" s="47">
        <v>8</v>
      </c>
      <c r="C48" s="28">
        <v>6</v>
      </c>
      <c r="D48" s="1">
        <v>11</v>
      </c>
      <c r="E48" s="18">
        <v>13796</v>
      </c>
      <c r="F48" s="2">
        <f t="shared" si="3"/>
        <v>60.05555138503115</v>
      </c>
      <c r="G48" s="2">
        <f t="shared" si="4"/>
        <v>45.04166353877337</v>
      </c>
      <c r="H48" s="2">
        <f t="shared" si="5"/>
        <v>82.57638315441783</v>
      </c>
      <c r="I48" s="23" t="s">
        <v>75</v>
      </c>
      <c r="J48" s="1">
        <v>11</v>
      </c>
      <c r="K48" s="28">
        <v>9</v>
      </c>
      <c r="L48" s="1">
        <v>6</v>
      </c>
      <c r="M48" s="18">
        <v>11354</v>
      </c>
      <c r="N48" s="2">
        <f>J48/F157*100000</f>
        <v>101.88015189404463</v>
      </c>
      <c r="O48" s="2">
        <f>K48/F157*100000</f>
        <v>83.35648791330925</v>
      </c>
      <c r="P48" s="2">
        <f>L48/F157*100000</f>
        <v>55.57099194220616</v>
      </c>
    </row>
    <row r="49" spans="1:16" ht="13.5" customHeight="1">
      <c r="A49" s="35" t="s">
        <v>32</v>
      </c>
      <c r="B49" s="47">
        <v>21</v>
      </c>
      <c r="C49" s="28">
        <v>8</v>
      </c>
      <c r="D49" s="1">
        <v>25</v>
      </c>
      <c r="E49" s="18">
        <v>17609</v>
      </c>
      <c r="F49" s="2">
        <f t="shared" si="3"/>
        <v>114.11803064884252</v>
      </c>
      <c r="G49" s="2">
        <f t="shared" si="4"/>
        <v>43.47353548527334</v>
      </c>
      <c r="H49" s="2">
        <f t="shared" si="5"/>
        <v>135.8547983914792</v>
      </c>
      <c r="I49" s="23" t="s">
        <v>76</v>
      </c>
      <c r="J49" s="1">
        <v>11</v>
      </c>
      <c r="K49" s="28">
        <v>4</v>
      </c>
      <c r="L49" s="1">
        <v>4</v>
      </c>
      <c r="M49" s="18">
        <v>10531</v>
      </c>
      <c r="N49" s="2">
        <f>J49/F158*100000</f>
        <v>108.84622996239857</v>
      </c>
      <c r="O49" s="2">
        <f>K49/F158*100000</f>
        <v>39.580447259054026</v>
      </c>
      <c r="P49" s="2">
        <f>L49/F158*100000</f>
        <v>39.580447259054026</v>
      </c>
    </row>
    <row r="50" spans="1:16" ht="13.5" customHeight="1">
      <c r="A50" s="35" t="s">
        <v>33</v>
      </c>
      <c r="B50" s="47">
        <v>6</v>
      </c>
      <c r="C50" s="28">
        <v>2</v>
      </c>
      <c r="D50" s="1">
        <v>1</v>
      </c>
      <c r="E50" s="18">
        <v>7422</v>
      </c>
      <c r="F50" s="2">
        <f t="shared" si="3"/>
        <v>86.9943453675511</v>
      </c>
      <c r="G50" s="2">
        <f t="shared" si="4"/>
        <v>28.99811512251704</v>
      </c>
      <c r="H50" s="2">
        <f t="shared" si="5"/>
        <v>14.49905756125852</v>
      </c>
      <c r="I50" s="24"/>
      <c r="J50" s="1"/>
      <c r="K50" s="28"/>
      <c r="L50" s="1"/>
      <c r="M50" s="1"/>
      <c r="N50" s="2"/>
      <c r="O50" s="2"/>
      <c r="P50" s="2"/>
    </row>
    <row r="51" spans="1:16" ht="13.5" customHeight="1">
      <c r="A51" s="35" t="s">
        <v>34</v>
      </c>
      <c r="B51" s="47">
        <v>4</v>
      </c>
      <c r="C51" s="28">
        <v>4</v>
      </c>
      <c r="D51" s="1">
        <v>6</v>
      </c>
      <c r="E51" s="18">
        <v>10778</v>
      </c>
      <c r="F51" s="2">
        <f t="shared" si="3"/>
        <v>35.413899955732624</v>
      </c>
      <c r="G51" s="2">
        <f t="shared" si="4"/>
        <v>35.413899955732624</v>
      </c>
      <c r="H51" s="2">
        <f t="shared" si="5"/>
        <v>53.12084993359893</v>
      </c>
      <c r="I51" s="25" t="s">
        <v>88</v>
      </c>
      <c r="J51" s="1">
        <v>70</v>
      </c>
      <c r="K51" s="28">
        <v>24</v>
      </c>
      <c r="L51" s="1">
        <v>36</v>
      </c>
      <c r="M51" s="1">
        <f>SUM(M52:M53)</f>
        <v>46102</v>
      </c>
      <c r="N51" s="2">
        <f aca="true" t="shared" si="12" ref="N51:N57">J51/F160*100000</f>
        <v>155.3932559326925</v>
      </c>
      <c r="O51" s="2">
        <f aca="true" t="shared" si="13" ref="O51:O57">K51/F160*100000</f>
        <v>53.277687748351724</v>
      </c>
      <c r="P51" s="2">
        <f aca="true" t="shared" si="14" ref="P51:P57">L51/F160*100000</f>
        <v>79.91653162252759</v>
      </c>
    </row>
    <row r="52" spans="1:16" ht="13.5" customHeight="1">
      <c r="A52" s="32"/>
      <c r="B52" s="1"/>
      <c r="C52" s="28"/>
      <c r="D52" s="1"/>
      <c r="E52" s="1"/>
      <c r="F52" s="2"/>
      <c r="G52" s="2"/>
      <c r="H52" s="2"/>
      <c r="I52" s="22" t="s">
        <v>77</v>
      </c>
      <c r="J52" s="1">
        <v>35</v>
      </c>
      <c r="K52" s="28">
        <v>15</v>
      </c>
      <c r="L52" s="1">
        <v>22</v>
      </c>
      <c r="M52" s="18">
        <v>21502</v>
      </c>
      <c r="N52" s="2">
        <f t="shared" si="12"/>
        <v>170.99027798133764</v>
      </c>
      <c r="O52" s="2">
        <f t="shared" si="13"/>
        <v>73.28154770628755</v>
      </c>
      <c r="P52" s="2">
        <f t="shared" si="14"/>
        <v>107.47960330255509</v>
      </c>
    </row>
    <row r="53" spans="1:16" ht="13.5" customHeight="1">
      <c r="A53" s="31" t="s">
        <v>103</v>
      </c>
      <c r="B53" s="1">
        <v>369</v>
      </c>
      <c r="C53" s="28">
        <v>104</v>
      </c>
      <c r="D53" s="1">
        <v>248</v>
      </c>
      <c r="E53" s="1">
        <f>SUM(E54:E55,M6)</f>
        <v>185525</v>
      </c>
      <c r="F53" s="2">
        <f>B53/F110*100000</f>
        <v>198.04849772968794</v>
      </c>
      <c r="G53" s="2">
        <f>C53/F110*100000</f>
        <v>55.818546785603104</v>
      </c>
      <c r="H53" s="2">
        <f>D53/F110*100000</f>
        <v>133.1057654118228</v>
      </c>
      <c r="I53" s="22" t="s">
        <v>78</v>
      </c>
      <c r="J53" s="1">
        <v>35</v>
      </c>
      <c r="K53" s="28">
        <v>9</v>
      </c>
      <c r="L53" s="1">
        <v>14</v>
      </c>
      <c r="M53" s="1">
        <f>SUM(M54:M57)</f>
        <v>24600</v>
      </c>
      <c r="N53" s="2">
        <f t="shared" si="12"/>
        <v>142.40377573439662</v>
      </c>
      <c r="O53" s="2">
        <f t="shared" si="13"/>
        <v>36.61811376027342</v>
      </c>
      <c r="P53" s="2">
        <f t="shared" si="14"/>
        <v>56.96151029375865</v>
      </c>
    </row>
    <row r="54" spans="1:16" ht="13.5" customHeight="1">
      <c r="A54" s="34" t="s">
        <v>35</v>
      </c>
      <c r="B54" s="1">
        <v>319</v>
      </c>
      <c r="C54" s="28">
        <v>80</v>
      </c>
      <c r="D54" s="1">
        <v>211</v>
      </c>
      <c r="E54" s="18">
        <v>123951</v>
      </c>
      <c r="F54" s="2">
        <f>B54/F111*100000</f>
        <v>255.17550315169746</v>
      </c>
      <c r="G54" s="2">
        <f>C54/F111*100000</f>
        <v>63.99385658976738</v>
      </c>
      <c r="H54" s="2">
        <f>D54/F111*100000</f>
        <v>168.78379675551147</v>
      </c>
      <c r="I54" s="23" t="s">
        <v>79</v>
      </c>
      <c r="J54" s="47">
        <v>32</v>
      </c>
      <c r="K54" s="28">
        <v>5</v>
      </c>
      <c r="L54" s="1">
        <v>13</v>
      </c>
      <c r="M54" s="18">
        <v>9910</v>
      </c>
      <c r="N54" s="2">
        <f t="shared" si="12"/>
        <v>319.4888178913738</v>
      </c>
      <c r="O54" s="2">
        <f t="shared" si="13"/>
        <v>49.92012779552716</v>
      </c>
      <c r="P54" s="2">
        <f t="shared" si="14"/>
        <v>129.79233226837061</v>
      </c>
    </row>
    <row r="55" spans="1:16" ht="13.5" customHeight="1">
      <c r="A55" s="34" t="s">
        <v>36</v>
      </c>
      <c r="B55" s="1">
        <v>10</v>
      </c>
      <c r="C55" s="1">
        <v>1</v>
      </c>
      <c r="D55" s="1">
        <v>3</v>
      </c>
      <c r="E55" s="1">
        <f>SUM(E56:E57)</f>
        <v>11992</v>
      </c>
      <c r="F55" s="2">
        <f>B55/F112*100000</f>
        <v>87.91981712678037</v>
      </c>
      <c r="G55" s="2">
        <f>C55/F112*100000</f>
        <v>8.791981712678037</v>
      </c>
      <c r="H55" s="2">
        <f>D55/F112*100000</f>
        <v>26.375945138034112</v>
      </c>
      <c r="I55" s="23" t="s">
        <v>80</v>
      </c>
      <c r="J55" s="47">
        <v>1</v>
      </c>
      <c r="K55" s="28">
        <v>2</v>
      </c>
      <c r="L55" s="1">
        <v>1</v>
      </c>
      <c r="M55" s="18">
        <v>8070</v>
      </c>
      <c r="N55" s="2">
        <f t="shared" si="12"/>
        <v>12.651821862348179</v>
      </c>
      <c r="O55" s="2">
        <f t="shared" si="13"/>
        <v>25.303643724696357</v>
      </c>
      <c r="P55" s="2">
        <f t="shared" si="14"/>
        <v>12.651821862348179</v>
      </c>
    </row>
    <row r="56" spans="1:16" ht="13.5" customHeight="1">
      <c r="A56" s="35" t="s">
        <v>37</v>
      </c>
      <c r="B56" s="47">
        <v>6</v>
      </c>
      <c r="C56" s="28">
        <v>1</v>
      </c>
      <c r="D56" s="1">
        <v>2</v>
      </c>
      <c r="E56" s="18">
        <v>6303</v>
      </c>
      <c r="F56" s="2">
        <f>B56/F113*100000</f>
        <v>100.05002501250624</v>
      </c>
      <c r="G56" s="2">
        <f>C56/F113*100000</f>
        <v>16.67500416875104</v>
      </c>
      <c r="H56" s="2">
        <f>D56/F113*100000</f>
        <v>33.35000833750208</v>
      </c>
      <c r="I56" s="23" t="s">
        <v>81</v>
      </c>
      <c r="J56" s="47">
        <v>1</v>
      </c>
      <c r="K56" s="63">
        <v>0</v>
      </c>
      <c r="L56" s="61">
        <v>0</v>
      </c>
      <c r="M56" s="18">
        <v>1767</v>
      </c>
      <c r="N56" s="2">
        <f t="shared" si="12"/>
        <v>58.85815185403178</v>
      </c>
      <c r="O56" s="2">
        <f t="shared" si="13"/>
        <v>0</v>
      </c>
      <c r="P56" s="2">
        <f t="shared" si="14"/>
        <v>0</v>
      </c>
    </row>
    <row r="57" spans="1:16" ht="13.5" customHeight="1">
      <c r="A57" s="36" t="s">
        <v>38</v>
      </c>
      <c r="B57" s="50">
        <v>4</v>
      </c>
      <c r="C57" s="62">
        <v>0</v>
      </c>
      <c r="D57" s="45">
        <v>1</v>
      </c>
      <c r="E57" s="46">
        <v>5689</v>
      </c>
      <c r="F57" s="59">
        <f>B57/F114*100000</f>
        <v>74.39092430723451</v>
      </c>
      <c r="G57" s="59">
        <f>C57/F114*100000</f>
        <v>0</v>
      </c>
      <c r="H57" s="59">
        <f>D57/F114*100000</f>
        <v>18.59773107680863</v>
      </c>
      <c r="I57" s="26" t="s">
        <v>82</v>
      </c>
      <c r="J57" s="50">
        <v>1</v>
      </c>
      <c r="K57" s="44">
        <v>2</v>
      </c>
      <c r="L57" s="64">
        <v>0</v>
      </c>
      <c r="M57" s="46">
        <v>4853</v>
      </c>
      <c r="N57" s="59">
        <f t="shared" si="12"/>
        <v>20.16535591853196</v>
      </c>
      <c r="O57" s="59">
        <f t="shared" si="13"/>
        <v>40.33071183706392</v>
      </c>
      <c r="P57" s="59">
        <f t="shared" si="14"/>
        <v>0</v>
      </c>
    </row>
    <row r="58" spans="1:16" ht="13.5" customHeight="1">
      <c r="A58" s="14" t="s">
        <v>96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62" spans="1:7" ht="13.5">
      <c r="A62" s="100"/>
      <c r="B62" s="65"/>
      <c r="D62" s="37" t="s">
        <v>112</v>
      </c>
      <c r="E62" s="37" t="s">
        <v>84</v>
      </c>
      <c r="F62" s="37" t="s">
        <v>84</v>
      </c>
      <c r="G62" s="56"/>
    </row>
    <row r="63" spans="1:7" ht="13.5">
      <c r="A63" s="100"/>
      <c r="B63" s="66"/>
      <c r="D63" s="38" t="s">
        <v>113</v>
      </c>
      <c r="E63" s="39">
        <v>1862539</v>
      </c>
      <c r="F63" s="39">
        <v>1862539</v>
      </c>
      <c r="G63" s="55">
        <v>1861000</v>
      </c>
    </row>
    <row r="64" spans="1:7" ht="13.5">
      <c r="A64" s="67"/>
      <c r="B64" s="68"/>
      <c r="D64" s="40" t="s">
        <v>114</v>
      </c>
      <c r="E64" s="41">
        <v>1273907</v>
      </c>
      <c r="F64" s="41">
        <v>1273907</v>
      </c>
      <c r="G64" s="57"/>
    </row>
    <row r="65" spans="1:7" ht="13.5">
      <c r="A65" s="67"/>
      <c r="B65" s="68"/>
      <c r="D65" s="40" t="s">
        <v>115</v>
      </c>
      <c r="E65" s="41">
        <v>588632</v>
      </c>
      <c r="F65" s="41">
        <v>588632</v>
      </c>
      <c r="G65" s="58"/>
    </row>
    <row r="66" spans="1:7" ht="13.5">
      <c r="A66" s="67"/>
      <c r="B66" s="68"/>
      <c r="D66" s="41"/>
      <c r="E66" s="41"/>
      <c r="F66" s="41"/>
      <c r="G66" s="58"/>
    </row>
    <row r="67" spans="1:7" ht="13.5">
      <c r="A67" s="15"/>
      <c r="B67" s="16"/>
      <c r="D67" s="40" t="s">
        <v>116</v>
      </c>
      <c r="E67" s="41">
        <v>214546</v>
      </c>
      <c r="F67" s="41">
        <v>214546</v>
      </c>
      <c r="G67" s="31"/>
    </row>
    <row r="68" spans="1:7" ht="13.5">
      <c r="A68" s="67"/>
      <c r="B68" s="68"/>
      <c r="D68" s="40" t="s">
        <v>0</v>
      </c>
      <c r="E68" s="41">
        <v>109085</v>
      </c>
      <c r="F68" s="41">
        <v>109085</v>
      </c>
      <c r="G68" s="33"/>
    </row>
    <row r="69" spans="1:7" ht="13.5">
      <c r="A69" s="67"/>
      <c r="B69" s="68"/>
      <c r="D69" s="40" t="s">
        <v>1</v>
      </c>
      <c r="E69" s="41">
        <v>33503</v>
      </c>
      <c r="F69" s="41">
        <v>33503</v>
      </c>
      <c r="G69" s="34"/>
    </row>
    <row r="70" spans="1:7" ht="13.5">
      <c r="A70" s="67"/>
      <c r="B70" s="68"/>
      <c r="D70" s="40" t="s">
        <v>2</v>
      </c>
      <c r="E70" s="41">
        <v>10670</v>
      </c>
      <c r="F70" s="41">
        <v>10670</v>
      </c>
      <c r="G70" s="35"/>
    </row>
    <row r="71" spans="1:7" ht="13.5">
      <c r="A71" s="67"/>
      <c r="B71" s="68"/>
      <c r="D71" s="40" t="s">
        <v>3</v>
      </c>
      <c r="E71" s="41">
        <v>15673</v>
      </c>
      <c r="F71" s="41">
        <v>15673</v>
      </c>
      <c r="G71" s="35"/>
    </row>
    <row r="72" spans="1:7" ht="13.5">
      <c r="A72" s="67"/>
      <c r="B72" s="68"/>
      <c r="D72" s="40" t="s">
        <v>4</v>
      </c>
      <c r="E72" s="41">
        <v>7160</v>
      </c>
      <c r="F72" s="41">
        <v>7160</v>
      </c>
      <c r="G72" s="35"/>
    </row>
    <row r="73" spans="1:7" ht="13.5">
      <c r="A73" s="67"/>
      <c r="B73" s="68"/>
      <c r="D73" s="40" t="s">
        <v>5</v>
      </c>
      <c r="E73" s="41">
        <v>71958</v>
      </c>
      <c r="F73" s="41">
        <v>71958</v>
      </c>
      <c r="G73" s="34"/>
    </row>
    <row r="74" spans="1:7" ht="13.5">
      <c r="A74" s="67"/>
      <c r="B74" s="68"/>
      <c r="D74" s="40" t="s">
        <v>6</v>
      </c>
      <c r="E74" s="41">
        <v>14502</v>
      </c>
      <c r="F74" s="41">
        <v>14502</v>
      </c>
      <c r="G74" s="35"/>
    </row>
    <row r="75" spans="1:7" ht="13.5">
      <c r="A75" s="67"/>
      <c r="B75" s="68"/>
      <c r="D75" s="40" t="s">
        <v>7</v>
      </c>
      <c r="E75" s="41">
        <v>8802</v>
      </c>
      <c r="F75" s="41">
        <v>8802</v>
      </c>
      <c r="G75" s="35"/>
    </row>
    <row r="76" spans="1:7" ht="13.5">
      <c r="A76" s="67"/>
      <c r="B76" s="68"/>
      <c r="D76" s="40" t="s">
        <v>8</v>
      </c>
      <c r="E76" s="41">
        <v>15167</v>
      </c>
      <c r="F76" s="41">
        <v>15167</v>
      </c>
      <c r="G76" s="35"/>
    </row>
    <row r="77" spans="1:7" ht="13.5">
      <c r="A77" s="67"/>
      <c r="B77" s="68"/>
      <c r="D77" s="40" t="s">
        <v>9</v>
      </c>
      <c r="E77" s="41">
        <v>26214</v>
      </c>
      <c r="F77" s="41">
        <v>26214</v>
      </c>
      <c r="G77" s="35"/>
    </row>
    <row r="78" spans="1:7" ht="13.5">
      <c r="A78" s="67"/>
      <c r="B78" s="68"/>
      <c r="D78" s="40" t="s">
        <v>10</v>
      </c>
      <c r="E78" s="41">
        <v>7273</v>
      </c>
      <c r="F78" s="41">
        <v>7273</v>
      </c>
      <c r="G78" s="35"/>
    </row>
    <row r="79" spans="1:7" ht="13.5">
      <c r="A79" s="67"/>
      <c r="B79" s="68"/>
      <c r="D79" s="41"/>
      <c r="E79" s="41"/>
      <c r="F79" s="41"/>
      <c r="G79" s="32"/>
    </row>
    <row r="80" spans="1:7" ht="13.5">
      <c r="A80" s="67"/>
      <c r="B80" s="68"/>
      <c r="C80" s="60"/>
      <c r="D80" s="40" t="s">
        <v>117</v>
      </c>
      <c r="E80" s="41">
        <v>362306</v>
      </c>
      <c r="F80" s="41">
        <v>362306</v>
      </c>
      <c r="G80" s="31"/>
    </row>
    <row r="81" spans="1:7" ht="13.5">
      <c r="A81" s="15"/>
      <c r="B81" s="16"/>
      <c r="D81" s="40" t="s">
        <v>11</v>
      </c>
      <c r="E81" s="41">
        <v>293975</v>
      </c>
      <c r="F81" s="41">
        <v>293975</v>
      </c>
      <c r="G81" s="34"/>
    </row>
    <row r="82" spans="1:7" ht="13.5">
      <c r="A82" s="67"/>
      <c r="B82" s="68"/>
      <c r="C82" s="60"/>
      <c r="D82" s="40" t="s">
        <v>12</v>
      </c>
      <c r="E82" s="41">
        <v>68331</v>
      </c>
      <c r="F82" s="41">
        <v>68331</v>
      </c>
      <c r="G82" s="34"/>
    </row>
    <row r="83" spans="1:7" ht="13.5">
      <c r="A83" s="67"/>
      <c r="B83" s="68"/>
      <c r="D83" s="40" t="s">
        <v>13</v>
      </c>
      <c r="E83" s="41">
        <v>38508</v>
      </c>
      <c r="F83" s="41">
        <v>38508</v>
      </c>
      <c r="G83" s="35"/>
    </row>
    <row r="84" spans="1:7" ht="13.5">
      <c r="A84" s="67"/>
      <c r="B84" s="68"/>
      <c r="D84" s="40" t="s">
        <v>14</v>
      </c>
      <c r="E84" s="41">
        <v>11020</v>
      </c>
      <c r="F84" s="41">
        <v>11020</v>
      </c>
      <c r="G84" s="35"/>
    </row>
    <row r="85" spans="1:7" ht="13.5">
      <c r="A85" s="67"/>
      <c r="B85" s="68"/>
      <c r="D85" s="40" t="s">
        <v>15</v>
      </c>
      <c r="E85" s="41">
        <v>6674</v>
      </c>
      <c r="F85" s="41">
        <v>6674</v>
      </c>
      <c r="G85" s="35"/>
    </row>
    <row r="86" spans="1:7" ht="13.5">
      <c r="A86" s="67"/>
      <c r="B86" s="68"/>
      <c r="D86" s="40" t="s">
        <v>16</v>
      </c>
      <c r="E86" s="41">
        <v>12129</v>
      </c>
      <c r="F86" s="41">
        <v>12129</v>
      </c>
      <c r="G86" s="35"/>
    </row>
    <row r="87" spans="1:7" ht="13.5">
      <c r="A87" s="67"/>
      <c r="B87" s="68"/>
      <c r="D87" s="41"/>
      <c r="E87" s="41"/>
      <c r="F87" s="41"/>
      <c r="G87" s="32"/>
    </row>
    <row r="88" spans="1:7" ht="13.5">
      <c r="A88" s="67"/>
      <c r="B88" s="68"/>
      <c r="D88" s="40" t="s">
        <v>118</v>
      </c>
      <c r="E88" s="41">
        <v>235834</v>
      </c>
      <c r="F88" s="41">
        <v>235834</v>
      </c>
      <c r="G88" s="31"/>
    </row>
    <row r="89" spans="1:7" ht="13.5">
      <c r="A89" s="67"/>
      <c r="B89" s="68"/>
      <c r="D89" s="40" t="s">
        <v>17</v>
      </c>
      <c r="E89" s="41">
        <v>189022</v>
      </c>
      <c r="F89" s="41">
        <v>189022</v>
      </c>
      <c r="G89" s="34"/>
    </row>
    <row r="90" spans="1:7" ht="13.5">
      <c r="A90" s="67"/>
      <c r="B90" s="68"/>
      <c r="D90" s="40" t="s">
        <v>18</v>
      </c>
      <c r="E90" s="41">
        <v>39689</v>
      </c>
      <c r="F90" s="41">
        <v>39689</v>
      </c>
      <c r="G90" s="34"/>
    </row>
    <row r="91" spans="1:7" ht="13.5">
      <c r="A91" s="67"/>
      <c r="B91" s="68"/>
      <c r="D91" s="40" t="s">
        <v>19</v>
      </c>
      <c r="E91" s="41">
        <v>7123</v>
      </c>
      <c r="F91" s="41">
        <v>7123</v>
      </c>
      <c r="G91" s="34"/>
    </row>
    <row r="92" spans="1:7" ht="13.5">
      <c r="A92" s="67"/>
      <c r="B92" s="68"/>
      <c r="D92" s="40" t="s">
        <v>20</v>
      </c>
      <c r="E92" s="41">
        <v>7123</v>
      </c>
      <c r="F92" s="41">
        <v>7123</v>
      </c>
      <c r="G92" s="35"/>
    </row>
    <row r="93" spans="1:7" ht="13.5">
      <c r="A93" s="67"/>
      <c r="B93" s="68"/>
      <c r="D93" s="41"/>
      <c r="E93" s="41"/>
      <c r="F93" s="41"/>
      <c r="G93" s="32"/>
    </row>
    <row r="94" spans="1:7" ht="13.5">
      <c r="A94" s="67"/>
      <c r="B94" s="68"/>
      <c r="D94" s="40" t="s">
        <v>119</v>
      </c>
      <c r="E94" s="41">
        <v>316915</v>
      </c>
      <c r="F94" s="41">
        <v>316915</v>
      </c>
      <c r="G94" s="31"/>
    </row>
    <row r="95" spans="1:7" ht="13.5">
      <c r="A95" s="67"/>
      <c r="B95" s="68"/>
      <c r="D95" s="40" t="s">
        <v>21</v>
      </c>
      <c r="E95" s="41">
        <v>163852</v>
      </c>
      <c r="F95" s="41">
        <v>163852</v>
      </c>
      <c r="G95" s="34"/>
    </row>
    <row r="96" spans="1:7" ht="13.5">
      <c r="A96" s="67"/>
      <c r="B96" s="68"/>
      <c r="D96" s="40" t="s">
        <v>22</v>
      </c>
      <c r="E96" s="41">
        <v>41215</v>
      </c>
      <c r="F96" s="41">
        <v>41215</v>
      </c>
      <c r="G96" s="34"/>
    </row>
    <row r="97" spans="1:7" ht="13.5">
      <c r="A97" s="67"/>
      <c r="B97" s="68"/>
      <c r="D97" s="40" t="s">
        <v>23</v>
      </c>
      <c r="E97" s="41">
        <v>42003</v>
      </c>
      <c r="F97" s="41">
        <v>42003</v>
      </c>
      <c r="G97" s="34"/>
    </row>
    <row r="98" spans="1:7" ht="13.5">
      <c r="A98" s="67"/>
      <c r="B98" s="68"/>
      <c r="D98" s="40" t="s">
        <v>24</v>
      </c>
      <c r="E98" s="41">
        <v>17865</v>
      </c>
      <c r="F98" s="41">
        <v>17865</v>
      </c>
      <c r="G98" s="35"/>
    </row>
    <row r="99" spans="1:7" ht="13.5">
      <c r="A99" s="67"/>
      <c r="B99" s="68"/>
      <c r="D99" s="40" t="s">
        <v>25</v>
      </c>
      <c r="E99" s="41">
        <v>8736</v>
      </c>
      <c r="F99" s="41">
        <v>8736</v>
      </c>
      <c r="G99" s="35"/>
    </row>
    <row r="100" spans="1:7" ht="13.5">
      <c r="A100" s="67"/>
      <c r="B100" s="68"/>
      <c r="D100" s="40" t="s">
        <v>26</v>
      </c>
      <c r="E100" s="41">
        <v>4186</v>
      </c>
      <c r="F100" s="41">
        <v>4186</v>
      </c>
      <c r="G100" s="35"/>
    </row>
    <row r="101" spans="1:7" ht="13.5">
      <c r="A101" s="67"/>
      <c r="B101" s="68"/>
      <c r="D101" s="40" t="s">
        <v>27</v>
      </c>
      <c r="E101" s="41">
        <v>11216</v>
      </c>
      <c r="F101" s="41">
        <v>11216</v>
      </c>
      <c r="G101" s="35"/>
    </row>
    <row r="102" spans="1:7" ht="13.5">
      <c r="A102" s="67"/>
      <c r="B102" s="68"/>
      <c r="D102" s="40" t="s">
        <v>28</v>
      </c>
      <c r="E102" s="41">
        <v>69845</v>
      </c>
      <c r="F102" s="41">
        <v>69845</v>
      </c>
      <c r="G102" s="34"/>
    </row>
    <row r="103" spans="1:7" ht="13.5">
      <c r="A103" s="67"/>
      <c r="B103" s="68"/>
      <c r="D103" s="40" t="s">
        <v>29</v>
      </c>
      <c r="E103" s="41">
        <v>5280</v>
      </c>
      <c r="F103" s="41">
        <v>5280</v>
      </c>
      <c r="G103" s="35"/>
    </row>
    <row r="104" spans="1:7" ht="13.5">
      <c r="A104" s="67"/>
      <c r="B104" s="68"/>
      <c r="D104" s="40" t="s">
        <v>30</v>
      </c>
      <c r="E104" s="41">
        <v>14650</v>
      </c>
      <c r="F104" s="41">
        <v>14650</v>
      </c>
      <c r="G104" s="35"/>
    </row>
    <row r="105" spans="1:7" ht="13.5">
      <c r="A105" s="67"/>
      <c r="B105" s="68"/>
      <c r="D105" s="40" t="s">
        <v>31</v>
      </c>
      <c r="E105" s="41">
        <v>13321</v>
      </c>
      <c r="F105" s="41">
        <v>13321</v>
      </c>
      <c r="G105" s="35"/>
    </row>
    <row r="106" spans="1:7" ht="13.5">
      <c r="A106" s="67"/>
      <c r="B106" s="68"/>
      <c r="D106" s="40" t="s">
        <v>32</v>
      </c>
      <c r="E106" s="41">
        <v>18402</v>
      </c>
      <c r="F106" s="41">
        <v>18402</v>
      </c>
      <c r="G106" s="35"/>
    </row>
    <row r="107" spans="1:7" ht="13.5">
      <c r="A107" s="67"/>
      <c r="B107" s="68"/>
      <c r="D107" s="40" t="s">
        <v>33</v>
      </c>
      <c r="E107" s="41">
        <v>6897</v>
      </c>
      <c r="F107" s="41">
        <v>6897</v>
      </c>
      <c r="G107" s="35"/>
    </row>
    <row r="108" spans="1:7" ht="13.5">
      <c r="A108" s="67"/>
      <c r="B108" s="68"/>
      <c r="D108" s="40" t="s">
        <v>34</v>
      </c>
      <c r="E108" s="41">
        <v>11295</v>
      </c>
      <c r="F108" s="41">
        <v>11295</v>
      </c>
      <c r="G108" s="35"/>
    </row>
    <row r="109" spans="1:7" ht="13.5">
      <c r="A109" s="67"/>
      <c r="B109" s="68"/>
      <c r="D109" s="41"/>
      <c r="E109" s="41"/>
      <c r="F109" s="41"/>
      <c r="G109" s="32"/>
    </row>
    <row r="110" spans="1:7" ht="13.5">
      <c r="A110" s="67"/>
      <c r="B110" s="68"/>
      <c r="D110" s="40" t="s">
        <v>104</v>
      </c>
      <c r="E110" s="41">
        <v>186318</v>
      </c>
      <c r="F110" s="41">
        <v>186318</v>
      </c>
      <c r="G110" s="31"/>
    </row>
    <row r="111" spans="1:7" ht="13.5">
      <c r="A111" s="67"/>
      <c r="B111" s="68"/>
      <c r="D111" s="40" t="s">
        <v>35</v>
      </c>
      <c r="E111" s="41">
        <v>125012</v>
      </c>
      <c r="F111" s="41">
        <v>125012</v>
      </c>
      <c r="G111" s="34"/>
    </row>
    <row r="112" spans="1:7" ht="13.5">
      <c r="A112" s="67"/>
      <c r="B112" s="68"/>
      <c r="D112" s="40" t="s">
        <v>36</v>
      </c>
      <c r="E112" s="41">
        <v>11374</v>
      </c>
      <c r="F112" s="41">
        <v>11374</v>
      </c>
      <c r="G112" s="34"/>
    </row>
    <row r="113" spans="1:7" ht="13.5">
      <c r="A113" s="67"/>
      <c r="B113" s="68"/>
      <c r="D113" s="40" t="s">
        <v>37</v>
      </c>
      <c r="E113" s="41">
        <v>5997</v>
      </c>
      <c r="F113" s="41">
        <v>5997</v>
      </c>
      <c r="G113" s="35"/>
    </row>
    <row r="114" spans="1:7" ht="13.5">
      <c r="A114" s="67"/>
      <c r="B114" s="68"/>
      <c r="D114" s="40" t="s">
        <v>38</v>
      </c>
      <c r="E114" s="41">
        <v>5377</v>
      </c>
      <c r="F114" s="41">
        <v>5377</v>
      </c>
      <c r="G114" s="36"/>
    </row>
    <row r="115" spans="1:7" ht="13.5">
      <c r="A115" s="67"/>
      <c r="B115" s="68"/>
      <c r="D115" s="40" t="s">
        <v>39</v>
      </c>
      <c r="E115" s="41">
        <v>49932</v>
      </c>
      <c r="F115" s="41">
        <v>49932</v>
      </c>
      <c r="G115" s="58"/>
    </row>
    <row r="116" spans="1:7" ht="13.5">
      <c r="A116" s="67"/>
      <c r="B116" s="68"/>
      <c r="D116" s="40" t="s">
        <v>40</v>
      </c>
      <c r="E116" s="41">
        <v>10886</v>
      </c>
      <c r="F116" s="41">
        <v>10886</v>
      </c>
      <c r="G116" s="58"/>
    </row>
    <row r="117" spans="1:7" ht="13.5">
      <c r="A117" s="67"/>
      <c r="B117" s="68"/>
      <c r="D117" s="40" t="s">
        <v>41</v>
      </c>
      <c r="E117" s="41">
        <v>22551</v>
      </c>
      <c r="F117" s="41">
        <v>22551</v>
      </c>
      <c r="G117" s="58"/>
    </row>
    <row r="118" spans="1:7" ht="13.5">
      <c r="A118" s="67"/>
      <c r="B118" s="68"/>
      <c r="D118" s="40" t="s">
        <v>42</v>
      </c>
      <c r="E118" s="41">
        <v>7304</v>
      </c>
      <c r="F118" s="41">
        <v>7304</v>
      </c>
      <c r="G118" s="58"/>
    </row>
    <row r="119" spans="1:7" ht="13.5">
      <c r="A119" s="67"/>
      <c r="B119" s="68"/>
      <c r="D119" s="40" t="s">
        <v>43</v>
      </c>
      <c r="E119" s="41">
        <v>5219</v>
      </c>
      <c r="F119" s="41">
        <v>5219</v>
      </c>
      <c r="G119" s="58"/>
    </row>
    <row r="120" spans="1:7" ht="13.5">
      <c r="A120" s="67"/>
      <c r="B120" s="68"/>
      <c r="D120" s="40" t="s">
        <v>44</v>
      </c>
      <c r="E120" s="41">
        <v>3972</v>
      </c>
      <c r="F120" s="41">
        <v>3972</v>
      </c>
      <c r="G120" s="58"/>
    </row>
    <row r="121" spans="1:7" ht="13.5">
      <c r="A121" s="67"/>
      <c r="B121" s="68"/>
      <c r="D121" s="41"/>
      <c r="E121" s="41"/>
      <c r="F121" s="41"/>
      <c r="G121" s="58"/>
    </row>
    <row r="122" spans="1:7" ht="13.5">
      <c r="A122" s="67"/>
      <c r="B122" s="68"/>
      <c r="D122" s="40" t="s">
        <v>105</v>
      </c>
      <c r="E122" s="41">
        <v>273378</v>
      </c>
      <c r="F122" s="41">
        <v>273378</v>
      </c>
      <c r="G122" s="58"/>
    </row>
    <row r="123" spans="1:7" ht="13.5">
      <c r="A123" s="67"/>
      <c r="B123" s="68"/>
      <c r="D123" s="40" t="s">
        <v>45</v>
      </c>
      <c r="E123" s="41">
        <v>99284</v>
      </c>
      <c r="F123" s="41">
        <v>99284</v>
      </c>
      <c r="G123" s="55"/>
    </row>
    <row r="124" spans="1:7" ht="13.5">
      <c r="A124" s="67"/>
      <c r="B124" s="68"/>
      <c r="D124" s="40" t="s">
        <v>46</v>
      </c>
      <c r="E124" s="41">
        <v>24432</v>
      </c>
      <c r="F124" s="41">
        <v>24432</v>
      </c>
      <c r="G124" s="58"/>
    </row>
    <row r="125" spans="1:7" ht="13.5">
      <c r="A125" s="67"/>
      <c r="B125" s="68"/>
      <c r="D125" s="40" t="s">
        <v>47</v>
      </c>
      <c r="E125" s="41">
        <v>89046</v>
      </c>
      <c r="F125" s="41">
        <v>89046</v>
      </c>
      <c r="G125" s="58"/>
    </row>
    <row r="126" spans="1:7" ht="13.5">
      <c r="A126" s="67"/>
      <c r="B126" s="68"/>
      <c r="D126" s="40" t="s">
        <v>48</v>
      </c>
      <c r="E126" s="41">
        <v>14559</v>
      </c>
      <c r="F126" s="41">
        <v>14559</v>
      </c>
      <c r="G126" s="58"/>
    </row>
    <row r="127" spans="1:7" ht="13.5">
      <c r="A127" s="67"/>
      <c r="B127" s="68"/>
      <c r="D127" s="40" t="s">
        <v>49</v>
      </c>
      <c r="E127" s="41">
        <v>8992</v>
      </c>
      <c r="F127" s="41">
        <v>8992</v>
      </c>
      <c r="G127" s="58"/>
    </row>
    <row r="128" spans="1:7" ht="13.5">
      <c r="A128" s="67"/>
      <c r="B128" s="68"/>
      <c r="D128" s="40" t="s">
        <v>50</v>
      </c>
      <c r="E128" s="41">
        <v>18326</v>
      </c>
      <c r="F128" s="41">
        <v>18326</v>
      </c>
      <c r="G128" s="58"/>
    </row>
    <row r="129" spans="1:7" ht="13.5">
      <c r="A129" s="67"/>
      <c r="B129" s="68"/>
      <c r="D129" s="40" t="s">
        <v>51</v>
      </c>
      <c r="E129" s="41">
        <v>10089</v>
      </c>
      <c r="F129" s="41">
        <v>10089</v>
      </c>
      <c r="G129" s="58"/>
    </row>
    <row r="130" spans="1:7" ht="13.5">
      <c r="A130" s="67"/>
      <c r="B130" s="68"/>
      <c r="D130" s="40" t="s">
        <v>52</v>
      </c>
      <c r="E130" s="41">
        <v>7623</v>
      </c>
      <c r="F130" s="41">
        <v>7623</v>
      </c>
      <c r="G130" s="58"/>
    </row>
    <row r="131" spans="1:7" ht="13.5">
      <c r="A131" s="67"/>
      <c r="B131" s="68"/>
      <c r="D131" s="40" t="s">
        <v>53</v>
      </c>
      <c r="E131" s="41">
        <v>5169</v>
      </c>
      <c r="F131" s="41">
        <v>5169</v>
      </c>
      <c r="G131" s="58"/>
    </row>
    <row r="132" spans="1:7" ht="13.5">
      <c r="A132" s="67"/>
      <c r="B132" s="68"/>
      <c r="D132" s="40" t="s">
        <v>54</v>
      </c>
      <c r="E132" s="41">
        <v>4354</v>
      </c>
      <c r="F132" s="41">
        <v>4354</v>
      </c>
      <c r="G132" s="58"/>
    </row>
    <row r="133" spans="1:7" ht="13.5">
      <c r="A133" s="67"/>
      <c r="B133" s="68"/>
      <c r="D133" s="40" t="s">
        <v>55</v>
      </c>
      <c r="E133" s="41">
        <v>9163</v>
      </c>
      <c r="F133" s="41">
        <v>9163</v>
      </c>
      <c r="G133" s="58"/>
    </row>
    <row r="134" spans="1:7" ht="13.5">
      <c r="A134" s="67"/>
      <c r="B134" s="68"/>
      <c r="D134" s="40" t="s">
        <v>56</v>
      </c>
      <c r="E134" s="41">
        <v>1555</v>
      </c>
      <c r="F134" s="41">
        <v>1555</v>
      </c>
      <c r="G134" s="58"/>
    </row>
    <row r="135" spans="1:7" ht="13.5">
      <c r="A135" s="67"/>
      <c r="B135" s="68"/>
      <c r="D135" s="40" t="s">
        <v>57</v>
      </c>
      <c r="E135" s="41">
        <v>9216</v>
      </c>
      <c r="F135" s="41">
        <v>9216</v>
      </c>
      <c r="G135" s="58"/>
    </row>
    <row r="136" spans="1:7" ht="13.5">
      <c r="A136" s="67"/>
      <c r="B136" s="68"/>
      <c r="D136" s="40" t="s">
        <v>58</v>
      </c>
      <c r="E136" s="41">
        <v>60616</v>
      </c>
      <c r="F136" s="41">
        <v>60616</v>
      </c>
      <c r="G136" s="58"/>
    </row>
    <row r="137" spans="1:7" ht="13.5">
      <c r="A137" s="67"/>
      <c r="B137" s="68"/>
      <c r="D137" s="40" t="s">
        <v>59</v>
      </c>
      <c r="E137" s="41">
        <v>5767</v>
      </c>
      <c r="F137" s="41">
        <v>5767</v>
      </c>
      <c r="G137" s="58"/>
    </row>
    <row r="138" spans="1:7" ht="13.5">
      <c r="A138" s="69"/>
      <c r="B138" s="69"/>
      <c r="D138" s="40" t="s">
        <v>60</v>
      </c>
      <c r="E138" s="41">
        <v>8267</v>
      </c>
      <c r="F138" s="41">
        <v>8267</v>
      </c>
      <c r="G138" s="58"/>
    </row>
    <row r="139" spans="1:7" ht="13.5">
      <c r="A139" s="69"/>
      <c r="B139" s="69"/>
      <c r="D139" s="40" t="s">
        <v>61</v>
      </c>
      <c r="E139" s="41">
        <v>14333</v>
      </c>
      <c r="F139" s="41">
        <v>14333</v>
      </c>
      <c r="G139" s="58"/>
    </row>
    <row r="140" spans="1:7" ht="13.5">
      <c r="A140" s="69"/>
      <c r="B140" s="69"/>
      <c r="D140" s="40" t="s">
        <v>62</v>
      </c>
      <c r="E140" s="41">
        <v>22953</v>
      </c>
      <c r="F140" s="41">
        <v>22953</v>
      </c>
      <c r="G140" s="58"/>
    </row>
    <row r="141" spans="1:7" ht="13.5">
      <c r="A141" s="69"/>
      <c r="B141" s="69"/>
      <c r="D141" s="40" t="s">
        <v>63</v>
      </c>
      <c r="E141" s="41">
        <v>9296</v>
      </c>
      <c r="F141" s="41">
        <v>9296</v>
      </c>
      <c r="G141" s="58"/>
    </row>
    <row r="142" spans="1:7" ht="13.5">
      <c r="A142" s="69"/>
      <c r="B142" s="69"/>
      <c r="D142" s="41"/>
      <c r="E142" s="41"/>
      <c r="F142" s="41"/>
      <c r="G142" s="58"/>
    </row>
    <row r="143" spans="1:7" ht="13.5">
      <c r="A143" s="69"/>
      <c r="B143" s="69"/>
      <c r="D143" s="40" t="s">
        <v>106</v>
      </c>
      <c r="E143" s="41">
        <v>184239</v>
      </c>
      <c r="F143" s="41">
        <v>184239</v>
      </c>
      <c r="G143" s="58"/>
    </row>
    <row r="144" spans="1:7" ht="13.5">
      <c r="A144" s="69"/>
      <c r="B144" s="69"/>
      <c r="D144" s="40" t="s">
        <v>64</v>
      </c>
      <c r="E144" s="41">
        <v>61628</v>
      </c>
      <c r="F144" s="41">
        <v>61628</v>
      </c>
      <c r="G144" s="55"/>
    </row>
    <row r="145" spans="1:7" ht="13.5">
      <c r="A145" s="69"/>
      <c r="B145" s="69"/>
      <c r="D145" s="40" t="s">
        <v>65</v>
      </c>
      <c r="E145" s="41">
        <v>83191</v>
      </c>
      <c r="F145" s="41">
        <v>83191</v>
      </c>
      <c r="G145" s="58"/>
    </row>
    <row r="146" spans="1:7" ht="13.5">
      <c r="A146" s="69"/>
      <c r="B146" s="69"/>
      <c r="D146" s="40" t="s">
        <v>66</v>
      </c>
      <c r="E146" s="41">
        <v>27723</v>
      </c>
      <c r="F146" s="41">
        <v>27723</v>
      </c>
      <c r="G146" s="58"/>
    </row>
    <row r="147" spans="1:7" ht="13.5">
      <c r="A147" s="69"/>
      <c r="B147" s="69"/>
      <c r="D147" s="40" t="s">
        <v>67</v>
      </c>
      <c r="E147" s="41">
        <v>10883</v>
      </c>
      <c r="F147" s="41">
        <v>10883</v>
      </c>
      <c r="G147" s="58"/>
    </row>
    <row r="148" spans="1:7" ht="13.5">
      <c r="A148" s="69"/>
      <c r="B148" s="69"/>
      <c r="D148" s="40" t="s">
        <v>68</v>
      </c>
      <c r="E148" s="41">
        <v>2721</v>
      </c>
      <c r="F148" s="41">
        <v>2721</v>
      </c>
      <c r="G148" s="58"/>
    </row>
    <row r="149" spans="1:7" ht="13.5">
      <c r="A149" s="69"/>
      <c r="B149" s="69"/>
      <c r="D149" s="40" t="s">
        <v>69</v>
      </c>
      <c r="E149" s="41">
        <v>8268</v>
      </c>
      <c r="F149" s="41">
        <v>8268</v>
      </c>
      <c r="G149" s="58"/>
    </row>
    <row r="150" spans="1:7" ht="13.5">
      <c r="A150" s="69"/>
      <c r="B150" s="69"/>
      <c r="D150" s="40" t="s">
        <v>70</v>
      </c>
      <c r="E150" s="41">
        <v>5851</v>
      </c>
      <c r="F150" s="41">
        <v>5851</v>
      </c>
      <c r="G150" s="58"/>
    </row>
    <row r="151" spans="1:7" ht="13.5">
      <c r="A151" s="69"/>
      <c r="B151" s="69"/>
      <c r="D151" s="40" t="s">
        <v>71</v>
      </c>
      <c r="E151" s="41">
        <v>11697</v>
      </c>
      <c r="F151" s="41">
        <v>11697</v>
      </c>
      <c r="G151" s="58"/>
    </row>
    <row r="152" spans="1:7" ht="13.5">
      <c r="A152" s="69"/>
      <c r="B152" s="69"/>
      <c r="D152" s="40" t="s">
        <v>72</v>
      </c>
      <c r="E152" s="41">
        <v>11697</v>
      </c>
      <c r="F152" s="41">
        <v>11697</v>
      </c>
      <c r="G152" s="58"/>
    </row>
    <row r="153" spans="1:7" ht="13.5">
      <c r="A153" s="69"/>
      <c r="B153" s="69"/>
      <c r="D153" s="41"/>
      <c r="E153" s="41"/>
      <c r="F153" s="41"/>
      <c r="G153" s="58"/>
    </row>
    <row r="154" spans="1:7" ht="13.5">
      <c r="A154" s="69"/>
      <c r="B154" s="69"/>
      <c r="D154" s="40" t="s">
        <v>107</v>
      </c>
      <c r="E154" s="41">
        <v>43956</v>
      </c>
      <c r="F154" s="41">
        <v>43956</v>
      </c>
      <c r="G154" s="58"/>
    </row>
    <row r="155" spans="1:7" ht="13.5">
      <c r="A155" s="69"/>
      <c r="B155" s="69"/>
      <c r="D155" s="40" t="s">
        <v>73</v>
      </c>
      <c r="E155" s="41">
        <v>23053</v>
      </c>
      <c r="F155" s="41">
        <v>23053</v>
      </c>
      <c r="G155" s="55"/>
    </row>
    <row r="156" spans="1:7" ht="13.5">
      <c r="A156" s="69"/>
      <c r="B156" s="69"/>
      <c r="D156" s="40" t="s">
        <v>74</v>
      </c>
      <c r="E156" s="41">
        <v>20903</v>
      </c>
      <c r="F156" s="41">
        <v>20903</v>
      </c>
      <c r="G156" s="58"/>
    </row>
    <row r="157" spans="1:7" ht="13.5">
      <c r="A157" s="69"/>
      <c r="B157" s="69"/>
      <c r="D157" s="40" t="s">
        <v>75</v>
      </c>
      <c r="E157" s="41">
        <v>10797</v>
      </c>
      <c r="F157" s="41">
        <v>10797</v>
      </c>
      <c r="G157" s="58"/>
    </row>
    <row r="158" spans="1:7" ht="13.5">
      <c r="A158" s="69"/>
      <c r="B158" s="69"/>
      <c r="D158" s="40" t="s">
        <v>76</v>
      </c>
      <c r="E158" s="41">
        <v>10106</v>
      </c>
      <c r="F158" s="41">
        <v>10106</v>
      </c>
      <c r="G158" s="58"/>
    </row>
    <row r="159" spans="1:7" ht="13.5">
      <c r="A159" s="69"/>
      <c r="B159" s="69"/>
      <c r="D159" s="41"/>
      <c r="E159" s="41"/>
      <c r="F159" s="41"/>
      <c r="G159" s="58"/>
    </row>
    <row r="160" spans="1:7" ht="13.5">
      <c r="A160" s="69"/>
      <c r="B160" s="69"/>
      <c r="D160" s="40" t="s">
        <v>108</v>
      </c>
      <c r="E160" s="41">
        <v>45047</v>
      </c>
      <c r="F160" s="41">
        <v>45047</v>
      </c>
      <c r="G160" s="58"/>
    </row>
    <row r="161" spans="1:7" ht="13.5">
      <c r="A161" s="69"/>
      <c r="B161" s="69"/>
      <c r="D161" s="40" t="s">
        <v>77</v>
      </c>
      <c r="E161" s="41">
        <v>20469</v>
      </c>
      <c r="F161" s="41">
        <v>20469</v>
      </c>
      <c r="G161" s="55"/>
    </row>
    <row r="162" spans="1:7" ht="13.5">
      <c r="A162" s="69"/>
      <c r="B162" s="69"/>
      <c r="D162" s="40" t="s">
        <v>78</v>
      </c>
      <c r="E162" s="41">
        <v>24578</v>
      </c>
      <c r="F162" s="41">
        <v>24578</v>
      </c>
      <c r="G162" s="58"/>
    </row>
    <row r="163" spans="1:7" ht="13.5">
      <c r="A163" s="69"/>
      <c r="B163" s="69"/>
      <c r="D163" s="40" t="s">
        <v>79</v>
      </c>
      <c r="E163" s="41">
        <v>10016</v>
      </c>
      <c r="F163" s="41">
        <v>10016</v>
      </c>
      <c r="G163" s="58"/>
    </row>
    <row r="164" spans="1:7" ht="13.5">
      <c r="A164" s="69"/>
      <c r="B164" s="69"/>
      <c r="D164" s="40" t="s">
        <v>80</v>
      </c>
      <c r="E164" s="41">
        <v>7904</v>
      </c>
      <c r="F164" s="41">
        <v>7904</v>
      </c>
      <c r="G164" s="58"/>
    </row>
    <row r="165" spans="1:7" ht="13.5">
      <c r="A165" s="69"/>
      <c r="B165" s="69"/>
      <c r="D165" s="40" t="s">
        <v>81</v>
      </c>
      <c r="E165" s="41">
        <v>1699</v>
      </c>
      <c r="F165" s="41">
        <v>1699</v>
      </c>
      <c r="G165" s="58"/>
    </row>
    <row r="166" spans="1:7" ht="13.5">
      <c r="A166" s="69"/>
      <c r="B166" s="69"/>
      <c r="D166" s="42" t="s">
        <v>82</v>
      </c>
      <c r="E166" s="43">
        <v>4959</v>
      </c>
      <c r="F166" s="43">
        <v>4959</v>
      </c>
      <c r="G166" s="58"/>
    </row>
    <row r="167" spans="1:7" ht="13.5">
      <c r="A167" s="69"/>
      <c r="B167" s="69"/>
      <c r="D167"/>
      <c r="E167"/>
      <c r="F167"/>
      <c r="G167" s="58"/>
    </row>
    <row r="168" spans="1:2" ht="12">
      <c r="A168" s="69"/>
      <c r="B168" s="69"/>
    </row>
    <row r="169" spans="1:2" ht="12">
      <c r="A169" s="69"/>
      <c r="B169" s="69"/>
    </row>
    <row r="170" spans="1:2" ht="12">
      <c r="A170" s="69"/>
      <c r="B170" s="69"/>
    </row>
    <row r="171" spans="1:2" ht="12">
      <c r="A171" s="69"/>
      <c r="B171" s="69"/>
    </row>
    <row r="172" spans="1:2" ht="12">
      <c r="A172" s="69"/>
      <c r="B172" s="69"/>
    </row>
    <row r="173" spans="1:2" ht="12">
      <c r="A173" s="69"/>
      <c r="B173" s="69"/>
    </row>
    <row r="174" spans="1:2" ht="12">
      <c r="A174" s="69"/>
      <c r="B174" s="69"/>
    </row>
    <row r="175" spans="1:2" ht="12">
      <c r="A175" s="69"/>
      <c r="B175" s="69"/>
    </row>
    <row r="176" spans="1:2" ht="12">
      <c r="A176" s="69"/>
      <c r="B176" s="69"/>
    </row>
    <row r="177" spans="1:2" ht="12">
      <c r="A177" s="69"/>
      <c r="B177" s="69"/>
    </row>
    <row r="178" spans="1:2" ht="12">
      <c r="A178" s="69"/>
      <c r="B178" s="69"/>
    </row>
    <row r="179" spans="1:2" ht="12">
      <c r="A179" s="69"/>
      <c r="B179" s="69"/>
    </row>
    <row r="180" spans="1:2" ht="12">
      <c r="A180" s="69"/>
      <c r="B180" s="69"/>
    </row>
    <row r="181" spans="1:2" ht="12">
      <c r="A181" s="69"/>
      <c r="B181" s="69"/>
    </row>
    <row r="182" spans="1:2" ht="12">
      <c r="A182" s="69"/>
      <c r="B182" s="69"/>
    </row>
    <row r="183" spans="1:2" ht="12">
      <c r="A183" s="69"/>
      <c r="B183" s="69"/>
    </row>
    <row r="184" spans="1:2" ht="12">
      <c r="A184" s="69"/>
      <c r="B184" s="69"/>
    </row>
    <row r="185" spans="1:2" ht="12">
      <c r="A185" s="69"/>
      <c r="B185" s="69"/>
    </row>
    <row r="186" spans="1:2" ht="12">
      <c r="A186" s="69"/>
      <c r="B186" s="69"/>
    </row>
    <row r="187" spans="1:2" ht="12">
      <c r="A187" s="69"/>
      <c r="B187" s="69"/>
    </row>
    <row r="188" spans="1:2" ht="12">
      <c r="A188" s="69"/>
      <c r="B188" s="69"/>
    </row>
    <row r="189" spans="1:2" ht="12">
      <c r="A189" s="69"/>
      <c r="B189" s="69"/>
    </row>
    <row r="190" spans="1:2" ht="12">
      <c r="A190" s="69"/>
      <c r="B190" s="69"/>
    </row>
    <row r="191" spans="1:2" ht="12">
      <c r="A191" s="69"/>
      <c r="B191" s="69"/>
    </row>
    <row r="192" spans="1:2" ht="12">
      <c r="A192" s="69"/>
      <c r="B192" s="69"/>
    </row>
    <row r="193" spans="1:2" ht="12">
      <c r="A193" s="69"/>
      <c r="B193" s="69"/>
    </row>
    <row r="194" spans="1:2" ht="12">
      <c r="A194" s="69"/>
      <c r="B194" s="69"/>
    </row>
    <row r="195" spans="1:2" ht="12">
      <c r="A195" s="69"/>
      <c r="B195" s="69"/>
    </row>
    <row r="196" spans="1:2" ht="12">
      <c r="A196" s="69"/>
      <c r="B196" s="69"/>
    </row>
    <row r="197" spans="1:2" ht="12">
      <c r="A197" s="69"/>
      <c r="B197" s="69"/>
    </row>
    <row r="198" spans="1:2" ht="12">
      <c r="A198" s="69"/>
      <c r="B198" s="69"/>
    </row>
    <row r="199" spans="1:2" ht="12">
      <c r="A199" s="69"/>
      <c r="B199" s="69"/>
    </row>
    <row r="200" spans="1:2" ht="12">
      <c r="A200" s="69"/>
      <c r="B200" s="69"/>
    </row>
    <row r="201" spans="1:2" ht="12">
      <c r="A201" s="69"/>
      <c r="B201" s="69"/>
    </row>
    <row r="202" spans="1:2" ht="12">
      <c r="A202" s="69"/>
      <c r="B202" s="69"/>
    </row>
    <row r="203" spans="1:2" ht="12">
      <c r="A203" s="69"/>
      <c r="B203" s="69"/>
    </row>
    <row r="204" spans="1:2" ht="12">
      <c r="A204" s="69"/>
      <c r="B204" s="69"/>
    </row>
    <row r="205" spans="1:2" ht="12">
      <c r="A205" s="69"/>
      <c r="B205" s="69"/>
    </row>
    <row r="206" spans="1:2" ht="12">
      <c r="A206" s="69"/>
      <c r="B206" s="69"/>
    </row>
    <row r="207" spans="1:2" ht="12">
      <c r="A207" s="69"/>
      <c r="B207" s="69"/>
    </row>
    <row r="208" spans="1:2" ht="12">
      <c r="A208" s="69"/>
      <c r="B208" s="69"/>
    </row>
    <row r="209" spans="1:2" ht="12">
      <c r="A209" s="69"/>
      <c r="B209" s="69"/>
    </row>
    <row r="210" spans="1:2" ht="12">
      <c r="A210" s="69"/>
      <c r="B210" s="69"/>
    </row>
    <row r="211" spans="1:2" ht="12">
      <c r="A211" s="69"/>
      <c r="B211" s="69"/>
    </row>
    <row r="212" spans="1:2" ht="12">
      <c r="A212" s="69"/>
      <c r="B212" s="69"/>
    </row>
    <row r="213" spans="1:2" ht="12">
      <c r="A213" s="69"/>
      <c r="B213" s="69"/>
    </row>
    <row r="214" spans="1:2" ht="12">
      <c r="A214" s="69"/>
      <c r="B214" s="69"/>
    </row>
    <row r="215" spans="1:2" ht="12">
      <c r="A215" s="69"/>
      <c r="B215" s="69"/>
    </row>
    <row r="216" spans="1:2" ht="12">
      <c r="A216" s="69"/>
      <c r="B216" s="69"/>
    </row>
    <row r="217" spans="1:2" ht="12">
      <c r="A217" s="69"/>
      <c r="B217" s="69"/>
    </row>
    <row r="218" spans="1:2" ht="12">
      <c r="A218" s="69"/>
      <c r="B218" s="69"/>
    </row>
    <row r="219" spans="1:2" ht="12">
      <c r="A219" s="69"/>
      <c r="B219" s="69"/>
    </row>
    <row r="220" spans="1:2" ht="12">
      <c r="A220" s="69"/>
      <c r="B220" s="69"/>
    </row>
    <row r="221" spans="1:2" ht="12">
      <c r="A221" s="69"/>
      <c r="B221" s="69"/>
    </row>
    <row r="222" spans="1:2" ht="12">
      <c r="A222" s="69"/>
      <c r="B222" s="69"/>
    </row>
    <row r="223" spans="1:2" ht="12">
      <c r="A223" s="69"/>
      <c r="B223" s="69"/>
    </row>
    <row r="224" spans="1:2" ht="12">
      <c r="A224" s="69"/>
      <c r="B224" s="69"/>
    </row>
    <row r="225" spans="1:2" ht="12">
      <c r="A225" s="69"/>
      <c r="B225" s="69"/>
    </row>
    <row r="226" spans="1:2" ht="12">
      <c r="A226" s="69"/>
      <c r="B226" s="69"/>
    </row>
    <row r="227" spans="1:2" ht="12">
      <c r="A227" s="69"/>
      <c r="B227" s="69"/>
    </row>
    <row r="228" spans="1:2" ht="12">
      <c r="A228" s="69"/>
      <c r="B228" s="69"/>
    </row>
    <row r="229" spans="1:2" ht="12">
      <c r="A229" s="69"/>
      <c r="B229" s="69"/>
    </row>
    <row r="230" spans="1:2" ht="12">
      <c r="A230" s="69"/>
      <c r="B230" s="69"/>
    </row>
    <row r="231" spans="1:2" ht="12">
      <c r="A231" s="69"/>
      <c r="B231" s="69"/>
    </row>
    <row r="232" spans="1:2" ht="12">
      <c r="A232" s="69"/>
      <c r="B232" s="69"/>
    </row>
    <row r="233" spans="1:2" ht="12">
      <c r="A233" s="69"/>
      <c r="B233" s="69"/>
    </row>
    <row r="234" spans="1:2" ht="12">
      <c r="A234" s="69"/>
      <c r="B234" s="69"/>
    </row>
    <row r="235" spans="1:2" ht="12">
      <c r="A235" s="69"/>
      <c r="B235" s="69"/>
    </row>
    <row r="236" spans="1:2" ht="12">
      <c r="A236" s="69"/>
      <c r="B236" s="69"/>
    </row>
    <row r="237" spans="1:2" ht="12">
      <c r="A237" s="69"/>
      <c r="B237" s="69"/>
    </row>
    <row r="238" spans="1:2" ht="12">
      <c r="A238" s="69"/>
      <c r="B238" s="69"/>
    </row>
    <row r="239" spans="1:2" ht="12">
      <c r="A239" s="69"/>
      <c r="B239" s="69"/>
    </row>
    <row r="240" spans="1:2" ht="12">
      <c r="A240" s="69"/>
      <c r="B240" s="69"/>
    </row>
    <row r="241" spans="1:2" ht="12">
      <c r="A241" s="69"/>
      <c r="B241" s="69"/>
    </row>
    <row r="242" spans="1:2" ht="12">
      <c r="A242" s="69"/>
      <c r="B242" s="69"/>
    </row>
    <row r="243" spans="1:2" ht="12">
      <c r="A243" s="69"/>
      <c r="B243" s="69"/>
    </row>
    <row r="244" spans="1:2" ht="12">
      <c r="A244" s="69"/>
      <c r="B244" s="69"/>
    </row>
    <row r="245" spans="1:2" ht="12">
      <c r="A245" s="69"/>
      <c r="B245" s="69"/>
    </row>
    <row r="246" spans="1:2" ht="12">
      <c r="A246" s="69"/>
      <c r="B246" s="69"/>
    </row>
    <row r="247" spans="1:2" ht="12">
      <c r="A247" s="69"/>
      <c r="B247" s="69"/>
    </row>
    <row r="248" spans="1:2" ht="12">
      <c r="A248" s="69"/>
      <c r="B248" s="69"/>
    </row>
    <row r="249" spans="1:2" ht="12">
      <c r="A249" s="69"/>
      <c r="B249" s="69"/>
    </row>
    <row r="250" spans="1:2" ht="12">
      <c r="A250" s="69"/>
      <c r="B250" s="69"/>
    </row>
    <row r="251" spans="1:2" ht="12">
      <c r="A251" s="69"/>
      <c r="B251" s="69"/>
    </row>
    <row r="252" spans="1:2" ht="12">
      <c r="A252" s="69"/>
      <c r="B252" s="69"/>
    </row>
    <row r="253" spans="1:2" ht="12">
      <c r="A253" s="69"/>
      <c r="B253" s="69"/>
    </row>
    <row r="254" spans="1:2" ht="12">
      <c r="A254" s="69"/>
      <c r="B254" s="69"/>
    </row>
    <row r="255" spans="1:2" ht="12">
      <c r="A255" s="69"/>
      <c r="B255" s="69"/>
    </row>
    <row r="256" spans="1:2" ht="12">
      <c r="A256" s="69"/>
      <c r="B256" s="69"/>
    </row>
    <row r="257" spans="1:2" ht="12">
      <c r="A257" s="69"/>
      <c r="B257" s="69"/>
    </row>
    <row r="258" spans="1:2" ht="12">
      <c r="A258" s="69"/>
      <c r="B258" s="69"/>
    </row>
    <row r="259" spans="1:2" ht="12">
      <c r="A259" s="69"/>
      <c r="B259" s="69"/>
    </row>
    <row r="260" spans="1:2" ht="12">
      <c r="A260" s="69"/>
      <c r="B260" s="69"/>
    </row>
    <row r="261" spans="1:2" ht="12">
      <c r="A261" s="69"/>
      <c r="B261" s="69"/>
    </row>
    <row r="262" spans="1:2" ht="12">
      <c r="A262" s="69"/>
      <c r="B262" s="69"/>
    </row>
    <row r="263" spans="1:2" ht="12">
      <c r="A263" s="69"/>
      <c r="B263" s="69"/>
    </row>
    <row r="264" spans="1:2" ht="12">
      <c r="A264" s="69"/>
      <c r="B264" s="69"/>
    </row>
    <row r="265" spans="1:2" ht="12">
      <c r="A265" s="69"/>
      <c r="B265" s="69"/>
    </row>
    <row r="266" spans="1:2" ht="12">
      <c r="A266" s="69"/>
      <c r="B266" s="69"/>
    </row>
    <row r="267" spans="1:2" ht="12">
      <c r="A267" s="69"/>
      <c r="B267" s="69"/>
    </row>
    <row r="268" spans="1:2" ht="12">
      <c r="A268" s="69"/>
      <c r="B268" s="69"/>
    </row>
    <row r="269" spans="1:2" ht="12">
      <c r="A269" s="69"/>
      <c r="B269" s="69"/>
    </row>
    <row r="270" spans="1:2" ht="12">
      <c r="A270" s="69"/>
      <c r="B270" s="69"/>
    </row>
    <row r="271" spans="1:2" ht="12">
      <c r="A271" s="69"/>
      <c r="B271" s="69"/>
    </row>
    <row r="272" spans="1:2" ht="12">
      <c r="A272" s="69"/>
      <c r="B272" s="69"/>
    </row>
    <row r="273" spans="1:2" ht="12">
      <c r="A273" s="69"/>
      <c r="B273" s="69"/>
    </row>
    <row r="274" spans="1:2" ht="12">
      <c r="A274" s="69"/>
      <c r="B274" s="69"/>
    </row>
    <row r="275" spans="1:2" ht="12">
      <c r="A275" s="69"/>
      <c r="B275" s="69"/>
    </row>
    <row r="276" spans="1:2" ht="12">
      <c r="A276" s="69"/>
      <c r="B276" s="69"/>
    </row>
    <row r="277" spans="1:2" ht="12">
      <c r="A277" s="69"/>
      <c r="B277" s="69"/>
    </row>
    <row r="278" spans="1:2" ht="12">
      <c r="A278" s="69"/>
      <c r="B278" s="69"/>
    </row>
    <row r="279" spans="1:2" ht="12">
      <c r="A279" s="69"/>
      <c r="B279" s="69"/>
    </row>
    <row r="280" spans="1:2" ht="12">
      <c r="A280" s="69"/>
      <c r="B280" s="69"/>
    </row>
    <row r="281" spans="1:2" ht="12">
      <c r="A281" s="69"/>
      <c r="B281" s="69"/>
    </row>
    <row r="282" spans="1:2" ht="12">
      <c r="A282" s="69"/>
      <c r="B282" s="69"/>
    </row>
    <row r="283" spans="1:2" ht="12">
      <c r="A283" s="69"/>
      <c r="B283" s="69"/>
    </row>
    <row r="284" spans="1:2" ht="12">
      <c r="A284" s="69"/>
      <c r="B284" s="69"/>
    </row>
    <row r="285" spans="1:2" ht="12">
      <c r="A285" s="69"/>
      <c r="B285" s="69"/>
    </row>
    <row r="286" spans="1:2" ht="12">
      <c r="A286" s="69"/>
      <c r="B286" s="69"/>
    </row>
    <row r="287" spans="1:2" ht="12">
      <c r="A287" s="69"/>
      <c r="B287" s="69"/>
    </row>
    <row r="288" spans="1:2" ht="12">
      <c r="A288" s="69"/>
      <c r="B288" s="69"/>
    </row>
    <row r="289" spans="1:2" ht="12">
      <c r="A289" s="69"/>
      <c r="B289" s="69"/>
    </row>
    <row r="290" spans="1:2" ht="12">
      <c r="A290" s="69"/>
      <c r="B290" s="69"/>
    </row>
    <row r="291" spans="1:2" ht="12">
      <c r="A291" s="69"/>
      <c r="B291" s="69"/>
    </row>
    <row r="292" spans="1:2" ht="12">
      <c r="A292" s="69"/>
      <c r="B292" s="69"/>
    </row>
    <row r="293" spans="1:2" ht="12">
      <c r="A293" s="69"/>
      <c r="B293" s="69"/>
    </row>
    <row r="294" spans="1:2" ht="12">
      <c r="A294" s="69"/>
      <c r="B294" s="69"/>
    </row>
    <row r="295" spans="1:2" ht="12">
      <c r="A295" s="69"/>
      <c r="B295" s="69"/>
    </row>
    <row r="296" spans="1:2" ht="12">
      <c r="A296" s="69"/>
      <c r="B296" s="69"/>
    </row>
    <row r="297" spans="1:2" ht="12">
      <c r="A297" s="69"/>
      <c r="B297" s="69"/>
    </row>
    <row r="298" spans="1:2" ht="12">
      <c r="A298" s="69"/>
      <c r="B298" s="69"/>
    </row>
    <row r="299" spans="1:2" ht="12">
      <c r="A299" s="69"/>
      <c r="B299" s="69"/>
    </row>
    <row r="300" spans="1:2" ht="12">
      <c r="A300" s="69"/>
      <c r="B300" s="69"/>
    </row>
    <row r="301" spans="1:2" ht="12">
      <c r="A301" s="69"/>
      <c r="B301" s="69"/>
    </row>
    <row r="302" spans="1:2" ht="12">
      <c r="A302" s="69"/>
      <c r="B302" s="69"/>
    </row>
    <row r="303" spans="1:2" ht="12">
      <c r="A303" s="69"/>
      <c r="B303" s="69"/>
    </row>
    <row r="304" spans="1:2" ht="12">
      <c r="A304" s="69"/>
      <c r="B304" s="69"/>
    </row>
    <row r="305" spans="1:2" ht="12">
      <c r="A305" s="69"/>
      <c r="B305" s="69"/>
    </row>
    <row r="306" spans="1:2" ht="12">
      <c r="A306" s="69"/>
      <c r="B306" s="69"/>
    </row>
    <row r="307" spans="1:2" ht="12">
      <c r="A307" s="69"/>
      <c r="B307" s="69"/>
    </row>
    <row r="308" spans="1:2" ht="12">
      <c r="A308" s="69"/>
      <c r="B308" s="69"/>
    </row>
    <row r="309" spans="1:2" ht="12">
      <c r="A309" s="69"/>
      <c r="B309" s="69"/>
    </row>
    <row r="310" spans="1:2" ht="12">
      <c r="A310" s="69"/>
      <c r="B310" s="69"/>
    </row>
    <row r="311" spans="1:2" ht="12">
      <c r="A311" s="69"/>
      <c r="B311" s="69"/>
    </row>
    <row r="312" spans="1:2" ht="12">
      <c r="A312" s="69"/>
      <c r="B312" s="69"/>
    </row>
    <row r="313" spans="1:2" ht="12">
      <c r="A313" s="69"/>
      <c r="B313" s="69"/>
    </row>
    <row r="314" spans="1:2" ht="12">
      <c r="A314" s="69"/>
      <c r="B314" s="69"/>
    </row>
    <row r="315" spans="1:2" ht="12">
      <c r="A315" s="69"/>
      <c r="B315" s="69"/>
    </row>
    <row r="316" spans="1:2" ht="12">
      <c r="A316" s="69"/>
      <c r="B316" s="69"/>
    </row>
    <row r="317" spans="1:2" ht="12">
      <c r="A317" s="69"/>
      <c r="B317" s="69"/>
    </row>
    <row r="318" spans="1:2" ht="12">
      <c r="A318" s="69"/>
      <c r="B318" s="69"/>
    </row>
    <row r="319" spans="1:2" ht="12">
      <c r="A319" s="69"/>
      <c r="B319" s="69"/>
    </row>
    <row r="320" spans="1:2" ht="12">
      <c r="A320" s="69"/>
      <c r="B320" s="69"/>
    </row>
    <row r="321" spans="1:2" ht="12">
      <c r="A321" s="69"/>
      <c r="B321" s="69"/>
    </row>
    <row r="322" spans="1:2" ht="12">
      <c r="A322" s="69"/>
      <c r="B322" s="69"/>
    </row>
    <row r="323" spans="1:2" ht="12">
      <c r="A323" s="69"/>
      <c r="B323" s="69"/>
    </row>
    <row r="324" spans="1:2" ht="12">
      <c r="A324" s="69"/>
      <c r="B324" s="69"/>
    </row>
    <row r="325" spans="1:2" ht="12">
      <c r="A325" s="69"/>
      <c r="B325" s="69"/>
    </row>
    <row r="326" spans="1:2" ht="12">
      <c r="A326" s="69"/>
      <c r="B326" s="69"/>
    </row>
    <row r="327" spans="1:2" ht="12">
      <c r="A327" s="69"/>
      <c r="B327" s="69"/>
    </row>
    <row r="328" spans="1:2" ht="12">
      <c r="A328" s="69"/>
      <c r="B328" s="69"/>
    </row>
    <row r="329" spans="1:2" ht="12">
      <c r="A329" s="69"/>
      <c r="B329" s="69"/>
    </row>
    <row r="330" spans="1:2" ht="12">
      <c r="A330" s="69"/>
      <c r="B330" s="69"/>
    </row>
    <row r="331" spans="1:2" ht="12">
      <c r="A331" s="69"/>
      <c r="B331" s="69"/>
    </row>
    <row r="332" spans="1:2" ht="12">
      <c r="A332" s="69"/>
      <c r="B332" s="69"/>
    </row>
    <row r="333" spans="1:2" ht="12">
      <c r="A333" s="69"/>
      <c r="B333" s="69"/>
    </row>
    <row r="334" spans="1:2" ht="12">
      <c r="A334" s="69"/>
      <c r="B334" s="69"/>
    </row>
    <row r="335" spans="1:2" ht="12">
      <c r="A335" s="69"/>
      <c r="B335" s="69"/>
    </row>
    <row r="336" spans="1:2" ht="12">
      <c r="A336" s="69"/>
      <c r="B336" s="69"/>
    </row>
    <row r="337" spans="1:2" ht="12">
      <c r="A337" s="69"/>
      <c r="B337" s="69"/>
    </row>
    <row r="338" spans="1:2" ht="12">
      <c r="A338" s="69"/>
      <c r="B338" s="69"/>
    </row>
    <row r="339" spans="1:2" ht="12">
      <c r="A339" s="69"/>
      <c r="B339" s="69"/>
    </row>
    <row r="340" spans="1:2" ht="12">
      <c r="A340" s="69"/>
      <c r="B340" s="69"/>
    </row>
    <row r="341" spans="1:2" ht="12">
      <c r="A341" s="69"/>
      <c r="B341" s="69"/>
    </row>
    <row r="342" spans="1:2" ht="12">
      <c r="A342" s="69"/>
      <c r="B342" s="69"/>
    </row>
    <row r="343" spans="1:2" ht="12">
      <c r="A343" s="69"/>
      <c r="B343" s="69"/>
    </row>
    <row r="344" spans="1:2" ht="12">
      <c r="A344" s="69"/>
      <c r="B344" s="69"/>
    </row>
    <row r="345" spans="1:2" ht="12">
      <c r="A345" s="69"/>
      <c r="B345" s="69"/>
    </row>
    <row r="346" spans="1:2" ht="12">
      <c r="A346" s="69"/>
      <c r="B346" s="69"/>
    </row>
    <row r="347" spans="1:2" ht="12">
      <c r="A347" s="69"/>
      <c r="B347" s="69"/>
    </row>
    <row r="348" spans="1:2" ht="12">
      <c r="A348" s="69"/>
      <c r="B348" s="69"/>
    </row>
    <row r="349" spans="1:2" ht="12">
      <c r="A349" s="69"/>
      <c r="B349" s="69"/>
    </row>
    <row r="350" spans="1:2" ht="12">
      <c r="A350" s="69"/>
      <c r="B350" s="69"/>
    </row>
    <row r="351" spans="1:2" ht="12">
      <c r="A351" s="69"/>
      <c r="B351" s="69"/>
    </row>
    <row r="352" spans="1:2" ht="12">
      <c r="A352" s="69"/>
      <c r="B352" s="69"/>
    </row>
    <row r="353" spans="1:2" ht="12">
      <c r="A353" s="69"/>
      <c r="B353" s="69"/>
    </row>
    <row r="354" spans="1:2" ht="12">
      <c r="A354" s="69"/>
      <c r="B354" s="69"/>
    </row>
    <row r="355" spans="1:2" ht="12">
      <c r="A355" s="69"/>
      <c r="B355" s="69"/>
    </row>
    <row r="356" spans="1:2" ht="12">
      <c r="A356" s="69"/>
      <c r="B356" s="69"/>
    </row>
    <row r="357" spans="1:2" ht="12">
      <c r="A357" s="69"/>
      <c r="B357" s="69"/>
    </row>
    <row r="358" spans="1:2" ht="12">
      <c r="A358" s="69"/>
      <c r="B358" s="69"/>
    </row>
    <row r="359" spans="1:2" ht="12">
      <c r="A359" s="69"/>
      <c r="B359" s="69"/>
    </row>
    <row r="360" spans="1:2" ht="12">
      <c r="A360" s="69"/>
      <c r="B360" s="69"/>
    </row>
    <row r="361" spans="1:2" ht="12">
      <c r="A361" s="69"/>
      <c r="B361" s="69"/>
    </row>
    <row r="362" spans="1:2" ht="12">
      <c r="A362" s="69"/>
      <c r="B362" s="69"/>
    </row>
    <row r="363" spans="1:2" ht="12">
      <c r="A363" s="69"/>
      <c r="B363" s="69"/>
    </row>
    <row r="364" spans="1:2" ht="12">
      <c r="A364" s="69"/>
      <c r="B364" s="69"/>
    </row>
    <row r="365" spans="1:2" ht="12">
      <c r="A365" s="69"/>
      <c r="B365" s="69"/>
    </row>
    <row r="366" spans="1:2" ht="12">
      <c r="A366" s="69"/>
      <c r="B366" s="69"/>
    </row>
    <row r="367" spans="1:2" ht="12">
      <c r="A367" s="69"/>
      <c r="B367" s="69"/>
    </row>
    <row r="368" spans="1:2" ht="12">
      <c r="A368" s="69"/>
      <c r="B368" s="69"/>
    </row>
    <row r="369" spans="1:2" ht="12">
      <c r="A369" s="69"/>
      <c r="B369" s="69"/>
    </row>
    <row r="370" spans="1:2" ht="12">
      <c r="A370" s="69"/>
      <c r="B370" s="69"/>
    </row>
    <row r="371" spans="1:2" ht="12">
      <c r="A371" s="69"/>
      <c r="B371" s="69"/>
    </row>
    <row r="372" spans="1:2" ht="12">
      <c r="A372" s="69"/>
      <c r="B372" s="69"/>
    </row>
    <row r="373" spans="1:2" ht="12">
      <c r="A373" s="69"/>
      <c r="B373" s="69"/>
    </row>
    <row r="374" spans="1:2" ht="12">
      <c r="A374" s="69"/>
      <c r="B374" s="69"/>
    </row>
    <row r="375" spans="1:2" ht="12">
      <c r="A375" s="69"/>
      <c r="B375" s="69"/>
    </row>
    <row r="376" spans="1:2" ht="12">
      <c r="A376" s="69"/>
      <c r="B376" s="69"/>
    </row>
    <row r="377" spans="1:2" ht="12">
      <c r="A377" s="69"/>
      <c r="B377" s="69"/>
    </row>
    <row r="378" spans="1:2" ht="12">
      <c r="A378" s="69"/>
      <c r="B378" s="69"/>
    </row>
    <row r="379" spans="1:2" ht="12">
      <c r="A379" s="69"/>
      <c r="B379" s="69"/>
    </row>
    <row r="380" spans="1:2" ht="12">
      <c r="A380" s="69"/>
      <c r="B380" s="69"/>
    </row>
    <row r="381" spans="1:2" ht="12">
      <c r="A381" s="69"/>
      <c r="B381" s="69"/>
    </row>
    <row r="382" spans="1:2" ht="12">
      <c r="A382" s="69"/>
      <c r="B382" s="69"/>
    </row>
    <row r="383" spans="1:2" ht="12">
      <c r="A383" s="69"/>
      <c r="B383" s="69"/>
    </row>
    <row r="384" spans="1:2" ht="12">
      <c r="A384" s="69"/>
      <c r="B384" s="69"/>
    </row>
    <row r="385" spans="1:2" ht="12">
      <c r="A385" s="69"/>
      <c r="B385" s="69"/>
    </row>
    <row r="386" spans="1:2" ht="12">
      <c r="A386" s="69"/>
      <c r="B386" s="69"/>
    </row>
    <row r="387" spans="1:2" ht="12">
      <c r="A387" s="69"/>
      <c r="B387" s="69"/>
    </row>
    <row r="388" spans="1:2" ht="12">
      <c r="A388" s="69"/>
      <c r="B388" s="69"/>
    </row>
    <row r="389" spans="1:2" ht="12">
      <c r="A389" s="69"/>
      <c r="B389" s="69"/>
    </row>
    <row r="390" spans="1:2" ht="12">
      <c r="A390" s="69"/>
      <c r="B390" s="69"/>
    </row>
    <row r="391" spans="1:2" ht="12">
      <c r="A391" s="69"/>
      <c r="B391" s="69"/>
    </row>
    <row r="392" spans="1:2" ht="12">
      <c r="A392" s="69"/>
      <c r="B392" s="69"/>
    </row>
    <row r="393" spans="1:2" ht="12">
      <c r="A393" s="69"/>
      <c r="B393" s="69"/>
    </row>
    <row r="394" spans="1:2" ht="12">
      <c r="A394" s="69"/>
      <c r="B394" s="69"/>
    </row>
    <row r="395" spans="1:2" ht="12">
      <c r="A395" s="69"/>
      <c r="B395" s="69"/>
    </row>
    <row r="396" spans="1:2" ht="12">
      <c r="A396" s="69"/>
      <c r="B396" s="69"/>
    </row>
    <row r="397" spans="1:2" ht="12">
      <c r="A397" s="69"/>
      <c r="B397" s="69"/>
    </row>
    <row r="398" spans="1:2" ht="12">
      <c r="A398" s="69"/>
      <c r="B398" s="69"/>
    </row>
    <row r="399" spans="1:2" ht="12">
      <c r="A399" s="69"/>
      <c r="B399" s="69"/>
    </row>
    <row r="400" spans="1:2" ht="12">
      <c r="A400" s="69"/>
      <c r="B400" s="69"/>
    </row>
    <row r="401" spans="1:2" ht="12">
      <c r="A401" s="69"/>
      <c r="B401" s="69"/>
    </row>
    <row r="402" spans="1:2" ht="12">
      <c r="A402" s="69"/>
      <c r="B402" s="69"/>
    </row>
    <row r="403" spans="1:2" ht="12">
      <c r="A403" s="69"/>
      <c r="B403" s="69"/>
    </row>
    <row r="404" spans="1:2" ht="12">
      <c r="A404" s="69"/>
      <c r="B404" s="69"/>
    </row>
    <row r="405" spans="1:2" ht="12">
      <c r="A405" s="69"/>
      <c r="B405" s="69"/>
    </row>
    <row r="406" spans="1:2" ht="12">
      <c r="A406" s="69"/>
      <c r="B406" s="69"/>
    </row>
    <row r="407" spans="1:2" ht="12">
      <c r="A407" s="69"/>
      <c r="B407" s="69"/>
    </row>
    <row r="408" spans="1:2" ht="12">
      <c r="A408" s="69"/>
      <c r="B408" s="69"/>
    </row>
    <row r="409" spans="1:2" ht="12">
      <c r="A409" s="69"/>
      <c r="B409" s="69"/>
    </row>
    <row r="410" spans="1:2" ht="12">
      <c r="A410" s="69"/>
      <c r="B410" s="69"/>
    </row>
    <row r="411" spans="1:2" ht="12">
      <c r="A411" s="69"/>
      <c r="B411" s="69"/>
    </row>
    <row r="412" spans="1:2" ht="12">
      <c r="A412" s="69"/>
      <c r="B412" s="69"/>
    </row>
    <row r="413" spans="1:2" ht="12">
      <c r="A413" s="69"/>
      <c r="B413" s="69"/>
    </row>
    <row r="414" spans="1:2" ht="12">
      <c r="A414" s="69"/>
      <c r="B414" s="69"/>
    </row>
    <row r="415" spans="1:2" ht="12">
      <c r="A415" s="69"/>
      <c r="B415" s="69"/>
    </row>
    <row r="416" spans="1:2" ht="12">
      <c r="A416" s="69"/>
      <c r="B416" s="69"/>
    </row>
    <row r="417" spans="1:2" ht="12">
      <c r="A417" s="69"/>
      <c r="B417" s="69"/>
    </row>
    <row r="418" spans="1:2" ht="12">
      <c r="A418" s="69"/>
      <c r="B418" s="69"/>
    </row>
    <row r="419" spans="1:2" ht="12">
      <c r="A419" s="69"/>
      <c r="B419" s="69"/>
    </row>
    <row r="420" spans="1:2" ht="12">
      <c r="A420" s="69"/>
      <c r="B420" s="69"/>
    </row>
    <row r="421" spans="1:2" ht="12">
      <c r="A421" s="69"/>
      <c r="B421" s="69"/>
    </row>
    <row r="422" spans="1:2" ht="12">
      <c r="A422" s="69"/>
      <c r="B422" s="69"/>
    </row>
    <row r="423" spans="1:2" ht="12">
      <c r="A423" s="69"/>
      <c r="B423" s="69"/>
    </row>
    <row r="424" spans="1:2" ht="12">
      <c r="A424" s="69"/>
      <c r="B424" s="69"/>
    </row>
    <row r="425" spans="1:2" ht="12">
      <c r="A425" s="69"/>
      <c r="B425" s="69"/>
    </row>
    <row r="426" spans="1:2" ht="12">
      <c r="A426" s="69"/>
      <c r="B426" s="69"/>
    </row>
    <row r="427" spans="1:2" ht="12">
      <c r="A427" s="69"/>
      <c r="B427" s="69"/>
    </row>
    <row r="428" spans="1:2" ht="12">
      <c r="A428" s="69"/>
      <c r="B428" s="69"/>
    </row>
    <row r="429" spans="1:2" ht="12">
      <c r="A429" s="69"/>
      <c r="B429" s="69"/>
    </row>
    <row r="430" spans="1:2" ht="12">
      <c r="A430" s="69"/>
      <c r="B430" s="69"/>
    </row>
    <row r="431" spans="1:2" ht="12">
      <c r="A431" s="69"/>
      <c r="B431" s="69"/>
    </row>
    <row r="432" spans="1:2" ht="12">
      <c r="A432" s="69"/>
      <c r="B432" s="69"/>
    </row>
    <row r="433" spans="1:2" ht="12">
      <c r="A433" s="69"/>
      <c r="B433" s="69"/>
    </row>
    <row r="434" spans="1:2" ht="12">
      <c r="A434" s="69"/>
      <c r="B434" s="69"/>
    </row>
    <row r="435" spans="1:2" ht="12">
      <c r="A435" s="69"/>
      <c r="B435" s="69"/>
    </row>
    <row r="436" spans="1:2" ht="12">
      <c r="A436" s="69"/>
      <c r="B436" s="69"/>
    </row>
    <row r="437" spans="1:2" ht="12">
      <c r="A437" s="69"/>
      <c r="B437" s="69"/>
    </row>
    <row r="438" spans="1:2" ht="12">
      <c r="A438" s="69"/>
      <c r="B438" s="69"/>
    </row>
    <row r="439" spans="1:2" ht="12">
      <c r="A439" s="69"/>
      <c r="B439" s="69"/>
    </row>
    <row r="440" spans="1:2" ht="12">
      <c r="A440" s="69"/>
      <c r="B440" s="69"/>
    </row>
    <row r="441" spans="1:2" ht="12">
      <c r="A441" s="69"/>
      <c r="B441" s="69"/>
    </row>
    <row r="442" spans="1:2" ht="12">
      <c r="A442" s="69"/>
      <c r="B442" s="69"/>
    </row>
    <row r="443" spans="1:2" ht="12">
      <c r="A443" s="69"/>
      <c r="B443" s="69"/>
    </row>
    <row r="444" spans="1:2" ht="12">
      <c r="A444" s="69"/>
      <c r="B444" s="69"/>
    </row>
    <row r="445" spans="1:2" ht="12">
      <c r="A445" s="69"/>
      <c r="B445" s="69"/>
    </row>
    <row r="446" spans="1:2" ht="12">
      <c r="A446" s="69"/>
      <c r="B446" s="69"/>
    </row>
    <row r="447" spans="1:2" ht="12">
      <c r="A447" s="69"/>
      <c r="B447" s="69"/>
    </row>
    <row r="448" spans="1:2" ht="12">
      <c r="A448" s="69"/>
      <c r="B448" s="69"/>
    </row>
    <row r="449" spans="1:2" ht="12">
      <c r="A449" s="69"/>
      <c r="B449" s="69"/>
    </row>
    <row r="450" spans="1:2" ht="12">
      <c r="A450" s="69"/>
      <c r="B450" s="69"/>
    </row>
    <row r="451" spans="1:2" ht="12">
      <c r="A451" s="69"/>
      <c r="B451" s="69"/>
    </row>
    <row r="452" spans="1:2" ht="12">
      <c r="A452" s="69"/>
      <c r="B452" s="69"/>
    </row>
    <row r="453" spans="1:2" ht="12">
      <c r="A453" s="69"/>
      <c r="B453" s="69"/>
    </row>
    <row r="454" spans="1:2" ht="12">
      <c r="A454" s="69"/>
      <c r="B454" s="69"/>
    </row>
    <row r="455" spans="1:2" ht="12">
      <c r="A455" s="69"/>
      <c r="B455" s="69"/>
    </row>
    <row r="456" spans="1:2" ht="12">
      <c r="A456" s="69"/>
      <c r="B456" s="69"/>
    </row>
    <row r="457" spans="1:2" ht="12">
      <c r="A457" s="69"/>
      <c r="B457" s="69"/>
    </row>
    <row r="458" spans="1:2" ht="12">
      <c r="A458" s="69"/>
      <c r="B458" s="69"/>
    </row>
    <row r="459" spans="1:2" ht="12">
      <c r="A459" s="69"/>
      <c r="B459" s="69"/>
    </row>
    <row r="460" spans="1:2" ht="12">
      <c r="A460" s="69"/>
      <c r="B460" s="69"/>
    </row>
    <row r="461" spans="1:2" ht="12">
      <c r="A461" s="69"/>
      <c r="B461" s="69"/>
    </row>
    <row r="462" spans="1:2" ht="12">
      <c r="A462" s="69"/>
      <c r="B462" s="69"/>
    </row>
    <row r="463" spans="1:2" ht="12">
      <c r="A463" s="69"/>
      <c r="B463" s="69"/>
    </row>
    <row r="464" spans="1:2" ht="12">
      <c r="A464" s="69"/>
      <c r="B464" s="69"/>
    </row>
    <row r="465" spans="1:2" ht="12">
      <c r="A465" s="69"/>
      <c r="B465" s="69"/>
    </row>
    <row r="466" spans="1:2" ht="12">
      <c r="A466" s="69"/>
      <c r="B466" s="69"/>
    </row>
    <row r="467" spans="1:2" ht="12">
      <c r="A467" s="69"/>
      <c r="B467" s="69"/>
    </row>
    <row r="468" spans="1:2" ht="12">
      <c r="A468" s="69"/>
      <c r="B468" s="69"/>
    </row>
    <row r="469" spans="1:2" ht="12">
      <c r="A469" s="69"/>
      <c r="B469" s="69"/>
    </row>
    <row r="470" spans="1:2" ht="12">
      <c r="A470" s="69"/>
      <c r="B470" s="69"/>
    </row>
    <row r="471" spans="1:2" ht="12">
      <c r="A471" s="69"/>
      <c r="B471" s="69"/>
    </row>
    <row r="472" spans="1:2" ht="12">
      <c r="A472" s="69"/>
      <c r="B472" s="69"/>
    </row>
    <row r="473" spans="1:2" ht="12">
      <c r="A473" s="69"/>
      <c r="B473" s="69"/>
    </row>
    <row r="474" spans="1:2" ht="12">
      <c r="A474" s="69"/>
      <c r="B474" s="69"/>
    </row>
    <row r="475" spans="1:2" ht="12">
      <c r="A475" s="69"/>
      <c r="B475" s="69"/>
    </row>
    <row r="476" spans="1:2" ht="12">
      <c r="A476" s="69"/>
      <c r="B476" s="69"/>
    </row>
    <row r="477" spans="1:2" ht="12">
      <c r="A477" s="69"/>
      <c r="B477" s="69"/>
    </row>
    <row r="478" spans="1:2" ht="12">
      <c r="A478" s="69"/>
      <c r="B478" s="69"/>
    </row>
    <row r="479" spans="1:2" ht="12">
      <c r="A479" s="69"/>
      <c r="B479" s="69"/>
    </row>
    <row r="480" spans="1:2" ht="12">
      <c r="A480" s="69"/>
      <c r="B480" s="69"/>
    </row>
    <row r="481" spans="1:2" ht="12">
      <c r="A481" s="69"/>
      <c r="B481" s="69"/>
    </row>
    <row r="482" spans="1:2" ht="12">
      <c r="A482" s="69"/>
      <c r="B482" s="69"/>
    </row>
    <row r="483" spans="1:2" ht="12">
      <c r="A483" s="69"/>
      <c r="B483" s="69"/>
    </row>
    <row r="484" spans="1:2" ht="12">
      <c r="A484" s="69"/>
      <c r="B484" s="69"/>
    </row>
    <row r="485" spans="1:2" ht="12">
      <c r="A485" s="69"/>
      <c r="B485" s="69"/>
    </row>
    <row r="486" spans="1:2" ht="12">
      <c r="A486" s="69"/>
      <c r="B486" s="69"/>
    </row>
    <row r="487" spans="1:2" ht="12">
      <c r="A487" s="69"/>
      <c r="B487" s="69"/>
    </row>
    <row r="488" spans="1:2" ht="12">
      <c r="A488" s="69"/>
      <c r="B488" s="69"/>
    </row>
    <row r="489" spans="1:2" ht="12">
      <c r="A489" s="69"/>
      <c r="B489" s="69"/>
    </row>
    <row r="490" spans="1:2" ht="12">
      <c r="A490" s="69"/>
      <c r="B490" s="69"/>
    </row>
    <row r="491" spans="1:2" ht="12">
      <c r="A491" s="69"/>
      <c r="B491" s="69"/>
    </row>
    <row r="492" spans="1:2" ht="12">
      <c r="A492" s="69"/>
      <c r="B492" s="69"/>
    </row>
    <row r="493" spans="1:2" ht="12">
      <c r="A493" s="69"/>
      <c r="B493" s="69"/>
    </row>
    <row r="494" spans="1:2" ht="12">
      <c r="A494" s="69"/>
      <c r="B494" s="69"/>
    </row>
    <row r="495" spans="1:2" ht="12">
      <c r="A495" s="69"/>
      <c r="B495" s="69"/>
    </row>
    <row r="496" spans="1:2" ht="12">
      <c r="A496" s="69"/>
      <c r="B496" s="69"/>
    </row>
    <row r="497" spans="1:2" ht="12">
      <c r="A497" s="69"/>
      <c r="B497" s="69"/>
    </row>
    <row r="498" spans="1:2" ht="12">
      <c r="A498" s="69"/>
      <c r="B498" s="69"/>
    </row>
    <row r="499" spans="1:2" ht="12">
      <c r="A499" s="69"/>
      <c r="B499" s="69"/>
    </row>
    <row r="500" spans="1:2" ht="12">
      <c r="A500" s="69"/>
      <c r="B500" s="69"/>
    </row>
    <row r="501" spans="1:2" ht="12">
      <c r="A501" s="69"/>
      <c r="B501" s="69"/>
    </row>
    <row r="502" spans="1:2" ht="12">
      <c r="A502" s="69"/>
      <c r="B502" s="69"/>
    </row>
    <row r="503" spans="1:2" ht="12">
      <c r="A503" s="69"/>
      <c r="B503" s="69"/>
    </row>
    <row r="504" spans="1:2" ht="12">
      <c r="A504" s="69"/>
      <c r="B504" s="69"/>
    </row>
    <row r="505" spans="1:2" ht="12">
      <c r="A505" s="69"/>
      <c r="B505" s="69"/>
    </row>
    <row r="506" spans="1:2" ht="12">
      <c r="A506" s="69"/>
      <c r="B506" s="69"/>
    </row>
    <row r="507" spans="1:2" ht="12">
      <c r="A507" s="69"/>
      <c r="B507" s="69"/>
    </row>
    <row r="508" spans="1:2" ht="12">
      <c r="A508" s="69"/>
      <c r="B508" s="69"/>
    </row>
    <row r="509" spans="1:2" ht="12">
      <c r="A509" s="69"/>
      <c r="B509" s="69"/>
    </row>
    <row r="510" spans="1:2" ht="12">
      <c r="A510" s="69"/>
      <c r="B510" s="69"/>
    </row>
    <row r="511" spans="1:2" ht="12">
      <c r="A511" s="69"/>
      <c r="B511" s="69"/>
    </row>
    <row r="512" spans="1:2" ht="12">
      <c r="A512" s="69"/>
      <c r="B512" s="69"/>
    </row>
    <row r="513" spans="1:2" ht="12">
      <c r="A513" s="69"/>
      <c r="B513" s="69"/>
    </row>
    <row r="514" spans="1:2" ht="12">
      <c r="A514" s="69"/>
      <c r="B514" s="69"/>
    </row>
    <row r="515" spans="1:2" ht="12">
      <c r="A515" s="69"/>
      <c r="B515" s="69"/>
    </row>
    <row r="516" spans="1:2" ht="12">
      <c r="A516" s="69"/>
      <c r="B516" s="69"/>
    </row>
    <row r="517" spans="1:2" ht="12">
      <c r="A517" s="69"/>
      <c r="B517" s="69"/>
    </row>
    <row r="518" spans="1:2" ht="12">
      <c r="A518" s="69"/>
      <c r="B518" s="69"/>
    </row>
    <row r="519" spans="1:2" ht="12">
      <c r="A519" s="69"/>
      <c r="B519" s="69"/>
    </row>
    <row r="520" spans="1:2" ht="12">
      <c r="A520" s="69"/>
      <c r="B520" s="69"/>
    </row>
    <row r="521" spans="1:2" ht="12">
      <c r="A521" s="69"/>
      <c r="B521" s="69"/>
    </row>
    <row r="522" spans="1:2" ht="12">
      <c r="A522" s="69"/>
      <c r="B522" s="69"/>
    </row>
    <row r="523" spans="1:2" ht="12">
      <c r="A523" s="69"/>
      <c r="B523" s="69"/>
    </row>
    <row r="524" spans="1:2" ht="12">
      <c r="A524" s="69"/>
      <c r="B524" s="69"/>
    </row>
    <row r="525" spans="1:2" ht="12">
      <c r="A525" s="69"/>
      <c r="B525" s="69"/>
    </row>
    <row r="526" spans="1:2" ht="12">
      <c r="A526" s="69"/>
      <c r="B526" s="69"/>
    </row>
    <row r="527" spans="1:2" ht="12">
      <c r="A527" s="69"/>
      <c r="B527" s="69"/>
    </row>
    <row r="528" spans="1:2" ht="12">
      <c r="A528" s="69"/>
      <c r="B528" s="69"/>
    </row>
    <row r="529" spans="1:2" ht="12">
      <c r="A529" s="69"/>
      <c r="B529" s="69"/>
    </row>
    <row r="530" spans="1:2" ht="12">
      <c r="A530" s="69"/>
      <c r="B530" s="69"/>
    </row>
    <row r="531" spans="1:2" ht="12">
      <c r="A531" s="69"/>
      <c r="B531" s="69"/>
    </row>
    <row r="532" spans="1:2" ht="12">
      <c r="A532" s="69"/>
      <c r="B532" s="69"/>
    </row>
    <row r="533" spans="1:2" ht="12">
      <c r="A533" s="69"/>
      <c r="B533" s="69"/>
    </row>
    <row r="534" spans="1:2" ht="12">
      <c r="A534" s="69"/>
      <c r="B534" s="69"/>
    </row>
    <row r="535" spans="1:2" ht="12">
      <c r="A535" s="69"/>
      <c r="B535" s="69"/>
    </row>
    <row r="536" spans="1:2" ht="12">
      <c r="A536" s="69"/>
      <c r="B536" s="69"/>
    </row>
    <row r="537" spans="1:2" ht="12">
      <c r="A537" s="69"/>
      <c r="B537" s="69"/>
    </row>
    <row r="538" spans="1:2" ht="12">
      <c r="A538" s="69"/>
      <c r="B538" s="69"/>
    </row>
    <row r="539" spans="1:2" ht="12">
      <c r="A539" s="69"/>
      <c r="B539" s="69"/>
    </row>
    <row r="540" spans="1:2" ht="12">
      <c r="A540" s="69"/>
      <c r="B540" s="69"/>
    </row>
    <row r="541" spans="1:2" ht="12">
      <c r="A541" s="69"/>
      <c r="B541" s="69"/>
    </row>
    <row r="542" spans="1:2" ht="12">
      <c r="A542" s="69"/>
      <c r="B542" s="69"/>
    </row>
    <row r="543" spans="1:2" ht="12">
      <c r="A543" s="69"/>
      <c r="B543" s="69"/>
    </row>
    <row r="544" spans="1:2" ht="12">
      <c r="A544" s="69"/>
      <c r="B544" s="69"/>
    </row>
    <row r="545" spans="1:2" ht="12">
      <c r="A545" s="69"/>
      <c r="B545" s="69"/>
    </row>
    <row r="546" spans="1:2" ht="12">
      <c r="A546" s="69"/>
      <c r="B546" s="69"/>
    </row>
    <row r="547" spans="1:2" ht="12">
      <c r="A547" s="69"/>
      <c r="B547" s="69"/>
    </row>
    <row r="548" spans="1:2" ht="12">
      <c r="A548" s="69"/>
      <c r="B548" s="69"/>
    </row>
    <row r="549" spans="1:2" ht="12">
      <c r="A549" s="69"/>
      <c r="B549" s="69"/>
    </row>
    <row r="550" spans="1:2" ht="12">
      <c r="A550" s="69"/>
      <c r="B550" s="69"/>
    </row>
    <row r="551" spans="1:2" ht="12">
      <c r="A551" s="69"/>
      <c r="B551" s="69"/>
    </row>
    <row r="552" spans="1:2" ht="12">
      <c r="A552" s="69"/>
      <c r="B552" s="69"/>
    </row>
    <row r="553" spans="1:2" ht="12">
      <c r="A553" s="69"/>
      <c r="B553" s="69"/>
    </row>
    <row r="554" spans="1:2" ht="12">
      <c r="A554" s="69"/>
      <c r="B554" s="69"/>
    </row>
    <row r="555" spans="1:2" ht="12">
      <c r="A555" s="69"/>
      <c r="B555" s="69"/>
    </row>
    <row r="556" spans="1:2" ht="12">
      <c r="A556" s="69"/>
      <c r="B556" s="69"/>
    </row>
    <row r="557" spans="1:2" ht="12">
      <c r="A557" s="69"/>
      <c r="B557" s="69"/>
    </row>
    <row r="558" spans="1:2" ht="12">
      <c r="A558" s="69"/>
      <c r="B558" s="69"/>
    </row>
    <row r="559" spans="1:2" ht="12">
      <c r="A559" s="69"/>
      <c r="B559" s="69"/>
    </row>
    <row r="560" spans="1:2" ht="12">
      <c r="A560" s="69"/>
      <c r="B560" s="69"/>
    </row>
    <row r="561" spans="1:2" ht="12">
      <c r="A561" s="69"/>
      <c r="B561" s="69"/>
    </row>
    <row r="562" spans="1:2" ht="12">
      <c r="A562" s="69"/>
      <c r="B562" s="69"/>
    </row>
    <row r="563" spans="1:2" ht="12">
      <c r="A563" s="69"/>
      <c r="B563" s="69"/>
    </row>
    <row r="564" spans="1:2" ht="12">
      <c r="A564" s="69"/>
      <c r="B564" s="69"/>
    </row>
    <row r="565" spans="1:2" ht="12">
      <c r="A565" s="69"/>
      <c r="B565" s="69"/>
    </row>
    <row r="566" spans="1:2" ht="12">
      <c r="A566" s="69"/>
      <c r="B566" s="69"/>
    </row>
    <row r="567" spans="1:2" ht="12">
      <c r="A567" s="69"/>
      <c r="B567" s="69"/>
    </row>
    <row r="568" spans="1:2" ht="12">
      <c r="A568" s="69"/>
      <c r="B568" s="69"/>
    </row>
    <row r="569" spans="1:2" ht="12">
      <c r="A569" s="69"/>
      <c r="B569" s="69"/>
    </row>
    <row r="570" spans="1:2" ht="12">
      <c r="A570" s="69"/>
      <c r="B570" s="69"/>
    </row>
    <row r="571" spans="1:2" ht="12">
      <c r="A571" s="69"/>
      <c r="B571" s="69"/>
    </row>
    <row r="572" spans="1:2" ht="12">
      <c r="A572" s="69"/>
      <c r="B572" s="69"/>
    </row>
    <row r="573" spans="1:2" ht="12">
      <c r="A573" s="69"/>
      <c r="B573" s="69"/>
    </row>
    <row r="574" spans="1:2" ht="12">
      <c r="A574" s="69"/>
      <c r="B574" s="69"/>
    </row>
    <row r="575" spans="1:2" ht="12">
      <c r="A575" s="69"/>
      <c r="B575" s="69"/>
    </row>
    <row r="576" spans="1:2" ht="12">
      <c r="A576" s="69"/>
      <c r="B576" s="69"/>
    </row>
    <row r="577" spans="1:2" ht="12">
      <c r="A577" s="69"/>
      <c r="B577" s="69"/>
    </row>
    <row r="578" spans="1:2" ht="12">
      <c r="A578" s="69"/>
      <c r="B578" s="69"/>
    </row>
    <row r="579" spans="1:2" ht="12">
      <c r="A579" s="69"/>
      <c r="B579" s="69"/>
    </row>
    <row r="580" spans="1:2" ht="12">
      <c r="A580" s="69"/>
      <c r="B580" s="69"/>
    </row>
    <row r="581" spans="1:2" ht="12">
      <c r="A581" s="69"/>
      <c r="B581" s="69"/>
    </row>
    <row r="582" spans="1:2" ht="12">
      <c r="A582" s="69"/>
      <c r="B582" s="69"/>
    </row>
    <row r="583" spans="1:2" ht="12">
      <c r="A583" s="69"/>
      <c r="B583" s="69"/>
    </row>
    <row r="584" spans="1:2" ht="12">
      <c r="A584" s="69"/>
      <c r="B584" s="69"/>
    </row>
    <row r="585" spans="1:2" ht="12">
      <c r="A585" s="69"/>
      <c r="B585" s="69"/>
    </row>
    <row r="586" spans="1:2" ht="12">
      <c r="A586" s="69"/>
      <c r="B586" s="69"/>
    </row>
    <row r="587" spans="1:2" ht="12">
      <c r="A587" s="69"/>
      <c r="B587" s="69"/>
    </row>
    <row r="588" spans="1:2" ht="12">
      <c r="A588" s="69"/>
      <c r="B588" s="69"/>
    </row>
    <row r="589" spans="1:2" ht="12">
      <c r="A589" s="69"/>
      <c r="B589" s="69"/>
    </row>
    <row r="590" spans="1:2" ht="12">
      <c r="A590" s="69"/>
      <c r="B590" s="69"/>
    </row>
    <row r="591" spans="1:2" ht="12">
      <c r="A591" s="69"/>
      <c r="B591" s="69"/>
    </row>
    <row r="592" spans="1:2" ht="12">
      <c r="A592" s="69"/>
      <c r="B592" s="69"/>
    </row>
    <row r="593" spans="1:2" ht="12">
      <c r="A593" s="69"/>
      <c r="B593" s="69"/>
    </row>
    <row r="594" spans="1:2" ht="12">
      <c r="A594" s="69"/>
      <c r="B594" s="69"/>
    </row>
    <row r="595" spans="1:2" ht="12">
      <c r="A595" s="69"/>
      <c r="B595" s="69"/>
    </row>
    <row r="596" spans="1:2" ht="12">
      <c r="A596" s="69"/>
      <c r="B596" s="69"/>
    </row>
    <row r="597" spans="1:2" ht="12">
      <c r="A597" s="69"/>
      <c r="B597" s="69"/>
    </row>
    <row r="598" spans="1:2" ht="12">
      <c r="A598" s="69"/>
      <c r="B598" s="69"/>
    </row>
    <row r="599" spans="1:2" ht="12">
      <c r="A599" s="69"/>
      <c r="B599" s="69"/>
    </row>
    <row r="600" spans="1:2" ht="12">
      <c r="A600" s="69"/>
      <c r="B600" s="69"/>
    </row>
    <row r="601" spans="1:2" ht="12">
      <c r="A601" s="69"/>
      <c r="B601" s="69"/>
    </row>
    <row r="602" spans="1:2" ht="12">
      <c r="A602" s="69"/>
      <c r="B602" s="69"/>
    </row>
    <row r="603" spans="1:2" ht="12">
      <c r="A603" s="69"/>
      <c r="B603" s="69"/>
    </row>
    <row r="604" spans="1:2" ht="12">
      <c r="A604" s="69"/>
      <c r="B604" s="69"/>
    </row>
    <row r="605" spans="1:2" ht="12">
      <c r="A605" s="69"/>
      <c r="B605" s="69"/>
    </row>
    <row r="606" spans="1:2" ht="12">
      <c r="A606" s="69"/>
      <c r="B606" s="69"/>
    </row>
    <row r="607" spans="1:2" ht="12">
      <c r="A607" s="69"/>
      <c r="B607" s="69"/>
    </row>
    <row r="608" spans="1:2" ht="12">
      <c r="A608" s="69"/>
      <c r="B608" s="69"/>
    </row>
    <row r="609" spans="1:2" ht="12">
      <c r="A609" s="69"/>
      <c r="B609" s="69"/>
    </row>
    <row r="610" spans="1:2" ht="12">
      <c r="A610" s="69"/>
      <c r="B610" s="69"/>
    </row>
    <row r="611" spans="1:2" ht="12">
      <c r="A611" s="69"/>
      <c r="B611" s="69"/>
    </row>
    <row r="612" spans="1:2" ht="12">
      <c r="A612" s="69"/>
      <c r="B612" s="69"/>
    </row>
    <row r="613" spans="1:2" ht="12">
      <c r="A613" s="69"/>
      <c r="B613" s="69"/>
    </row>
    <row r="614" spans="1:2" ht="12">
      <c r="A614" s="69"/>
      <c r="B614" s="69"/>
    </row>
    <row r="615" spans="1:2" ht="12">
      <c r="A615" s="69"/>
      <c r="B615" s="69"/>
    </row>
    <row r="616" spans="1:2" ht="12">
      <c r="A616" s="69"/>
      <c r="B616" s="69"/>
    </row>
    <row r="617" spans="1:2" ht="12">
      <c r="A617" s="69"/>
      <c r="B617" s="69"/>
    </row>
    <row r="618" spans="1:2" ht="12">
      <c r="A618" s="69"/>
      <c r="B618" s="69"/>
    </row>
    <row r="619" spans="1:2" ht="12">
      <c r="A619" s="69"/>
      <c r="B619" s="69"/>
    </row>
    <row r="620" spans="1:2" ht="12">
      <c r="A620" s="69"/>
      <c r="B620" s="69"/>
    </row>
    <row r="621" spans="1:2" ht="12">
      <c r="A621" s="69"/>
      <c r="B621" s="69"/>
    </row>
    <row r="622" spans="1:2" ht="12">
      <c r="A622" s="69"/>
      <c r="B622" s="69"/>
    </row>
    <row r="623" spans="1:2" ht="12">
      <c r="A623" s="69"/>
      <c r="B623" s="69"/>
    </row>
    <row r="624" spans="1:2" ht="12">
      <c r="A624" s="69"/>
      <c r="B624" s="69"/>
    </row>
    <row r="625" spans="1:2" ht="12">
      <c r="A625" s="69"/>
      <c r="B625" s="69"/>
    </row>
    <row r="626" spans="1:2" ht="12">
      <c r="A626" s="69"/>
      <c r="B626" s="69"/>
    </row>
    <row r="627" spans="1:2" ht="12">
      <c r="A627" s="69"/>
      <c r="B627" s="69"/>
    </row>
    <row r="628" spans="1:2" ht="12">
      <c r="A628" s="69"/>
      <c r="B628" s="69"/>
    </row>
    <row r="629" spans="1:2" ht="12">
      <c r="A629" s="69"/>
      <c r="B629" s="69"/>
    </row>
    <row r="630" spans="1:2" ht="12">
      <c r="A630" s="69"/>
      <c r="B630" s="69"/>
    </row>
    <row r="631" spans="1:2" ht="12">
      <c r="A631" s="69"/>
      <c r="B631" s="69"/>
    </row>
    <row r="632" spans="1:2" ht="12">
      <c r="A632" s="69"/>
      <c r="B632" s="69"/>
    </row>
    <row r="633" spans="1:2" ht="12">
      <c r="A633" s="69"/>
      <c r="B633" s="69"/>
    </row>
    <row r="634" spans="1:2" ht="12">
      <c r="A634" s="69"/>
      <c r="B634" s="69"/>
    </row>
    <row r="635" spans="1:2" ht="12">
      <c r="A635" s="69"/>
      <c r="B635" s="69"/>
    </row>
    <row r="636" spans="1:2" ht="12">
      <c r="A636" s="69"/>
      <c r="B636" s="69"/>
    </row>
    <row r="637" spans="1:2" ht="12">
      <c r="A637" s="69"/>
      <c r="B637" s="69"/>
    </row>
    <row r="638" spans="1:2" ht="12">
      <c r="A638" s="69"/>
      <c r="B638" s="69"/>
    </row>
    <row r="639" spans="1:2" ht="12">
      <c r="A639" s="69"/>
      <c r="B639" s="69"/>
    </row>
    <row r="640" spans="1:2" ht="12">
      <c r="A640" s="69"/>
      <c r="B640" s="69"/>
    </row>
    <row r="641" spans="1:2" ht="12">
      <c r="A641" s="69"/>
      <c r="B641" s="69"/>
    </row>
    <row r="642" spans="1:2" ht="12">
      <c r="A642" s="69"/>
      <c r="B642" s="69"/>
    </row>
    <row r="643" spans="1:2" ht="12">
      <c r="A643" s="69"/>
      <c r="B643" s="69"/>
    </row>
    <row r="644" spans="1:2" ht="12">
      <c r="A644" s="69"/>
      <c r="B644" s="69"/>
    </row>
    <row r="645" spans="1:2" ht="12">
      <c r="A645" s="69"/>
      <c r="B645" s="69"/>
    </row>
    <row r="646" spans="1:2" ht="12">
      <c r="A646" s="69"/>
      <c r="B646" s="69"/>
    </row>
    <row r="647" spans="1:2" ht="12">
      <c r="A647" s="69"/>
      <c r="B647" s="69"/>
    </row>
    <row r="648" spans="1:2" ht="12">
      <c r="A648" s="69"/>
      <c r="B648" s="69"/>
    </row>
    <row r="649" spans="1:2" ht="12">
      <c r="A649" s="69"/>
      <c r="B649" s="69"/>
    </row>
    <row r="650" spans="1:2" ht="12">
      <c r="A650" s="69"/>
      <c r="B650" s="69"/>
    </row>
    <row r="651" spans="1:2" ht="12">
      <c r="A651" s="69"/>
      <c r="B651" s="69"/>
    </row>
    <row r="652" spans="1:2" ht="12">
      <c r="A652" s="69"/>
      <c r="B652" s="69"/>
    </row>
    <row r="653" spans="1:2" ht="12">
      <c r="A653" s="69"/>
      <c r="B653" s="69"/>
    </row>
    <row r="654" spans="1:2" ht="12">
      <c r="A654" s="69"/>
      <c r="B654" s="69"/>
    </row>
    <row r="655" spans="1:2" ht="12">
      <c r="A655" s="69"/>
      <c r="B655" s="69"/>
    </row>
    <row r="656" spans="1:2" ht="12">
      <c r="A656" s="69"/>
      <c r="B656" s="69"/>
    </row>
    <row r="657" spans="1:2" ht="12">
      <c r="A657" s="69"/>
      <c r="B657" s="69"/>
    </row>
    <row r="658" spans="1:2" ht="12">
      <c r="A658" s="69"/>
      <c r="B658" s="69"/>
    </row>
    <row r="659" spans="1:2" ht="12">
      <c r="A659" s="69"/>
      <c r="B659" s="69"/>
    </row>
    <row r="660" spans="1:2" ht="12">
      <c r="A660" s="69"/>
      <c r="B660" s="69"/>
    </row>
    <row r="661" spans="1:2" ht="12">
      <c r="A661" s="69"/>
      <c r="B661" s="69"/>
    </row>
    <row r="662" spans="1:2" ht="12">
      <c r="A662" s="69"/>
      <c r="B662" s="69"/>
    </row>
    <row r="663" spans="1:2" ht="12">
      <c r="A663" s="69"/>
      <c r="B663" s="69"/>
    </row>
    <row r="664" spans="1:2" ht="12">
      <c r="A664" s="69"/>
      <c r="B664" s="69"/>
    </row>
    <row r="665" spans="1:2" ht="12">
      <c r="A665" s="69"/>
      <c r="B665" s="69"/>
    </row>
    <row r="666" spans="1:2" ht="12">
      <c r="A666" s="69"/>
      <c r="B666" s="69"/>
    </row>
    <row r="667" spans="1:2" ht="12">
      <c r="A667" s="69"/>
      <c r="B667" s="69"/>
    </row>
    <row r="668" spans="1:2" ht="12">
      <c r="A668" s="69"/>
      <c r="B668" s="69"/>
    </row>
    <row r="669" spans="1:2" ht="12">
      <c r="A669" s="69"/>
      <c r="B669" s="69"/>
    </row>
    <row r="670" spans="1:2" ht="12">
      <c r="A670" s="69"/>
      <c r="B670" s="69"/>
    </row>
    <row r="671" spans="1:2" ht="12">
      <c r="A671" s="69"/>
      <c r="B671" s="69"/>
    </row>
    <row r="672" spans="1:2" ht="12">
      <c r="A672" s="69"/>
      <c r="B672" s="69"/>
    </row>
    <row r="673" spans="1:2" ht="12">
      <c r="A673" s="69"/>
      <c r="B673" s="69"/>
    </row>
    <row r="674" spans="1:2" ht="12">
      <c r="A674" s="69"/>
      <c r="B674" s="69"/>
    </row>
    <row r="675" spans="1:2" ht="12">
      <c r="A675" s="69"/>
      <c r="B675" s="69"/>
    </row>
    <row r="676" spans="1:2" ht="12">
      <c r="A676" s="69"/>
      <c r="B676" s="69"/>
    </row>
    <row r="677" spans="1:2" ht="12">
      <c r="A677" s="69"/>
      <c r="B677" s="69"/>
    </row>
    <row r="678" spans="1:2" ht="12">
      <c r="A678" s="69"/>
      <c r="B678" s="69"/>
    </row>
    <row r="679" spans="1:2" ht="12">
      <c r="A679" s="69"/>
      <c r="B679" s="69"/>
    </row>
    <row r="680" spans="1:2" ht="12">
      <c r="A680" s="69"/>
      <c r="B680" s="69"/>
    </row>
    <row r="681" spans="1:2" ht="12">
      <c r="A681" s="69"/>
      <c r="B681" s="69"/>
    </row>
    <row r="682" spans="1:2" ht="12">
      <c r="A682" s="69"/>
      <c r="B682" s="69"/>
    </row>
    <row r="683" spans="1:2" ht="12">
      <c r="A683" s="69"/>
      <c r="B683" s="69"/>
    </row>
    <row r="684" spans="1:2" ht="12">
      <c r="A684" s="69"/>
      <c r="B684" s="69"/>
    </row>
    <row r="685" spans="1:2" ht="12">
      <c r="A685" s="69"/>
      <c r="B685" s="69"/>
    </row>
    <row r="686" spans="1:2" ht="12">
      <c r="A686" s="69"/>
      <c r="B686" s="69"/>
    </row>
    <row r="687" spans="1:2" ht="12">
      <c r="A687" s="69"/>
      <c r="B687" s="69"/>
    </row>
    <row r="688" spans="1:2" ht="12">
      <c r="A688" s="69"/>
      <c r="B688" s="69"/>
    </row>
    <row r="689" spans="1:2" ht="12">
      <c r="A689" s="69"/>
      <c r="B689" s="69"/>
    </row>
    <row r="690" spans="1:2" ht="12">
      <c r="A690" s="69"/>
      <c r="B690" s="69"/>
    </row>
    <row r="691" spans="1:2" ht="12">
      <c r="A691" s="69"/>
      <c r="B691" s="69"/>
    </row>
    <row r="692" spans="1:2" ht="12">
      <c r="A692" s="69"/>
      <c r="B692" s="69"/>
    </row>
    <row r="693" spans="1:2" ht="12">
      <c r="A693" s="69"/>
      <c r="B693" s="69"/>
    </row>
    <row r="694" spans="1:2" ht="12">
      <c r="A694" s="69"/>
      <c r="B694" s="69"/>
    </row>
    <row r="695" spans="1:2" ht="12">
      <c r="A695" s="69"/>
      <c r="B695" s="69"/>
    </row>
    <row r="696" spans="1:2" ht="12">
      <c r="A696" s="69"/>
      <c r="B696" s="69"/>
    </row>
    <row r="697" spans="1:2" ht="12">
      <c r="A697" s="69"/>
      <c r="B697" s="69"/>
    </row>
    <row r="698" spans="1:2" ht="12">
      <c r="A698" s="69"/>
      <c r="B698" s="69"/>
    </row>
    <row r="699" spans="1:2" ht="12">
      <c r="A699" s="69"/>
      <c r="B699" s="69"/>
    </row>
    <row r="700" spans="1:2" ht="12">
      <c r="A700" s="69"/>
      <c r="B700" s="69"/>
    </row>
    <row r="701" spans="1:2" ht="12">
      <c r="A701" s="69"/>
      <c r="B701" s="69"/>
    </row>
    <row r="702" spans="1:2" ht="12">
      <c r="A702" s="69"/>
      <c r="B702" s="69"/>
    </row>
    <row r="703" spans="1:2" ht="12">
      <c r="A703" s="69"/>
      <c r="B703" s="69"/>
    </row>
    <row r="704" spans="1:2" ht="12">
      <c r="A704" s="69"/>
      <c r="B704" s="69"/>
    </row>
    <row r="705" spans="1:2" ht="12">
      <c r="A705" s="69"/>
      <c r="B705" s="69"/>
    </row>
    <row r="706" spans="1:2" ht="12">
      <c r="A706" s="69"/>
      <c r="B706" s="69"/>
    </row>
    <row r="707" spans="1:2" ht="12">
      <c r="A707" s="69"/>
      <c r="B707" s="69"/>
    </row>
    <row r="708" spans="1:2" ht="12">
      <c r="A708" s="69"/>
      <c r="B708" s="69"/>
    </row>
    <row r="709" spans="1:2" ht="12">
      <c r="A709" s="69"/>
      <c r="B709" s="69"/>
    </row>
    <row r="710" spans="1:2" ht="12">
      <c r="A710" s="69"/>
      <c r="B710" s="69"/>
    </row>
    <row r="711" spans="1:2" ht="12">
      <c r="A711" s="69"/>
      <c r="B711" s="69"/>
    </row>
    <row r="712" spans="1:2" ht="12">
      <c r="A712" s="69"/>
      <c r="B712" s="69"/>
    </row>
    <row r="713" spans="1:2" ht="12">
      <c r="A713" s="69"/>
      <c r="B713" s="69"/>
    </row>
    <row r="714" spans="1:2" ht="12">
      <c r="A714" s="69"/>
      <c r="B714" s="69"/>
    </row>
    <row r="715" spans="1:2" ht="12">
      <c r="A715" s="69"/>
      <c r="B715" s="69"/>
    </row>
    <row r="716" spans="1:2" ht="12">
      <c r="A716" s="69"/>
      <c r="B716" s="69"/>
    </row>
    <row r="717" spans="1:2" ht="12">
      <c r="A717" s="69"/>
      <c r="B717" s="69"/>
    </row>
    <row r="718" spans="1:2" ht="12">
      <c r="A718" s="69"/>
      <c r="B718" s="69"/>
    </row>
    <row r="719" spans="1:2" ht="12">
      <c r="A719" s="69"/>
      <c r="B719" s="69"/>
    </row>
    <row r="720" spans="1:2" ht="12">
      <c r="A720" s="69"/>
      <c r="B720" s="69"/>
    </row>
    <row r="721" spans="1:2" ht="12">
      <c r="A721" s="69"/>
      <c r="B721" s="69"/>
    </row>
    <row r="722" spans="1:2" ht="12">
      <c r="A722" s="69"/>
      <c r="B722" s="69"/>
    </row>
    <row r="723" spans="1:2" ht="12">
      <c r="A723" s="69"/>
      <c r="B723" s="69"/>
    </row>
    <row r="724" spans="1:2" ht="12">
      <c r="A724" s="69"/>
      <c r="B724" s="69"/>
    </row>
    <row r="725" spans="1:2" ht="12">
      <c r="A725" s="69"/>
      <c r="B725" s="69"/>
    </row>
    <row r="726" spans="1:2" ht="12">
      <c r="A726" s="69"/>
      <c r="B726" s="69"/>
    </row>
    <row r="727" spans="1:2" ht="12">
      <c r="A727" s="69"/>
      <c r="B727" s="69"/>
    </row>
    <row r="728" spans="1:2" ht="12">
      <c r="A728" s="69"/>
      <c r="B728" s="69"/>
    </row>
    <row r="729" spans="1:2" ht="12">
      <c r="A729" s="69"/>
      <c r="B729" s="69"/>
    </row>
    <row r="730" spans="1:2" ht="12">
      <c r="A730" s="69"/>
      <c r="B730" s="69"/>
    </row>
    <row r="731" spans="1:2" ht="12">
      <c r="A731" s="69"/>
      <c r="B731" s="69"/>
    </row>
    <row r="732" spans="1:2" ht="12">
      <c r="A732" s="69"/>
      <c r="B732" s="69"/>
    </row>
    <row r="733" spans="1:2" ht="12">
      <c r="A733" s="69"/>
      <c r="B733" s="69"/>
    </row>
    <row r="734" spans="1:2" ht="12">
      <c r="A734" s="69"/>
      <c r="B734" s="69"/>
    </row>
    <row r="735" spans="1:2" ht="12">
      <c r="A735" s="69"/>
      <c r="B735" s="69"/>
    </row>
    <row r="736" spans="1:2" ht="12">
      <c r="A736" s="69"/>
      <c r="B736" s="69"/>
    </row>
    <row r="737" spans="1:2" ht="12">
      <c r="A737" s="69"/>
      <c r="B737" s="69"/>
    </row>
    <row r="738" spans="1:2" ht="12">
      <c r="A738" s="69"/>
      <c r="B738" s="69"/>
    </row>
    <row r="739" spans="1:2" ht="12">
      <c r="A739" s="69"/>
      <c r="B739" s="69"/>
    </row>
  </sheetData>
  <mergeCells count="5">
    <mergeCell ref="N3:P3"/>
    <mergeCell ref="A62:A63"/>
    <mergeCell ref="B3:D3"/>
    <mergeCell ref="F3:H3"/>
    <mergeCell ref="J3:L3"/>
  </mergeCells>
  <printOptions/>
  <pageMargins left="0.7874015748031497" right="0.7874015748031497" top="0.984251968503937" bottom="0.984251968503937" header="0.5118110236220472" footer="0.5118110236220472"/>
  <pageSetup fitToWidth="2" horizontalDpi="600" verticalDpi="600" orientation="landscape" paperSize="9" scale="62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70"/>
  <sheetViews>
    <sheetView tabSelected="1" view="pageBreakPreview" zoomScale="60" workbookViewId="0" topLeftCell="A1">
      <selection activeCell="A1" sqref="A1"/>
    </sheetView>
  </sheetViews>
  <sheetFormatPr defaultColWidth="8.796875" defaultRowHeight="14.25"/>
  <cols>
    <col min="1" max="1" width="18.5" style="74" customWidth="1"/>
    <col min="2" max="8" width="11.8984375" style="74" customWidth="1"/>
    <col min="9" max="9" width="18.5" style="74" customWidth="1"/>
    <col min="10" max="16" width="11.8984375" style="74" customWidth="1"/>
    <col min="17" max="16384" width="9" style="74" customWidth="1"/>
  </cols>
  <sheetData>
    <row r="1" spans="1:9" ht="49.5" customHeight="1">
      <c r="A1" s="76" t="s">
        <v>109</v>
      </c>
      <c r="I1" s="74" t="s">
        <v>110</v>
      </c>
    </row>
    <row r="2" ht="18" customHeight="1">
      <c r="P2" s="77" t="s">
        <v>111</v>
      </c>
    </row>
    <row r="3" spans="1:16" ht="18" customHeight="1">
      <c r="A3" s="71"/>
      <c r="B3" s="101" t="s">
        <v>120</v>
      </c>
      <c r="C3" s="102"/>
      <c r="D3" s="75"/>
      <c r="E3" s="70"/>
      <c r="F3" s="101" t="s">
        <v>121</v>
      </c>
      <c r="G3" s="102"/>
      <c r="H3" s="75"/>
      <c r="I3" s="71"/>
      <c r="J3" s="101" t="s">
        <v>120</v>
      </c>
      <c r="K3" s="102"/>
      <c r="L3" s="75"/>
      <c r="M3" s="70"/>
      <c r="N3" s="101" t="s">
        <v>121</v>
      </c>
      <c r="O3" s="102"/>
      <c r="P3" s="75"/>
    </row>
    <row r="4" spans="1:16" ht="18" customHeight="1">
      <c r="A4" s="79"/>
      <c r="B4" s="80" t="s">
        <v>122</v>
      </c>
      <c r="C4" s="81" t="s">
        <v>123</v>
      </c>
      <c r="D4" s="81" t="s">
        <v>124</v>
      </c>
      <c r="E4" s="78" t="s">
        <v>125</v>
      </c>
      <c r="F4" s="81" t="s">
        <v>122</v>
      </c>
      <c r="G4" s="81" t="s">
        <v>123</v>
      </c>
      <c r="H4" s="81" t="s">
        <v>124</v>
      </c>
      <c r="I4" s="79"/>
      <c r="J4" s="82" t="s">
        <v>122</v>
      </c>
      <c r="K4" s="79" t="s">
        <v>123</v>
      </c>
      <c r="L4" s="79" t="s">
        <v>124</v>
      </c>
      <c r="M4" s="79" t="s">
        <v>125</v>
      </c>
      <c r="N4" s="79" t="s">
        <v>122</v>
      </c>
      <c r="O4" s="79" t="s">
        <v>123</v>
      </c>
      <c r="P4" s="79" t="s">
        <v>124</v>
      </c>
    </row>
    <row r="5" spans="1:16" ht="6.75" customHeight="1">
      <c r="A5" s="31"/>
      <c r="B5" s="80"/>
      <c r="C5" s="83"/>
      <c r="D5" s="82"/>
      <c r="E5" s="80"/>
      <c r="F5" s="82"/>
      <c r="G5" s="82"/>
      <c r="H5" s="82"/>
      <c r="I5" s="31"/>
      <c r="J5" s="84"/>
      <c r="K5" s="85"/>
      <c r="L5" s="86"/>
      <c r="M5" s="82"/>
      <c r="N5" s="82"/>
      <c r="O5" s="82"/>
      <c r="P5" s="82"/>
    </row>
    <row r="6" spans="1:16" ht="15" customHeight="1">
      <c r="A6" s="31" t="s">
        <v>140</v>
      </c>
      <c r="B6" s="1">
        <v>3377</v>
      </c>
      <c r="C6" s="1">
        <v>1045</v>
      </c>
      <c r="D6" s="1">
        <v>2610</v>
      </c>
      <c r="E6" s="18">
        <v>1861000</v>
      </c>
      <c r="F6" s="2">
        <v>181.46157979580872</v>
      </c>
      <c r="G6" s="2">
        <v>56.15260612573885</v>
      </c>
      <c r="H6" s="2">
        <v>140.2471789360559</v>
      </c>
      <c r="I6" s="87" t="s">
        <v>39</v>
      </c>
      <c r="J6" s="1">
        <v>40</v>
      </c>
      <c r="K6" s="28">
        <v>23</v>
      </c>
      <c r="L6" s="1">
        <v>34</v>
      </c>
      <c r="M6" s="1">
        <v>49582</v>
      </c>
      <c r="N6" s="2">
        <v>80.10894816951053</v>
      </c>
      <c r="O6" s="2">
        <v>46.062645197468555</v>
      </c>
      <c r="P6" s="2">
        <v>68.09260594408396</v>
      </c>
    </row>
    <row r="7" spans="1:16" ht="15" customHeight="1">
      <c r="A7" s="31" t="s">
        <v>141</v>
      </c>
      <c r="B7" s="1">
        <v>2759</v>
      </c>
      <c r="C7" s="28">
        <v>792</v>
      </c>
      <c r="D7" s="1">
        <v>2139</v>
      </c>
      <c r="E7" s="18">
        <v>1268890</v>
      </c>
      <c r="F7" s="2">
        <v>216.5778192599617</v>
      </c>
      <c r="G7" s="2">
        <v>62.17094340481683</v>
      </c>
      <c r="H7" s="2">
        <v>167.90864639255454</v>
      </c>
      <c r="I7" s="87" t="s">
        <v>40</v>
      </c>
      <c r="J7" s="1">
        <v>7</v>
      </c>
      <c r="K7" s="28">
        <v>3</v>
      </c>
      <c r="L7" s="1">
        <v>4</v>
      </c>
      <c r="M7" s="18">
        <v>10595</v>
      </c>
      <c r="N7" s="2">
        <v>64.30277420540143</v>
      </c>
      <c r="O7" s="2">
        <v>27.558331802314896</v>
      </c>
      <c r="P7" s="2">
        <v>36.74444240308654</v>
      </c>
    </row>
    <row r="8" spans="1:16" ht="15" customHeight="1">
      <c r="A8" s="31" t="s">
        <v>142</v>
      </c>
      <c r="B8" s="1">
        <v>618</v>
      </c>
      <c r="C8" s="28">
        <v>253</v>
      </c>
      <c r="D8" s="1">
        <v>471</v>
      </c>
      <c r="E8" s="18">
        <v>592795</v>
      </c>
      <c r="F8" s="2">
        <v>104.98919528669866</v>
      </c>
      <c r="G8" s="2">
        <v>42.98101360442517</v>
      </c>
      <c r="H8" s="2">
        <v>80.01603718452276</v>
      </c>
      <c r="I8" s="87" t="s">
        <v>41</v>
      </c>
      <c r="J8" s="1">
        <v>17</v>
      </c>
      <c r="K8" s="28">
        <v>12</v>
      </c>
      <c r="L8" s="1">
        <v>17</v>
      </c>
      <c r="M8" s="18">
        <v>22252</v>
      </c>
      <c r="N8" s="2">
        <v>75.38468360604851</v>
      </c>
      <c r="O8" s="2">
        <v>53.21271783956366</v>
      </c>
      <c r="P8" s="2">
        <v>75.38468360604851</v>
      </c>
    </row>
    <row r="9" spans="1:16" ht="15" customHeight="1">
      <c r="A9" s="72"/>
      <c r="B9" s="1"/>
      <c r="C9" s="28"/>
      <c r="D9" s="1"/>
      <c r="E9" s="1"/>
      <c r="F9" s="2"/>
      <c r="G9" s="2"/>
      <c r="H9" s="2"/>
      <c r="I9" s="87" t="s">
        <v>42</v>
      </c>
      <c r="J9" s="1">
        <v>12</v>
      </c>
      <c r="K9" s="28">
        <v>6</v>
      </c>
      <c r="L9" s="1">
        <v>10</v>
      </c>
      <c r="M9" s="18">
        <v>7416</v>
      </c>
      <c r="N9" s="2">
        <v>164.29353778751369</v>
      </c>
      <c r="O9" s="2">
        <v>82.14676889375684</v>
      </c>
      <c r="P9" s="2">
        <v>136.91128148959473</v>
      </c>
    </row>
    <row r="10" spans="1:16" ht="15" customHeight="1">
      <c r="A10" s="31" t="s">
        <v>143</v>
      </c>
      <c r="B10" s="1">
        <v>276</v>
      </c>
      <c r="C10" s="28">
        <v>102</v>
      </c>
      <c r="D10" s="1">
        <v>306</v>
      </c>
      <c r="E10" s="1">
        <v>213486</v>
      </c>
      <c r="F10" s="2">
        <v>128.64374073625237</v>
      </c>
      <c r="G10" s="2">
        <v>47.5422520112237</v>
      </c>
      <c r="H10" s="2">
        <v>142.6267560336711</v>
      </c>
      <c r="I10" s="87" t="s">
        <v>43</v>
      </c>
      <c r="J10" s="1">
        <v>1</v>
      </c>
      <c r="K10" s="28">
        <v>1</v>
      </c>
      <c r="L10" s="61">
        <v>0</v>
      </c>
      <c r="M10" s="18">
        <v>5307</v>
      </c>
      <c r="N10" s="2">
        <v>19.160758766047135</v>
      </c>
      <c r="O10" s="2">
        <v>19.160758766047135</v>
      </c>
      <c r="P10" s="2">
        <v>0</v>
      </c>
    </row>
    <row r="11" spans="1:16" ht="15" customHeight="1">
      <c r="A11" s="88" t="s">
        <v>0</v>
      </c>
      <c r="B11" s="89">
        <v>167</v>
      </c>
      <c r="C11" s="28">
        <v>61</v>
      </c>
      <c r="D11" s="1">
        <v>189</v>
      </c>
      <c r="E11" s="18">
        <v>107721</v>
      </c>
      <c r="F11" s="2">
        <v>153.09162579639732</v>
      </c>
      <c r="G11" s="2">
        <v>55.919695650181055</v>
      </c>
      <c r="H11" s="2">
        <v>173.25938488334785</v>
      </c>
      <c r="I11" s="87" t="s">
        <v>44</v>
      </c>
      <c r="J11" s="1">
        <v>3</v>
      </c>
      <c r="K11" s="28">
        <v>1</v>
      </c>
      <c r="L11" s="1">
        <v>3</v>
      </c>
      <c r="M11" s="18">
        <v>4012</v>
      </c>
      <c r="N11" s="2">
        <v>75.52870090634441</v>
      </c>
      <c r="O11" s="2">
        <v>25.17623363544814</v>
      </c>
      <c r="P11" s="2">
        <v>75.52870090634441</v>
      </c>
    </row>
    <row r="12" spans="1:16" ht="15" customHeight="1">
      <c r="A12" s="88" t="s">
        <v>1</v>
      </c>
      <c r="B12" s="1">
        <v>29</v>
      </c>
      <c r="C12" s="1">
        <v>14</v>
      </c>
      <c r="D12" s="1">
        <v>24</v>
      </c>
      <c r="E12" s="1">
        <v>33760</v>
      </c>
      <c r="F12" s="2">
        <v>86.55941258991732</v>
      </c>
      <c r="G12" s="2">
        <v>41.787302629615255</v>
      </c>
      <c r="H12" s="2">
        <v>71.6353759364833</v>
      </c>
      <c r="I12" s="73"/>
      <c r="J12" s="1"/>
      <c r="K12" s="28"/>
      <c r="L12" s="1"/>
      <c r="M12" s="1"/>
      <c r="N12" s="2"/>
      <c r="O12" s="2"/>
      <c r="P12" s="2"/>
    </row>
    <row r="13" spans="1:16" ht="15" customHeight="1">
      <c r="A13" s="88" t="s">
        <v>2</v>
      </c>
      <c r="B13" s="89">
        <v>17</v>
      </c>
      <c r="C13" s="28">
        <v>4</v>
      </c>
      <c r="D13" s="1">
        <v>12</v>
      </c>
      <c r="E13" s="18">
        <v>11156</v>
      </c>
      <c r="F13" s="2">
        <v>159.32521087160262</v>
      </c>
      <c r="G13" s="2">
        <v>37.488284910965326</v>
      </c>
      <c r="H13" s="2">
        <v>112.46485473289597</v>
      </c>
      <c r="I13" s="25" t="s">
        <v>144</v>
      </c>
      <c r="J13" s="1">
        <v>483</v>
      </c>
      <c r="K13" s="28">
        <v>166</v>
      </c>
      <c r="L13" s="1">
        <v>306</v>
      </c>
      <c r="M13" s="1">
        <v>279615</v>
      </c>
      <c r="N13" s="2">
        <v>176.67844522968198</v>
      </c>
      <c r="O13" s="2">
        <v>60.72178448887621</v>
      </c>
      <c r="P13" s="2">
        <v>111.93292803371156</v>
      </c>
    </row>
    <row r="14" spans="1:16" ht="15" customHeight="1">
      <c r="A14" s="88" t="s">
        <v>3</v>
      </c>
      <c r="B14" s="89">
        <v>11</v>
      </c>
      <c r="C14" s="28">
        <v>8</v>
      </c>
      <c r="D14" s="1">
        <v>10</v>
      </c>
      <c r="E14" s="18">
        <v>15427</v>
      </c>
      <c r="F14" s="2">
        <v>70.1843935430358</v>
      </c>
      <c r="G14" s="2">
        <v>51.04319530402603</v>
      </c>
      <c r="H14" s="2">
        <v>63.80399413003254</v>
      </c>
      <c r="I14" s="87" t="s">
        <v>45</v>
      </c>
      <c r="J14" s="89">
        <v>202</v>
      </c>
      <c r="K14" s="28">
        <v>72</v>
      </c>
      <c r="L14" s="1">
        <v>143</v>
      </c>
      <c r="M14" s="18">
        <v>101172</v>
      </c>
      <c r="N14" s="2">
        <v>203.45675033237987</v>
      </c>
      <c r="O14" s="2">
        <v>72.5192377422344</v>
      </c>
      <c r="P14" s="2">
        <v>144.03126384915998</v>
      </c>
    </row>
    <row r="15" spans="1:16" ht="15" customHeight="1">
      <c r="A15" s="88" t="s">
        <v>4</v>
      </c>
      <c r="B15" s="89">
        <v>1</v>
      </c>
      <c r="C15" s="28">
        <v>2</v>
      </c>
      <c r="D15" s="1">
        <v>2</v>
      </c>
      <c r="E15" s="18">
        <v>7177</v>
      </c>
      <c r="F15" s="2">
        <v>13.966480446927374</v>
      </c>
      <c r="G15" s="2">
        <v>27.932960893854748</v>
      </c>
      <c r="H15" s="2">
        <v>27.932960893854748</v>
      </c>
      <c r="I15" s="87" t="s">
        <v>46</v>
      </c>
      <c r="J15" s="89">
        <v>22</v>
      </c>
      <c r="K15" s="28">
        <v>11</v>
      </c>
      <c r="L15" s="1">
        <v>16</v>
      </c>
      <c r="M15" s="18">
        <v>25819</v>
      </c>
      <c r="N15" s="2">
        <v>90.04584151931893</v>
      </c>
      <c r="O15" s="2">
        <v>45.02292075965946</v>
      </c>
      <c r="P15" s="2">
        <v>65.48788474132286</v>
      </c>
    </row>
    <row r="16" spans="1:16" ht="15" customHeight="1">
      <c r="A16" s="88" t="s">
        <v>5</v>
      </c>
      <c r="B16" s="1">
        <v>80</v>
      </c>
      <c r="C16" s="1">
        <v>27</v>
      </c>
      <c r="D16" s="1">
        <v>93</v>
      </c>
      <c r="E16" s="1">
        <v>72005</v>
      </c>
      <c r="F16" s="2">
        <v>111.17596375663581</v>
      </c>
      <c r="G16" s="2">
        <v>37.52188776786459</v>
      </c>
      <c r="H16" s="2">
        <v>129.24205786708913</v>
      </c>
      <c r="I16" s="87" t="s">
        <v>47</v>
      </c>
      <c r="J16" s="1">
        <v>167</v>
      </c>
      <c r="K16" s="28">
        <v>44</v>
      </c>
      <c r="L16" s="1">
        <v>88</v>
      </c>
      <c r="M16" s="1">
        <v>89966</v>
      </c>
      <c r="N16" s="2">
        <v>187.5435168339959</v>
      </c>
      <c r="O16" s="2">
        <v>49.41266311793905</v>
      </c>
      <c r="P16" s="2">
        <v>98.8253262358781</v>
      </c>
    </row>
    <row r="17" spans="1:16" ht="15" customHeight="1">
      <c r="A17" s="88" t="s">
        <v>6</v>
      </c>
      <c r="B17" s="89">
        <v>45</v>
      </c>
      <c r="C17" s="90">
        <v>6</v>
      </c>
      <c r="D17" s="1">
        <v>51</v>
      </c>
      <c r="E17" s="18">
        <v>14527</v>
      </c>
      <c r="F17" s="2">
        <v>310.3020273065784</v>
      </c>
      <c r="G17" s="2">
        <v>41.37360364087712</v>
      </c>
      <c r="H17" s="2">
        <v>351.6756309474555</v>
      </c>
      <c r="I17" s="87" t="s">
        <v>48</v>
      </c>
      <c r="J17" s="89">
        <v>12</v>
      </c>
      <c r="K17" s="28">
        <v>6</v>
      </c>
      <c r="L17" s="1">
        <v>18</v>
      </c>
      <c r="M17" s="18">
        <v>14034</v>
      </c>
      <c r="N17" s="2">
        <v>82.42324335462601</v>
      </c>
      <c r="O17" s="2">
        <v>41.211621677313005</v>
      </c>
      <c r="P17" s="2">
        <v>123.63486503193901</v>
      </c>
    </row>
    <row r="18" spans="1:16" ht="15" customHeight="1">
      <c r="A18" s="88" t="s">
        <v>7</v>
      </c>
      <c r="B18" s="89">
        <v>5</v>
      </c>
      <c r="C18" s="90">
        <v>3</v>
      </c>
      <c r="D18" s="1">
        <v>6</v>
      </c>
      <c r="E18" s="18">
        <v>8689</v>
      </c>
      <c r="F18" s="2">
        <v>56.80527152919791</v>
      </c>
      <c r="G18" s="2">
        <v>34.08316291751875</v>
      </c>
      <c r="H18" s="2">
        <v>68.1663258350375</v>
      </c>
      <c r="I18" s="87" t="s">
        <v>49</v>
      </c>
      <c r="J18" s="89">
        <v>1</v>
      </c>
      <c r="K18" s="28">
        <v>3</v>
      </c>
      <c r="L18" s="1">
        <v>4</v>
      </c>
      <c r="M18" s="18">
        <v>9034</v>
      </c>
      <c r="N18" s="2">
        <v>11.120996441281138</v>
      </c>
      <c r="O18" s="2">
        <v>33.362989323843415</v>
      </c>
      <c r="P18" s="2">
        <v>44.48398576512455</v>
      </c>
    </row>
    <row r="19" spans="1:16" ht="15" customHeight="1">
      <c r="A19" s="88" t="s">
        <v>8</v>
      </c>
      <c r="B19" s="89">
        <v>8</v>
      </c>
      <c r="C19" s="90">
        <v>7</v>
      </c>
      <c r="D19" s="1">
        <v>11</v>
      </c>
      <c r="E19" s="18">
        <v>14989</v>
      </c>
      <c r="F19" s="2">
        <v>52.74609349245072</v>
      </c>
      <c r="G19" s="2">
        <v>46.15283180589438</v>
      </c>
      <c r="H19" s="2">
        <v>72.52587855211974</v>
      </c>
      <c r="I19" s="87" t="s">
        <v>50</v>
      </c>
      <c r="J19" s="89">
        <v>16</v>
      </c>
      <c r="K19" s="28">
        <v>11</v>
      </c>
      <c r="L19" s="1">
        <v>11</v>
      </c>
      <c r="M19" s="18">
        <v>18615</v>
      </c>
      <c r="N19" s="2">
        <v>87.30765033286042</v>
      </c>
      <c r="O19" s="2">
        <v>60.024009603841534</v>
      </c>
      <c r="P19" s="2">
        <v>60.024009603841534</v>
      </c>
    </row>
    <row r="20" spans="1:16" ht="15" customHeight="1">
      <c r="A20" s="88" t="s">
        <v>9</v>
      </c>
      <c r="B20" s="89">
        <v>20</v>
      </c>
      <c r="C20" s="90">
        <v>9</v>
      </c>
      <c r="D20" s="1">
        <v>25</v>
      </c>
      <c r="E20" s="18">
        <v>26343</v>
      </c>
      <c r="F20" s="2">
        <v>76.29510948348211</v>
      </c>
      <c r="G20" s="2">
        <v>34.332799267566955</v>
      </c>
      <c r="H20" s="2">
        <v>95.36888685435264</v>
      </c>
      <c r="I20" s="87" t="s">
        <v>51</v>
      </c>
      <c r="J20" s="89">
        <v>8</v>
      </c>
      <c r="K20" s="28">
        <v>4</v>
      </c>
      <c r="L20" s="1">
        <v>8</v>
      </c>
      <c r="M20" s="18">
        <v>10523</v>
      </c>
      <c r="N20" s="2">
        <v>79.29428089999008</v>
      </c>
      <c r="O20" s="2">
        <v>39.64714044999504</v>
      </c>
      <c r="P20" s="2">
        <v>79.29428089999008</v>
      </c>
    </row>
    <row r="21" spans="1:16" ht="15" customHeight="1">
      <c r="A21" s="88" t="s">
        <v>10</v>
      </c>
      <c r="B21" s="91">
        <v>2</v>
      </c>
      <c r="C21" s="90">
        <v>2</v>
      </c>
      <c r="D21" s="61">
        <v>0</v>
      </c>
      <c r="E21" s="18">
        <v>7457</v>
      </c>
      <c r="F21" s="2">
        <v>27.498968788670425</v>
      </c>
      <c r="G21" s="2">
        <v>27.498968788670425</v>
      </c>
      <c r="H21" s="2">
        <v>0</v>
      </c>
      <c r="I21" s="87" t="s">
        <v>52</v>
      </c>
      <c r="J21" s="89">
        <v>6</v>
      </c>
      <c r="K21" s="28">
        <v>4</v>
      </c>
      <c r="L21" s="1">
        <v>3</v>
      </c>
      <c r="M21" s="18">
        <v>8191</v>
      </c>
      <c r="N21" s="2">
        <v>78.70916961826052</v>
      </c>
      <c r="O21" s="2">
        <v>52.47277974550702</v>
      </c>
      <c r="P21" s="2">
        <v>39.35458480913026</v>
      </c>
    </row>
    <row r="22" spans="1:16" ht="15" customHeight="1">
      <c r="A22" s="72"/>
      <c r="B22" s="1"/>
      <c r="C22" s="28"/>
      <c r="D22" s="1"/>
      <c r="E22" s="1"/>
      <c r="F22" s="2"/>
      <c r="G22" s="2"/>
      <c r="H22" s="2"/>
      <c r="I22" s="87" t="s">
        <v>53</v>
      </c>
      <c r="J22" s="89">
        <v>6</v>
      </c>
      <c r="K22" s="28">
        <v>2</v>
      </c>
      <c r="L22" s="1">
        <v>1</v>
      </c>
      <c r="M22" s="18">
        <v>5342</v>
      </c>
      <c r="N22" s="2">
        <v>116.07661056297157</v>
      </c>
      <c r="O22" s="2">
        <v>38.69220352099052</v>
      </c>
      <c r="P22" s="2">
        <v>19.34610176049526</v>
      </c>
    </row>
    <row r="23" spans="1:16" ht="15" customHeight="1">
      <c r="A23" s="31" t="s">
        <v>145</v>
      </c>
      <c r="B23" s="1">
        <v>600</v>
      </c>
      <c r="C23" s="28">
        <v>200</v>
      </c>
      <c r="D23" s="1">
        <v>518</v>
      </c>
      <c r="E23" s="1">
        <v>356069</v>
      </c>
      <c r="F23" s="2">
        <v>165.6058690719999</v>
      </c>
      <c r="G23" s="2">
        <v>55.2019563573333</v>
      </c>
      <c r="H23" s="2">
        <v>142.97306696549325</v>
      </c>
      <c r="I23" s="87" t="s">
        <v>54</v>
      </c>
      <c r="J23" s="89">
        <v>1</v>
      </c>
      <c r="K23" s="28">
        <v>1</v>
      </c>
      <c r="L23" s="1">
        <v>2</v>
      </c>
      <c r="M23" s="18">
        <v>4585</v>
      </c>
      <c r="N23" s="2">
        <v>22.967386311437757</v>
      </c>
      <c r="O23" s="2">
        <v>22.967386311437757</v>
      </c>
      <c r="P23" s="2">
        <v>45.93477262287551</v>
      </c>
    </row>
    <row r="24" spans="1:16" ht="15" customHeight="1">
      <c r="A24" s="88" t="s">
        <v>11</v>
      </c>
      <c r="B24" s="89">
        <v>545</v>
      </c>
      <c r="C24" s="28">
        <v>170</v>
      </c>
      <c r="D24" s="1">
        <v>471</v>
      </c>
      <c r="E24" s="18">
        <v>289504</v>
      </c>
      <c r="F24" s="2">
        <v>185.38991410834257</v>
      </c>
      <c r="G24" s="2">
        <v>57.82804660260226</v>
      </c>
      <c r="H24" s="2">
        <v>160.2177055872098</v>
      </c>
      <c r="I24" s="87" t="s">
        <v>55</v>
      </c>
      <c r="J24" s="89">
        <v>113</v>
      </c>
      <c r="K24" s="28">
        <v>10</v>
      </c>
      <c r="L24" s="1">
        <v>41</v>
      </c>
      <c r="M24" s="18">
        <v>8890</v>
      </c>
      <c r="N24" s="2">
        <v>1233.2205609516534</v>
      </c>
      <c r="O24" s="2">
        <v>109.13456291607552</v>
      </c>
      <c r="P24" s="2">
        <v>447.4517079559096</v>
      </c>
    </row>
    <row r="25" spans="1:16" ht="15" customHeight="1">
      <c r="A25" s="88" t="s">
        <v>12</v>
      </c>
      <c r="B25" s="1">
        <v>55</v>
      </c>
      <c r="C25" s="1">
        <v>30</v>
      </c>
      <c r="D25" s="1">
        <v>47</v>
      </c>
      <c r="E25" s="1">
        <v>66565</v>
      </c>
      <c r="F25" s="2">
        <v>80.49055333596758</v>
      </c>
      <c r="G25" s="2">
        <v>43.903938183255036</v>
      </c>
      <c r="H25" s="2">
        <v>68.78283648709956</v>
      </c>
      <c r="I25" s="87" t="s">
        <v>56</v>
      </c>
      <c r="J25" s="89">
        <v>2</v>
      </c>
      <c r="K25" s="28">
        <v>1</v>
      </c>
      <c r="L25" s="61">
        <v>0</v>
      </c>
      <c r="M25" s="18">
        <v>1598</v>
      </c>
      <c r="N25" s="2">
        <v>128.61736334405145</v>
      </c>
      <c r="O25" s="2">
        <v>64.30868167202573</v>
      </c>
      <c r="P25" s="2">
        <v>0</v>
      </c>
    </row>
    <row r="26" spans="1:16" ht="15" customHeight="1">
      <c r="A26" s="88" t="s">
        <v>13</v>
      </c>
      <c r="B26" s="92">
        <v>41</v>
      </c>
      <c r="C26" s="28">
        <v>15</v>
      </c>
      <c r="D26" s="1">
        <v>28</v>
      </c>
      <c r="E26" s="18">
        <v>37108</v>
      </c>
      <c r="F26" s="2">
        <v>106.4713825698556</v>
      </c>
      <c r="G26" s="2">
        <v>38.9529448426301</v>
      </c>
      <c r="H26" s="2">
        <v>72.71216370624286</v>
      </c>
      <c r="I26" s="87" t="s">
        <v>57</v>
      </c>
      <c r="J26" s="89">
        <v>2</v>
      </c>
      <c r="K26" s="28">
        <v>2</v>
      </c>
      <c r="L26" s="61">
        <v>0</v>
      </c>
      <c r="M26" s="18">
        <v>9154</v>
      </c>
      <c r="N26" s="2">
        <v>21.70138888888889</v>
      </c>
      <c r="O26" s="2">
        <v>21.70138888888889</v>
      </c>
      <c r="P26" s="2">
        <v>0</v>
      </c>
    </row>
    <row r="27" spans="1:16" ht="15" customHeight="1">
      <c r="A27" s="88" t="s">
        <v>14</v>
      </c>
      <c r="B27" s="92">
        <v>4</v>
      </c>
      <c r="C27" s="28">
        <v>6</v>
      </c>
      <c r="D27" s="1">
        <v>10</v>
      </c>
      <c r="E27" s="18">
        <v>11076</v>
      </c>
      <c r="F27" s="2">
        <v>36.297640653357526</v>
      </c>
      <c r="G27" s="2">
        <v>54.4464609800363</v>
      </c>
      <c r="H27" s="2">
        <v>90.74410163339383</v>
      </c>
      <c r="I27" s="87" t="s">
        <v>58</v>
      </c>
      <c r="J27" s="1">
        <v>92</v>
      </c>
      <c r="K27" s="28">
        <v>39</v>
      </c>
      <c r="L27" s="1">
        <v>59</v>
      </c>
      <c r="M27" s="1">
        <v>62658</v>
      </c>
      <c r="N27" s="2">
        <v>151.77510888214331</v>
      </c>
      <c r="O27" s="2">
        <v>64.3394483304738</v>
      </c>
      <c r="P27" s="2">
        <v>97.33403721789627</v>
      </c>
    </row>
    <row r="28" spans="1:16" ht="15" customHeight="1">
      <c r="A28" s="88" t="s">
        <v>15</v>
      </c>
      <c r="B28" s="92">
        <v>3</v>
      </c>
      <c r="C28" s="28">
        <v>2</v>
      </c>
      <c r="D28" s="1">
        <v>1</v>
      </c>
      <c r="E28" s="18">
        <v>6941</v>
      </c>
      <c r="F28" s="2">
        <v>44.950554390170815</v>
      </c>
      <c r="G28" s="2">
        <v>29.967036260113876</v>
      </c>
      <c r="H28" s="2">
        <v>14.983518130056938</v>
      </c>
      <c r="I28" s="87" t="s">
        <v>59</v>
      </c>
      <c r="J28" s="89">
        <v>3</v>
      </c>
      <c r="K28" s="28">
        <v>5</v>
      </c>
      <c r="L28" s="61">
        <v>0</v>
      </c>
      <c r="M28" s="18">
        <v>6265</v>
      </c>
      <c r="N28" s="2">
        <v>52.02011444425178</v>
      </c>
      <c r="O28" s="2">
        <v>86.70019074041963</v>
      </c>
      <c r="P28" s="2">
        <v>0</v>
      </c>
    </row>
    <row r="29" spans="1:16" ht="15" customHeight="1">
      <c r="A29" s="88" t="s">
        <v>16</v>
      </c>
      <c r="B29" s="92">
        <v>7</v>
      </c>
      <c r="C29" s="28">
        <v>7</v>
      </c>
      <c r="D29" s="1">
        <v>8</v>
      </c>
      <c r="E29" s="18">
        <v>11440</v>
      </c>
      <c r="F29" s="2">
        <v>57.71291944925385</v>
      </c>
      <c r="G29" s="2">
        <v>57.71291944925385</v>
      </c>
      <c r="H29" s="2">
        <v>65.95762222771869</v>
      </c>
      <c r="I29" s="87" t="s">
        <v>60</v>
      </c>
      <c r="J29" s="89">
        <v>7</v>
      </c>
      <c r="K29" s="28">
        <v>5</v>
      </c>
      <c r="L29" s="1">
        <v>6</v>
      </c>
      <c r="M29" s="18">
        <v>8782</v>
      </c>
      <c r="N29" s="2">
        <v>84.6740050804403</v>
      </c>
      <c r="O29" s="2">
        <v>60.4814322003145</v>
      </c>
      <c r="P29" s="2">
        <v>72.57771864037741</v>
      </c>
    </row>
    <row r="30" spans="1:16" ht="15" customHeight="1">
      <c r="A30" s="72"/>
      <c r="B30" s="1"/>
      <c r="C30" s="28"/>
      <c r="D30" s="1"/>
      <c r="E30" s="1"/>
      <c r="F30" s="2"/>
      <c r="G30" s="2"/>
      <c r="H30" s="2"/>
      <c r="I30" s="87" t="s">
        <v>61</v>
      </c>
      <c r="J30" s="89">
        <v>15</v>
      </c>
      <c r="K30" s="28">
        <v>6</v>
      </c>
      <c r="L30" s="1">
        <v>15</v>
      </c>
      <c r="M30" s="18">
        <v>15067</v>
      </c>
      <c r="N30" s="2">
        <v>104.65359659526966</v>
      </c>
      <c r="O30" s="2">
        <v>41.86143863810786</v>
      </c>
      <c r="P30" s="2">
        <v>104.65359659526966</v>
      </c>
    </row>
    <row r="31" spans="1:16" ht="15" customHeight="1">
      <c r="A31" s="31" t="s">
        <v>146</v>
      </c>
      <c r="B31" s="1">
        <v>318</v>
      </c>
      <c r="C31" s="28">
        <v>122</v>
      </c>
      <c r="D31" s="1">
        <v>268</v>
      </c>
      <c r="E31" s="1">
        <v>233007</v>
      </c>
      <c r="F31" s="2">
        <v>134.84060822442905</v>
      </c>
      <c r="G31" s="2">
        <v>51.73130252635328</v>
      </c>
      <c r="H31" s="2">
        <v>113.63925473002196</v>
      </c>
      <c r="I31" s="87" t="s">
        <v>62</v>
      </c>
      <c r="J31" s="89">
        <v>59</v>
      </c>
      <c r="K31" s="28">
        <v>20</v>
      </c>
      <c r="L31" s="1">
        <v>32</v>
      </c>
      <c r="M31" s="18">
        <v>22763</v>
      </c>
      <c r="N31" s="2">
        <v>257.0470091055635</v>
      </c>
      <c r="O31" s="2">
        <v>87.13457935781815</v>
      </c>
      <c r="P31" s="2">
        <v>139.41532697250904</v>
      </c>
    </row>
    <row r="32" spans="1:16" ht="15" customHeight="1">
      <c r="A32" s="88" t="s">
        <v>17</v>
      </c>
      <c r="B32" s="89">
        <v>275</v>
      </c>
      <c r="C32" s="28">
        <v>101</v>
      </c>
      <c r="D32" s="1">
        <v>233</v>
      </c>
      <c r="E32" s="18">
        <v>186168</v>
      </c>
      <c r="F32" s="2">
        <v>145.48571065801863</v>
      </c>
      <c r="G32" s="2">
        <v>53.43293373258139</v>
      </c>
      <c r="H32" s="2">
        <v>123.26607484843034</v>
      </c>
      <c r="I32" s="87" t="s">
        <v>63</v>
      </c>
      <c r="J32" s="89">
        <v>8</v>
      </c>
      <c r="K32" s="28">
        <v>3</v>
      </c>
      <c r="L32" s="1">
        <v>6</v>
      </c>
      <c r="M32" s="18">
        <v>9781</v>
      </c>
      <c r="N32" s="2">
        <v>86.05851979345955</v>
      </c>
      <c r="O32" s="2">
        <v>32.271944922547334</v>
      </c>
      <c r="P32" s="2">
        <v>64.54388984509467</v>
      </c>
    </row>
    <row r="33" spans="1:16" ht="15" customHeight="1">
      <c r="A33" s="88" t="s">
        <v>18</v>
      </c>
      <c r="B33" s="89">
        <v>43</v>
      </c>
      <c r="C33" s="28">
        <v>20</v>
      </c>
      <c r="D33" s="1">
        <v>35</v>
      </c>
      <c r="E33" s="18">
        <v>39365</v>
      </c>
      <c r="F33" s="2">
        <v>108.34236186348862</v>
      </c>
      <c r="G33" s="2">
        <v>50.39179621557611</v>
      </c>
      <c r="H33" s="2">
        <v>88.18564337725819</v>
      </c>
      <c r="I33" s="73"/>
      <c r="J33" s="1"/>
      <c r="K33" s="28"/>
      <c r="L33" s="1"/>
      <c r="M33" s="1"/>
      <c r="N33" s="2"/>
      <c r="O33" s="2"/>
      <c r="P33" s="2"/>
    </row>
    <row r="34" spans="1:16" ht="15" customHeight="1">
      <c r="A34" s="88" t="s">
        <v>19</v>
      </c>
      <c r="B34" s="1">
        <v>0</v>
      </c>
      <c r="C34" s="28">
        <v>1</v>
      </c>
      <c r="D34" s="1">
        <v>0</v>
      </c>
      <c r="E34" s="1">
        <v>7474</v>
      </c>
      <c r="F34" s="2">
        <v>0</v>
      </c>
      <c r="G34" s="2">
        <v>14.039028499227854</v>
      </c>
      <c r="H34" s="2">
        <v>0</v>
      </c>
      <c r="I34" s="25" t="s">
        <v>147</v>
      </c>
      <c r="J34" s="1">
        <v>208</v>
      </c>
      <c r="K34" s="28">
        <v>85</v>
      </c>
      <c r="L34" s="1">
        <v>221</v>
      </c>
      <c r="M34" s="1">
        <v>184886</v>
      </c>
      <c r="N34" s="2">
        <v>112.89683508920479</v>
      </c>
      <c r="O34" s="2">
        <v>46.13572587780003</v>
      </c>
      <c r="P34" s="2">
        <v>119.95288728228009</v>
      </c>
    </row>
    <row r="35" spans="1:16" ht="15" customHeight="1">
      <c r="A35" s="88" t="s">
        <v>20</v>
      </c>
      <c r="B35" s="61">
        <v>0</v>
      </c>
      <c r="C35" s="28">
        <v>1</v>
      </c>
      <c r="D35" s="61">
        <v>0</v>
      </c>
      <c r="E35" s="18">
        <v>7474</v>
      </c>
      <c r="F35" s="2">
        <v>0</v>
      </c>
      <c r="G35" s="2">
        <v>14.039028499227854</v>
      </c>
      <c r="H35" s="2">
        <v>0</v>
      </c>
      <c r="I35" s="87" t="s">
        <v>64</v>
      </c>
      <c r="J35" s="1">
        <v>104</v>
      </c>
      <c r="K35" s="28">
        <v>31</v>
      </c>
      <c r="L35" s="1">
        <v>132</v>
      </c>
      <c r="M35" s="18">
        <v>61215</v>
      </c>
      <c r="N35" s="2">
        <v>168.75446225741547</v>
      </c>
      <c r="O35" s="2">
        <v>50.30181086519115</v>
      </c>
      <c r="P35" s="2">
        <v>214.18835594210424</v>
      </c>
    </row>
    <row r="36" spans="1:16" ht="15" customHeight="1">
      <c r="A36" s="72"/>
      <c r="B36" s="1"/>
      <c r="C36" s="28"/>
      <c r="D36" s="1"/>
      <c r="E36" s="1"/>
      <c r="F36" s="2"/>
      <c r="G36" s="2"/>
      <c r="H36" s="2"/>
      <c r="I36" s="87" t="s">
        <v>65</v>
      </c>
      <c r="J36" s="1">
        <v>91</v>
      </c>
      <c r="K36" s="28">
        <v>43</v>
      </c>
      <c r="L36" s="1">
        <v>81</v>
      </c>
      <c r="M36" s="18">
        <v>82786</v>
      </c>
      <c r="N36" s="2">
        <v>109.38683271026913</v>
      </c>
      <c r="O36" s="2">
        <v>51.68828358836894</v>
      </c>
      <c r="P36" s="2">
        <v>97.3663016432066</v>
      </c>
    </row>
    <row r="37" spans="1:16" ht="15" customHeight="1">
      <c r="A37" s="31" t="s">
        <v>148</v>
      </c>
      <c r="B37" s="1">
        <v>981</v>
      </c>
      <c r="C37" s="28">
        <v>220</v>
      </c>
      <c r="D37" s="1">
        <v>668</v>
      </c>
      <c r="E37" s="1">
        <v>316936</v>
      </c>
      <c r="F37" s="2">
        <v>309.54672388495334</v>
      </c>
      <c r="G37" s="2">
        <v>69.41924490794062</v>
      </c>
      <c r="H37" s="2">
        <v>210.7820709022924</v>
      </c>
      <c r="I37" s="87" t="s">
        <v>66</v>
      </c>
      <c r="J37" s="1">
        <v>8</v>
      </c>
      <c r="K37" s="28">
        <v>7</v>
      </c>
      <c r="L37" s="1">
        <v>6</v>
      </c>
      <c r="M37" s="1">
        <v>28833</v>
      </c>
      <c r="N37" s="2">
        <v>28.85690581827364</v>
      </c>
      <c r="O37" s="2">
        <v>25.24979259098943</v>
      </c>
      <c r="P37" s="2">
        <v>21.642679363705227</v>
      </c>
    </row>
    <row r="38" spans="1:16" ht="15" customHeight="1">
      <c r="A38" s="88" t="s">
        <v>21</v>
      </c>
      <c r="B38" s="89">
        <v>755</v>
      </c>
      <c r="C38" s="28">
        <v>156</v>
      </c>
      <c r="D38" s="1">
        <v>491</v>
      </c>
      <c r="E38" s="18">
        <v>164461</v>
      </c>
      <c r="F38" s="2">
        <v>460.7816810292215</v>
      </c>
      <c r="G38" s="2">
        <v>95.2078705172961</v>
      </c>
      <c r="H38" s="2">
        <v>299.6606693845666</v>
      </c>
      <c r="I38" s="87" t="s">
        <v>67</v>
      </c>
      <c r="J38" s="89">
        <v>2</v>
      </c>
      <c r="K38" s="28">
        <v>3</v>
      </c>
      <c r="L38" s="1">
        <v>1</v>
      </c>
      <c r="M38" s="18">
        <v>11240</v>
      </c>
      <c r="N38" s="2">
        <v>18.377285674905817</v>
      </c>
      <c r="O38" s="2">
        <v>27.565928512358727</v>
      </c>
      <c r="P38" s="2">
        <v>9.188642837452909</v>
      </c>
    </row>
    <row r="39" spans="1:16" ht="15" customHeight="1">
      <c r="A39" s="88" t="s">
        <v>22</v>
      </c>
      <c r="B39" s="1">
        <v>151</v>
      </c>
      <c r="C39" s="28">
        <v>23</v>
      </c>
      <c r="D39" s="1">
        <v>86</v>
      </c>
      <c r="E39" s="18">
        <v>41052</v>
      </c>
      <c r="F39" s="2">
        <v>366.37146669901733</v>
      </c>
      <c r="G39" s="2">
        <v>55.804925391241056</v>
      </c>
      <c r="H39" s="2">
        <v>208.6618949411622</v>
      </c>
      <c r="I39" s="87" t="s">
        <v>68</v>
      </c>
      <c r="J39" s="89">
        <v>1</v>
      </c>
      <c r="K39" s="63">
        <v>0</v>
      </c>
      <c r="L39" s="1">
        <v>1</v>
      </c>
      <c r="M39" s="18">
        <v>2847</v>
      </c>
      <c r="N39" s="2">
        <v>36.75119441381845</v>
      </c>
      <c r="O39" s="2">
        <v>0</v>
      </c>
      <c r="P39" s="2">
        <v>36.75119441381845</v>
      </c>
    </row>
    <row r="40" spans="1:16" ht="15" customHeight="1">
      <c r="A40" s="88" t="s">
        <v>23</v>
      </c>
      <c r="B40" s="1">
        <v>29</v>
      </c>
      <c r="C40" s="1">
        <v>14</v>
      </c>
      <c r="D40" s="1">
        <v>34</v>
      </c>
      <c r="E40" s="1">
        <v>41825</v>
      </c>
      <c r="F40" s="2">
        <v>69.04268742708855</v>
      </c>
      <c r="G40" s="2">
        <v>33.33095255100826</v>
      </c>
      <c r="H40" s="2">
        <v>80.94659905244863</v>
      </c>
      <c r="I40" s="87" t="s">
        <v>69</v>
      </c>
      <c r="J40" s="89">
        <v>2</v>
      </c>
      <c r="K40" s="28">
        <v>1</v>
      </c>
      <c r="L40" s="1">
        <v>2</v>
      </c>
      <c r="M40" s="18">
        <v>8580</v>
      </c>
      <c r="N40" s="2">
        <v>24.189646831156264</v>
      </c>
      <c r="O40" s="2">
        <v>12.094823415578132</v>
      </c>
      <c r="P40" s="2">
        <v>24.189646831156264</v>
      </c>
    </row>
    <row r="41" spans="1:16" ht="15" customHeight="1">
      <c r="A41" s="88" t="s">
        <v>24</v>
      </c>
      <c r="B41" s="89">
        <v>13</v>
      </c>
      <c r="C41" s="28">
        <v>7</v>
      </c>
      <c r="D41" s="1">
        <v>19</v>
      </c>
      <c r="E41" s="18">
        <v>17106</v>
      </c>
      <c r="F41" s="2">
        <v>72.76798208788134</v>
      </c>
      <c r="G41" s="2">
        <v>39.18275958578226</v>
      </c>
      <c r="H41" s="2">
        <v>106.3532045899804</v>
      </c>
      <c r="I41" s="87" t="s">
        <v>70</v>
      </c>
      <c r="J41" s="89">
        <v>3</v>
      </c>
      <c r="K41" s="28">
        <v>3</v>
      </c>
      <c r="L41" s="1">
        <v>2</v>
      </c>
      <c r="M41" s="18">
        <v>6166</v>
      </c>
      <c r="N41" s="2">
        <v>51.27328661767219</v>
      </c>
      <c r="O41" s="2">
        <v>51.27328661767219</v>
      </c>
      <c r="P41" s="2">
        <v>34.18219107844813</v>
      </c>
    </row>
    <row r="42" spans="1:16" ht="15" customHeight="1">
      <c r="A42" s="88" t="s">
        <v>25</v>
      </c>
      <c r="B42" s="89">
        <v>6</v>
      </c>
      <c r="C42" s="28">
        <v>3</v>
      </c>
      <c r="D42" s="1">
        <v>7</v>
      </c>
      <c r="E42" s="18">
        <v>9175</v>
      </c>
      <c r="F42" s="2">
        <v>68.68131868131869</v>
      </c>
      <c r="G42" s="2">
        <v>34.34065934065934</v>
      </c>
      <c r="H42" s="2">
        <v>80.12820512820512</v>
      </c>
      <c r="I42" s="87" t="s">
        <v>71</v>
      </c>
      <c r="J42" s="1">
        <v>5</v>
      </c>
      <c r="K42" s="28">
        <v>4</v>
      </c>
      <c r="L42" s="1">
        <v>2</v>
      </c>
      <c r="M42" s="1">
        <v>12052</v>
      </c>
      <c r="N42" s="2">
        <v>42.74600324869625</v>
      </c>
      <c r="O42" s="2">
        <v>34.196802598957</v>
      </c>
      <c r="P42" s="2">
        <v>17.0984012994785</v>
      </c>
    </row>
    <row r="43" spans="1:16" ht="15" customHeight="1">
      <c r="A43" s="88" t="s">
        <v>26</v>
      </c>
      <c r="B43" s="89">
        <v>1</v>
      </c>
      <c r="C43" s="28">
        <v>1</v>
      </c>
      <c r="D43" s="61">
        <v>0</v>
      </c>
      <c r="E43" s="18">
        <v>4366</v>
      </c>
      <c r="F43" s="2">
        <v>23.889154323936932</v>
      </c>
      <c r="G43" s="2">
        <v>23.889154323936932</v>
      </c>
      <c r="H43" s="2">
        <v>0</v>
      </c>
      <c r="I43" s="87" t="s">
        <v>72</v>
      </c>
      <c r="J43" s="1">
        <v>5</v>
      </c>
      <c r="K43" s="28">
        <v>4</v>
      </c>
      <c r="L43" s="1">
        <v>2</v>
      </c>
      <c r="M43" s="18">
        <v>12052</v>
      </c>
      <c r="N43" s="2">
        <v>42.74600324869625</v>
      </c>
      <c r="O43" s="2">
        <v>34.196802598957</v>
      </c>
      <c r="P43" s="2">
        <v>17.0984012994785</v>
      </c>
    </row>
    <row r="44" spans="1:16" ht="15" customHeight="1">
      <c r="A44" s="88" t="s">
        <v>27</v>
      </c>
      <c r="B44" s="89">
        <v>9</v>
      </c>
      <c r="C44" s="28">
        <v>3</v>
      </c>
      <c r="D44" s="1">
        <v>8</v>
      </c>
      <c r="E44" s="18">
        <v>11178</v>
      </c>
      <c r="F44" s="2">
        <v>80.24251069900143</v>
      </c>
      <c r="G44" s="2">
        <v>26.74750356633381</v>
      </c>
      <c r="H44" s="2">
        <v>71.32667617689016</v>
      </c>
      <c r="I44" s="73"/>
      <c r="J44" s="1"/>
      <c r="K44" s="28"/>
      <c r="L44" s="1"/>
      <c r="M44" s="1"/>
      <c r="N44" s="2"/>
      <c r="O44" s="2"/>
      <c r="P44" s="2"/>
    </row>
    <row r="45" spans="1:16" ht="15" customHeight="1">
      <c r="A45" s="88" t="s">
        <v>28</v>
      </c>
      <c r="B45" s="1">
        <v>46</v>
      </c>
      <c r="C45" s="1">
        <v>27</v>
      </c>
      <c r="D45" s="1">
        <v>57</v>
      </c>
      <c r="E45" s="1">
        <v>69598</v>
      </c>
      <c r="F45" s="2">
        <v>65.86011883456224</v>
      </c>
      <c r="G45" s="2">
        <v>38.65702627246045</v>
      </c>
      <c r="H45" s="2">
        <v>81.60927768630539</v>
      </c>
      <c r="I45" s="25" t="s">
        <v>149</v>
      </c>
      <c r="J45" s="1">
        <v>72</v>
      </c>
      <c r="K45" s="28">
        <v>22</v>
      </c>
      <c r="L45" s="1">
        <v>39</v>
      </c>
      <c r="M45" s="1">
        <v>46059</v>
      </c>
      <c r="N45" s="2">
        <v>163.8001638001638</v>
      </c>
      <c r="O45" s="2">
        <v>50.05005005005005</v>
      </c>
      <c r="P45" s="2">
        <v>88.72508872508872</v>
      </c>
    </row>
    <row r="46" spans="1:16" ht="15" customHeight="1">
      <c r="A46" s="88" t="s">
        <v>29</v>
      </c>
      <c r="B46" s="89">
        <v>1</v>
      </c>
      <c r="C46" s="28">
        <v>1</v>
      </c>
      <c r="D46" s="1">
        <v>2</v>
      </c>
      <c r="E46" s="18">
        <v>5358</v>
      </c>
      <c r="F46" s="2">
        <v>18.939393939393938</v>
      </c>
      <c r="G46" s="2">
        <v>18.939393939393938</v>
      </c>
      <c r="H46" s="2">
        <v>37.878787878787875</v>
      </c>
      <c r="I46" s="87" t="s">
        <v>73</v>
      </c>
      <c r="J46" s="1">
        <v>50</v>
      </c>
      <c r="K46" s="28">
        <v>9</v>
      </c>
      <c r="L46" s="1">
        <v>29</v>
      </c>
      <c r="M46" s="18">
        <v>24174</v>
      </c>
      <c r="N46" s="2">
        <v>216.8915108662647</v>
      </c>
      <c r="O46" s="2">
        <v>39.04047195592764</v>
      </c>
      <c r="P46" s="2">
        <v>125.79707630243352</v>
      </c>
    </row>
    <row r="47" spans="1:16" ht="15" customHeight="1">
      <c r="A47" s="88" t="s">
        <v>30</v>
      </c>
      <c r="B47" s="89">
        <v>6</v>
      </c>
      <c r="C47" s="28">
        <v>6</v>
      </c>
      <c r="D47" s="1">
        <v>12</v>
      </c>
      <c r="E47" s="18">
        <v>14635</v>
      </c>
      <c r="F47" s="2">
        <v>40.955631399317404</v>
      </c>
      <c r="G47" s="2">
        <v>40.955631399317404</v>
      </c>
      <c r="H47" s="2">
        <v>81.91126279863481</v>
      </c>
      <c r="I47" s="87" t="s">
        <v>74</v>
      </c>
      <c r="J47" s="1">
        <v>22</v>
      </c>
      <c r="K47" s="28">
        <v>13</v>
      </c>
      <c r="L47" s="1">
        <v>10</v>
      </c>
      <c r="M47" s="1">
        <v>21885</v>
      </c>
      <c r="N47" s="2">
        <v>105.24805051906425</v>
      </c>
      <c r="O47" s="2">
        <v>62.192029852174336</v>
      </c>
      <c r="P47" s="2">
        <v>47.84002296321102</v>
      </c>
    </row>
    <row r="48" spans="1:16" ht="15" customHeight="1">
      <c r="A48" s="88" t="s">
        <v>31</v>
      </c>
      <c r="B48" s="89">
        <v>8</v>
      </c>
      <c r="C48" s="28">
        <v>6</v>
      </c>
      <c r="D48" s="1">
        <v>11</v>
      </c>
      <c r="E48" s="18">
        <v>13796</v>
      </c>
      <c r="F48" s="2">
        <v>60.05555138503115</v>
      </c>
      <c r="G48" s="2">
        <v>45.04166353877337</v>
      </c>
      <c r="H48" s="2">
        <v>82.57638315441783</v>
      </c>
      <c r="I48" s="87" t="s">
        <v>75</v>
      </c>
      <c r="J48" s="1">
        <v>11</v>
      </c>
      <c r="K48" s="28">
        <v>9</v>
      </c>
      <c r="L48" s="1">
        <v>6</v>
      </c>
      <c r="M48" s="18">
        <v>11354</v>
      </c>
      <c r="N48" s="2">
        <v>101.88015189404463</v>
      </c>
      <c r="O48" s="2">
        <v>83.35648791330925</v>
      </c>
      <c r="P48" s="2">
        <v>55.57099194220616</v>
      </c>
    </row>
    <row r="49" spans="1:16" ht="15" customHeight="1">
      <c r="A49" s="88" t="s">
        <v>32</v>
      </c>
      <c r="B49" s="89">
        <v>21</v>
      </c>
      <c r="C49" s="28">
        <v>8</v>
      </c>
      <c r="D49" s="1">
        <v>25</v>
      </c>
      <c r="E49" s="18">
        <v>17609</v>
      </c>
      <c r="F49" s="2">
        <v>114.11803064884252</v>
      </c>
      <c r="G49" s="2">
        <v>43.47353548527334</v>
      </c>
      <c r="H49" s="2">
        <v>135.8547983914792</v>
      </c>
      <c r="I49" s="87" t="s">
        <v>76</v>
      </c>
      <c r="J49" s="1">
        <v>11</v>
      </c>
      <c r="K49" s="28">
        <v>4</v>
      </c>
      <c r="L49" s="1">
        <v>4</v>
      </c>
      <c r="M49" s="18">
        <v>10531</v>
      </c>
      <c r="N49" s="2">
        <v>108.84622996239857</v>
      </c>
      <c r="O49" s="2">
        <v>39.580447259054026</v>
      </c>
      <c r="P49" s="2">
        <v>39.580447259054026</v>
      </c>
    </row>
    <row r="50" spans="1:16" ht="15" customHeight="1">
      <c r="A50" s="88" t="s">
        <v>33</v>
      </c>
      <c r="B50" s="89">
        <v>6</v>
      </c>
      <c r="C50" s="28">
        <v>2</v>
      </c>
      <c r="D50" s="1">
        <v>1</v>
      </c>
      <c r="E50" s="18">
        <v>7422</v>
      </c>
      <c r="F50" s="2">
        <v>86.9943453675511</v>
      </c>
      <c r="G50" s="2">
        <v>28.99811512251704</v>
      </c>
      <c r="H50" s="2">
        <v>14.49905756125852</v>
      </c>
      <c r="I50" s="73"/>
      <c r="J50" s="1"/>
      <c r="K50" s="28"/>
      <c r="L50" s="1"/>
      <c r="M50" s="1"/>
      <c r="N50" s="2"/>
      <c r="O50" s="2"/>
      <c r="P50" s="2"/>
    </row>
    <row r="51" spans="1:16" ht="15" customHeight="1">
      <c r="A51" s="88" t="s">
        <v>34</v>
      </c>
      <c r="B51" s="89">
        <v>4</v>
      </c>
      <c r="C51" s="28">
        <v>4</v>
      </c>
      <c r="D51" s="1">
        <v>6</v>
      </c>
      <c r="E51" s="18">
        <v>10778</v>
      </c>
      <c r="F51" s="2">
        <v>35.413899955732624</v>
      </c>
      <c r="G51" s="2">
        <v>35.413899955732624</v>
      </c>
      <c r="H51" s="2">
        <v>53.12084993359893</v>
      </c>
      <c r="I51" s="25" t="s">
        <v>150</v>
      </c>
      <c r="J51" s="1">
        <v>70</v>
      </c>
      <c r="K51" s="28">
        <v>24</v>
      </c>
      <c r="L51" s="1">
        <v>36</v>
      </c>
      <c r="M51" s="1">
        <v>46102</v>
      </c>
      <c r="N51" s="2">
        <v>155.3932559326925</v>
      </c>
      <c r="O51" s="2">
        <v>53.277687748351724</v>
      </c>
      <c r="P51" s="2">
        <v>79.91653162252759</v>
      </c>
    </row>
    <row r="52" spans="1:16" ht="15" customHeight="1">
      <c r="A52" s="72"/>
      <c r="B52" s="1"/>
      <c r="C52" s="28"/>
      <c r="D52" s="1"/>
      <c r="E52" s="1"/>
      <c r="F52" s="2"/>
      <c r="G52" s="2"/>
      <c r="H52" s="2"/>
      <c r="I52" s="87" t="s">
        <v>77</v>
      </c>
      <c r="J52" s="1">
        <v>35</v>
      </c>
      <c r="K52" s="28">
        <v>15</v>
      </c>
      <c r="L52" s="1">
        <v>22</v>
      </c>
      <c r="M52" s="18">
        <v>21502</v>
      </c>
      <c r="N52" s="2">
        <v>170.99027798133764</v>
      </c>
      <c r="O52" s="2">
        <v>73.28154770628755</v>
      </c>
      <c r="P52" s="2">
        <v>107.47960330255509</v>
      </c>
    </row>
    <row r="53" spans="1:16" ht="15" customHeight="1">
      <c r="A53" s="31" t="s">
        <v>151</v>
      </c>
      <c r="B53" s="1">
        <v>369</v>
      </c>
      <c r="C53" s="28">
        <v>104</v>
      </c>
      <c r="D53" s="1">
        <v>248</v>
      </c>
      <c r="E53" s="1">
        <v>185525</v>
      </c>
      <c r="F53" s="2">
        <v>198.04849772968794</v>
      </c>
      <c r="G53" s="2">
        <v>55.818546785603104</v>
      </c>
      <c r="H53" s="2">
        <v>133.1057654118228</v>
      </c>
      <c r="I53" s="87" t="s">
        <v>78</v>
      </c>
      <c r="J53" s="1">
        <v>35</v>
      </c>
      <c r="K53" s="28">
        <v>9</v>
      </c>
      <c r="L53" s="1">
        <v>14</v>
      </c>
      <c r="M53" s="1">
        <v>24600</v>
      </c>
      <c r="N53" s="2">
        <v>142.40377573439662</v>
      </c>
      <c r="O53" s="2">
        <v>36.61811376027342</v>
      </c>
      <c r="P53" s="2">
        <v>56.96151029375865</v>
      </c>
    </row>
    <row r="54" spans="1:16" ht="15" customHeight="1">
      <c r="A54" s="88" t="s">
        <v>35</v>
      </c>
      <c r="B54" s="1">
        <v>319</v>
      </c>
      <c r="C54" s="28">
        <v>80</v>
      </c>
      <c r="D54" s="1">
        <v>211</v>
      </c>
      <c r="E54" s="18">
        <v>123951</v>
      </c>
      <c r="F54" s="2">
        <v>255.17550315169746</v>
      </c>
      <c r="G54" s="2">
        <v>63.99385658976738</v>
      </c>
      <c r="H54" s="2">
        <v>168.78379675551147</v>
      </c>
      <c r="I54" s="87" t="s">
        <v>79</v>
      </c>
      <c r="J54" s="89">
        <v>32</v>
      </c>
      <c r="K54" s="28">
        <v>5</v>
      </c>
      <c r="L54" s="1">
        <v>13</v>
      </c>
      <c r="M54" s="18">
        <v>9910</v>
      </c>
      <c r="N54" s="2">
        <v>319.4888178913738</v>
      </c>
      <c r="O54" s="2">
        <v>49.92012779552716</v>
      </c>
      <c r="P54" s="2">
        <v>129.79233226837061</v>
      </c>
    </row>
    <row r="55" spans="1:16" ht="15" customHeight="1">
      <c r="A55" s="88" t="s">
        <v>36</v>
      </c>
      <c r="B55" s="1">
        <v>10</v>
      </c>
      <c r="C55" s="1">
        <v>1</v>
      </c>
      <c r="D55" s="1">
        <v>3</v>
      </c>
      <c r="E55" s="1">
        <v>11992</v>
      </c>
      <c r="F55" s="2">
        <v>87.91981712678037</v>
      </c>
      <c r="G55" s="2">
        <v>8.791981712678037</v>
      </c>
      <c r="H55" s="2">
        <v>26.375945138034112</v>
      </c>
      <c r="I55" s="87" t="s">
        <v>80</v>
      </c>
      <c r="J55" s="89">
        <v>1</v>
      </c>
      <c r="K55" s="28">
        <v>2</v>
      </c>
      <c r="L55" s="1">
        <v>1</v>
      </c>
      <c r="M55" s="18">
        <v>8070</v>
      </c>
      <c r="N55" s="2">
        <v>12.651821862348179</v>
      </c>
      <c r="O55" s="2">
        <v>25.303643724696357</v>
      </c>
      <c r="P55" s="2">
        <v>12.651821862348179</v>
      </c>
    </row>
    <row r="56" spans="1:16" ht="15" customHeight="1">
      <c r="A56" s="88" t="s">
        <v>37</v>
      </c>
      <c r="B56" s="89">
        <v>6</v>
      </c>
      <c r="C56" s="28">
        <v>1</v>
      </c>
      <c r="D56" s="1">
        <v>2</v>
      </c>
      <c r="E56" s="18">
        <v>6303</v>
      </c>
      <c r="F56" s="2">
        <v>100.05002501250624</v>
      </c>
      <c r="G56" s="2">
        <v>16.67500416875104</v>
      </c>
      <c r="H56" s="2">
        <v>33.35000833750208</v>
      </c>
      <c r="I56" s="87" t="s">
        <v>81</v>
      </c>
      <c r="J56" s="89">
        <v>1</v>
      </c>
      <c r="K56" s="63">
        <v>0</v>
      </c>
      <c r="L56" s="61">
        <v>0</v>
      </c>
      <c r="M56" s="18">
        <v>1767</v>
      </c>
      <c r="N56" s="2">
        <v>58.85815185403178</v>
      </c>
      <c r="O56" s="2">
        <v>0</v>
      </c>
      <c r="P56" s="2">
        <v>0</v>
      </c>
    </row>
    <row r="57" spans="1:16" ht="15" customHeight="1">
      <c r="A57" s="93" t="s">
        <v>38</v>
      </c>
      <c r="B57" s="94">
        <v>4</v>
      </c>
      <c r="C57" s="62">
        <v>0</v>
      </c>
      <c r="D57" s="45">
        <v>1</v>
      </c>
      <c r="E57" s="46">
        <v>5689</v>
      </c>
      <c r="F57" s="59">
        <v>74.39092430723451</v>
      </c>
      <c r="G57" s="59">
        <v>0</v>
      </c>
      <c r="H57" s="59">
        <v>18.59773107680863</v>
      </c>
      <c r="I57" s="95" t="s">
        <v>82</v>
      </c>
      <c r="J57" s="94">
        <v>1</v>
      </c>
      <c r="K57" s="44">
        <v>2</v>
      </c>
      <c r="L57" s="64">
        <v>0</v>
      </c>
      <c r="M57" s="46">
        <v>4853</v>
      </c>
      <c r="N57" s="59">
        <v>20.16535591853196</v>
      </c>
      <c r="O57" s="59">
        <v>40.33071183706392</v>
      </c>
      <c r="P57" s="59">
        <v>0</v>
      </c>
    </row>
    <row r="58" ht="15" customHeight="1">
      <c r="A58" s="74" t="s">
        <v>126</v>
      </c>
    </row>
    <row r="59" spans="1:2" ht="12">
      <c r="A59" s="96"/>
      <c r="B59" s="96"/>
    </row>
    <row r="60" spans="1:2" ht="12">
      <c r="A60" s="96"/>
      <c r="B60" s="96"/>
    </row>
    <row r="61" spans="1:2" ht="12">
      <c r="A61" s="96"/>
      <c r="B61" s="96"/>
    </row>
    <row r="62" spans="1:2" ht="12">
      <c r="A62" s="96"/>
      <c r="B62" s="96"/>
    </row>
    <row r="63" spans="1:2" ht="12">
      <c r="A63" s="96"/>
      <c r="B63" s="96"/>
    </row>
    <row r="64" spans="1:2" ht="12">
      <c r="A64" s="96"/>
      <c r="B64" s="96"/>
    </row>
    <row r="65" spans="1:2" ht="12">
      <c r="A65" s="96"/>
      <c r="B65" s="96"/>
    </row>
    <row r="66" spans="1:2" ht="12">
      <c r="A66" s="96"/>
      <c r="B66" s="96"/>
    </row>
    <row r="67" spans="1:2" ht="12">
      <c r="A67" s="96"/>
      <c r="B67" s="96"/>
    </row>
    <row r="68" spans="1:2" ht="12">
      <c r="A68" s="96"/>
      <c r="B68" s="96"/>
    </row>
    <row r="69" spans="1:2" ht="12">
      <c r="A69" s="96"/>
      <c r="B69" s="96"/>
    </row>
    <row r="70" spans="1:2" ht="12">
      <c r="A70" s="96"/>
      <c r="B70" s="96"/>
    </row>
    <row r="71" spans="1:2" ht="12">
      <c r="A71" s="96"/>
      <c r="B71" s="96"/>
    </row>
    <row r="72" spans="1:2" ht="12">
      <c r="A72" s="96"/>
      <c r="B72" s="96"/>
    </row>
    <row r="73" spans="1:2" ht="12">
      <c r="A73" s="96"/>
      <c r="B73" s="96"/>
    </row>
    <row r="74" spans="1:2" ht="12">
      <c r="A74" s="96"/>
      <c r="B74" s="96"/>
    </row>
    <row r="75" spans="1:2" ht="12">
      <c r="A75" s="96"/>
      <c r="B75" s="96"/>
    </row>
    <row r="76" spans="1:2" ht="12">
      <c r="A76" s="96"/>
      <c r="B76" s="96"/>
    </row>
    <row r="77" spans="1:2" ht="12">
      <c r="A77" s="96"/>
      <c r="B77" s="96"/>
    </row>
    <row r="78" spans="1:2" ht="12">
      <c r="A78" s="96"/>
      <c r="B78" s="96"/>
    </row>
    <row r="79" spans="1:2" ht="12">
      <c r="A79" s="96"/>
      <c r="B79" s="96"/>
    </row>
    <row r="80" spans="1:2" ht="12">
      <c r="A80" s="96"/>
      <c r="B80" s="96"/>
    </row>
    <row r="81" spans="1:2" ht="12">
      <c r="A81" s="96"/>
      <c r="B81" s="96"/>
    </row>
    <row r="82" spans="1:2" ht="12">
      <c r="A82" s="96"/>
      <c r="B82" s="96"/>
    </row>
    <row r="83" spans="1:2" ht="12">
      <c r="A83" s="96"/>
      <c r="B83" s="96"/>
    </row>
    <row r="84" spans="1:2" ht="12">
      <c r="A84" s="96"/>
      <c r="B84" s="96"/>
    </row>
    <row r="85" spans="1:2" ht="12">
      <c r="A85" s="96"/>
      <c r="B85" s="96"/>
    </row>
    <row r="86" spans="1:2" ht="12">
      <c r="A86" s="96"/>
      <c r="B86" s="96"/>
    </row>
    <row r="87" spans="1:2" ht="12">
      <c r="A87" s="96"/>
      <c r="B87" s="96"/>
    </row>
    <row r="88" spans="1:2" ht="12">
      <c r="A88" s="96"/>
      <c r="B88" s="96"/>
    </row>
    <row r="89" spans="1:2" ht="12">
      <c r="A89" s="96"/>
      <c r="B89" s="96"/>
    </row>
    <row r="90" spans="1:2" ht="12">
      <c r="A90" s="96"/>
      <c r="B90" s="96"/>
    </row>
    <row r="91" spans="1:2" ht="12">
      <c r="A91" s="96"/>
      <c r="B91" s="96"/>
    </row>
    <row r="92" spans="1:2" ht="12">
      <c r="A92" s="96"/>
      <c r="B92" s="96"/>
    </row>
    <row r="93" spans="1:2" ht="12">
      <c r="A93" s="96"/>
      <c r="B93" s="96"/>
    </row>
    <row r="94" spans="1:2" ht="12">
      <c r="A94" s="96"/>
      <c r="B94" s="96"/>
    </row>
    <row r="95" spans="1:2" ht="12">
      <c r="A95" s="96"/>
      <c r="B95" s="96"/>
    </row>
    <row r="96" spans="1:2" ht="12">
      <c r="A96" s="96"/>
      <c r="B96" s="96"/>
    </row>
    <row r="97" spans="1:2" ht="12">
      <c r="A97" s="96"/>
      <c r="B97" s="96"/>
    </row>
    <row r="98" spans="1:2" ht="12">
      <c r="A98" s="96"/>
      <c r="B98" s="96"/>
    </row>
    <row r="99" spans="1:2" ht="12">
      <c r="A99" s="96"/>
      <c r="B99" s="96"/>
    </row>
    <row r="100" spans="1:2" ht="12">
      <c r="A100" s="96"/>
      <c r="B100" s="96"/>
    </row>
    <row r="101" spans="1:2" ht="12">
      <c r="A101" s="96"/>
      <c r="B101" s="96"/>
    </row>
    <row r="102" spans="1:2" ht="12">
      <c r="A102" s="96"/>
      <c r="B102" s="96"/>
    </row>
    <row r="103" spans="1:2" ht="12">
      <c r="A103" s="96"/>
      <c r="B103" s="96"/>
    </row>
    <row r="104" spans="1:2" ht="12">
      <c r="A104" s="96"/>
      <c r="B104" s="96"/>
    </row>
    <row r="105" spans="1:2" ht="12">
      <c r="A105" s="96"/>
      <c r="B105" s="96"/>
    </row>
    <row r="106" spans="1:2" ht="12">
      <c r="A106" s="96"/>
      <c r="B106" s="96"/>
    </row>
    <row r="107" spans="1:2" ht="12">
      <c r="A107" s="96"/>
      <c r="B107" s="96"/>
    </row>
    <row r="108" spans="1:2" ht="12">
      <c r="A108" s="96"/>
      <c r="B108" s="96"/>
    </row>
    <row r="109" spans="1:2" ht="12">
      <c r="A109" s="96"/>
      <c r="B109" s="96"/>
    </row>
    <row r="110" spans="1:2" ht="12">
      <c r="A110" s="96"/>
      <c r="B110" s="96"/>
    </row>
    <row r="111" spans="1:2" ht="12">
      <c r="A111" s="96"/>
      <c r="B111" s="96"/>
    </row>
    <row r="112" spans="1:2" ht="12">
      <c r="A112" s="96"/>
      <c r="B112" s="96"/>
    </row>
    <row r="113" spans="1:2" ht="12">
      <c r="A113" s="96"/>
      <c r="B113" s="96"/>
    </row>
    <row r="114" spans="1:2" ht="12">
      <c r="A114" s="96"/>
      <c r="B114" s="96"/>
    </row>
    <row r="115" spans="1:2" ht="12">
      <c r="A115" s="96"/>
      <c r="B115" s="96"/>
    </row>
    <row r="116" spans="1:2" ht="12">
      <c r="A116" s="96"/>
      <c r="B116" s="96"/>
    </row>
    <row r="117" spans="1:2" ht="12">
      <c r="A117" s="96"/>
      <c r="B117" s="96"/>
    </row>
    <row r="118" spans="1:2" ht="12">
      <c r="A118" s="96"/>
      <c r="B118" s="96"/>
    </row>
    <row r="119" spans="1:2" ht="12">
      <c r="A119" s="96"/>
      <c r="B119" s="96"/>
    </row>
    <row r="120" spans="1:2" ht="12">
      <c r="A120" s="96"/>
      <c r="B120" s="96"/>
    </row>
    <row r="121" spans="1:2" ht="12">
      <c r="A121" s="96"/>
      <c r="B121" s="96"/>
    </row>
    <row r="122" spans="1:2" ht="12">
      <c r="A122" s="96"/>
      <c r="B122" s="96"/>
    </row>
    <row r="123" spans="1:2" ht="12">
      <c r="A123" s="96"/>
      <c r="B123" s="96"/>
    </row>
    <row r="124" spans="1:2" ht="12">
      <c r="A124" s="96"/>
      <c r="B124" s="96"/>
    </row>
    <row r="125" spans="1:2" ht="12">
      <c r="A125" s="96"/>
      <c r="B125" s="96"/>
    </row>
    <row r="126" spans="1:2" ht="12">
      <c r="A126" s="96"/>
      <c r="B126" s="96"/>
    </row>
    <row r="127" spans="1:2" ht="12">
      <c r="A127" s="96"/>
      <c r="B127" s="96"/>
    </row>
    <row r="128" spans="1:2" ht="12">
      <c r="A128" s="96"/>
      <c r="B128" s="96"/>
    </row>
    <row r="129" spans="1:2" ht="12">
      <c r="A129" s="96"/>
      <c r="B129" s="96"/>
    </row>
    <row r="130" spans="1:2" ht="12">
      <c r="A130" s="96"/>
      <c r="B130" s="96"/>
    </row>
    <row r="131" spans="1:2" ht="12">
      <c r="A131" s="96"/>
      <c r="B131" s="96"/>
    </row>
    <row r="132" spans="1:2" ht="12">
      <c r="A132" s="96"/>
      <c r="B132" s="96"/>
    </row>
    <row r="133" spans="1:2" ht="12">
      <c r="A133" s="96"/>
      <c r="B133" s="96"/>
    </row>
    <row r="134" spans="1:2" ht="12">
      <c r="A134" s="96"/>
      <c r="B134" s="96"/>
    </row>
    <row r="135" spans="1:2" ht="12">
      <c r="A135" s="96"/>
      <c r="B135" s="96"/>
    </row>
    <row r="136" spans="1:2" ht="12">
      <c r="A136" s="96"/>
      <c r="B136" s="96"/>
    </row>
    <row r="137" spans="1:2" ht="12">
      <c r="A137" s="96"/>
      <c r="B137" s="96"/>
    </row>
    <row r="138" spans="1:2" ht="12">
      <c r="A138" s="96"/>
      <c r="B138" s="96"/>
    </row>
    <row r="139" spans="1:2" ht="12">
      <c r="A139" s="96"/>
      <c r="B139" s="96"/>
    </row>
    <row r="140" spans="1:2" ht="12">
      <c r="A140" s="96"/>
      <c r="B140" s="96"/>
    </row>
    <row r="141" spans="1:2" ht="12">
      <c r="A141" s="96"/>
      <c r="B141" s="96"/>
    </row>
    <row r="142" spans="1:2" ht="12">
      <c r="A142" s="96"/>
      <c r="B142" s="96"/>
    </row>
    <row r="143" spans="1:2" ht="12">
      <c r="A143" s="96"/>
      <c r="B143" s="96"/>
    </row>
    <row r="144" spans="1:2" ht="12">
      <c r="A144" s="96"/>
      <c r="B144" s="96"/>
    </row>
    <row r="145" spans="1:2" ht="12">
      <c r="A145" s="96"/>
      <c r="B145" s="96"/>
    </row>
    <row r="146" spans="1:2" ht="12">
      <c r="A146" s="96"/>
      <c r="B146" s="96"/>
    </row>
    <row r="147" spans="1:2" ht="12">
      <c r="A147" s="96"/>
      <c r="B147" s="96"/>
    </row>
    <row r="148" spans="1:2" ht="12">
      <c r="A148" s="96"/>
      <c r="B148" s="96"/>
    </row>
    <row r="149" spans="1:2" ht="12">
      <c r="A149" s="96"/>
      <c r="B149" s="96"/>
    </row>
    <row r="150" spans="1:2" ht="12">
      <c r="A150" s="96"/>
      <c r="B150" s="96"/>
    </row>
    <row r="151" spans="1:2" ht="12">
      <c r="A151" s="96"/>
      <c r="B151" s="96"/>
    </row>
    <row r="152" spans="1:2" ht="12">
      <c r="A152" s="96"/>
      <c r="B152" s="96"/>
    </row>
    <row r="153" spans="1:2" ht="12">
      <c r="A153" s="96"/>
      <c r="B153" s="96"/>
    </row>
    <row r="154" spans="1:2" ht="12">
      <c r="A154" s="96"/>
      <c r="B154" s="96"/>
    </row>
    <row r="155" spans="1:2" ht="12">
      <c r="A155" s="96"/>
      <c r="B155" s="96"/>
    </row>
    <row r="156" spans="1:2" ht="12">
      <c r="A156" s="96"/>
      <c r="B156" s="96"/>
    </row>
    <row r="157" spans="1:2" ht="12">
      <c r="A157" s="96"/>
      <c r="B157" s="96"/>
    </row>
    <row r="158" spans="1:2" ht="12">
      <c r="A158" s="96"/>
      <c r="B158" s="96"/>
    </row>
    <row r="159" spans="1:2" ht="12">
      <c r="A159" s="96"/>
      <c r="B159" s="96"/>
    </row>
    <row r="160" spans="1:2" ht="12">
      <c r="A160" s="96"/>
      <c r="B160" s="96"/>
    </row>
    <row r="161" spans="1:2" ht="12">
      <c r="A161" s="96"/>
      <c r="B161" s="96"/>
    </row>
    <row r="162" spans="1:2" ht="12">
      <c r="A162" s="96"/>
      <c r="B162" s="96"/>
    </row>
    <row r="163" spans="1:2" ht="12">
      <c r="A163" s="96"/>
      <c r="B163" s="96"/>
    </row>
    <row r="164" spans="1:2" ht="12">
      <c r="A164" s="96"/>
      <c r="B164" s="96"/>
    </row>
    <row r="165" spans="1:2" ht="12">
      <c r="A165" s="96"/>
      <c r="B165" s="96"/>
    </row>
    <row r="166" spans="1:2" ht="12">
      <c r="A166" s="96"/>
      <c r="B166" s="96"/>
    </row>
    <row r="167" spans="1:2" ht="12">
      <c r="A167" s="96"/>
      <c r="B167" s="96"/>
    </row>
    <row r="168" spans="1:2" ht="12">
      <c r="A168" s="96"/>
      <c r="B168" s="96"/>
    </row>
    <row r="169" spans="1:2" ht="12">
      <c r="A169" s="96"/>
      <c r="B169" s="96"/>
    </row>
    <row r="170" spans="1:2" ht="12">
      <c r="A170" s="96"/>
      <c r="B170" s="96"/>
    </row>
    <row r="171" spans="1:2" ht="12">
      <c r="A171" s="96"/>
      <c r="B171" s="96"/>
    </row>
    <row r="172" spans="1:2" ht="12">
      <c r="A172" s="96"/>
      <c r="B172" s="96"/>
    </row>
    <row r="173" spans="1:2" ht="12">
      <c r="A173" s="96"/>
      <c r="B173" s="96"/>
    </row>
    <row r="174" spans="1:2" ht="12">
      <c r="A174" s="96"/>
      <c r="B174" s="96"/>
    </row>
    <row r="175" spans="1:2" ht="12">
      <c r="A175" s="96"/>
      <c r="B175" s="96"/>
    </row>
    <row r="176" spans="1:2" ht="12">
      <c r="A176" s="96"/>
      <c r="B176" s="96"/>
    </row>
    <row r="177" spans="1:2" ht="12">
      <c r="A177" s="96"/>
      <c r="B177" s="96"/>
    </row>
    <row r="178" spans="1:2" ht="12">
      <c r="A178" s="96"/>
      <c r="B178" s="96"/>
    </row>
    <row r="179" spans="1:2" ht="12">
      <c r="A179" s="96"/>
      <c r="B179" s="96"/>
    </row>
    <row r="180" spans="1:2" ht="12">
      <c r="A180" s="96"/>
      <c r="B180" s="96"/>
    </row>
    <row r="181" spans="1:2" ht="12">
      <c r="A181" s="96"/>
      <c r="B181" s="96"/>
    </row>
    <row r="182" spans="1:2" ht="12">
      <c r="A182" s="96"/>
      <c r="B182" s="96"/>
    </row>
    <row r="183" spans="1:2" ht="12">
      <c r="A183" s="96"/>
      <c r="B183" s="96"/>
    </row>
    <row r="184" spans="1:2" ht="12">
      <c r="A184" s="96"/>
      <c r="B184" s="96"/>
    </row>
    <row r="185" spans="1:2" ht="12">
      <c r="A185" s="96"/>
      <c r="B185" s="96"/>
    </row>
    <row r="186" spans="1:2" ht="12">
      <c r="A186" s="96"/>
      <c r="B186" s="96"/>
    </row>
    <row r="187" spans="1:2" ht="12">
      <c r="A187" s="96"/>
      <c r="B187" s="96"/>
    </row>
    <row r="188" spans="1:2" ht="12">
      <c r="A188" s="96"/>
      <c r="B188" s="96"/>
    </row>
    <row r="189" spans="1:2" ht="12">
      <c r="A189" s="96"/>
      <c r="B189" s="96"/>
    </row>
    <row r="190" spans="1:2" ht="12">
      <c r="A190" s="96"/>
      <c r="B190" s="96"/>
    </row>
    <row r="191" spans="1:2" ht="12">
      <c r="A191" s="96"/>
      <c r="B191" s="96"/>
    </row>
    <row r="192" spans="1:2" ht="12">
      <c r="A192" s="96"/>
      <c r="B192" s="96"/>
    </row>
    <row r="193" spans="1:2" ht="12">
      <c r="A193" s="96"/>
      <c r="B193" s="96"/>
    </row>
    <row r="194" spans="1:2" ht="12">
      <c r="A194" s="96"/>
      <c r="B194" s="96"/>
    </row>
    <row r="195" spans="1:2" ht="12">
      <c r="A195" s="96"/>
      <c r="B195" s="96"/>
    </row>
    <row r="196" spans="1:2" ht="12">
      <c r="A196" s="96"/>
      <c r="B196" s="96"/>
    </row>
    <row r="197" spans="1:2" ht="12">
      <c r="A197" s="96"/>
      <c r="B197" s="96"/>
    </row>
    <row r="198" spans="1:2" ht="12">
      <c r="A198" s="96"/>
      <c r="B198" s="96"/>
    </row>
    <row r="199" spans="1:2" ht="12">
      <c r="A199" s="96"/>
      <c r="B199" s="96"/>
    </row>
    <row r="200" spans="1:2" ht="12">
      <c r="A200" s="96"/>
      <c r="B200" s="96"/>
    </row>
    <row r="201" spans="1:2" ht="12">
      <c r="A201" s="96"/>
      <c r="B201" s="96"/>
    </row>
    <row r="202" spans="1:2" ht="12">
      <c r="A202" s="96"/>
      <c r="B202" s="96"/>
    </row>
    <row r="203" spans="1:2" ht="12">
      <c r="A203" s="96"/>
      <c r="B203" s="96"/>
    </row>
    <row r="204" spans="1:2" ht="12">
      <c r="A204" s="96"/>
      <c r="B204" s="96"/>
    </row>
    <row r="205" spans="1:2" ht="12">
      <c r="A205" s="96"/>
      <c r="B205" s="96"/>
    </row>
    <row r="206" spans="1:2" ht="12">
      <c r="A206" s="96"/>
      <c r="B206" s="96"/>
    </row>
    <row r="207" spans="1:2" ht="12">
      <c r="A207" s="96"/>
      <c r="B207" s="96"/>
    </row>
    <row r="208" spans="1:2" ht="12">
      <c r="A208" s="96"/>
      <c r="B208" s="96"/>
    </row>
    <row r="209" spans="1:2" ht="12">
      <c r="A209" s="96"/>
      <c r="B209" s="96"/>
    </row>
    <row r="210" spans="1:2" ht="12">
      <c r="A210" s="96"/>
      <c r="B210" s="96"/>
    </row>
    <row r="211" spans="1:2" ht="12">
      <c r="A211" s="96"/>
      <c r="B211" s="96"/>
    </row>
    <row r="212" spans="1:2" ht="12">
      <c r="A212" s="96"/>
      <c r="B212" s="96"/>
    </row>
    <row r="213" spans="1:2" ht="12">
      <c r="A213" s="96"/>
      <c r="B213" s="96"/>
    </row>
    <row r="214" spans="1:2" ht="12">
      <c r="A214" s="96"/>
      <c r="B214" s="96"/>
    </row>
    <row r="215" spans="1:2" ht="12">
      <c r="A215" s="96"/>
      <c r="B215" s="96"/>
    </row>
    <row r="216" spans="1:2" ht="12">
      <c r="A216" s="96"/>
      <c r="B216" s="96"/>
    </row>
    <row r="217" spans="1:2" ht="12">
      <c r="A217" s="96"/>
      <c r="B217" s="96"/>
    </row>
    <row r="218" spans="1:2" ht="12">
      <c r="A218" s="96"/>
      <c r="B218" s="96"/>
    </row>
    <row r="219" spans="1:2" ht="12">
      <c r="A219" s="96"/>
      <c r="B219" s="96"/>
    </row>
    <row r="220" spans="1:2" ht="12">
      <c r="A220" s="96"/>
      <c r="B220" s="96"/>
    </row>
    <row r="221" spans="1:2" ht="12">
      <c r="A221" s="96"/>
      <c r="B221" s="96"/>
    </row>
    <row r="222" spans="1:2" ht="12">
      <c r="A222" s="96"/>
      <c r="B222" s="96"/>
    </row>
    <row r="223" spans="1:2" ht="12">
      <c r="A223" s="96"/>
      <c r="B223" s="96"/>
    </row>
    <row r="224" spans="1:2" ht="12">
      <c r="A224" s="96"/>
      <c r="B224" s="96"/>
    </row>
    <row r="225" spans="1:2" ht="12">
      <c r="A225" s="96"/>
      <c r="B225" s="96"/>
    </row>
    <row r="226" spans="1:2" ht="12">
      <c r="A226" s="96"/>
      <c r="B226" s="96"/>
    </row>
    <row r="227" spans="1:2" ht="12">
      <c r="A227" s="96"/>
      <c r="B227" s="96"/>
    </row>
    <row r="228" spans="1:2" ht="12">
      <c r="A228" s="96"/>
      <c r="B228" s="96"/>
    </row>
    <row r="229" spans="1:2" ht="12">
      <c r="A229" s="96"/>
      <c r="B229" s="96"/>
    </row>
    <row r="230" spans="1:2" ht="12">
      <c r="A230" s="96"/>
      <c r="B230" s="96"/>
    </row>
    <row r="231" spans="1:2" ht="12">
      <c r="A231" s="96"/>
      <c r="B231" s="96"/>
    </row>
    <row r="232" spans="1:2" ht="12">
      <c r="A232" s="96"/>
      <c r="B232" s="96"/>
    </row>
    <row r="233" spans="1:2" ht="12">
      <c r="A233" s="96"/>
      <c r="B233" s="96"/>
    </row>
    <row r="234" spans="1:2" ht="12">
      <c r="A234" s="96"/>
      <c r="B234" s="96"/>
    </row>
    <row r="235" spans="1:2" ht="12">
      <c r="A235" s="96"/>
      <c r="B235" s="96"/>
    </row>
    <row r="236" spans="1:2" ht="12">
      <c r="A236" s="96"/>
      <c r="B236" s="96"/>
    </row>
    <row r="237" spans="1:2" ht="12">
      <c r="A237" s="96"/>
      <c r="B237" s="96"/>
    </row>
    <row r="238" spans="1:2" ht="12">
      <c r="A238" s="96"/>
      <c r="B238" s="96"/>
    </row>
    <row r="239" spans="1:2" ht="12">
      <c r="A239" s="96"/>
      <c r="B239" s="96"/>
    </row>
    <row r="240" spans="1:2" ht="12">
      <c r="A240" s="96"/>
      <c r="B240" s="96"/>
    </row>
    <row r="241" spans="1:2" ht="12">
      <c r="A241" s="96"/>
      <c r="B241" s="96"/>
    </row>
    <row r="242" spans="1:2" ht="12">
      <c r="A242" s="96"/>
      <c r="B242" s="96"/>
    </row>
    <row r="243" spans="1:2" ht="12">
      <c r="A243" s="96"/>
      <c r="B243" s="96"/>
    </row>
    <row r="244" spans="1:2" ht="12">
      <c r="A244" s="96"/>
      <c r="B244" s="96"/>
    </row>
    <row r="245" spans="1:2" ht="12">
      <c r="A245" s="96"/>
      <c r="B245" s="96"/>
    </row>
    <row r="246" spans="1:2" ht="12">
      <c r="A246" s="96"/>
      <c r="B246" s="96"/>
    </row>
    <row r="247" spans="1:2" ht="12">
      <c r="A247" s="96"/>
      <c r="B247" s="96"/>
    </row>
    <row r="248" spans="1:2" ht="12">
      <c r="A248" s="96"/>
      <c r="B248" s="96"/>
    </row>
    <row r="249" spans="1:2" ht="12">
      <c r="A249" s="96"/>
      <c r="B249" s="96"/>
    </row>
    <row r="250" spans="1:2" ht="12">
      <c r="A250" s="96"/>
      <c r="B250" s="96"/>
    </row>
    <row r="251" spans="1:2" ht="12">
      <c r="A251" s="96"/>
      <c r="B251" s="96"/>
    </row>
    <row r="252" spans="1:2" ht="12">
      <c r="A252" s="96"/>
      <c r="B252" s="96"/>
    </row>
    <row r="253" spans="1:2" ht="12">
      <c r="A253" s="96"/>
      <c r="B253" s="96"/>
    </row>
    <row r="254" spans="1:2" ht="12">
      <c r="A254" s="96"/>
      <c r="B254" s="96"/>
    </row>
    <row r="255" spans="1:2" ht="12">
      <c r="A255" s="96"/>
      <c r="B255" s="96"/>
    </row>
    <row r="256" spans="1:2" ht="12">
      <c r="A256" s="96"/>
      <c r="B256" s="96"/>
    </row>
    <row r="257" spans="1:2" ht="12">
      <c r="A257" s="96"/>
      <c r="B257" s="96"/>
    </row>
    <row r="258" spans="1:2" ht="12">
      <c r="A258" s="96"/>
      <c r="B258" s="96"/>
    </row>
    <row r="259" spans="1:2" ht="12">
      <c r="A259" s="96"/>
      <c r="B259" s="96"/>
    </row>
    <row r="260" spans="1:2" ht="12">
      <c r="A260" s="96"/>
      <c r="B260" s="96"/>
    </row>
    <row r="261" spans="1:2" ht="12">
      <c r="A261" s="96"/>
      <c r="B261" s="96"/>
    </row>
    <row r="262" spans="1:2" ht="12">
      <c r="A262" s="96"/>
      <c r="B262" s="96"/>
    </row>
    <row r="263" spans="1:2" ht="12">
      <c r="A263" s="96"/>
      <c r="B263" s="96"/>
    </row>
    <row r="264" spans="1:2" ht="12">
      <c r="A264" s="96"/>
      <c r="B264" s="96"/>
    </row>
    <row r="265" spans="1:2" ht="12">
      <c r="A265" s="96"/>
      <c r="B265" s="96"/>
    </row>
    <row r="266" spans="1:2" ht="12">
      <c r="A266" s="96"/>
      <c r="B266" s="96"/>
    </row>
    <row r="267" spans="1:2" ht="12">
      <c r="A267" s="96"/>
      <c r="B267" s="96"/>
    </row>
    <row r="268" spans="1:2" ht="12">
      <c r="A268" s="96"/>
      <c r="B268" s="96"/>
    </row>
    <row r="269" spans="1:2" ht="12">
      <c r="A269" s="96"/>
      <c r="B269" s="96"/>
    </row>
    <row r="270" spans="1:2" ht="12">
      <c r="A270" s="96"/>
      <c r="B270" s="96"/>
    </row>
    <row r="271" spans="1:2" ht="12">
      <c r="A271" s="96"/>
      <c r="B271" s="96"/>
    </row>
    <row r="272" spans="1:2" ht="12">
      <c r="A272" s="96"/>
      <c r="B272" s="96"/>
    </row>
    <row r="273" spans="1:2" ht="12">
      <c r="A273" s="96"/>
      <c r="B273" s="96"/>
    </row>
    <row r="274" spans="1:2" ht="12">
      <c r="A274" s="96"/>
      <c r="B274" s="96"/>
    </row>
    <row r="275" spans="1:2" ht="12">
      <c r="A275" s="96"/>
      <c r="B275" s="96"/>
    </row>
    <row r="276" spans="1:2" ht="12">
      <c r="A276" s="96"/>
      <c r="B276" s="96"/>
    </row>
    <row r="277" spans="1:2" ht="12">
      <c r="A277" s="96"/>
      <c r="B277" s="96"/>
    </row>
    <row r="278" spans="1:2" ht="12">
      <c r="A278" s="96"/>
      <c r="B278" s="96"/>
    </row>
    <row r="279" spans="1:2" ht="12">
      <c r="A279" s="96"/>
      <c r="B279" s="96"/>
    </row>
    <row r="280" spans="1:2" ht="12">
      <c r="A280" s="96"/>
      <c r="B280" s="96"/>
    </row>
    <row r="281" spans="1:2" ht="12">
      <c r="A281" s="96"/>
      <c r="B281" s="96"/>
    </row>
    <row r="282" spans="1:2" ht="12">
      <c r="A282" s="96"/>
      <c r="B282" s="96"/>
    </row>
    <row r="283" spans="1:2" ht="12">
      <c r="A283" s="96"/>
      <c r="B283" s="96"/>
    </row>
    <row r="284" spans="1:2" ht="12">
      <c r="A284" s="96"/>
      <c r="B284" s="96"/>
    </row>
    <row r="285" spans="1:2" ht="12">
      <c r="A285" s="96"/>
      <c r="B285" s="96"/>
    </row>
    <row r="286" spans="1:2" ht="12">
      <c r="A286" s="96"/>
      <c r="B286" s="96"/>
    </row>
    <row r="287" spans="1:2" ht="12">
      <c r="A287" s="96"/>
      <c r="B287" s="96"/>
    </row>
    <row r="288" spans="1:2" ht="12">
      <c r="A288" s="96"/>
      <c r="B288" s="96"/>
    </row>
    <row r="289" spans="1:2" ht="12">
      <c r="A289" s="96"/>
      <c r="B289" s="96"/>
    </row>
    <row r="290" spans="1:2" ht="12">
      <c r="A290" s="96"/>
      <c r="B290" s="96"/>
    </row>
    <row r="291" spans="1:2" ht="12">
      <c r="A291" s="96"/>
      <c r="B291" s="96"/>
    </row>
    <row r="292" spans="1:2" ht="12">
      <c r="A292" s="96"/>
      <c r="B292" s="96"/>
    </row>
    <row r="293" spans="1:2" ht="12">
      <c r="A293" s="96"/>
      <c r="B293" s="96"/>
    </row>
    <row r="294" spans="1:2" ht="12">
      <c r="A294" s="96"/>
      <c r="B294" s="96"/>
    </row>
    <row r="295" spans="1:2" ht="12">
      <c r="A295" s="96"/>
      <c r="B295" s="96"/>
    </row>
    <row r="296" spans="1:2" ht="12">
      <c r="A296" s="96"/>
      <c r="B296" s="96"/>
    </row>
    <row r="297" spans="1:2" ht="12">
      <c r="A297" s="96"/>
      <c r="B297" s="96"/>
    </row>
    <row r="298" spans="1:2" ht="12">
      <c r="A298" s="96"/>
      <c r="B298" s="96"/>
    </row>
    <row r="299" spans="1:2" ht="12">
      <c r="A299" s="96"/>
      <c r="B299" s="96"/>
    </row>
    <row r="300" spans="1:2" ht="12">
      <c r="A300" s="96"/>
      <c r="B300" s="96"/>
    </row>
    <row r="301" spans="1:2" ht="12">
      <c r="A301" s="96"/>
      <c r="B301" s="96"/>
    </row>
    <row r="302" spans="1:2" ht="12">
      <c r="A302" s="96"/>
      <c r="B302" s="96"/>
    </row>
    <row r="303" spans="1:2" ht="12">
      <c r="A303" s="96"/>
      <c r="B303" s="96"/>
    </row>
    <row r="304" spans="1:2" ht="12">
      <c r="A304" s="96"/>
      <c r="B304" s="96"/>
    </row>
    <row r="305" spans="1:2" ht="12">
      <c r="A305" s="96"/>
      <c r="B305" s="96"/>
    </row>
    <row r="306" spans="1:2" ht="12">
      <c r="A306" s="96"/>
      <c r="B306" s="96"/>
    </row>
    <row r="307" spans="1:2" ht="12">
      <c r="A307" s="96"/>
      <c r="B307" s="96"/>
    </row>
    <row r="308" spans="1:2" ht="12">
      <c r="A308" s="96"/>
      <c r="B308" s="96"/>
    </row>
    <row r="309" spans="1:2" ht="12">
      <c r="A309" s="96"/>
      <c r="B309" s="96"/>
    </row>
    <row r="310" spans="1:2" ht="12">
      <c r="A310" s="96"/>
      <c r="B310" s="96"/>
    </row>
    <row r="311" spans="1:2" ht="12">
      <c r="A311" s="96"/>
      <c r="B311" s="96"/>
    </row>
    <row r="312" spans="1:2" ht="12">
      <c r="A312" s="96"/>
      <c r="B312" s="96"/>
    </row>
    <row r="313" spans="1:2" ht="12">
      <c r="A313" s="96"/>
      <c r="B313" s="96"/>
    </row>
    <row r="314" spans="1:2" ht="12">
      <c r="A314" s="96"/>
      <c r="B314" s="96"/>
    </row>
    <row r="315" spans="1:2" ht="12">
      <c r="A315" s="96"/>
      <c r="B315" s="96"/>
    </row>
    <row r="316" spans="1:2" ht="12">
      <c r="A316" s="96"/>
      <c r="B316" s="96"/>
    </row>
    <row r="317" spans="1:2" ht="12">
      <c r="A317" s="96"/>
      <c r="B317" s="96"/>
    </row>
    <row r="318" spans="1:2" ht="12">
      <c r="A318" s="96"/>
      <c r="B318" s="96"/>
    </row>
    <row r="319" spans="1:2" ht="12">
      <c r="A319" s="96"/>
      <c r="B319" s="96"/>
    </row>
    <row r="320" spans="1:2" ht="12">
      <c r="A320" s="96"/>
      <c r="B320" s="96"/>
    </row>
    <row r="321" spans="1:2" ht="12">
      <c r="A321" s="96"/>
      <c r="B321" s="96"/>
    </row>
    <row r="322" spans="1:2" ht="12">
      <c r="A322" s="96"/>
      <c r="B322" s="96"/>
    </row>
    <row r="323" spans="1:2" ht="12">
      <c r="A323" s="96"/>
      <c r="B323" s="96"/>
    </row>
    <row r="324" spans="1:2" ht="12">
      <c r="A324" s="96"/>
      <c r="B324" s="96"/>
    </row>
    <row r="325" spans="1:2" ht="12">
      <c r="A325" s="96"/>
      <c r="B325" s="96"/>
    </row>
    <row r="326" spans="1:2" ht="12">
      <c r="A326" s="96"/>
      <c r="B326" s="96"/>
    </row>
    <row r="327" spans="1:2" ht="12">
      <c r="A327" s="96"/>
      <c r="B327" s="96"/>
    </row>
    <row r="328" spans="1:2" ht="12">
      <c r="A328" s="96"/>
      <c r="B328" s="96"/>
    </row>
    <row r="329" spans="1:2" ht="12">
      <c r="A329" s="96"/>
      <c r="B329" s="96"/>
    </row>
    <row r="330" spans="1:2" ht="12">
      <c r="A330" s="96"/>
      <c r="B330" s="96"/>
    </row>
    <row r="331" spans="1:2" ht="12">
      <c r="A331" s="96"/>
      <c r="B331" s="96"/>
    </row>
    <row r="332" spans="1:2" ht="12">
      <c r="A332" s="96"/>
      <c r="B332" s="96"/>
    </row>
    <row r="333" spans="1:2" ht="12">
      <c r="A333" s="96"/>
      <c r="B333" s="96"/>
    </row>
    <row r="334" spans="1:2" ht="12">
      <c r="A334" s="96"/>
      <c r="B334" s="96"/>
    </row>
    <row r="335" spans="1:2" ht="12">
      <c r="A335" s="96"/>
      <c r="B335" s="96"/>
    </row>
    <row r="336" spans="1:2" ht="12">
      <c r="A336" s="96"/>
      <c r="B336" s="96"/>
    </row>
    <row r="337" spans="1:2" ht="12">
      <c r="A337" s="96"/>
      <c r="B337" s="96"/>
    </row>
    <row r="338" spans="1:2" ht="12">
      <c r="A338" s="96"/>
      <c r="B338" s="96"/>
    </row>
    <row r="339" spans="1:2" ht="12">
      <c r="A339" s="96"/>
      <c r="B339" s="96"/>
    </row>
    <row r="340" spans="1:2" ht="12">
      <c r="A340" s="96"/>
      <c r="B340" s="96"/>
    </row>
    <row r="341" spans="1:2" ht="12">
      <c r="A341" s="96"/>
      <c r="B341" s="96"/>
    </row>
    <row r="342" spans="1:2" ht="12">
      <c r="A342" s="96"/>
      <c r="B342" s="96"/>
    </row>
    <row r="343" spans="1:2" ht="12">
      <c r="A343" s="96"/>
      <c r="B343" s="96"/>
    </row>
    <row r="344" spans="1:2" ht="12">
      <c r="A344" s="96"/>
      <c r="B344" s="96"/>
    </row>
    <row r="345" spans="1:2" ht="12">
      <c r="A345" s="96"/>
      <c r="B345" s="96"/>
    </row>
    <row r="346" spans="1:2" ht="12">
      <c r="A346" s="96"/>
      <c r="B346" s="96"/>
    </row>
    <row r="347" spans="1:2" ht="12">
      <c r="A347" s="96"/>
      <c r="B347" s="96"/>
    </row>
    <row r="348" spans="1:2" ht="12">
      <c r="A348" s="96"/>
      <c r="B348" s="96"/>
    </row>
    <row r="349" spans="1:2" ht="12">
      <c r="A349" s="96"/>
      <c r="B349" s="96"/>
    </row>
    <row r="350" spans="1:2" ht="12">
      <c r="A350" s="96"/>
      <c r="B350" s="96"/>
    </row>
    <row r="351" spans="1:2" ht="12">
      <c r="A351" s="96"/>
      <c r="B351" s="96"/>
    </row>
    <row r="352" spans="1:2" ht="12">
      <c r="A352" s="96"/>
      <c r="B352" s="96"/>
    </row>
    <row r="353" spans="1:2" ht="12">
      <c r="A353" s="96"/>
      <c r="B353" s="96"/>
    </row>
    <row r="354" spans="1:2" ht="12">
      <c r="A354" s="96"/>
      <c r="B354" s="96"/>
    </row>
    <row r="355" spans="1:2" ht="12">
      <c r="A355" s="96"/>
      <c r="B355" s="96"/>
    </row>
    <row r="356" spans="1:2" ht="12">
      <c r="A356" s="96"/>
      <c r="B356" s="96"/>
    </row>
    <row r="357" spans="1:2" ht="12">
      <c r="A357" s="96"/>
      <c r="B357" s="96"/>
    </row>
    <row r="358" spans="1:2" ht="12">
      <c r="A358" s="96"/>
      <c r="B358" s="96"/>
    </row>
    <row r="359" spans="1:2" ht="12">
      <c r="A359" s="96"/>
      <c r="B359" s="96"/>
    </row>
    <row r="360" spans="1:2" ht="12">
      <c r="A360" s="96"/>
      <c r="B360" s="96"/>
    </row>
    <row r="361" spans="1:2" ht="12">
      <c r="A361" s="96"/>
      <c r="B361" s="96"/>
    </row>
    <row r="362" spans="1:2" ht="12">
      <c r="A362" s="96"/>
      <c r="B362" s="96"/>
    </row>
    <row r="363" spans="1:2" ht="12">
      <c r="A363" s="96"/>
      <c r="B363" s="96"/>
    </row>
    <row r="364" spans="1:2" ht="12">
      <c r="A364" s="96"/>
      <c r="B364" s="96"/>
    </row>
    <row r="365" spans="1:2" ht="12">
      <c r="A365" s="96"/>
      <c r="B365" s="96"/>
    </row>
    <row r="366" spans="1:2" ht="12">
      <c r="A366" s="96"/>
      <c r="B366" s="96"/>
    </row>
    <row r="367" spans="1:2" ht="12">
      <c r="A367" s="96"/>
      <c r="B367" s="96"/>
    </row>
    <row r="368" spans="1:2" ht="12">
      <c r="A368" s="96"/>
      <c r="B368" s="96"/>
    </row>
    <row r="369" spans="1:2" ht="12">
      <c r="A369" s="96"/>
      <c r="B369" s="96"/>
    </row>
    <row r="370" spans="1:2" ht="12">
      <c r="A370" s="96"/>
      <c r="B370" s="96"/>
    </row>
    <row r="371" spans="1:2" ht="12">
      <c r="A371" s="96"/>
      <c r="B371" s="96"/>
    </row>
    <row r="372" spans="1:2" ht="12">
      <c r="A372" s="96"/>
      <c r="B372" s="96"/>
    </row>
    <row r="373" spans="1:2" ht="12">
      <c r="A373" s="96"/>
      <c r="B373" s="96"/>
    </row>
    <row r="374" spans="1:2" ht="12">
      <c r="A374" s="96"/>
      <c r="B374" s="96"/>
    </row>
    <row r="375" spans="1:2" ht="12">
      <c r="A375" s="96"/>
      <c r="B375" s="96"/>
    </row>
    <row r="376" spans="1:2" ht="12">
      <c r="A376" s="96"/>
      <c r="B376" s="96"/>
    </row>
    <row r="377" spans="1:2" ht="12">
      <c r="A377" s="96"/>
      <c r="B377" s="96"/>
    </row>
    <row r="378" spans="1:2" ht="12">
      <c r="A378" s="96"/>
      <c r="B378" s="96"/>
    </row>
    <row r="379" spans="1:2" ht="12">
      <c r="A379" s="96"/>
      <c r="B379" s="96"/>
    </row>
    <row r="380" spans="1:2" ht="12">
      <c r="A380" s="96"/>
      <c r="B380" s="96"/>
    </row>
    <row r="381" spans="1:2" ht="12">
      <c r="A381" s="96"/>
      <c r="B381" s="96"/>
    </row>
    <row r="382" spans="1:2" ht="12">
      <c r="A382" s="96"/>
      <c r="B382" s="96"/>
    </row>
    <row r="383" spans="1:2" ht="12">
      <c r="A383" s="96"/>
      <c r="B383" s="96"/>
    </row>
    <row r="384" spans="1:2" ht="12">
      <c r="A384" s="96"/>
      <c r="B384" s="96"/>
    </row>
    <row r="385" spans="1:2" ht="12">
      <c r="A385" s="96"/>
      <c r="B385" s="96"/>
    </row>
    <row r="386" spans="1:2" ht="12">
      <c r="A386" s="96"/>
      <c r="B386" s="96"/>
    </row>
    <row r="387" spans="1:2" ht="12">
      <c r="A387" s="96"/>
      <c r="B387" s="96"/>
    </row>
    <row r="388" spans="1:2" ht="12">
      <c r="A388" s="96"/>
      <c r="B388" s="96"/>
    </row>
    <row r="389" spans="1:2" ht="12">
      <c r="A389" s="96"/>
      <c r="B389" s="96"/>
    </row>
    <row r="390" spans="1:2" ht="12">
      <c r="A390" s="96"/>
      <c r="B390" s="96"/>
    </row>
    <row r="391" spans="1:2" ht="12">
      <c r="A391" s="96"/>
      <c r="B391" s="96"/>
    </row>
    <row r="392" spans="1:2" ht="12">
      <c r="A392" s="96"/>
      <c r="B392" s="96"/>
    </row>
    <row r="393" spans="1:2" ht="12">
      <c r="A393" s="96"/>
      <c r="B393" s="96"/>
    </row>
    <row r="394" spans="1:2" ht="12">
      <c r="A394" s="96"/>
      <c r="B394" s="96"/>
    </row>
    <row r="395" spans="1:2" ht="12">
      <c r="A395" s="96"/>
      <c r="B395" s="96"/>
    </row>
    <row r="396" spans="1:2" ht="12">
      <c r="A396" s="96"/>
      <c r="B396" s="96"/>
    </row>
    <row r="397" spans="1:2" ht="12">
      <c r="A397" s="96"/>
      <c r="B397" s="96"/>
    </row>
    <row r="398" spans="1:2" ht="12">
      <c r="A398" s="96"/>
      <c r="B398" s="96"/>
    </row>
    <row r="399" spans="1:2" ht="12">
      <c r="A399" s="96"/>
      <c r="B399" s="96"/>
    </row>
    <row r="400" spans="1:2" ht="12">
      <c r="A400" s="96"/>
      <c r="B400" s="96"/>
    </row>
    <row r="401" spans="1:2" ht="12">
      <c r="A401" s="96"/>
      <c r="B401" s="96"/>
    </row>
    <row r="402" spans="1:2" ht="12">
      <c r="A402" s="96"/>
      <c r="B402" s="96"/>
    </row>
    <row r="403" spans="1:2" ht="12">
      <c r="A403" s="96"/>
      <c r="B403" s="96"/>
    </row>
    <row r="404" spans="1:2" ht="12">
      <c r="A404" s="96"/>
      <c r="B404" s="96"/>
    </row>
    <row r="405" spans="1:2" ht="12">
      <c r="A405" s="96"/>
      <c r="B405" s="96"/>
    </row>
    <row r="406" spans="1:2" ht="12">
      <c r="A406" s="96"/>
      <c r="B406" s="96"/>
    </row>
    <row r="407" spans="1:2" ht="12">
      <c r="A407" s="96"/>
      <c r="B407" s="96"/>
    </row>
    <row r="408" spans="1:2" ht="12">
      <c r="A408" s="96"/>
      <c r="B408" s="96"/>
    </row>
    <row r="409" spans="1:2" ht="12">
      <c r="A409" s="96"/>
      <c r="B409" s="96"/>
    </row>
    <row r="410" spans="1:2" ht="12">
      <c r="A410" s="96"/>
      <c r="B410" s="96"/>
    </row>
    <row r="411" spans="1:2" ht="12">
      <c r="A411" s="96"/>
      <c r="B411" s="96"/>
    </row>
    <row r="412" spans="1:2" ht="12">
      <c r="A412" s="96"/>
      <c r="B412" s="96"/>
    </row>
    <row r="413" spans="1:2" ht="12">
      <c r="A413" s="96"/>
      <c r="B413" s="96"/>
    </row>
    <row r="414" spans="1:2" ht="12">
      <c r="A414" s="96"/>
      <c r="B414" s="96"/>
    </row>
    <row r="415" spans="1:2" ht="12">
      <c r="A415" s="96"/>
      <c r="B415" s="96"/>
    </row>
    <row r="416" spans="1:2" ht="12">
      <c r="A416" s="96"/>
      <c r="B416" s="96"/>
    </row>
    <row r="417" spans="1:2" ht="12">
      <c r="A417" s="96"/>
      <c r="B417" s="96"/>
    </row>
    <row r="418" spans="1:2" ht="12">
      <c r="A418" s="96"/>
      <c r="B418" s="96"/>
    </row>
    <row r="419" spans="1:2" ht="12">
      <c r="A419" s="96"/>
      <c r="B419" s="96"/>
    </row>
    <row r="420" spans="1:2" ht="12">
      <c r="A420" s="96"/>
      <c r="B420" s="96"/>
    </row>
    <row r="421" spans="1:2" ht="12">
      <c r="A421" s="96"/>
      <c r="B421" s="96"/>
    </row>
    <row r="422" spans="1:2" ht="12">
      <c r="A422" s="96"/>
      <c r="B422" s="96"/>
    </row>
    <row r="423" spans="1:2" ht="12">
      <c r="A423" s="96"/>
      <c r="B423" s="96"/>
    </row>
    <row r="424" spans="1:2" ht="12">
      <c r="A424" s="96"/>
      <c r="B424" s="96"/>
    </row>
    <row r="425" spans="1:2" ht="12">
      <c r="A425" s="96"/>
      <c r="B425" s="96"/>
    </row>
    <row r="426" spans="1:2" ht="12">
      <c r="A426" s="96"/>
      <c r="B426" s="96"/>
    </row>
    <row r="427" spans="1:2" ht="12">
      <c r="A427" s="96"/>
      <c r="B427" s="96"/>
    </row>
    <row r="428" spans="1:2" ht="12">
      <c r="A428" s="96"/>
      <c r="B428" s="96"/>
    </row>
    <row r="429" spans="1:2" ht="12">
      <c r="A429" s="96"/>
      <c r="B429" s="96"/>
    </row>
    <row r="430" spans="1:2" ht="12">
      <c r="A430" s="96"/>
      <c r="B430" s="96"/>
    </row>
    <row r="431" spans="1:2" ht="12">
      <c r="A431" s="96"/>
      <c r="B431" s="96"/>
    </row>
    <row r="432" spans="1:2" ht="12">
      <c r="A432" s="96"/>
      <c r="B432" s="96"/>
    </row>
    <row r="433" spans="1:2" ht="12">
      <c r="A433" s="96"/>
      <c r="B433" s="96"/>
    </row>
    <row r="434" spans="1:2" ht="12">
      <c r="A434" s="96"/>
      <c r="B434" s="96"/>
    </row>
    <row r="435" spans="1:2" ht="12">
      <c r="A435" s="96"/>
      <c r="B435" s="96"/>
    </row>
    <row r="436" spans="1:2" ht="12">
      <c r="A436" s="96"/>
      <c r="B436" s="96"/>
    </row>
    <row r="437" spans="1:2" ht="12">
      <c r="A437" s="96"/>
      <c r="B437" s="96"/>
    </row>
    <row r="438" spans="1:2" ht="12">
      <c r="A438" s="96"/>
      <c r="B438" s="96"/>
    </row>
    <row r="439" spans="1:2" ht="12">
      <c r="A439" s="96"/>
      <c r="B439" s="96"/>
    </row>
    <row r="440" spans="1:2" ht="12">
      <c r="A440" s="96"/>
      <c r="B440" s="96"/>
    </row>
    <row r="441" spans="1:2" ht="12">
      <c r="A441" s="96"/>
      <c r="B441" s="96"/>
    </row>
    <row r="442" spans="1:2" ht="12">
      <c r="A442" s="96"/>
      <c r="B442" s="96"/>
    </row>
    <row r="443" spans="1:2" ht="12">
      <c r="A443" s="96"/>
      <c r="B443" s="96"/>
    </row>
    <row r="444" spans="1:2" ht="12">
      <c r="A444" s="96"/>
      <c r="B444" s="96"/>
    </row>
    <row r="445" spans="1:2" ht="12">
      <c r="A445" s="96"/>
      <c r="B445" s="96"/>
    </row>
    <row r="446" spans="1:2" ht="12">
      <c r="A446" s="96"/>
      <c r="B446" s="96"/>
    </row>
    <row r="447" spans="1:2" ht="12">
      <c r="A447" s="96"/>
      <c r="B447" s="96"/>
    </row>
    <row r="448" spans="1:2" ht="12">
      <c r="A448" s="96"/>
      <c r="B448" s="96"/>
    </row>
    <row r="449" spans="1:2" ht="12">
      <c r="A449" s="96"/>
      <c r="B449" s="96"/>
    </row>
    <row r="450" spans="1:2" ht="12">
      <c r="A450" s="96"/>
      <c r="B450" s="96"/>
    </row>
    <row r="451" spans="1:2" ht="12">
      <c r="A451" s="96"/>
      <c r="B451" s="96"/>
    </row>
    <row r="452" spans="1:2" ht="12">
      <c r="A452" s="96"/>
      <c r="B452" s="96"/>
    </row>
    <row r="453" spans="1:2" ht="12">
      <c r="A453" s="96"/>
      <c r="B453" s="96"/>
    </row>
    <row r="454" spans="1:2" ht="12">
      <c r="A454" s="96"/>
      <c r="B454" s="96"/>
    </row>
    <row r="455" spans="1:2" ht="12">
      <c r="A455" s="96"/>
      <c r="B455" s="96"/>
    </row>
    <row r="456" spans="1:2" ht="12">
      <c r="A456" s="96"/>
      <c r="B456" s="96"/>
    </row>
    <row r="457" spans="1:2" ht="12">
      <c r="A457" s="96"/>
      <c r="B457" s="96"/>
    </row>
    <row r="458" spans="1:2" ht="12">
      <c r="A458" s="96"/>
      <c r="B458" s="96"/>
    </row>
    <row r="459" spans="1:2" ht="12">
      <c r="A459" s="96"/>
      <c r="B459" s="96"/>
    </row>
    <row r="460" spans="1:2" ht="12">
      <c r="A460" s="96"/>
      <c r="B460" s="96"/>
    </row>
    <row r="461" spans="1:2" ht="12">
      <c r="A461" s="96"/>
      <c r="B461" s="96"/>
    </row>
    <row r="462" spans="1:2" ht="12">
      <c r="A462" s="96"/>
      <c r="B462" s="96"/>
    </row>
    <row r="463" spans="1:2" ht="12">
      <c r="A463" s="96"/>
      <c r="B463" s="96"/>
    </row>
    <row r="464" spans="1:2" ht="12">
      <c r="A464" s="96"/>
      <c r="B464" s="96"/>
    </row>
    <row r="465" spans="1:2" ht="12">
      <c r="A465" s="96"/>
      <c r="B465" s="96"/>
    </row>
    <row r="466" spans="1:2" ht="12">
      <c r="A466" s="96"/>
      <c r="B466" s="96"/>
    </row>
    <row r="467" spans="1:2" ht="12">
      <c r="A467" s="96"/>
      <c r="B467" s="96"/>
    </row>
    <row r="468" spans="1:2" ht="12">
      <c r="A468" s="96"/>
      <c r="B468" s="96"/>
    </row>
    <row r="469" spans="1:2" ht="12">
      <c r="A469" s="96"/>
      <c r="B469" s="96"/>
    </row>
    <row r="470" spans="1:2" ht="12">
      <c r="A470" s="96"/>
      <c r="B470" s="96"/>
    </row>
    <row r="471" spans="1:2" ht="12">
      <c r="A471" s="96"/>
      <c r="B471" s="96"/>
    </row>
    <row r="472" spans="1:2" ht="12">
      <c r="A472" s="96"/>
      <c r="B472" s="96"/>
    </row>
    <row r="473" spans="1:2" ht="12">
      <c r="A473" s="96"/>
      <c r="B473" s="96"/>
    </row>
    <row r="474" spans="1:2" ht="12">
      <c r="A474" s="96"/>
      <c r="B474" s="96"/>
    </row>
    <row r="475" spans="1:2" ht="12">
      <c r="A475" s="96"/>
      <c r="B475" s="96"/>
    </row>
    <row r="476" spans="1:2" ht="12">
      <c r="A476" s="96"/>
      <c r="B476" s="96"/>
    </row>
    <row r="477" spans="1:2" ht="12">
      <c r="A477" s="96"/>
      <c r="B477" s="96"/>
    </row>
    <row r="478" spans="1:2" ht="12">
      <c r="A478" s="96"/>
      <c r="B478" s="96"/>
    </row>
    <row r="479" spans="1:2" ht="12">
      <c r="A479" s="96"/>
      <c r="B479" s="96"/>
    </row>
    <row r="480" spans="1:2" ht="12">
      <c r="A480" s="96"/>
      <c r="B480" s="96"/>
    </row>
    <row r="481" spans="1:2" ht="12">
      <c r="A481" s="96"/>
      <c r="B481" s="96"/>
    </row>
    <row r="482" spans="1:2" ht="12">
      <c r="A482" s="96"/>
      <c r="B482" s="96"/>
    </row>
    <row r="483" spans="1:2" ht="12">
      <c r="A483" s="96"/>
      <c r="B483" s="96"/>
    </row>
    <row r="484" spans="1:2" ht="12">
      <c r="A484" s="96"/>
      <c r="B484" s="96"/>
    </row>
    <row r="485" spans="1:2" ht="12">
      <c r="A485" s="96"/>
      <c r="B485" s="96"/>
    </row>
    <row r="486" spans="1:2" ht="12">
      <c r="A486" s="96"/>
      <c r="B486" s="96"/>
    </row>
    <row r="487" spans="1:2" ht="12">
      <c r="A487" s="96"/>
      <c r="B487" s="96"/>
    </row>
    <row r="488" spans="1:2" ht="12">
      <c r="A488" s="96"/>
      <c r="B488" s="96"/>
    </row>
    <row r="489" spans="1:2" ht="12">
      <c r="A489" s="96"/>
      <c r="B489" s="96"/>
    </row>
    <row r="490" spans="1:2" ht="12">
      <c r="A490" s="96"/>
      <c r="B490" s="96"/>
    </row>
    <row r="491" spans="1:2" ht="12">
      <c r="A491" s="96"/>
      <c r="B491" s="96"/>
    </row>
    <row r="492" spans="1:2" ht="12">
      <c r="A492" s="96"/>
      <c r="B492" s="96"/>
    </row>
    <row r="493" spans="1:2" ht="12">
      <c r="A493" s="96"/>
      <c r="B493" s="96"/>
    </row>
    <row r="494" spans="1:2" ht="12">
      <c r="A494" s="96"/>
      <c r="B494" s="96"/>
    </row>
    <row r="495" spans="1:2" ht="12">
      <c r="A495" s="96"/>
      <c r="B495" s="96"/>
    </row>
    <row r="496" spans="1:2" ht="12">
      <c r="A496" s="96"/>
      <c r="B496" s="96"/>
    </row>
    <row r="497" spans="1:2" ht="12">
      <c r="A497" s="96"/>
      <c r="B497" s="96"/>
    </row>
    <row r="498" spans="1:2" ht="12">
      <c r="A498" s="96"/>
      <c r="B498" s="96"/>
    </row>
    <row r="499" spans="1:2" ht="12">
      <c r="A499" s="96"/>
      <c r="B499" s="96"/>
    </row>
    <row r="500" spans="1:2" ht="12">
      <c r="A500" s="96"/>
      <c r="B500" s="96"/>
    </row>
    <row r="501" spans="1:2" ht="12">
      <c r="A501" s="96"/>
      <c r="B501" s="96"/>
    </row>
    <row r="502" spans="1:2" ht="12">
      <c r="A502" s="96"/>
      <c r="B502" s="96"/>
    </row>
    <row r="503" spans="1:2" ht="12">
      <c r="A503" s="96"/>
      <c r="B503" s="96"/>
    </row>
    <row r="504" spans="1:2" ht="12">
      <c r="A504" s="96"/>
      <c r="B504" s="96"/>
    </row>
    <row r="505" spans="1:2" ht="12">
      <c r="A505" s="96"/>
      <c r="B505" s="96"/>
    </row>
    <row r="506" spans="1:2" ht="12">
      <c r="A506" s="96"/>
      <c r="B506" s="96"/>
    </row>
    <row r="507" spans="1:2" ht="12">
      <c r="A507" s="96"/>
      <c r="B507" s="96"/>
    </row>
    <row r="508" spans="1:2" ht="12">
      <c r="A508" s="96"/>
      <c r="B508" s="96"/>
    </row>
    <row r="509" spans="1:2" ht="12">
      <c r="A509" s="96"/>
      <c r="B509" s="96"/>
    </row>
    <row r="510" spans="1:2" ht="12">
      <c r="A510" s="96"/>
      <c r="B510" s="96"/>
    </row>
    <row r="511" spans="1:2" ht="12">
      <c r="A511" s="96"/>
      <c r="B511" s="96"/>
    </row>
    <row r="512" spans="1:2" ht="12">
      <c r="A512" s="96"/>
      <c r="B512" s="96"/>
    </row>
    <row r="513" spans="1:2" ht="12">
      <c r="A513" s="96"/>
      <c r="B513" s="96"/>
    </row>
    <row r="514" spans="1:2" ht="12">
      <c r="A514" s="96"/>
      <c r="B514" s="96"/>
    </row>
    <row r="515" spans="1:2" ht="12">
      <c r="A515" s="96"/>
      <c r="B515" s="96"/>
    </row>
    <row r="516" spans="1:2" ht="12">
      <c r="A516" s="96"/>
      <c r="B516" s="96"/>
    </row>
    <row r="517" spans="1:2" ht="12">
      <c r="A517" s="96"/>
      <c r="B517" s="96"/>
    </row>
    <row r="518" spans="1:2" ht="12">
      <c r="A518" s="96"/>
      <c r="B518" s="96"/>
    </row>
    <row r="519" spans="1:2" ht="12">
      <c r="A519" s="96"/>
      <c r="B519" s="96"/>
    </row>
    <row r="520" spans="1:2" ht="12">
      <c r="A520" s="96"/>
      <c r="B520" s="96"/>
    </row>
    <row r="521" spans="1:2" ht="12">
      <c r="A521" s="96"/>
      <c r="B521" s="96"/>
    </row>
    <row r="522" spans="1:2" ht="12">
      <c r="A522" s="96"/>
      <c r="B522" s="96"/>
    </row>
    <row r="523" spans="1:2" ht="12">
      <c r="A523" s="96"/>
      <c r="B523" s="96"/>
    </row>
    <row r="524" spans="1:2" ht="12">
      <c r="A524" s="96"/>
      <c r="B524" s="96"/>
    </row>
    <row r="525" spans="1:2" ht="12">
      <c r="A525" s="96"/>
      <c r="B525" s="96"/>
    </row>
    <row r="526" spans="1:2" ht="12">
      <c r="A526" s="96"/>
      <c r="B526" s="96"/>
    </row>
    <row r="527" spans="1:2" ht="12">
      <c r="A527" s="96"/>
      <c r="B527" s="96"/>
    </row>
    <row r="528" spans="1:2" ht="12">
      <c r="A528" s="96"/>
      <c r="B528" s="96"/>
    </row>
    <row r="529" spans="1:2" ht="12">
      <c r="A529" s="96"/>
      <c r="B529" s="96"/>
    </row>
    <row r="530" spans="1:2" ht="12">
      <c r="A530" s="96"/>
      <c r="B530" s="96"/>
    </row>
    <row r="531" spans="1:2" ht="12">
      <c r="A531" s="96"/>
      <c r="B531" s="96"/>
    </row>
    <row r="532" spans="1:2" ht="12">
      <c r="A532" s="96"/>
      <c r="B532" s="96"/>
    </row>
    <row r="533" spans="1:2" ht="12">
      <c r="A533" s="96"/>
      <c r="B533" s="96"/>
    </row>
    <row r="534" spans="1:2" ht="12">
      <c r="A534" s="96"/>
      <c r="B534" s="96"/>
    </row>
    <row r="535" spans="1:2" ht="12">
      <c r="A535" s="96"/>
      <c r="B535" s="96"/>
    </row>
    <row r="536" spans="1:2" ht="12">
      <c r="A536" s="96"/>
      <c r="B536" s="96"/>
    </row>
    <row r="537" spans="1:2" ht="12">
      <c r="A537" s="96"/>
      <c r="B537" s="96"/>
    </row>
    <row r="538" spans="1:2" ht="12">
      <c r="A538" s="96"/>
      <c r="B538" s="96"/>
    </row>
    <row r="539" spans="1:2" ht="12">
      <c r="A539" s="96"/>
      <c r="B539" s="96"/>
    </row>
    <row r="540" spans="1:2" ht="12">
      <c r="A540" s="96"/>
      <c r="B540" s="96"/>
    </row>
    <row r="541" spans="1:2" ht="12">
      <c r="A541" s="96"/>
      <c r="B541" s="96"/>
    </row>
    <row r="542" spans="1:2" ht="12">
      <c r="A542" s="96"/>
      <c r="B542" s="96"/>
    </row>
    <row r="543" spans="1:2" ht="12">
      <c r="A543" s="96"/>
      <c r="B543" s="96"/>
    </row>
    <row r="544" spans="1:2" ht="12">
      <c r="A544" s="96"/>
      <c r="B544" s="96"/>
    </row>
    <row r="545" spans="1:2" ht="12">
      <c r="A545" s="96"/>
      <c r="B545" s="96"/>
    </row>
    <row r="546" spans="1:2" ht="12">
      <c r="A546" s="96"/>
      <c r="B546" s="96"/>
    </row>
    <row r="547" spans="1:2" ht="12">
      <c r="A547" s="96"/>
      <c r="B547" s="96"/>
    </row>
    <row r="548" spans="1:2" ht="12">
      <c r="A548" s="96"/>
      <c r="B548" s="96"/>
    </row>
    <row r="549" spans="1:2" ht="12">
      <c r="A549" s="96"/>
      <c r="B549" s="96"/>
    </row>
    <row r="550" spans="1:2" ht="12">
      <c r="A550" s="96"/>
      <c r="B550" s="96"/>
    </row>
    <row r="551" spans="1:2" ht="12">
      <c r="A551" s="96"/>
      <c r="B551" s="96"/>
    </row>
    <row r="552" spans="1:2" ht="12">
      <c r="A552" s="96"/>
      <c r="B552" s="96"/>
    </row>
    <row r="553" spans="1:2" ht="12">
      <c r="A553" s="96"/>
      <c r="B553" s="96"/>
    </row>
    <row r="554" spans="1:2" ht="12">
      <c r="A554" s="96"/>
      <c r="B554" s="96"/>
    </row>
    <row r="555" spans="1:2" ht="12">
      <c r="A555" s="96"/>
      <c r="B555" s="96"/>
    </row>
    <row r="556" spans="1:2" ht="12">
      <c r="A556" s="96"/>
      <c r="B556" s="96"/>
    </row>
    <row r="557" spans="1:2" ht="12">
      <c r="A557" s="96"/>
      <c r="B557" s="96"/>
    </row>
    <row r="558" spans="1:2" ht="12">
      <c r="A558" s="96"/>
      <c r="B558" s="96"/>
    </row>
    <row r="559" spans="1:2" ht="12">
      <c r="A559" s="96"/>
      <c r="B559" s="96"/>
    </row>
    <row r="560" spans="1:2" ht="12">
      <c r="A560" s="96"/>
      <c r="B560" s="96"/>
    </row>
    <row r="561" spans="1:2" ht="12">
      <c r="A561" s="96"/>
      <c r="B561" s="96"/>
    </row>
    <row r="562" spans="1:2" ht="12">
      <c r="A562" s="96"/>
      <c r="B562" s="96"/>
    </row>
    <row r="563" spans="1:2" ht="12">
      <c r="A563" s="96"/>
      <c r="B563" s="96"/>
    </row>
    <row r="564" spans="1:2" ht="12">
      <c r="A564" s="96"/>
      <c r="B564" s="96"/>
    </row>
    <row r="565" spans="1:2" ht="12">
      <c r="A565" s="96"/>
      <c r="B565" s="96"/>
    </row>
    <row r="566" spans="1:2" ht="12">
      <c r="A566" s="96"/>
      <c r="B566" s="96"/>
    </row>
    <row r="567" spans="1:2" ht="12">
      <c r="A567" s="96"/>
      <c r="B567" s="96"/>
    </row>
    <row r="568" spans="1:2" ht="12">
      <c r="A568" s="96"/>
      <c r="B568" s="96"/>
    </row>
    <row r="569" spans="1:2" ht="12">
      <c r="A569" s="96"/>
      <c r="B569" s="96"/>
    </row>
    <row r="570" spans="1:2" ht="12">
      <c r="A570" s="96"/>
      <c r="B570" s="96"/>
    </row>
  </sheetData>
  <mergeCells count="4">
    <mergeCell ref="N3:P3"/>
    <mergeCell ref="B3:D3"/>
    <mergeCell ref="F3:H3"/>
    <mergeCell ref="J3:L3"/>
  </mergeCells>
  <printOptions horizontalCentered="1"/>
  <pageMargins left="0.7874015748031497" right="0.7874015748031497" top="0.984251968503937" bottom="0.984251968503937" header="0.5118110236220472" footer="0.5118110236220472"/>
  <pageSetup fitToWidth="2" horizontalDpi="600" verticalDpi="6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A1" sqref="A1:P58"/>
    </sheetView>
  </sheetViews>
  <sheetFormatPr defaultColWidth="8.796875" defaultRowHeight="14.25"/>
  <sheetData>
    <row r="1" spans="1:9" ht="13.5">
      <c r="A1" t="s">
        <v>127</v>
      </c>
      <c r="I1" t="s">
        <v>128</v>
      </c>
    </row>
    <row r="2" ht="13.5">
      <c r="P2" t="s">
        <v>129</v>
      </c>
    </row>
    <row r="3" spans="2:14" ht="13.5">
      <c r="B3" t="s">
        <v>130</v>
      </c>
      <c r="F3" t="s">
        <v>131</v>
      </c>
      <c r="J3" t="s">
        <v>130</v>
      </c>
      <c r="N3" t="s">
        <v>131</v>
      </c>
    </row>
    <row r="4" spans="2:16" ht="13.5">
      <c r="B4" t="s">
        <v>132</v>
      </c>
      <c r="C4" t="s">
        <v>133</v>
      </c>
      <c r="D4" t="s">
        <v>134</v>
      </c>
      <c r="E4" t="s">
        <v>135</v>
      </c>
      <c r="F4" t="s">
        <v>132</v>
      </c>
      <c r="G4" t="s">
        <v>133</v>
      </c>
      <c r="H4" t="s">
        <v>134</v>
      </c>
      <c r="J4" t="s">
        <v>132</v>
      </c>
      <c r="K4" t="s">
        <v>133</v>
      </c>
      <c r="L4" t="s">
        <v>134</v>
      </c>
      <c r="M4" t="s">
        <v>135</v>
      </c>
      <c r="N4" t="s">
        <v>132</v>
      </c>
      <c r="O4" t="s">
        <v>133</v>
      </c>
      <c r="P4" t="s">
        <v>134</v>
      </c>
    </row>
    <row r="6" spans="1:16" ht="13.5">
      <c r="A6" t="s">
        <v>136</v>
      </c>
      <c r="B6">
        <v>3377</v>
      </c>
      <c r="C6">
        <v>1045</v>
      </c>
      <c r="D6">
        <v>2610</v>
      </c>
      <c r="E6">
        <v>1861000</v>
      </c>
      <c r="F6">
        <v>181.46157979580872</v>
      </c>
      <c r="G6">
        <v>56.15260612573885</v>
      </c>
      <c r="H6">
        <v>140.2471789360559</v>
      </c>
      <c r="I6" t="s">
        <v>39</v>
      </c>
      <c r="J6">
        <v>40</v>
      </c>
      <c r="K6">
        <v>23</v>
      </c>
      <c r="L6">
        <v>34</v>
      </c>
      <c r="M6">
        <v>49582</v>
      </c>
      <c r="N6">
        <v>80.10894816951053</v>
      </c>
      <c r="O6">
        <v>46.062645197468555</v>
      </c>
      <c r="P6">
        <v>68.09260594408396</v>
      </c>
    </row>
    <row r="7" spans="1:16" ht="13.5">
      <c r="A7" t="s">
        <v>137</v>
      </c>
      <c r="B7">
        <v>2759</v>
      </c>
      <c r="C7">
        <v>792</v>
      </c>
      <c r="D7">
        <v>2139</v>
      </c>
      <c r="E7">
        <v>1268890</v>
      </c>
      <c r="F7">
        <v>216.5778192599617</v>
      </c>
      <c r="G7">
        <v>62.17094340481683</v>
      </c>
      <c r="H7">
        <v>167.90864639255454</v>
      </c>
      <c r="I7" t="s">
        <v>40</v>
      </c>
      <c r="J7">
        <v>7</v>
      </c>
      <c r="K7">
        <v>3</v>
      </c>
      <c r="L7">
        <v>4</v>
      </c>
      <c r="M7">
        <v>10595</v>
      </c>
      <c r="N7">
        <v>64.30277420540143</v>
      </c>
      <c r="O7">
        <v>27.558331802314896</v>
      </c>
      <c r="P7">
        <v>36.74444240308654</v>
      </c>
    </row>
    <row r="8" spans="1:16" ht="13.5">
      <c r="A8" t="s">
        <v>138</v>
      </c>
      <c r="B8">
        <v>618</v>
      </c>
      <c r="C8">
        <v>253</v>
      </c>
      <c r="D8">
        <v>471</v>
      </c>
      <c r="E8">
        <v>592795</v>
      </c>
      <c r="F8">
        <v>104.98919528669866</v>
      </c>
      <c r="G8">
        <v>42.98101360442517</v>
      </c>
      <c r="H8">
        <v>80.01603718452276</v>
      </c>
      <c r="I8" t="s">
        <v>41</v>
      </c>
      <c r="J8">
        <v>17</v>
      </c>
      <c r="K8">
        <v>12</v>
      </c>
      <c r="L8">
        <v>17</v>
      </c>
      <c r="M8">
        <v>22252</v>
      </c>
      <c r="N8">
        <v>75.38468360604851</v>
      </c>
      <c r="O8">
        <v>53.21271783956366</v>
      </c>
      <c r="P8">
        <v>75.38468360604851</v>
      </c>
    </row>
    <row r="9" spans="9:16" ht="13.5">
      <c r="I9" t="s">
        <v>42</v>
      </c>
      <c r="J9">
        <v>12</v>
      </c>
      <c r="K9">
        <v>6</v>
      </c>
      <c r="L9">
        <v>10</v>
      </c>
      <c r="M9">
        <v>7416</v>
      </c>
      <c r="N9">
        <v>164.29353778751369</v>
      </c>
      <c r="O9">
        <v>82.14676889375684</v>
      </c>
      <c r="P9">
        <v>136.91128148959473</v>
      </c>
    </row>
    <row r="10" spans="1:16" ht="13.5">
      <c r="A10" t="s">
        <v>116</v>
      </c>
      <c r="B10">
        <v>276</v>
      </c>
      <c r="C10">
        <v>102</v>
      </c>
      <c r="D10">
        <v>306</v>
      </c>
      <c r="E10">
        <v>213486</v>
      </c>
      <c r="F10">
        <v>128.64374073625237</v>
      </c>
      <c r="G10">
        <v>47.5422520112237</v>
      </c>
      <c r="H10">
        <v>142.6267560336711</v>
      </c>
      <c r="I10" t="s">
        <v>43</v>
      </c>
      <c r="J10">
        <v>1</v>
      </c>
      <c r="K10">
        <v>1</v>
      </c>
      <c r="L10">
        <v>0</v>
      </c>
      <c r="M10">
        <v>5307</v>
      </c>
      <c r="N10">
        <v>19.160758766047135</v>
      </c>
      <c r="O10">
        <v>19.160758766047135</v>
      </c>
      <c r="P10">
        <v>0</v>
      </c>
    </row>
    <row r="11" spans="1:16" ht="13.5">
      <c r="A11" t="s">
        <v>0</v>
      </c>
      <c r="B11">
        <v>167</v>
      </c>
      <c r="C11">
        <v>61</v>
      </c>
      <c r="D11">
        <v>189</v>
      </c>
      <c r="E11">
        <v>107721</v>
      </c>
      <c r="F11">
        <v>153.09162579639732</v>
      </c>
      <c r="G11">
        <v>55.919695650181055</v>
      </c>
      <c r="H11">
        <v>173.25938488334785</v>
      </c>
      <c r="I11" t="s">
        <v>44</v>
      </c>
      <c r="J11">
        <v>3</v>
      </c>
      <c r="K11">
        <v>1</v>
      </c>
      <c r="L11">
        <v>3</v>
      </c>
      <c r="M11">
        <v>4012</v>
      </c>
      <c r="N11">
        <v>75.52870090634441</v>
      </c>
      <c r="O11">
        <v>25.17623363544814</v>
      </c>
      <c r="P11">
        <v>75.52870090634441</v>
      </c>
    </row>
    <row r="12" spans="1:8" ht="13.5">
      <c r="A12" t="s">
        <v>1</v>
      </c>
      <c r="B12">
        <v>29</v>
      </c>
      <c r="C12">
        <v>14</v>
      </c>
      <c r="D12">
        <v>24</v>
      </c>
      <c r="E12">
        <v>33760</v>
      </c>
      <c r="F12">
        <v>86.55941258991732</v>
      </c>
      <c r="G12">
        <v>41.787302629615255</v>
      </c>
      <c r="H12">
        <v>71.6353759364833</v>
      </c>
    </row>
    <row r="13" spans="1:16" ht="13.5">
      <c r="A13" t="s">
        <v>2</v>
      </c>
      <c r="B13">
        <v>17</v>
      </c>
      <c r="C13">
        <v>4</v>
      </c>
      <c r="D13">
        <v>12</v>
      </c>
      <c r="E13">
        <v>11156</v>
      </c>
      <c r="F13">
        <v>159.32521087160262</v>
      </c>
      <c r="G13">
        <v>37.488284910965326</v>
      </c>
      <c r="H13">
        <v>112.46485473289597</v>
      </c>
      <c r="I13" t="s">
        <v>105</v>
      </c>
      <c r="J13">
        <v>483</v>
      </c>
      <c r="K13">
        <v>166</v>
      </c>
      <c r="L13">
        <v>306</v>
      </c>
      <c r="M13">
        <v>279615</v>
      </c>
      <c r="N13">
        <v>176.67844522968198</v>
      </c>
      <c r="O13">
        <v>60.72178448887621</v>
      </c>
      <c r="P13">
        <v>111.93292803371156</v>
      </c>
    </row>
    <row r="14" spans="1:16" ht="13.5">
      <c r="A14" t="s">
        <v>3</v>
      </c>
      <c r="B14">
        <v>11</v>
      </c>
      <c r="C14">
        <v>8</v>
      </c>
      <c r="D14">
        <v>10</v>
      </c>
      <c r="E14">
        <v>15427</v>
      </c>
      <c r="F14">
        <v>70.1843935430358</v>
      </c>
      <c r="G14">
        <v>51.04319530402603</v>
      </c>
      <c r="H14">
        <v>63.80399413003254</v>
      </c>
      <c r="I14" t="s">
        <v>45</v>
      </c>
      <c r="J14">
        <v>202</v>
      </c>
      <c r="K14">
        <v>72</v>
      </c>
      <c r="L14">
        <v>143</v>
      </c>
      <c r="M14">
        <v>101172</v>
      </c>
      <c r="N14">
        <v>203.45675033237987</v>
      </c>
      <c r="O14">
        <v>72.5192377422344</v>
      </c>
      <c r="P14">
        <v>144.03126384915998</v>
      </c>
    </row>
    <row r="15" spans="1:16" ht="13.5">
      <c r="A15" t="s">
        <v>4</v>
      </c>
      <c r="B15">
        <v>1</v>
      </c>
      <c r="C15">
        <v>2</v>
      </c>
      <c r="D15">
        <v>2</v>
      </c>
      <c r="E15">
        <v>7177</v>
      </c>
      <c r="F15">
        <v>13.966480446927374</v>
      </c>
      <c r="G15">
        <v>27.932960893854748</v>
      </c>
      <c r="H15">
        <v>27.932960893854748</v>
      </c>
      <c r="I15" t="s">
        <v>46</v>
      </c>
      <c r="J15">
        <v>22</v>
      </c>
      <c r="K15">
        <v>11</v>
      </c>
      <c r="L15">
        <v>16</v>
      </c>
      <c r="M15">
        <v>25819</v>
      </c>
      <c r="N15">
        <v>90.04584151931893</v>
      </c>
      <c r="O15">
        <v>45.02292075965946</v>
      </c>
      <c r="P15">
        <v>65.48788474132286</v>
      </c>
    </row>
    <row r="16" spans="1:16" ht="13.5">
      <c r="A16" t="s">
        <v>5</v>
      </c>
      <c r="B16">
        <v>80</v>
      </c>
      <c r="C16">
        <v>27</v>
      </c>
      <c r="D16">
        <v>93</v>
      </c>
      <c r="E16">
        <v>72005</v>
      </c>
      <c r="F16">
        <v>111.17596375663581</v>
      </c>
      <c r="G16">
        <v>37.52188776786459</v>
      </c>
      <c r="H16">
        <v>129.24205786708913</v>
      </c>
      <c r="I16" t="s">
        <v>47</v>
      </c>
      <c r="J16">
        <v>167</v>
      </c>
      <c r="K16">
        <v>44</v>
      </c>
      <c r="L16">
        <v>88</v>
      </c>
      <c r="M16">
        <v>89966</v>
      </c>
      <c r="N16">
        <v>187.5435168339959</v>
      </c>
      <c r="O16">
        <v>49.41266311793905</v>
      </c>
      <c r="P16">
        <v>98.8253262358781</v>
      </c>
    </row>
    <row r="17" spans="1:16" ht="13.5">
      <c r="A17" t="s">
        <v>6</v>
      </c>
      <c r="B17">
        <v>45</v>
      </c>
      <c r="C17">
        <v>6</v>
      </c>
      <c r="D17">
        <v>51</v>
      </c>
      <c r="E17">
        <v>14527</v>
      </c>
      <c r="F17">
        <v>310.3020273065784</v>
      </c>
      <c r="G17">
        <v>41.37360364087712</v>
      </c>
      <c r="H17">
        <v>351.6756309474555</v>
      </c>
      <c r="I17" t="s">
        <v>48</v>
      </c>
      <c r="J17">
        <v>12</v>
      </c>
      <c r="K17">
        <v>6</v>
      </c>
      <c r="L17">
        <v>18</v>
      </c>
      <c r="M17">
        <v>14034</v>
      </c>
      <c r="N17">
        <v>82.42324335462601</v>
      </c>
      <c r="O17">
        <v>41.211621677313005</v>
      </c>
      <c r="P17">
        <v>123.63486503193901</v>
      </c>
    </row>
    <row r="18" spans="1:16" ht="13.5">
      <c r="A18" t="s">
        <v>7</v>
      </c>
      <c r="B18">
        <v>5</v>
      </c>
      <c r="C18">
        <v>3</v>
      </c>
      <c r="D18">
        <v>6</v>
      </c>
      <c r="E18">
        <v>8689</v>
      </c>
      <c r="F18">
        <v>56.80527152919791</v>
      </c>
      <c r="G18">
        <v>34.08316291751875</v>
      </c>
      <c r="H18">
        <v>68.1663258350375</v>
      </c>
      <c r="I18" t="s">
        <v>49</v>
      </c>
      <c r="J18">
        <v>1</v>
      </c>
      <c r="K18">
        <v>3</v>
      </c>
      <c r="L18">
        <v>4</v>
      </c>
      <c r="M18">
        <v>9034</v>
      </c>
      <c r="N18">
        <v>11.120996441281138</v>
      </c>
      <c r="O18">
        <v>33.362989323843415</v>
      </c>
      <c r="P18">
        <v>44.48398576512455</v>
      </c>
    </row>
    <row r="19" spans="1:16" ht="13.5">
      <c r="A19" t="s">
        <v>8</v>
      </c>
      <c r="B19">
        <v>8</v>
      </c>
      <c r="C19">
        <v>7</v>
      </c>
      <c r="D19">
        <v>11</v>
      </c>
      <c r="E19">
        <v>14989</v>
      </c>
      <c r="F19">
        <v>52.74609349245072</v>
      </c>
      <c r="G19">
        <v>46.15283180589438</v>
      </c>
      <c r="H19">
        <v>72.52587855211974</v>
      </c>
      <c r="I19" t="s">
        <v>50</v>
      </c>
      <c r="J19">
        <v>16</v>
      </c>
      <c r="K19">
        <v>11</v>
      </c>
      <c r="L19">
        <v>11</v>
      </c>
      <c r="M19">
        <v>18615</v>
      </c>
      <c r="N19">
        <v>87.30765033286042</v>
      </c>
      <c r="O19">
        <v>60.024009603841534</v>
      </c>
      <c r="P19">
        <v>60.024009603841534</v>
      </c>
    </row>
    <row r="20" spans="1:16" ht="13.5">
      <c r="A20" t="s">
        <v>9</v>
      </c>
      <c r="B20">
        <v>20</v>
      </c>
      <c r="C20">
        <v>9</v>
      </c>
      <c r="D20">
        <v>25</v>
      </c>
      <c r="E20">
        <v>26343</v>
      </c>
      <c r="F20">
        <v>76.29510948348211</v>
      </c>
      <c r="G20">
        <v>34.332799267566955</v>
      </c>
      <c r="H20">
        <v>95.36888685435264</v>
      </c>
      <c r="I20" t="s">
        <v>51</v>
      </c>
      <c r="J20">
        <v>8</v>
      </c>
      <c r="K20">
        <v>4</v>
      </c>
      <c r="L20">
        <v>8</v>
      </c>
      <c r="M20">
        <v>10523</v>
      </c>
      <c r="N20">
        <v>79.29428089999008</v>
      </c>
      <c r="O20">
        <v>39.64714044999504</v>
      </c>
      <c r="P20">
        <v>79.29428089999008</v>
      </c>
    </row>
    <row r="21" spans="1:16" ht="13.5">
      <c r="A21" t="s">
        <v>10</v>
      </c>
      <c r="B21">
        <v>2</v>
      </c>
      <c r="C21">
        <v>2</v>
      </c>
      <c r="D21">
        <v>0</v>
      </c>
      <c r="E21">
        <v>7457</v>
      </c>
      <c r="F21">
        <v>27.498968788670425</v>
      </c>
      <c r="G21">
        <v>27.498968788670425</v>
      </c>
      <c r="H21">
        <v>0</v>
      </c>
      <c r="I21" t="s">
        <v>52</v>
      </c>
      <c r="J21">
        <v>6</v>
      </c>
      <c r="K21">
        <v>4</v>
      </c>
      <c r="L21">
        <v>3</v>
      </c>
      <c r="M21">
        <v>8191</v>
      </c>
      <c r="N21">
        <v>78.70916961826052</v>
      </c>
      <c r="O21">
        <v>52.47277974550702</v>
      </c>
      <c r="P21">
        <v>39.35458480913026</v>
      </c>
    </row>
    <row r="22" spans="9:16" ht="13.5">
      <c r="I22" t="s">
        <v>53</v>
      </c>
      <c r="J22">
        <v>6</v>
      </c>
      <c r="K22">
        <v>2</v>
      </c>
      <c r="L22">
        <v>1</v>
      </c>
      <c r="M22">
        <v>5342</v>
      </c>
      <c r="N22">
        <v>116.07661056297157</v>
      </c>
      <c r="O22">
        <v>38.69220352099052</v>
      </c>
      <c r="P22">
        <v>19.34610176049526</v>
      </c>
    </row>
    <row r="23" spans="1:16" ht="13.5">
      <c r="A23" t="s">
        <v>117</v>
      </c>
      <c r="B23">
        <v>600</v>
      </c>
      <c r="C23">
        <v>200</v>
      </c>
      <c r="D23">
        <v>518</v>
      </c>
      <c r="E23">
        <v>356069</v>
      </c>
      <c r="F23">
        <v>165.6058690719999</v>
      </c>
      <c r="G23">
        <v>55.2019563573333</v>
      </c>
      <c r="H23">
        <v>142.97306696549325</v>
      </c>
      <c r="I23" t="s">
        <v>54</v>
      </c>
      <c r="J23">
        <v>1</v>
      </c>
      <c r="K23">
        <v>1</v>
      </c>
      <c r="L23">
        <v>2</v>
      </c>
      <c r="M23">
        <v>4585</v>
      </c>
      <c r="N23">
        <v>22.967386311437757</v>
      </c>
      <c r="O23">
        <v>22.967386311437757</v>
      </c>
      <c r="P23">
        <v>45.93477262287551</v>
      </c>
    </row>
    <row r="24" spans="1:16" ht="13.5">
      <c r="A24" t="s">
        <v>11</v>
      </c>
      <c r="B24">
        <v>545</v>
      </c>
      <c r="C24">
        <v>170</v>
      </c>
      <c r="D24">
        <v>471</v>
      </c>
      <c r="E24">
        <v>289504</v>
      </c>
      <c r="F24">
        <v>185.38991410834257</v>
      </c>
      <c r="G24">
        <v>57.82804660260226</v>
      </c>
      <c r="H24">
        <v>160.2177055872098</v>
      </c>
      <c r="I24" t="s">
        <v>55</v>
      </c>
      <c r="J24">
        <v>113</v>
      </c>
      <c r="K24">
        <v>10</v>
      </c>
      <c r="L24">
        <v>41</v>
      </c>
      <c r="M24">
        <v>8890</v>
      </c>
      <c r="N24">
        <v>1233.2205609516534</v>
      </c>
      <c r="O24">
        <v>109.13456291607552</v>
      </c>
      <c r="P24">
        <v>447.4517079559096</v>
      </c>
    </row>
    <row r="25" spans="1:16" ht="13.5">
      <c r="A25" t="s">
        <v>12</v>
      </c>
      <c r="B25">
        <v>55</v>
      </c>
      <c r="C25">
        <v>30</v>
      </c>
      <c r="D25">
        <v>47</v>
      </c>
      <c r="E25">
        <v>66565</v>
      </c>
      <c r="F25">
        <v>80.49055333596758</v>
      </c>
      <c r="G25">
        <v>43.903938183255036</v>
      </c>
      <c r="H25">
        <v>68.78283648709956</v>
      </c>
      <c r="I25" t="s">
        <v>56</v>
      </c>
      <c r="J25">
        <v>2</v>
      </c>
      <c r="K25">
        <v>1</v>
      </c>
      <c r="L25">
        <v>0</v>
      </c>
      <c r="M25">
        <v>1598</v>
      </c>
      <c r="N25">
        <v>128.61736334405145</v>
      </c>
      <c r="O25">
        <v>64.30868167202573</v>
      </c>
      <c r="P25">
        <v>0</v>
      </c>
    </row>
    <row r="26" spans="1:16" ht="13.5">
      <c r="A26" t="s">
        <v>13</v>
      </c>
      <c r="B26">
        <v>41</v>
      </c>
      <c r="C26">
        <v>15</v>
      </c>
      <c r="D26">
        <v>28</v>
      </c>
      <c r="E26">
        <v>37108</v>
      </c>
      <c r="F26">
        <v>106.4713825698556</v>
      </c>
      <c r="G26">
        <v>38.9529448426301</v>
      </c>
      <c r="H26">
        <v>72.71216370624286</v>
      </c>
      <c r="I26" t="s">
        <v>57</v>
      </c>
      <c r="J26">
        <v>2</v>
      </c>
      <c r="K26">
        <v>2</v>
      </c>
      <c r="L26">
        <v>0</v>
      </c>
      <c r="M26">
        <v>9154</v>
      </c>
      <c r="N26">
        <v>21.70138888888889</v>
      </c>
      <c r="O26">
        <v>21.70138888888889</v>
      </c>
      <c r="P26">
        <v>0</v>
      </c>
    </row>
    <row r="27" spans="1:16" ht="13.5">
      <c r="A27" t="s">
        <v>14</v>
      </c>
      <c r="B27">
        <v>4</v>
      </c>
      <c r="C27">
        <v>6</v>
      </c>
      <c r="D27">
        <v>10</v>
      </c>
      <c r="E27">
        <v>11076</v>
      </c>
      <c r="F27">
        <v>36.297640653357526</v>
      </c>
      <c r="G27">
        <v>54.4464609800363</v>
      </c>
      <c r="H27">
        <v>90.74410163339383</v>
      </c>
      <c r="I27" t="s">
        <v>58</v>
      </c>
      <c r="J27">
        <v>92</v>
      </c>
      <c r="K27">
        <v>39</v>
      </c>
      <c r="L27">
        <v>59</v>
      </c>
      <c r="M27">
        <v>62658</v>
      </c>
      <c r="N27">
        <v>151.77510888214331</v>
      </c>
      <c r="O27">
        <v>64.3394483304738</v>
      </c>
      <c r="P27">
        <v>97.33403721789627</v>
      </c>
    </row>
    <row r="28" spans="1:16" ht="13.5">
      <c r="A28" t="s">
        <v>15</v>
      </c>
      <c r="B28">
        <v>3</v>
      </c>
      <c r="C28">
        <v>2</v>
      </c>
      <c r="D28">
        <v>1</v>
      </c>
      <c r="E28">
        <v>6941</v>
      </c>
      <c r="F28">
        <v>44.950554390170815</v>
      </c>
      <c r="G28">
        <v>29.967036260113876</v>
      </c>
      <c r="H28">
        <v>14.983518130056938</v>
      </c>
      <c r="I28" t="s">
        <v>59</v>
      </c>
      <c r="J28">
        <v>3</v>
      </c>
      <c r="K28">
        <v>5</v>
      </c>
      <c r="L28">
        <v>0</v>
      </c>
      <c r="M28">
        <v>6265</v>
      </c>
      <c r="N28">
        <v>52.02011444425178</v>
      </c>
      <c r="O28">
        <v>86.70019074041963</v>
      </c>
      <c r="P28">
        <v>0</v>
      </c>
    </row>
    <row r="29" spans="1:16" ht="13.5">
      <c r="A29" t="s">
        <v>16</v>
      </c>
      <c r="B29">
        <v>7</v>
      </c>
      <c r="C29">
        <v>7</v>
      </c>
      <c r="D29">
        <v>8</v>
      </c>
      <c r="E29">
        <v>11440</v>
      </c>
      <c r="F29">
        <v>57.71291944925385</v>
      </c>
      <c r="G29">
        <v>57.71291944925385</v>
      </c>
      <c r="H29">
        <v>65.95762222771869</v>
      </c>
      <c r="I29" t="s">
        <v>60</v>
      </c>
      <c r="J29">
        <v>7</v>
      </c>
      <c r="K29">
        <v>5</v>
      </c>
      <c r="L29">
        <v>6</v>
      </c>
      <c r="M29">
        <v>8782</v>
      </c>
      <c r="N29">
        <v>84.6740050804403</v>
      </c>
      <c r="O29">
        <v>60.4814322003145</v>
      </c>
      <c r="P29">
        <v>72.57771864037741</v>
      </c>
    </row>
    <row r="30" spans="9:16" ht="13.5">
      <c r="I30" t="s">
        <v>61</v>
      </c>
      <c r="J30">
        <v>15</v>
      </c>
      <c r="K30">
        <v>6</v>
      </c>
      <c r="L30">
        <v>15</v>
      </c>
      <c r="M30">
        <v>15067</v>
      </c>
      <c r="N30">
        <v>104.65359659526966</v>
      </c>
      <c r="O30">
        <v>41.86143863810786</v>
      </c>
      <c r="P30">
        <v>104.65359659526966</v>
      </c>
    </row>
    <row r="31" spans="1:16" ht="13.5">
      <c r="A31" t="s">
        <v>118</v>
      </c>
      <c r="B31">
        <v>318</v>
      </c>
      <c r="C31">
        <v>122</v>
      </c>
      <c r="D31">
        <v>268</v>
      </c>
      <c r="E31">
        <v>233007</v>
      </c>
      <c r="F31">
        <v>134.84060822442905</v>
      </c>
      <c r="G31">
        <v>51.73130252635328</v>
      </c>
      <c r="H31">
        <v>113.63925473002196</v>
      </c>
      <c r="I31" t="s">
        <v>62</v>
      </c>
      <c r="J31">
        <v>59</v>
      </c>
      <c r="K31">
        <v>20</v>
      </c>
      <c r="L31">
        <v>32</v>
      </c>
      <c r="M31">
        <v>22763</v>
      </c>
      <c r="N31">
        <v>257.0470091055635</v>
      </c>
      <c r="O31">
        <v>87.13457935781815</v>
      </c>
      <c r="P31">
        <v>139.41532697250904</v>
      </c>
    </row>
    <row r="32" spans="1:16" ht="13.5">
      <c r="A32" t="s">
        <v>17</v>
      </c>
      <c r="B32">
        <v>275</v>
      </c>
      <c r="C32">
        <v>101</v>
      </c>
      <c r="D32">
        <v>233</v>
      </c>
      <c r="E32">
        <v>186168</v>
      </c>
      <c r="F32">
        <v>145.48571065801863</v>
      </c>
      <c r="G32">
        <v>53.43293373258139</v>
      </c>
      <c r="H32">
        <v>123.26607484843034</v>
      </c>
      <c r="I32" t="s">
        <v>63</v>
      </c>
      <c r="J32">
        <v>8</v>
      </c>
      <c r="K32">
        <v>3</v>
      </c>
      <c r="L32">
        <v>6</v>
      </c>
      <c r="M32">
        <v>9781</v>
      </c>
      <c r="N32">
        <v>86.05851979345955</v>
      </c>
      <c r="O32">
        <v>32.271944922547334</v>
      </c>
      <c r="P32">
        <v>64.54388984509467</v>
      </c>
    </row>
    <row r="33" spans="1:8" ht="13.5">
      <c r="A33" t="s">
        <v>18</v>
      </c>
      <c r="B33">
        <v>43</v>
      </c>
      <c r="C33">
        <v>20</v>
      </c>
      <c r="D33">
        <v>35</v>
      </c>
      <c r="E33">
        <v>39365</v>
      </c>
      <c r="F33">
        <v>108.34236186348862</v>
      </c>
      <c r="G33">
        <v>50.39179621557611</v>
      </c>
      <c r="H33">
        <v>88.18564337725819</v>
      </c>
    </row>
    <row r="34" spans="1:16" ht="13.5">
      <c r="A34" t="s">
        <v>19</v>
      </c>
      <c r="B34">
        <v>0</v>
      </c>
      <c r="C34">
        <v>1</v>
      </c>
      <c r="D34">
        <v>0</v>
      </c>
      <c r="E34">
        <v>7474</v>
      </c>
      <c r="F34">
        <v>0</v>
      </c>
      <c r="G34">
        <v>14.039028499227854</v>
      </c>
      <c r="H34">
        <v>0</v>
      </c>
      <c r="I34" t="s">
        <v>106</v>
      </c>
      <c r="J34">
        <v>208</v>
      </c>
      <c r="K34">
        <v>85</v>
      </c>
      <c r="L34">
        <v>221</v>
      </c>
      <c r="M34">
        <v>184886</v>
      </c>
      <c r="N34">
        <v>112.89683508920479</v>
      </c>
      <c r="O34">
        <v>46.13572587780003</v>
      </c>
      <c r="P34">
        <v>119.95288728228009</v>
      </c>
    </row>
    <row r="35" spans="1:16" ht="13.5">
      <c r="A35" t="s">
        <v>20</v>
      </c>
      <c r="B35">
        <v>0</v>
      </c>
      <c r="C35">
        <v>1</v>
      </c>
      <c r="D35">
        <v>0</v>
      </c>
      <c r="E35">
        <v>7474</v>
      </c>
      <c r="F35">
        <v>0</v>
      </c>
      <c r="G35">
        <v>14.039028499227854</v>
      </c>
      <c r="H35">
        <v>0</v>
      </c>
      <c r="I35" t="s">
        <v>64</v>
      </c>
      <c r="J35">
        <v>104</v>
      </c>
      <c r="K35">
        <v>31</v>
      </c>
      <c r="L35">
        <v>132</v>
      </c>
      <c r="M35">
        <v>61215</v>
      </c>
      <c r="N35">
        <v>168.75446225741547</v>
      </c>
      <c r="O35">
        <v>50.30181086519115</v>
      </c>
      <c r="P35">
        <v>214.18835594210424</v>
      </c>
    </row>
    <row r="36" spans="9:16" ht="13.5">
      <c r="I36" t="s">
        <v>65</v>
      </c>
      <c r="J36">
        <v>91</v>
      </c>
      <c r="K36">
        <v>43</v>
      </c>
      <c r="L36">
        <v>81</v>
      </c>
      <c r="M36">
        <v>82786</v>
      </c>
      <c r="N36">
        <v>109.38683271026913</v>
      </c>
      <c r="O36">
        <v>51.68828358836894</v>
      </c>
      <c r="P36">
        <v>97.3663016432066</v>
      </c>
    </row>
    <row r="37" spans="1:16" ht="13.5">
      <c r="A37" t="s">
        <v>119</v>
      </c>
      <c r="B37">
        <v>981</v>
      </c>
      <c r="C37">
        <v>220</v>
      </c>
      <c r="D37">
        <v>668</v>
      </c>
      <c r="E37">
        <v>316936</v>
      </c>
      <c r="F37">
        <v>309.54672388495334</v>
      </c>
      <c r="G37">
        <v>69.41924490794062</v>
      </c>
      <c r="H37">
        <v>210.7820709022924</v>
      </c>
      <c r="I37" t="s">
        <v>66</v>
      </c>
      <c r="J37">
        <v>8</v>
      </c>
      <c r="K37">
        <v>7</v>
      </c>
      <c r="L37">
        <v>6</v>
      </c>
      <c r="M37">
        <v>28833</v>
      </c>
      <c r="N37">
        <v>28.85690581827364</v>
      </c>
      <c r="O37">
        <v>25.24979259098943</v>
      </c>
      <c r="P37">
        <v>21.642679363705227</v>
      </c>
    </row>
    <row r="38" spans="1:16" ht="13.5">
      <c r="A38" t="s">
        <v>21</v>
      </c>
      <c r="B38">
        <v>755</v>
      </c>
      <c r="C38">
        <v>156</v>
      </c>
      <c r="D38">
        <v>491</v>
      </c>
      <c r="E38">
        <v>164461</v>
      </c>
      <c r="F38">
        <v>460.7816810292215</v>
      </c>
      <c r="G38">
        <v>95.2078705172961</v>
      </c>
      <c r="H38">
        <v>299.6606693845666</v>
      </c>
      <c r="I38" t="s">
        <v>67</v>
      </c>
      <c r="J38">
        <v>2</v>
      </c>
      <c r="K38">
        <v>3</v>
      </c>
      <c r="L38">
        <v>1</v>
      </c>
      <c r="M38">
        <v>11240</v>
      </c>
      <c r="N38">
        <v>18.377285674905817</v>
      </c>
      <c r="O38">
        <v>27.565928512358727</v>
      </c>
      <c r="P38">
        <v>9.188642837452909</v>
      </c>
    </row>
    <row r="39" spans="1:16" ht="13.5">
      <c r="A39" t="s">
        <v>22</v>
      </c>
      <c r="B39">
        <v>151</v>
      </c>
      <c r="C39">
        <v>23</v>
      </c>
      <c r="D39">
        <v>86</v>
      </c>
      <c r="E39">
        <v>41052</v>
      </c>
      <c r="F39">
        <v>366.37146669901733</v>
      </c>
      <c r="G39">
        <v>55.804925391241056</v>
      </c>
      <c r="H39">
        <v>208.6618949411622</v>
      </c>
      <c r="I39" t="s">
        <v>68</v>
      </c>
      <c r="J39">
        <v>1</v>
      </c>
      <c r="K39">
        <v>0</v>
      </c>
      <c r="L39">
        <v>1</v>
      </c>
      <c r="M39">
        <v>2847</v>
      </c>
      <c r="N39">
        <v>36.75119441381845</v>
      </c>
      <c r="O39">
        <v>0</v>
      </c>
      <c r="P39">
        <v>36.75119441381845</v>
      </c>
    </row>
    <row r="40" spans="1:16" ht="13.5">
      <c r="A40" t="s">
        <v>23</v>
      </c>
      <c r="B40">
        <v>29</v>
      </c>
      <c r="C40">
        <v>14</v>
      </c>
      <c r="D40">
        <v>34</v>
      </c>
      <c r="E40">
        <v>41825</v>
      </c>
      <c r="F40">
        <v>69.04268742708855</v>
      </c>
      <c r="G40">
        <v>33.33095255100826</v>
      </c>
      <c r="H40">
        <v>80.94659905244863</v>
      </c>
      <c r="I40" t="s">
        <v>69</v>
      </c>
      <c r="J40">
        <v>2</v>
      </c>
      <c r="K40">
        <v>1</v>
      </c>
      <c r="L40">
        <v>2</v>
      </c>
      <c r="M40">
        <v>8580</v>
      </c>
      <c r="N40">
        <v>24.189646831156264</v>
      </c>
      <c r="O40">
        <v>12.094823415578132</v>
      </c>
      <c r="P40">
        <v>24.189646831156264</v>
      </c>
    </row>
    <row r="41" spans="1:16" ht="13.5">
      <c r="A41" t="s">
        <v>24</v>
      </c>
      <c r="B41">
        <v>13</v>
      </c>
      <c r="C41">
        <v>7</v>
      </c>
      <c r="D41">
        <v>19</v>
      </c>
      <c r="E41">
        <v>17106</v>
      </c>
      <c r="F41">
        <v>72.76798208788134</v>
      </c>
      <c r="G41">
        <v>39.18275958578226</v>
      </c>
      <c r="H41">
        <v>106.3532045899804</v>
      </c>
      <c r="I41" t="s">
        <v>70</v>
      </c>
      <c r="J41">
        <v>3</v>
      </c>
      <c r="K41">
        <v>3</v>
      </c>
      <c r="L41">
        <v>2</v>
      </c>
      <c r="M41">
        <v>6166</v>
      </c>
      <c r="N41">
        <v>51.27328661767219</v>
      </c>
      <c r="O41">
        <v>51.27328661767219</v>
      </c>
      <c r="P41">
        <v>34.18219107844813</v>
      </c>
    </row>
    <row r="42" spans="1:16" ht="13.5">
      <c r="A42" t="s">
        <v>25</v>
      </c>
      <c r="B42">
        <v>6</v>
      </c>
      <c r="C42">
        <v>3</v>
      </c>
      <c r="D42">
        <v>7</v>
      </c>
      <c r="E42">
        <v>9175</v>
      </c>
      <c r="F42">
        <v>68.68131868131869</v>
      </c>
      <c r="G42">
        <v>34.34065934065934</v>
      </c>
      <c r="H42">
        <v>80.12820512820512</v>
      </c>
      <c r="I42" t="s">
        <v>71</v>
      </c>
      <c r="J42">
        <v>5</v>
      </c>
      <c r="K42">
        <v>4</v>
      </c>
      <c r="L42">
        <v>2</v>
      </c>
      <c r="M42">
        <v>12052</v>
      </c>
      <c r="N42">
        <v>42.74600324869625</v>
      </c>
      <c r="O42">
        <v>34.196802598957</v>
      </c>
      <c r="P42">
        <v>17.0984012994785</v>
      </c>
    </row>
    <row r="43" spans="1:16" ht="13.5">
      <c r="A43" t="s">
        <v>26</v>
      </c>
      <c r="B43">
        <v>1</v>
      </c>
      <c r="C43">
        <v>1</v>
      </c>
      <c r="D43">
        <v>0</v>
      </c>
      <c r="E43">
        <v>4366</v>
      </c>
      <c r="F43">
        <v>23.889154323936932</v>
      </c>
      <c r="G43">
        <v>23.889154323936932</v>
      </c>
      <c r="H43">
        <v>0</v>
      </c>
      <c r="I43" t="s">
        <v>72</v>
      </c>
      <c r="J43">
        <v>5</v>
      </c>
      <c r="K43">
        <v>4</v>
      </c>
      <c r="L43">
        <v>2</v>
      </c>
      <c r="M43">
        <v>12052</v>
      </c>
      <c r="N43">
        <v>42.74600324869625</v>
      </c>
      <c r="O43">
        <v>34.196802598957</v>
      </c>
      <c r="P43">
        <v>17.0984012994785</v>
      </c>
    </row>
    <row r="44" spans="1:8" ht="13.5">
      <c r="A44" t="s">
        <v>27</v>
      </c>
      <c r="B44">
        <v>9</v>
      </c>
      <c r="C44">
        <v>3</v>
      </c>
      <c r="D44">
        <v>8</v>
      </c>
      <c r="E44">
        <v>11178</v>
      </c>
      <c r="F44">
        <v>80.24251069900143</v>
      </c>
      <c r="G44">
        <v>26.74750356633381</v>
      </c>
      <c r="H44">
        <v>71.32667617689016</v>
      </c>
    </row>
    <row r="45" spans="1:16" ht="13.5">
      <c r="A45" t="s">
        <v>28</v>
      </c>
      <c r="B45">
        <v>46</v>
      </c>
      <c r="C45">
        <v>27</v>
      </c>
      <c r="D45">
        <v>57</v>
      </c>
      <c r="E45">
        <v>69598</v>
      </c>
      <c r="F45">
        <v>65.86011883456224</v>
      </c>
      <c r="G45">
        <v>38.65702627246045</v>
      </c>
      <c r="H45">
        <v>81.60927768630539</v>
      </c>
      <c r="I45" t="s">
        <v>107</v>
      </c>
      <c r="J45">
        <v>72</v>
      </c>
      <c r="K45">
        <v>22</v>
      </c>
      <c r="L45">
        <v>39</v>
      </c>
      <c r="M45">
        <v>46059</v>
      </c>
      <c r="N45">
        <v>163.8001638001638</v>
      </c>
      <c r="O45">
        <v>50.05005005005005</v>
      </c>
      <c r="P45">
        <v>88.72508872508872</v>
      </c>
    </row>
    <row r="46" spans="1:16" ht="13.5">
      <c r="A46" t="s">
        <v>29</v>
      </c>
      <c r="B46">
        <v>1</v>
      </c>
      <c r="C46">
        <v>1</v>
      </c>
      <c r="D46">
        <v>2</v>
      </c>
      <c r="E46">
        <v>5358</v>
      </c>
      <c r="F46">
        <v>18.939393939393938</v>
      </c>
      <c r="G46">
        <v>18.939393939393938</v>
      </c>
      <c r="H46">
        <v>37.878787878787875</v>
      </c>
      <c r="I46" t="s">
        <v>73</v>
      </c>
      <c r="J46">
        <v>50</v>
      </c>
      <c r="K46">
        <v>9</v>
      </c>
      <c r="L46">
        <v>29</v>
      </c>
      <c r="M46">
        <v>24174</v>
      </c>
      <c r="N46">
        <v>216.8915108662647</v>
      </c>
      <c r="O46">
        <v>39.04047195592764</v>
      </c>
      <c r="P46">
        <v>125.79707630243352</v>
      </c>
    </row>
    <row r="47" spans="1:16" ht="13.5">
      <c r="A47" t="s">
        <v>30</v>
      </c>
      <c r="B47">
        <v>6</v>
      </c>
      <c r="C47">
        <v>6</v>
      </c>
      <c r="D47">
        <v>12</v>
      </c>
      <c r="E47">
        <v>14635</v>
      </c>
      <c r="F47">
        <v>40.955631399317404</v>
      </c>
      <c r="G47">
        <v>40.955631399317404</v>
      </c>
      <c r="H47">
        <v>81.91126279863481</v>
      </c>
      <c r="I47" t="s">
        <v>74</v>
      </c>
      <c r="J47">
        <v>22</v>
      </c>
      <c r="K47">
        <v>13</v>
      </c>
      <c r="L47">
        <v>10</v>
      </c>
      <c r="M47">
        <v>21885</v>
      </c>
      <c r="N47">
        <v>105.24805051906425</v>
      </c>
      <c r="O47">
        <v>62.192029852174336</v>
      </c>
      <c r="P47">
        <v>47.84002296321102</v>
      </c>
    </row>
    <row r="48" spans="1:16" ht="13.5">
      <c r="A48" t="s">
        <v>31</v>
      </c>
      <c r="B48">
        <v>8</v>
      </c>
      <c r="C48">
        <v>6</v>
      </c>
      <c r="D48">
        <v>11</v>
      </c>
      <c r="E48">
        <v>13796</v>
      </c>
      <c r="F48">
        <v>60.05555138503115</v>
      </c>
      <c r="G48">
        <v>45.04166353877337</v>
      </c>
      <c r="H48">
        <v>82.57638315441783</v>
      </c>
      <c r="I48" t="s">
        <v>75</v>
      </c>
      <c r="J48">
        <v>11</v>
      </c>
      <c r="K48">
        <v>9</v>
      </c>
      <c r="L48">
        <v>6</v>
      </c>
      <c r="M48">
        <v>11354</v>
      </c>
      <c r="N48">
        <v>101.88015189404463</v>
      </c>
      <c r="O48">
        <v>83.35648791330925</v>
      </c>
      <c r="P48">
        <v>55.57099194220616</v>
      </c>
    </row>
    <row r="49" spans="1:16" ht="13.5">
      <c r="A49" t="s">
        <v>32</v>
      </c>
      <c r="B49">
        <v>21</v>
      </c>
      <c r="C49">
        <v>8</v>
      </c>
      <c r="D49">
        <v>25</v>
      </c>
      <c r="E49">
        <v>17609</v>
      </c>
      <c r="F49">
        <v>114.11803064884252</v>
      </c>
      <c r="G49">
        <v>43.47353548527334</v>
      </c>
      <c r="H49">
        <v>135.8547983914792</v>
      </c>
      <c r="I49" t="s">
        <v>76</v>
      </c>
      <c r="J49">
        <v>11</v>
      </c>
      <c r="K49">
        <v>4</v>
      </c>
      <c r="L49">
        <v>4</v>
      </c>
      <c r="M49">
        <v>10531</v>
      </c>
      <c r="N49">
        <v>108.84622996239857</v>
      </c>
      <c r="O49">
        <v>39.580447259054026</v>
      </c>
      <c r="P49">
        <v>39.580447259054026</v>
      </c>
    </row>
    <row r="50" spans="1:8" ht="13.5">
      <c r="A50" t="s">
        <v>33</v>
      </c>
      <c r="B50">
        <v>6</v>
      </c>
      <c r="C50">
        <v>2</v>
      </c>
      <c r="D50">
        <v>1</v>
      </c>
      <c r="E50">
        <v>7422</v>
      </c>
      <c r="F50">
        <v>86.9943453675511</v>
      </c>
      <c r="G50">
        <v>28.99811512251704</v>
      </c>
      <c r="H50">
        <v>14.49905756125852</v>
      </c>
    </row>
    <row r="51" spans="1:16" ht="13.5">
      <c r="A51" t="s">
        <v>34</v>
      </c>
      <c r="B51">
        <v>4</v>
      </c>
      <c r="C51">
        <v>4</v>
      </c>
      <c r="D51">
        <v>6</v>
      </c>
      <c r="E51">
        <v>10778</v>
      </c>
      <c r="F51">
        <v>35.413899955732624</v>
      </c>
      <c r="G51">
        <v>35.413899955732624</v>
      </c>
      <c r="H51">
        <v>53.12084993359893</v>
      </c>
      <c r="I51" t="s">
        <v>108</v>
      </c>
      <c r="J51">
        <v>70</v>
      </c>
      <c r="K51">
        <v>24</v>
      </c>
      <c r="L51">
        <v>36</v>
      </c>
      <c r="M51">
        <v>46102</v>
      </c>
      <c r="N51">
        <v>155.3932559326925</v>
      </c>
      <c r="O51">
        <v>53.277687748351724</v>
      </c>
      <c r="P51">
        <v>79.91653162252759</v>
      </c>
    </row>
    <row r="52" spans="9:16" ht="13.5">
      <c r="I52" t="s">
        <v>77</v>
      </c>
      <c r="J52">
        <v>35</v>
      </c>
      <c r="K52">
        <v>15</v>
      </c>
      <c r="L52">
        <v>22</v>
      </c>
      <c r="M52">
        <v>21502</v>
      </c>
      <c r="N52">
        <v>170.99027798133764</v>
      </c>
      <c r="O52">
        <v>73.28154770628755</v>
      </c>
      <c r="P52">
        <v>107.47960330255509</v>
      </c>
    </row>
    <row r="53" spans="1:16" ht="13.5">
      <c r="A53" t="s">
        <v>104</v>
      </c>
      <c r="B53">
        <v>369</v>
      </c>
      <c r="C53">
        <v>104</v>
      </c>
      <c r="D53">
        <v>248</v>
      </c>
      <c r="E53">
        <v>185525</v>
      </c>
      <c r="F53">
        <v>198.04849772968794</v>
      </c>
      <c r="G53">
        <v>55.818546785603104</v>
      </c>
      <c r="H53">
        <v>133.1057654118228</v>
      </c>
      <c r="I53" t="s">
        <v>78</v>
      </c>
      <c r="J53">
        <v>35</v>
      </c>
      <c r="K53">
        <v>9</v>
      </c>
      <c r="L53">
        <v>14</v>
      </c>
      <c r="M53">
        <v>24600</v>
      </c>
      <c r="N53">
        <v>142.40377573439662</v>
      </c>
      <c r="O53">
        <v>36.61811376027342</v>
      </c>
      <c r="P53">
        <v>56.96151029375865</v>
      </c>
    </row>
    <row r="54" spans="1:16" ht="13.5">
      <c r="A54" t="s">
        <v>35</v>
      </c>
      <c r="B54">
        <v>319</v>
      </c>
      <c r="C54">
        <v>80</v>
      </c>
      <c r="D54">
        <v>211</v>
      </c>
      <c r="E54">
        <v>123951</v>
      </c>
      <c r="F54">
        <v>255.17550315169746</v>
      </c>
      <c r="G54">
        <v>63.99385658976738</v>
      </c>
      <c r="H54">
        <v>168.78379675551147</v>
      </c>
      <c r="I54" t="s">
        <v>79</v>
      </c>
      <c r="J54">
        <v>32</v>
      </c>
      <c r="K54">
        <v>5</v>
      </c>
      <c r="L54">
        <v>13</v>
      </c>
      <c r="M54">
        <v>9910</v>
      </c>
      <c r="N54">
        <v>319.4888178913738</v>
      </c>
      <c r="O54">
        <v>49.92012779552716</v>
      </c>
      <c r="P54">
        <v>129.79233226837061</v>
      </c>
    </row>
    <row r="55" spans="1:16" ht="13.5">
      <c r="A55" t="s">
        <v>36</v>
      </c>
      <c r="B55">
        <v>10</v>
      </c>
      <c r="C55">
        <v>1</v>
      </c>
      <c r="D55">
        <v>3</v>
      </c>
      <c r="E55">
        <v>11992</v>
      </c>
      <c r="F55">
        <v>87.91981712678037</v>
      </c>
      <c r="G55">
        <v>8.791981712678037</v>
      </c>
      <c r="H55">
        <v>26.375945138034112</v>
      </c>
      <c r="I55" t="s">
        <v>80</v>
      </c>
      <c r="J55">
        <v>1</v>
      </c>
      <c r="K55">
        <v>2</v>
      </c>
      <c r="L55">
        <v>1</v>
      </c>
      <c r="M55">
        <v>8070</v>
      </c>
      <c r="N55">
        <v>12.651821862348179</v>
      </c>
      <c r="O55">
        <v>25.303643724696357</v>
      </c>
      <c r="P55">
        <v>12.651821862348179</v>
      </c>
    </row>
    <row r="56" spans="1:16" ht="13.5">
      <c r="A56" t="s">
        <v>37</v>
      </c>
      <c r="B56">
        <v>6</v>
      </c>
      <c r="C56">
        <v>1</v>
      </c>
      <c r="D56">
        <v>2</v>
      </c>
      <c r="E56">
        <v>6303</v>
      </c>
      <c r="F56">
        <v>100.05002501250624</v>
      </c>
      <c r="G56">
        <v>16.67500416875104</v>
      </c>
      <c r="H56">
        <v>33.35000833750208</v>
      </c>
      <c r="I56" t="s">
        <v>81</v>
      </c>
      <c r="J56">
        <v>1</v>
      </c>
      <c r="K56">
        <v>0</v>
      </c>
      <c r="L56">
        <v>0</v>
      </c>
      <c r="M56">
        <v>1767</v>
      </c>
      <c r="N56">
        <v>58.85815185403178</v>
      </c>
      <c r="O56">
        <v>0</v>
      </c>
      <c r="P56">
        <v>0</v>
      </c>
    </row>
    <row r="57" spans="1:16" ht="13.5">
      <c r="A57" t="s">
        <v>38</v>
      </c>
      <c r="B57">
        <v>4</v>
      </c>
      <c r="C57">
        <v>0</v>
      </c>
      <c r="D57">
        <v>1</v>
      </c>
      <c r="E57">
        <v>5689</v>
      </c>
      <c r="F57">
        <v>74.39092430723451</v>
      </c>
      <c r="G57">
        <v>0</v>
      </c>
      <c r="H57">
        <v>18.59773107680863</v>
      </c>
      <c r="I57" t="s">
        <v>82</v>
      </c>
      <c r="J57">
        <v>1</v>
      </c>
      <c r="K57">
        <v>2</v>
      </c>
      <c r="L57">
        <v>0</v>
      </c>
      <c r="M57">
        <v>4853</v>
      </c>
      <c r="N57">
        <v>20.16535591853196</v>
      </c>
      <c r="O57">
        <v>40.33071183706392</v>
      </c>
      <c r="P57">
        <v>0</v>
      </c>
    </row>
    <row r="58" ht="13.5">
      <c r="A58" t="s">
        <v>139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山崎</cp:lastModifiedBy>
  <cp:lastPrinted>2005-02-16T07:12:50Z</cp:lastPrinted>
  <dcterms:created xsi:type="dcterms:W3CDTF">2000-07-31T00:53:27Z</dcterms:created>
  <dcterms:modified xsi:type="dcterms:W3CDTF">2005-03-02T02:44:13Z</dcterms:modified>
  <cp:category/>
  <cp:version/>
  <cp:contentType/>
  <cp:contentStatus/>
</cp:coreProperties>
</file>