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'構成比'!$C$2:$W$64</definedName>
    <definedName name="_xlnm.Print_Area" localSheetId="1">'前年度'!$C$2:$Z$64</definedName>
    <definedName name="_xlnm.Print_Area" localSheetId="2">'増減額'!$C$2:$Z$64</definedName>
    <definedName name="_xlnm.Print_Area" localSheetId="3">'増減率'!$C$2:$W$64</definedName>
    <definedName name="_xlnm.Print_Area" localSheetId="0">'当年度'!$C$2:$Z$64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<sst xmlns="http://schemas.openxmlformats.org/spreadsheetml/2006/main" count="516" uniqueCount="97">
  <si>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</si>
  <si>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</si>
  <si>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</si>
  <si>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</si>
  <si>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</si>
  <si>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</si>
  <si>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</si>
  <si>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</si>
  <si>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</si>
  <si>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</si>
  <si>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</si>
  <si>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</si>
  <si>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</si>
  <si>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</si>
  <si>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</si>
  <si>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</si>
  <si>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</si>
  <si>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</si>
  <si>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</si>
  <si>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</si>
  <si>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</si>
  <si>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</si>
  <si>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</si>
  <si>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</si>
  <si>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</si>
  <si>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</si>
  <si>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</si>
  <si>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</si>
  <si>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</si>
  <si>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</si>
  <si>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</si>
  <si>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</si>
  <si>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</si>
  <si>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</si>
  <si>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</si>
  <si>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</si>
  <si>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</si>
  <si>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</si>
  <si>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</si>
  <si>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</si>
  <si>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</si>
  <si>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</si>
  <si>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</si>
  <si>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</si>
  <si>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</si>
  <si>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</si>
  <si>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</si>
  <si>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</si>
  <si>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補助事業費</t>
  </si>
  <si>
    <t>単独事業費</t>
  </si>
  <si>
    <t>単独＋県負担金＋</t>
  </si>
  <si>
    <t>補助＋受託補助</t>
  </si>
  <si>
    <t>当年度</t>
  </si>
  <si>
    <t>増減額</t>
  </si>
  <si>
    <t>他団体負担金＋受託単独</t>
  </si>
  <si>
    <t>増減率</t>
  </si>
  <si>
    <t>歳出総額</t>
  </si>
  <si>
    <t>構成比</t>
  </si>
  <si>
    <t>歳出総額</t>
  </si>
  <si>
    <t>＊加重平均</t>
  </si>
  <si>
    <t>(単位:％)</t>
  </si>
  <si>
    <t>＊単純平均</t>
  </si>
  <si>
    <t>受託単独</t>
  </si>
  <si>
    <t>単独＋他団体負担金＋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</si>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</sst>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3" xfId="0" applyBorder="1" applyAlignment="1">
      <alignment horizontal="center"/>
    </xf>
    <xf numFmtId="37" fontId="0" fillId="0" borderId="4" xfId="0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37" fontId="4" fillId="0" borderId="4" xfId="0" applyFont="1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right"/>
      <protection/>
    </xf>
    <xf numFmtId="37" fontId="0" fillId="0" borderId="5" xfId="0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  <xf numFmtId="37" fontId="4" fillId="0" borderId="5" xfId="0" applyFont="1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4" xfId="0" applyBorder="1" applyAlignment="1" applyProtection="1">
      <alignment horizontal="center"/>
      <protection/>
    </xf>
    <xf numFmtId="37" fontId="5" fillId="0" borderId="5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10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 locked="0"/>
    </xf>
    <xf numFmtId="180" fontId="0" fillId="0" borderId="13" xfId="0" applyNumberFormat="1" applyFont="1" applyBorder="1" applyAlignment="1" applyProtection="1">
      <alignment/>
      <protection/>
    </xf>
    <xf numFmtId="180" fontId="0" fillId="0" borderId="14" xfId="0" applyNumberFormat="1" applyFont="1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right"/>
      <protection/>
    </xf>
    <xf numFmtId="37" fontId="0" fillId="0" borderId="5" xfId="0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  <xf numFmtId="37" fontId="6" fillId="0" borderId="5" xfId="0" applyFont="1" applyBorder="1" applyAlignment="1" applyProtection="1">
      <alignment horizontal="left"/>
      <protection/>
    </xf>
    <xf numFmtId="37" fontId="0" fillId="0" borderId="16" xfId="0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/>
    </xf>
    <xf numFmtId="180" fontId="0" fillId="0" borderId="16" xfId="0" applyNumberFormat="1" applyFont="1" applyBorder="1" applyAlignment="1" applyProtection="1">
      <alignment/>
      <protection/>
    </xf>
    <xf numFmtId="180" fontId="0" fillId="0" borderId="4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80" fontId="0" fillId="0" borderId="11" xfId="0" applyNumberFormat="1" applyBorder="1" applyAlignment="1" applyProtection="1">
      <alignment/>
      <protection/>
    </xf>
    <xf numFmtId="37" fontId="0" fillId="0" borderId="0" xfId="0" applyFont="1" applyAlignment="1">
      <alignment shrinkToFit="1"/>
    </xf>
    <xf numFmtId="179" fontId="0" fillId="0" borderId="13" xfId="0" applyNumberFormat="1" applyBorder="1" applyAlignment="1" applyProtection="1">
      <alignment shrinkToFit="1"/>
      <protection/>
    </xf>
    <xf numFmtId="179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Font="1" applyBorder="1" applyAlignment="1" applyProtection="1">
      <alignment shrinkToFit="1"/>
      <protection/>
    </xf>
    <xf numFmtId="180" fontId="0" fillId="0" borderId="13" xfId="0" applyNumberFormat="1" applyFon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shrinkToFit="1"/>
      <protection/>
    </xf>
    <xf numFmtId="179" fontId="0" fillId="0" borderId="11" xfId="0" applyNumberFormat="1" applyFont="1" applyBorder="1" applyAlignment="1" applyProtection="1">
      <alignment shrinkToFit="1"/>
      <protection locked="0"/>
    </xf>
    <xf numFmtId="179" fontId="0" fillId="0" borderId="11" xfId="0" applyNumberFormat="1" applyFont="1" applyBorder="1" applyAlignment="1" applyProtection="1">
      <alignment shrinkToFit="1"/>
      <protection/>
    </xf>
    <xf numFmtId="180" fontId="0" fillId="0" borderId="11" xfId="0" applyNumberFormat="1" applyFon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6" xfId="0" applyNumberFormat="1" applyFont="1" applyBorder="1" applyAlignment="1" applyProtection="1">
      <alignment shrinkToFit="1"/>
      <protection locked="0"/>
    </xf>
    <xf numFmtId="179" fontId="0" fillId="0" borderId="16" xfId="0" applyNumberFormat="1" applyFont="1" applyBorder="1" applyAlignment="1" applyProtection="1">
      <alignment shrinkToFit="1"/>
      <protection/>
    </xf>
    <xf numFmtId="180" fontId="0" fillId="0" borderId="16" xfId="0" applyNumberFormat="1" applyFont="1" applyBorder="1" applyAlignment="1" applyProtection="1">
      <alignment shrinkToFit="1"/>
      <protection/>
    </xf>
    <xf numFmtId="179" fontId="0" fillId="0" borderId="12" xfId="0" applyNumberFormat="1" applyBorder="1" applyAlignment="1" applyProtection="1">
      <alignment shrinkToFit="1"/>
      <protection/>
    </xf>
    <xf numFmtId="179" fontId="0" fillId="0" borderId="12" xfId="0" applyNumberFormat="1" applyFont="1" applyBorder="1" applyAlignment="1" applyProtection="1">
      <alignment shrinkToFit="1"/>
      <protection locked="0"/>
    </xf>
    <xf numFmtId="179" fontId="0" fillId="0" borderId="12" xfId="0" applyNumberFormat="1" applyFont="1" applyBorder="1" applyAlignment="1" applyProtection="1">
      <alignment shrinkToFit="1"/>
      <protection/>
    </xf>
    <xf numFmtId="180" fontId="0" fillId="0" borderId="12" xfId="0" applyNumberFormat="1" applyFont="1" applyBorder="1" applyAlignment="1" applyProtection="1">
      <alignment shrinkToFit="1"/>
      <protection/>
    </xf>
    <xf numFmtId="179" fontId="0" fillId="0" borderId="14" xfId="0" applyNumberFormat="1" applyBorder="1" applyAlignment="1" applyProtection="1">
      <alignment shrinkToFit="1"/>
      <protection/>
    </xf>
    <xf numFmtId="179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Font="1" applyBorder="1" applyAlignment="1" applyProtection="1">
      <alignment shrinkToFit="1"/>
      <protection/>
    </xf>
    <xf numFmtId="180" fontId="0" fillId="0" borderId="14" xfId="0" applyNumberFormat="1" applyFon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4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/>
      <protection/>
    </xf>
    <xf numFmtId="180" fontId="0" fillId="0" borderId="18" xfId="0" applyNumberFormat="1" applyFont="1" applyBorder="1" applyAlignment="1" applyProtection="1">
      <alignment/>
      <protection/>
    </xf>
    <xf numFmtId="180" fontId="0" fillId="0" borderId="5" xfId="0" applyNumberFormat="1" applyFont="1" applyBorder="1" applyAlignment="1" applyProtection="1">
      <alignment/>
      <protection/>
    </xf>
    <xf numFmtId="180" fontId="0" fillId="0" borderId="19" xfId="0" applyNumberFormat="1" applyBorder="1" applyAlignment="1" applyProtection="1">
      <alignment/>
      <protection/>
    </xf>
    <xf numFmtId="180" fontId="0" fillId="0" borderId="19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4"/>
  <sheetViews>
    <sheetView tabSelected="1" zoomScale="75" zoomScaleNormal="75" workbookViewId="0" topLeftCell="B1">
      <pane xSplit="1" ySplit="5" topLeftCell="C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M64" sqref="M64"/>
    </sheetView>
  </sheetViews>
  <sheetFormatPr defaultColWidth="8.66015625" defaultRowHeight="18"/>
  <cols>
    <col min="1" max="1" width="8.83203125" style="78" customWidth="1"/>
    <col min="2" max="2" width="10.66015625" style="78" customWidth="1"/>
    <col min="3" max="5" width="13.66015625" style="0" customWidth="1"/>
    <col min="6" max="6" width="10.66015625" style="0" customWidth="1"/>
    <col min="7" max="7" width="12.66015625" style="0" customWidth="1"/>
    <col min="8" max="11" width="10.66015625" style="0" customWidth="1"/>
    <col min="12" max="13" width="12.66015625" style="0" customWidth="1"/>
    <col min="14" max="18" width="10.66015625" style="0" customWidth="1"/>
    <col min="19" max="23" width="13.66015625" style="0" customWidth="1"/>
    <col min="24" max="24" width="2.66015625" style="0" customWidth="1"/>
    <col min="25" max="25" width="13.66015625" style="0" customWidth="1"/>
    <col min="26" max="26" width="12.66015625" style="0" customWidth="1"/>
  </cols>
  <sheetData>
    <row r="1" ht="17.25">
      <c r="B1" s="78" t="s">
        <v>52</v>
      </c>
    </row>
    <row r="2" spans="2:26" ht="17.25">
      <c r="B2" s="79"/>
      <c r="C2" s="2"/>
      <c r="D2" s="2"/>
      <c r="E2" s="2"/>
      <c r="F2" s="2"/>
      <c r="G2" s="2"/>
      <c r="H2" s="2"/>
      <c r="I2" s="2"/>
      <c r="J2" s="2"/>
      <c r="K2" s="44" t="s">
        <v>0</v>
      </c>
      <c r="L2" s="2"/>
      <c r="M2" s="2"/>
      <c r="N2" s="2"/>
      <c r="O2" s="44"/>
      <c r="P2" s="2"/>
      <c r="Q2" s="2"/>
      <c r="R2" s="2"/>
      <c r="S2" s="6"/>
      <c r="T2" s="44" t="s">
        <v>0</v>
      </c>
      <c r="U2" s="6"/>
      <c r="V2" s="6"/>
      <c r="W2" s="44" t="s">
        <v>0</v>
      </c>
      <c r="Y2" s="44" t="s">
        <v>0</v>
      </c>
      <c r="Z2" s="44" t="s">
        <v>60</v>
      </c>
    </row>
    <row r="3" spans="2:26" ht="17.25">
      <c r="B3" s="80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7"/>
      <c r="Z3" s="7"/>
    </row>
    <row r="4" spans="2:26" ht="17.25">
      <c r="B4" s="81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56</v>
      </c>
      <c r="U4" s="10"/>
      <c r="V4" s="12" t="s">
        <v>63</v>
      </c>
      <c r="W4" s="12" t="s">
        <v>50</v>
      </c>
      <c r="Y4" s="10" t="s">
        <v>13</v>
      </c>
      <c r="Z4" s="10" t="s">
        <v>2</v>
      </c>
    </row>
    <row r="5" spans="2:26" ht="17.25">
      <c r="B5" s="82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  <c r="Y5" s="13"/>
      <c r="Z5" s="15" t="s">
        <v>21</v>
      </c>
    </row>
    <row r="6" spans="2:26" ht="21.75" customHeight="1">
      <c r="B6" s="83" t="s">
        <v>22</v>
      </c>
      <c r="C6" s="22">
        <v>15552022</v>
      </c>
      <c r="D6" s="22">
        <v>3653883</v>
      </c>
      <c r="E6" s="22">
        <v>11641326</v>
      </c>
      <c r="F6" s="22">
        <v>0</v>
      </c>
      <c r="G6" s="22">
        <v>256691</v>
      </c>
      <c r="H6" s="22">
        <v>0</v>
      </c>
      <c r="I6" s="22">
        <v>122</v>
      </c>
      <c r="J6" s="22">
        <v>0</v>
      </c>
      <c r="K6" s="22">
        <v>122</v>
      </c>
      <c r="L6" s="22">
        <v>777630</v>
      </c>
      <c r="M6" s="22">
        <v>709161</v>
      </c>
      <c r="N6" s="22">
        <v>68469</v>
      </c>
      <c r="O6" s="22">
        <v>0</v>
      </c>
      <c r="P6" s="22">
        <v>0</v>
      </c>
      <c r="Q6" s="22">
        <v>0</v>
      </c>
      <c r="R6" s="22">
        <v>0</v>
      </c>
      <c r="S6" s="25">
        <f>+C6+L6+P6</f>
        <v>16329652</v>
      </c>
      <c r="T6" s="22">
        <v>100885445</v>
      </c>
      <c r="U6" s="25">
        <f>+D6+J6</f>
        <v>3653883</v>
      </c>
      <c r="V6" s="25">
        <f>+E6+H6+K6</f>
        <v>11641448</v>
      </c>
      <c r="W6" s="25">
        <f>+E6+G6+H6+K6</f>
        <v>11898139</v>
      </c>
      <c r="Y6" s="35">
        <v>58090950</v>
      </c>
      <c r="Z6" s="28">
        <f>ROUND(C6/+Y6*100,1)</f>
        <v>26.8</v>
      </c>
    </row>
    <row r="7" spans="2:26" ht="21.75" customHeight="1">
      <c r="B7" s="84" t="s">
        <v>65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Y7" s="96"/>
      <c r="Z7" s="97"/>
    </row>
    <row r="8" spans="2:26" ht="21.75" customHeight="1">
      <c r="B8" s="84" t="s">
        <v>23</v>
      </c>
      <c r="C8" s="25">
        <v>15522515</v>
      </c>
      <c r="D8" s="25">
        <v>4323138</v>
      </c>
      <c r="E8" s="25">
        <v>11016879</v>
      </c>
      <c r="F8" s="25">
        <v>0</v>
      </c>
      <c r="G8" s="25">
        <v>150283</v>
      </c>
      <c r="H8" s="25">
        <v>0</v>
      </c>
      <c r="I8" s="25">
        <v>32215</v>
      </c>
      <c r="J8" s="25">
        <v>0</v>
      </c>
      <c r="K8" s="25">
        <v>32215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f aca="true" t="shared" si="0" ref="S8:S57">+C8+L8+P8</f>
        <v>15522515</v>
      </c>
      <c r="T8" s="25">
        <v>96861187</v>
      </c>
      <c r="U8" s="25">
        <f>+D8+J8</f>
        <v>4323138</v>
      </c>
      <c r="V8" s="25">
        <f>+E8+H8+K8</f>
        <v>11049094</v>
      </c>
      <c r="W8" s="25">
        <f>+E8+G8+H8+K8</f>
        <v>11199377</v>
      </c>
      <c r="Y8" s="40">
        <v>59339866</v>
      </c>
      <c r="Z8" s="28">
        <f aca="true" t="shared" si="1" ref="Z8:Z57">ROUND(C8/+Y8*100,1)</f>
        <v>26.2</v>
      </c>
    </row>
    <row r="9" spans="2:26" ht="21.75" customHeight="1">
      <c r="B9" s="84" t="s">
        <v>24</v>
      </c>
      <c r="C9" s="25">
        <v>6785356</v>
      </c>
      <c r="D9" s="25">
        <v>2436980</v>
      </c>
      <c r="E9" s="25">
        <v>4226791</v>
      </c>
      <c r="F9" s="25">
        <v>0</v>
      </c>
      <c r="G9" s="25">
        <v>84573</v>
      </c>
      <c r="H9" s="25">
        <v>0</v>
      </c>
      <c r="I9" s="25">
        <v>37012</v>
      </c>
      <c r="J9" s="25">
        <v>23471</v>
      </c>
      <c r="K9" s="25">
        <v>13541</v>
      </c>
      <c r="L9" s="25">
        <v>19020</v>
      </c>
      <c r="M9" s="25">
        <v>16123</v>
      </c>
      <c r="N9" s="25">
        <v>2897</v>
      </c>
      <c r="O9" s="25">
        <v>0</v>
      </c>
      <c r="P9" s="25">
        <v>0</v>
      </c>
      <c r="Q9" s="25">
        <v>0</v>
      </c>
      <c r="R9" s="25">
        <v>0</v>
      </c>
      <c r="S9" s="25">
        <f t="shared" si="0"/>
        <v>6804376</v>
      </c>
      <c r="T9" s="25">
        <v>42935812</v>
      </c>
      <c r="U9" s="25">
        <f aca="true" t="shared" si="2" ref="U9:U18">+D9+J9</f>
        <v>2460451</v>
      </c>
      <c r="V9" s="25">
        <f aca="true" t="shared" si="3" ref="V9:V18">+E9+H9+K9</f>
        <v>4240332</v>
      </c>
      <c r="W9" s="25">
        <f aca="true" t="shared" si="4" ref="W9:W18">+E9+G9+H9+K9</f>
        <v>4324905</v>
      </c>
      <c r="Y9" s="40">
        <v>24885121</v>
      </c>
      <c r="Z9" s="28">
        <f t="shared" si="1"/>
        <v>27.3</v>
      </c>
    </row>
    <row r="10" spans="2:26" ht="21.75" customHeight="1">
      <c r="B10" s="85" t="s">
        <v>66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Y10" s="96"/>
      <c r="Z10" s="97"/>
    </row>
    <row r="11" spans="2:26" ht="21.75" customHeight="1">
      <c r="B11" s="85" t="s">
        <v>25</v>
      </c>
      <c r="C11" s="23">
        <v>5375726</v>
      </c>
      <c r="D11" s="23">
        <v>984571</v>
      </c>
      <c r="E11" s="23">
        <v>3812022</v>
      </c>
      <c r="F11" s="23">
        <v>0</v>
      </c>
      <c r="G11" s="23">
        <v>579133</v>
      </c>
      <c r="H11" s="23">
        <v>0</v>
      </c>
      <c r="I11" s="23">
        <v>0</v>
      </c>
      <c r="J11" s="23">
        <v>0</v>
      </c>
      <c r="K11" s="23">
        <v>0</v>
      </c>
      <c r="L11" s="23">
        <v>1102239</v>
      </c>
      <c r="M11" s="23">
        <v>981600</v>
      </c>
      <c r="N11" s="23">
        <v>120639</v>
      </c>
      <c r="O11" s="23">
        <v>0</v>
      </c>
      <c r="P11" s="23">
        <v>0</v>
      </c>
      <c r="Q11" s="23">
        <v>0</v>
      </c>
      <c r="R11" s="23">
        <v>0</v>
      </c>
      <c r="S11" s="25">
        <f t="shared" si="0"/>
        <v>6477965</v>
      </c>
      <c r="T11" s="23">
        <v>54063588</v>
      </c>
      <c r="U11" s="25">
        <f t="shared" si="2"/>
        <v>984571</v>
      </c>
      <c r="V11" s="25">
        <f t="shared" si="3"/>
        <v>3812022</v>
      </c>
      <c r="W11" s="25">
        <f t="shared" si="4"/>
        <v>4391155</v>
      </c>
      <c r="Y11" s="36">
        <v>35202410</v>
      </c>
      <c r="Z11" s="28">
        <f t="shared" si="1"/>
        <v>15.3</v>
      </c>
    </row>
    <row r="12" spans="2:26" ht="21.75" customHeight="1">
      <c r="B12" s="85" t="s">
        <v>26</v>
      </c>
      <c r="C12" s="23">
        <v>9526106</v>
      </c>
      <c r="D12" s="23">
        <v>4391095</v>
      </c>
      <c r="E12" s="23">
        <v>5020150</v>
      </c>
      <c r="F12" s="23">
        <v>0</v>
      </c>
      <c r="G12" s="23">
        <v>108362</v>
      </c>
      <c r="H12" s="23">
        <v>0</v>
      </c>
      <c r="I12" s="23">
        <v>6499</v>
      </c>
      <c r="J12" s="23">
        <v>6499</v>
      </c>
      <c r="K12" s="23">
        <v>0</v>
      </c>
      <c r="L12" s="23">
        <v>28109</v>
      </c>
      <c r="M12" s="23">
        <v>19934</v>
      </c>
      <c r="N12" s="23">
        <v>8175</v>
      </c>
      <c r="O12" s="23">
        <v>0</v>
      </c>
      <c r="P12" s="23">
        <v>0</v>
      </c>
      <c r="Q12" s="23">
        <v>0</v>
      </c>
      <c r="R12" s="23">
        <v>0</v>
      </c>
      <c r="S12" s="25">
        <f t="shared" si="0"/>
        <v>9554215</v>
      </c>
      <c r="T12" s="23">
        <v>47966024</v>
      </c>
      <c r="U12" s="25">
        <f t="shared" si="2"/>
        <v>4397594</v>
      </c>
      <c r="V12" s="25">
        <f t="shared" si="3"/>
        <v>5020150</v>
      </c>
      <c r="W12" s="25">
        <f t="shared" si="4"/>
        <v>5128512</v>
      </c>
      <c r="Y12" s="36">
        <v>24920607</v>
      </c>
      <c r="Z12" s="26">
        <f t="shared" si="1"/>
        <v>38.2</v>
      </c>
    </row>
    <row r="13" spans="2:26" ht="21.75" customHeight="1">
      <c r="B13" s="85" t="s">
        <v>27</v>
      </c>
      <c r="C13" s="23">
        <v>12305355</v>
      </c>
      <c r="D13" s="23">
        <v>2108262</v>
      </c>
      <c r="E13" s="23">
        <v>9948366</v>
      </c>
      <c r="F13" s="23">
        <v>0</v>
      </c>
      <c r="G13" s="23">
        <v>213730</v>
      </c>
      <c r="H13" s="23">
        <v>0</v>
      </c>
      <c r="I13" s="23">
        <v>34997</v>
      </c>
      <c r="J13" s="23">
        <v>0</v>
      </c>
      <c r="K13" s="23">
        <v>34997</v>
      </c>
      <c r="L13" s="23">
        <v>17520</v>
      </c>
      <c r="M13" s="23">
        <v>17520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5">
        <f t="shared" si="0"/>
        <v>12322875</v>
      </c>
      <c r="T13" s="23">
        <v>57702548</v>
      </c>
      <c r="U13" s="25">
        <f t="shared" si="2"/>
        <v>2108262</v>
      </c>
      <c r="V13" s="25">
        <f t="shared" si="3"/>
        <v>9983363</v>
      </c>
      <c r="W13" s="25">
        <f t="shared" si="4"/>
        <v>10197093</v>
      </c>
      <c r="Y13" s="36">
        <v>34685776</v>
      </c>
      <c r="Z13" s="26">
        <f t="shared" si="1"/>
        <v>35.5</v>
      </c>
    </row>
    <row r="14" spans="2:26" ht="21.75" customHeight="1">
      <c r="B14" s="85" t="s">
        <v>28</v>
      </c>
      <c r="C14" s="23">
        <v>2080304</v>
      </c>
      <c r="D14" s="23">
        <v>292747</v>
      </c>
      <c r="E14" s="23">
        <v>1721537</v>
      </c>
      <c r="F14" s="23">
        <v>0</v>
      </c>
      <c r="G14" s="23">
        <v>66020</v>
      </c>
      <c r="H14" s="23">
        <v>0</v>
      </c>
      <c r="I14" s="23">
        <v>0</v>
      </c>
      <c r="J14" s="23">
        <v>0</v>
      </c>
      <c r="K14" s="23">
        <v>0</v>
      </c>
      <c r="L14" s="23">
        <v>77648</v>
      </c>
      <c r="M14" s="23">
        <v>73351</v>
      </c>
      <c r="N14" s="23">
        <v>4297</v>
      </c>
      <c r="O14" s="23">
        <v>0</v>
      </c>
      <c r="P14" s="23">
        <v>0</v>
      </c>
      <c r="Q14" s="23">
        <v>0</v>
      </c>
      <c r="R14" s="23">
        <v>0</v>
      </c>
      <c r="S14" s="25">
        <f t="shared" si="0"/>
        <v>2157952</v>
      </c>
      <c r="T14" s="23">
        <v>21373545</v>
      </c>
      <c r="U14" s="25">
        <f t="shared" si="2"/>
        <v>292747</v>
      </c>
      <c r="V14" s="25">
        <f t="shared" si="3"/>
        <v>1721537</v>
      </c>
      <c r="W14" s="25">
        <f t="shared" si="4"/>
        <v>1787557</v>
      </c>
      <c r="Y14" s="36">
        <v>14263442</v>
      </c>
      <c r="Z14" s="26">
        <f t="shared" si="1"/>
        <v>14.6</v>
      </c>
    </row>
    <row r="15" spans="2:26" ht="21.75" customHeight="1">
      <c r="B15" s="85" t="s">
        <v>29</v>
      </c>
      <c r="C15" s="23">
        <v>5052382</v>
      </c>
      <c r="D15" s="23">
        <v>3397710</v>
      </c>
      <c r="E15" s="23">
        <v>1473203</v>
      </c>
      <c r="F15" s="23">
        <v>0</v>
      </c>
      <c r="G15" s="23">
        <v>161833</v>
      </c>
      <c r="H15" s="23">
        <v>0</v>
      </c>
      <c r="I15" s="23">
        <v>19636</v>
      </c>
      <c r="J15" s="23">
        <v>0</v>
      </c>
      <c r="K15" s="23">
        <v>19636</v>
      </c>
      <c r="L15" s="23">
        <v>30182</v>
      </c>
      <c r="M15" s="23">
        <v>30182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5">
        <f t="shared" si="0"/>
        <v>5082564</v>
      </c>
      <c r="T15" s="23">
        <v>13253358</v>
      </c>
      <c r="U15" s="25">
        <f t="shared" si="2"/>
        <v>3397710</v>
      </c>
      <c r="V15" s="25">
        <f t="shared" si="3"/>
        <v>1492839</v>
      </c>
      <c r="W15" s="25">
        <f t="shared" si="4"/>
        <v>1654672</v>
      </c>
      <c r="Y15" s="36">
        <v>5326919</v>
      </c>
      <c r="Z15" s="26">
        <f t="shared" si="1"/>
        <v>94.8</v>
      </c>
    </row>
    <row r="16" spans="2:26" ht="21.75" customHeight="1">
      <c r="B16" s="85" t="s">
        <v>30</v>
      </c>
      <c r="C16" s="23">
        <v>4291820</v>
      </c>
      <c r="D16" s="23">
        <v>1183289</v>
      </c>
      <c r="E16" s="23">
        <v>3014316</v>
      </c>
      <c r="F16" s="23">
        <v>0</v>
      </c>
      <c r="G16" s="23">
        <v>52557</v>
      </c>
      <c r="H16" s="23">
        <v>0</v>
      </c>
      <c r="I16" s="23">
        <v>41658</v>
      </c>
      <c r="J16" s="23">
        <v>0</v>
      </c>
      <c r="K16" s="23">
        <v>41658</v>
      </c>
      <c r="L16" s="23">
        <v>44986</v>
      </c>
      <c r="M16" s="23">
        <v>44986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5">
        <f t="shared" si="0"/>
        <v>4336806</v>
      </c>
      <c r="T16" s="23">
        <v>18844804</v>
      </c>
      <c r="U16" s="25">
        <f t="shared" si="2"/>
        <v>1183289</v>
      </c>
      <c r="V16" s="25">
        <f t="shared" si="3"/>
        <v>3055974</v>
      </c>
      <c r="W16" s="25">
        <f t="shared" si="4"/>
        <v>3108531</v>
      </c>
      <c r="Y16" s="36">
        <v>11170377</v>
      </c>
      <c r="Z16" s="26">
        <f t="shared" si="1"/>
        <v>38.4</v>
      </c>
    </row>
    <row r="17" spans="2:26" ht="21.75" customHeight="1">
      <c r="B17" s="85" t="s">
        <v>31</v>
      </c>
      <c r="C17" s="23">
        <v>1394340</v>
      </c>
      <c r="D17" s="23">
        <v>851834</v>
      </c>
      <c r="E17" s="23">
        <v>415275</v>
      </c>
      <c r="F17" s="23">
        <v>0</v>
      </c>
      <c r="G17" s="23">
        <v>127231</v>
      </c>
      <c r="H17" s="23">
        <v>0</v>
      </c>
      <c r="I17" s="23">
        <v>0</v>
      </c>
      <c r="J17" s="23">
        <v>0</v>
      </c>
      <c r="K17" s="23">
        <v>0</v>
      </c>
      <c r="L17" s="23">
        <v>4916</v>
      </c>
      <c r="M17" s="23">
        <v>3624</v>
      </c>
      <c r="N17" s="23">
        <v>1292</v>
      </c>
      <c r="O17" s="23">
        <v>0</v>
      </c>
      <c r="P17" s="23">
        <v>0</v>
      </c>
      <c r="Q17" s="23">
        <v>0</v>
      </c>
      <c r="R17" s="23">
        <v>0</v>
      </c>
      <c r="S17" s="25">
        <f t="shared" si="0"/>
        <v>1399256</v>
      </c>
      <c r="T17" s="23">
        <v>10012084</v>
      </c>
      <c r="U17" s="25">
        <f t="shared" si="2"/>
        <v>851834</v>
      </c>
      <c r="V17" s="25">
        <f t="shared" si="3"/>
        <v>415275</v>
      </c>
      <c r="W17" s="25">
        <f t="shared" si="4"/>
        <v>542506</v>
      </c>
      <c r="Y17" s="36">
        <v>5690693</v>
      </c>
      <c r="Z17" s="26">
        <f t="shared" si="1"/>
        <v>24.5</v>
      </c>
    </row>
    <row r="18" spans="2:26" ht="21.75" customHeight="1">
      <c r="B18" s="84" t="s">
        <v>32</v>
      </c>
      <c r="C18" s="25">
        <v>2107150</v>
      </c>
      <c r="D18" s="25">
        <v>843778</v>
      </c>
      <c r="E18" s="25">
        <v>1203166</v>
      </c>
      <c r="F18" s="25">
        <v>0</v>
      </c>
      <c r="G18" s="25">
        <v>56928</v>
      </c>
      <c r="H18" s="25">
        <v>0</v>
      </c>
      <c r="I18" s="25">
        <v>3278</v>
      </c>
      <c r="J18" s="25">
        <v>3278</v>
      </c>
      <c r="K18" s="25">
        <v>0</v>
      </c>
      <c r="L18" s="25">
        <v>307789</v>
      </c>
      <c r="M18" s="25">
        <v>269922</v>
      </c>
      <c r="N18" s="25">
        <v>37867</v>
      </c>
      <c r="O18" s="25">
        <v>0</v>
      </c>
      <c r="P18" s="25">
        <v>0</v>
      </c>
      <c r="Q18" s="25">
        <v>0</v>
      </c>
      <c r="R18" s="25">
        <v>0</v>
      </c>
      <c r="S18" s="25">
        <f t="shared" si="0"/>
        <v>2414939</v>
      </c>
      <c r="T18" s="25">
        <v>11979177</v>
      </c>
      <c r="U18" s="25">
        <f t="shared" si="2"/>
        <v>847056</v>
      </c>
      <c r="V18" s="25">
        <f t="shared" si="3"/>
        <v>1203166</v>
      </c>
      <c r="W18" s="25">
        <f t="shared" si="4"/>
        <v>1260094</v>
      </c>
      <c r="Y18" s="40">
        <v>6233564</v>
      </c>
      <c r="Z18" s="26">
        <f t="shared" si="1"/>
        <v>33.8</v>
      </c>
    </row>
    <row r="19" spans="2:26" ht="21.75" customHeight="1">
      <c r="B19" s="85" t="s">
        <v>67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Y19" s="96"/>
      <c r="Z19" s="97"/>
    </row>
    <row r="20" spans="2:26" ht="21.75" customHeight="1">
      <c r="B20" s="86" t="s">
        <v>68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Y20" s="96"/>
      <c r="Z20" s="97"/>
    </row>
    <row r="21" spans="2:26" ht="21.75" customHeight="1">
      <c r="B21" s="85" t="s">
        <v>69</v>
      </c>
      <c r="C21" s="23">
        <v>3579617</v>
      </c>
      <c r="D21" s="23">
        <v>1120080</v>
      </c>
      <c r="E21" s="23">
        <v>2382821</v>
      </c>
      <c r="F21" s="23">
        <v>0</v>
      </c>
      <c r="G21" s="23">
        <v>76716</v>
      </c>
      <c r="H21" s="23">
        <v>0</v>
      </c>
      <c r="I21" s="23">
        <v>0</v>
      </c>
      <c r="J21" s="23">
        <v>0</v>
      </c>
      <c r="K21" s="23">
        <v>0</v>
      </c>
      <c r="L21" s="23">
        <v>119221</v>
      </c>
      <c r="M21" s="23">
        <v>116436</v>
      </c>
      <c r="N21" s="23">
        <v>2785</v>
      </c>
      <c r="O21" s="23">
        <v>0</v>
      </c>
      <c r="P21" s="23">
        <v>0</v>
      </c>
      <c r="Q21" s="23">
        <v>0</v>
      </c>
      <c r="R21" s="23">
        <v>0</v>
      </c>
      <c r="S21" s="25">
        <f t="shared" si="0"/>
        <v>3698838</v>
      </c>
      <c r="T21" s="23">
        <v>18420508</v>
      </c>
      <c r="U21" s="23">
        <f aca="true" t="shared" si="5" ref="U21:U28">+D21+J21</f>
        <v>1120080</v>
      </c>
      <c r="V21" s="23">
        <f aca="true" t="shared" si="6" ref="V21:V28">+E21+H21+K21</f>
        <v>2382821</v>
      </c>
      <c r="W21" s="23">
        <f aca="true" t="shared" si="7" ref="W21:W28">+E21+G21+H21+K21</f>
        <v>2459537</v>
      </c>
      <c r="Y21" s="36">
        <v>12124187</v>
      </c>
      <c r="Z21" s="26">
        <f t="shared" si="1"/>
        <v>29.5</v>
      </c>
    </row>
    <row r="22" spans="2:26" ht="21.75" customHeight="1">
      <c r="B22" s="85" t="s">
        <v>70</v>
      </c>
      <c r="C22" s="23">
        <v>3494715</v>
      </c>
      <c r="D22" s="23">
        <v>1619832</v>
      </c>
      <c r="E22" s="23">
        <v>1642442</v>
      </c>
      <c r="F22" s="23">
        <v>0</v>
      </c>
      <c r="G22" s="23">
        <v>187076</v>
      </c>
      <c r="H22" s="23">
        <v>0</v>
      </c>
      <c r="I22" s="23">
        <v>45365</v>
      </c>
      <c r="J22" s="23">
        <v>0</v>
      </c>
      <c r="K22" s="23">
        <v>45365</v>
      </c>
      <c r="L22" s="23">
        <v>639</v>
      </c>
      <c r="M22" s="23">
        <v>547</v>
      </c>
      <c r="N22" s="23">
        <v>92</v>
      </c>
      <c r="O22" s="23">
        <v>0</v>
      </c>
      <c r="P22" s="23">
        <v>0</v>
      </c>
      <c r="Q22" s="23">
        <v>0</v>
      </c>
      <c r="R22" s="23">
        <v>0</v>
      </c>
      <c r="S22" s="23">
        <f t="shared" si="0"/>
        <v>3495354</v>
      </c>
      <c r="T22" s="23">
        <v>23634475</v>
      </c>
      <c r="U22" s="23">
        <f t="shared" si="5"/>
        <v>1619832</v>
      </c>
      <c r="V22" s="23">
        <f t="shared" si="6"/>
        <v>1687807</v>
      </c>
      <c r="W22" s="23">
        <f t="shared" si="7"/>
        <v>1874883</v>
      </c>
      <c r="Y22" s="36">
        <v>14333772</v>
      </c>
      <c r="Z22" s="26">
        <f t="shared" si="1"/>
        <v>24.4</v>
      </c>
    </row>
    <row r="23" spans="2:26" ht="21.75" customHeight="1">
      <c r="B23" s="87" t="s">
        <v>71</v>
      </c>
      <c r="C23" s="24">
        <v>5345438</v>
      </c>
      <c r="D23" s="24">
        <v>1731536</v>
      </c>
      <c r="E23" s="24">
        <v>3190734</v>
      </c>
      <c r="F23" s="24">
        <v>0</v>
      </c>
      <c r="G23" s="24">
        <v>423168</v>
      </c>
      <c r="H23" s="24">
        <v>0</v>
      </c>
      <c r="I23" s="24">
        <v>0</v>
      </c>
      <c r="J23" s="24">
        <v>0</v>
      </c>
      <c r="K23" s="24">
        <v>0</v>
      </c>
      <c r="L23" s="24">
        <v>85541</v>
      </c>
      <c r="M23" s="24">
        <v>81899</v>
      </c>
      <c r="N23" s="24">
        <v>3642</v>
      </c>
      <c r="O23" s="24">
        <v>0</v>
      </c>
      <c r="P23" s="24">
        <v>0</v>
      </c>
      <c r="Q23" s="24">
        <v>0</v>
      </c>
      <c r="R23" s="24">
        <v>0</v>
      </c>
      <c r="S23" s="24">
        <f t="shared" si="0"/>
        <v>5430979</v>
      </c>
      <c r="T23" s="24">
        <v>40899331</v>
      </c>
      <c r="U23" s="24">
        <f t="shared" si="5"/>
        <v>1731536</v>
      </c>
      <c r="V23" s="24">
        <f t="shared" si="6"/>
        <v>3190734</v>
      </c>
      <c r="W23" s="24">
        <f t="shared" si="7"/>
        <v>3613902</v>
      </c>
      <c r="Y23" s="38">
        <v>24716881</v>
      </c>
      <c r="Z23" s="27">
        <f t="shared" si="1"/>
        <v>21.6</v>
      </c>
    </row>
    <row r="24" spans="2:26" ht="21.75" customHeight="1">
      <c r="B24" s="85" t="s">
        <v>33</v>
      </c>
      <c r="C24" s="23">
        <v>605771</v>
      </c>
      <c r="D24" s="23">
        <v>411865</v>
      </c>
      <c r="E24" s="23">
        <v>193906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f t="shared" si="0"/>
        <v>605771</v>
      </c>
      <c r="T24" s="23">
        <v>2788755</v>
      </c>
      <c r="U24" s="23">
        <f t="shared" si="5"/>
        <v>411865</v>
      </c>
      <c r="V24" s="23">
        <f t="shared" si="6"/>
        <v>193906</v>
      </c>
      <c r="W24" s="23">
        <f t="shared" si="7"/>
        <v>193906</v>
      </c>
      <c r="Y24" s="36">
        <v>1710775</v>
      </c>
      <c r="Z24" s="26">
        <f t="shared" si="1"/>
        <v>35.4</v>
      </c>
    </row>
    <row r="25" spans="2:26" ht="21.75" customHeight="1">
      <c r="B25" s="85" t="s">
        <v>34</v>
      </c>
      <c r="C25" s="23">
        <v>991160</v>
      </c>
      <c r="D25" s="23">
        <v>377220</v>
      </c>
      <c r="E25" s="23">
        <v>613940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f t="shared" si="0"/>
        <v>991160</v>
      </c>
      <c r="T25" s="23">
        <v>6670008</v>
      </c>
      <c r="U25" s="23">
        <f t="shared" si="5"/>
        <v>377220</v>
      </c>
      <c r="V25" s="23">
        <f t="shared" si="6"/>
        <v>613940</v>
      </c>
      <c r="W25" s="23">
        <f t="shared" si="7"/>
        <v>613940</v>
      </c>
      <c r="Y25" s="36">
        <v>4828162</v>
      </c>
      <c r="Z25" s="26">
        <f t="shared" si="1"/>
        <v>20.5</v>
      </c>
    </row>
    <row r="26" spans="2:26" ht="21.75" customHeight="1">
      <c r="B26" s="85" t="s">
        <v>35</v>
      </c>
      <c r="C26" s="23">
        <v>1835008</v>
      </c>
      <c r="D26" s="23">
        <v>1339653</v>
      </c>
      <c r="E26" s="23">
        <v>494778</v>
      </c>
      <c r="F26" s="23">
        <v>0</v>
      </c>
      <c r="G26" s="23">
        <v>577</v>
      </c>
      <c r="H26" s="23">
        <v>0</v>
      </c>
      <c r="I26" s="23">
        <v>0</v>
      </c>
      <c r="J26" s="23">
        <v>0</v>
      </c>
      <c r="K26" s="23">
        <v>0</v>
      </c>
      <c r="L26" s="23">
        <v>21103</v>
      </c>
      <c r="M26" s="23">
        <v>21103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f t="shared" si="0"/>
        <v>1856111</v>
      </c>
      <c r="T26" s="23">
        <v>10023753</v>
      </c>
      <c r="U26" s="23">
        <f t="shared" si="5"/>
        <v>1339653</v>
      </c>
      <c r="V26" s="23">
        <f t="shared" si="6"/>
        <v>494778</v>
      </c>
      <c r="W26" s="23">
        <f t="shared" si="7"/>
        <v>495355</v>
      </c>
      <c r="Y26" s="36">
        <v>7091814</v>
      </c>
      <c r="Z26" s="26">
        <f t="shared" si="1"/>
        <v>25.9</v>
      </c>
    </row>
    <row r="27" spans="2:26" ht="21.75" customHeight="1">
      <c r="B27" s="85" t="s">
        <v>36</v>
      </c>
      <c r="C27" s="23">
        <v>496072</v>
      </c>
      <c r="D27" s="23">
        <v>205380</v>
      </c>
      <c r="E27" s="23">
        <v>252025</v>
      </c>
      <c r="F27" s="23">
        <v>0</v>
      </c>
      <c r="G27" s="23">
        <v>38667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f t="shared" si="0"/>
        <v>496072</v>
      </c>
      <c r="T27" s="23">
        <v>3150617</v>
      </c>
      <c r="U27" s="23">
        <f t="shared" si="5"/>
        <v>205380</v>
      </c>
      <c r="V27" s="23">
        <f t="shared" si="6"/>
        <v>252025</v>
      </c>
      <c r="W27" s="23">
        <f t="shared" si="7"/>
        <v>290692</v>
      </c>
      <c r="Y27" s="36">
        <v>1861664</v>
      </c>
      <c r="Z27" s="26">
        <f t="shared" si="1"/>
        <v>26.6</v>
      </c>
    </row>
    <row r="28" spans="2:26" ht="21.75" customHeight="1">
      <c r="B28" s="85" t="s">
        <v>37</v>
      </c>
      <c r="C28" s="23">
        <v>1598051</v>
      </c>
      <c r="D28" s="23">
        <v>56445</v>
      </c>
      <c r="E28" s="23">
        <v>1505193</v>
      </c>
      <c r="F28" s="23">
        <v>0</v>
      </c>
      <c r="G28" s="23">
        <v>0</v>
      </c>
      <c r="H28" s="23">
        <v>36413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0"/>
        <v>1598051</v>
      </c>
      <c r="T28" s="23">
        <v>6980406</v>
      </c>
      <c r="U28" s="23">
        <f t="shared" si="5"/>
        <v>56445</v>
      </c>
      <c r="V28" s="23">
        <f t="shared" si="6"/>
        <v>1541606</v>
      </c>
      <c r="W28" s="23">
        <f t="shared" si="7"/>
        <v>1541606</v>
      </c>
      <c r="Y28" s="36">
        <v>4956407</v>
      </c>
      <c r="Z28" s="26">
        <f t="shared" si="1"/>
        <v>32.2</v>
      </c>
    </row>
    <row r="29" spans="2:26" ht="21.75" customHeight="1">
      <c r="B29" s="85" t="s">
        <v>72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Y29" s="96"/>
      <c r="Z29" s="97"/>
    </row>
    <row r="30" spans="2:26" ht="21.75" customHeight="1">
      <c r="B30" s="85" t="s">
        <v>73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Y30" s="96"/>
      <c r="Z30" s="97"/>
    </row>
    <row r="31" spans="2:26" ht="21.75" customHeight="1">
      <c r="B31" s="85" t="s">
        <v>74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Y31" s="96"/>
      <c r="Z31" s="97"/>
    </row>
    <row r="32" spans="2:26" ht="21.75" customHeight="1">
      <c r="B32" s="85" t="s">
        <v>75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Y32" s="96"/>
      <c r="Z32" s="97"/>
    </row>
    <row r="33" spans="2:26" ht="21.75" customHeight="1">
      <c r="B33" s="85" t="s">
        <v>76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Y33" s="96"/>
      <c r="Z33" s="97"/>
    </row>
    <row r="34" spans="2:26" ht="21.75" customHeight="1">
      <c r="B34" s="85" t="s">
        <v>77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Y34" s="96"/>
      <c r="Z34" s="97"/>
    </row>
    <row r="35" spans="2:26" ht="21.75" customHeight="1">
      <c r="B35" s="85" t="s">
        <v>78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Y35" s="96"/>
      <c r="Z35" s="97"/>
    </row>
    <row r="36" spans="2:26" ht="21.75" customHeight="1">
      <c r="B36" s="85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Y36" s="96"/>
      <c r="Z36" s="97"/>
    </row>
    <row r="37" spans="2:26" ht="21.75" customHeight="1">
      <c r="B37" s="84" t="s">
        <v>38</v>
      </c>
      <c r="C37" s="25">
        <v>1203865</v>
      </c>
      <c r="D37" s="25">
        <v>457988</v>
      </c>
      <c r="E37" s="25">
        <v>694248</v>
      </c>
      <c r="F37" s="25">
        <v>0</v>
      </c>
      <c r="G37" s="25">
        <v>37769</v>
      </c>
      <c r="H37" s="25">
        <v>13775</v>
      </c>
      <c r="I37" s="25">
        <v>85</v>
      </c>
      <c r="J37" s="25">
        <v>0</v>
      </c>
      <c r="K37" s="25">
        <v>85</v>
      </c>
      <c r="L37" s="25">
        <v>3475</v>
      </c>
      <c r="M37" s="25">
        <v>3475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3">
        <f t="shared" si="0"/>
        <v>1207340</v>
      </c>
      <c r="T37" s="25">
        <v>7428735</v>
      </c>
      <c r="U37" s="23">
        <f>+D37+J37</f>
        <v>457988</v>
      </c>
      <c r="V37" s="23">
        <f>+E37+H37+K37</f>
        <v>708108</v>
      </c>
      <c r="W37" s="23">
        <f>+E37+G37+H37+K37</f>
        <v>745877</v>
      </c>
      <c r="Y37" s="40">
        <v>4702163</v>
      </c>
      <c r="Z37" s="26">
        <f t="shared" si="1"/>
        <v>25.6</v>
      </c>
    </row>
    <row r="38" spans="2:26" ht="21.75" customHeight="1">
      <c r="B38" s="85" t="s">
        <v>80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Y38" s="96"/>
      <c r="Z38" s="97"/>
    </row>
    <row r="39" spans="2:26" ht="21.75" customHeight="1">
      <c r="B39" s="85" t="s">
        <v>39</v>
      </c>
      <c r="C39" s="23">
        <v>820478</v>
      </c>
      <c r="D39" s="23">
        <v>283248</v>
      </c>
      <c r="E39" s="23">
        <v>417662</v>
      </c>
      <c r="F39" s="23">
        <v>0</v>
      </c>
      <c r="G39" s="23">
        <v>119568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f t="shared" si="0"/>
        <v>820478</v>
      </c>
      <c r="T39" s="23">
        <v>6292633</v>
      </c>
      <c r="U39" s="23">
        <f>+D39+J39</f>
        <v>283248</v>
      </c>
      <c r="V39" s="23">
        <f>+E39+H39+K39</f>
        <v>417662</v>
      </c>
      <c r="W39" s="23">
        <f>+E39+G39+H39+K39</f>
        <v>537230</v>
      </c>
      <c r="Y39" s="36">
        <v>4412002</v>
      </c>
      <c r="Z39" s="26">
        <f t="shared" si="1"/>
        <v>18.6</v>
      </c>
    </row>
    <row r="40" spans="2:26" ht="21.75" customHeight="1">
      <c r="B40" s="84" t="s">
        <v>40</v>
      </c>
      <c r="C40" s="25">
        <v>1407973</v>
      </c>
      <c r="D40" s="25">
        <v>251199</v>
      </c>
      <c r="E40" s="25">
        <v>1129383</v>
      </c>
      <c r="F40" s="25">
        <v>0</v>
      </c>
      <c r="G40" s="25">
        <v>27391</v>
      </c>
      <c r="H40" s="25">
        <v>0</v>
      </c>
      <c r="I40" s="25">
        <v>0</v>
      </c>
      <c r="J40" s="25">
        <v>0</v>
      </c>
      <c r="K40" s="25">
        <v>0</v>
      </c>
      <c r="L40" s="25">
        <v>2396817</v>
      </c>
      <c r="M40" s="25">
        <v>2385170</v>
      </c>
      <c r="N40" s="25">
        <v>11647</v>
      </c>
      <c r="O40" s="25">
        <v>0</v>
      </c>
      <c r="P40" s="25">
        <v>0</v>
      </c>
      <c r="Q40" s="25">
        <v>0</v>
      </c>
      <c r="R40" s="25">
        <v>0</v>
      </c>
      <c r="S40" s="23">
        <f t="shared" si="0"/>
        <v>3804790</v>
      </c>
      <c r="T40" s="25">
        <v>10222994</v>
      </c>
      <c r="U40" s="23">
        <f>+D40+J40</f>
        <v>251199</v>
      </c>
      <c r="V40" s="23">
        <f>+E40+H40+K40</f>
        <v>1129383</v>
      </c>
      <c r="W40" s="23">
        <f>+E40+G40+H40+K40</f>
        <v>1156774</v>
      </c>
      <c r="Y40" s="40">
        <v>4018902</v>
      </c>
      <c r="Z40" s="26">
        <f t="shared" si="1"/>
        <v>35</v>
      </c>
    </row>
    <row r="41" spans="2:26" ht="21.75" customHeight="1">
      <c r="B41" s="85" t="s">
        <v>81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Y41" s="96"/>
      <c r="Z41" s="97"/>
    </row>
    <row r="42" spans="2:26" ht="21.75" customHeight="1">
      <c r="B42" s="85" t="s">
        <v>82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Y42" s="96"/>
      <c r="Z42" s="97"/>
    </row>
    <row r="43" spans="2:26" ht="21.75" customHeight="1">
      <c r="B43" s="85" t="s">
        <v>83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Y43" s="96"/>
      <c r="Z43" s="97"/>
    </row>
    <row r="44" spans="2:26" ht="21.75" customHeight="1">
      <c r="B44" s="85" t="s">
        <v>41</v>
      </c>
      <c r="C44" s="23">
        <v>472488</v>
      </c>
      <c r="D44" s="23">
        <v>73945</v>
      </c>
      <c r="E44" s="23">
        <v>356527</v>
      </c>
      <c r="F44" s="23">
        <v>0</v>
      </c>
      <c r="G44" s="23">
        <v>39016</v>
      </c>
      <c r="H44" s="23">
        <v>0</v>
      </c>
      <c r="I44" s="23">
        <v>3000</v>
      </c>
      <c r="J44" s="23">
        <v>0</v>
      </c>
      <c r="K44" s="23">
        <v>3000</v>
      </c>
      <c r="L44" s="23">
        <v>47</v>
      </c>
      <c r="M44" s="23">
        <v>0</v>
      </c>
      <c r="N44" s="23">
        <v>47</v>
      </c>
      <c r="O44" s="23">
        <v>0</v>
      </c>
      <c r="P44" s="23">
        <v>0</v>
      </c>
      <c r="Q44" s="23">
        <v>0</v>
      </c>
      <c r="R44" s="23">
        <v>0</v>
      </c>
      <c r="S44" s="23">
        <f t="shared" si="0"/>
        <v>472535</v>
      </c>
      <c r="T44" s="23">
        <v>4133347</v>
      </c>
      <c r="U44" s="23">
        <f>+D44+J44</f>
        <v>73945</v>
      </c>
      <c r="V44" s="23">
        <f>+E44+H44+K44</f>
        <v>359527</v>
      </c>
      <c r="W44" s="23">
        <f>+E44+G44+H44+K44</f>
        <v>398543</v>
      </c>
      <c r="Y44" s="36">
        <v>3180573</v>
      </c>
      <c r="Z44" s="26">
        <f t="shared" si="1"/>
        <v>14.9</v>
      </c>
    </row>
    <row r="45" spans="2:26" ht="21.75" customHeight="1">
      <c r="B45" s="85" t="s">
        <v>84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Y45" s="96"/>
      <c r="Z45" s="97"/>
    </row>
    <row r="46" spans="2:26" ht="21.75" customHeight="1">
      <c r="B46" s="85" t="s">
        <v>85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Y46" s="96"/>
      <c r="Z46" s="97"/>
    </row>
    <row r="47" spans="2:26" ht="21.75" customHeight="1">
      <c r="B47" s="85" t="s">
        <v>86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Y47" s="96"/>
      <c r="Z47" s="97"/>
    </row>
    <row r="48" spans="2:26" ht="21.75" customHeight="1">
      <c r="B48" s="85" t="s">
        <v>87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Y48" s="96"/>
      <c r="Z48" s="97"/>
    </row>
    <row r="49" spans="2:26" ht="21.75" customHeight="1">
      <c r="B49" s="85" t="s">
        <v>88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Y49" s="96"/>
      <c r="Z49" s="97"/>
    </row>
    <row r="50" spans="2:26" ht="21.75" customHeight="1">
      <c r="B50" s="85" t="s">
        <v>42</v>
      </c>
      <c r="C50" s="23">
        <v>441538</v>
      </c>
      <c r="D50" s="23">
        <v>117481</v>
      </c>
      <c r="E50" s="23">
        <v>317012</v>
      </c>
      <c r="F50" s="23">
        <v>0</v>
      </c>
      <c r="G50" s="23">
        <v>19</v>
      </c>
      <c r="H50" s="23">
        <v>0</v>
      </c>
      <c r="I50" s="23">
        <v>7026</v>
      </c>
      <c r="J50" s="23">
        <v>0</v>
      </c>
      <c r="K50" s="23">
        <v>7026</v>
      </c>
      <c r="L50" s="23">
        <v>47964</v>
      </c>
      <c r="M50" s="23">
        <v>25449</v>
      </c>
      <c r="N50" s="23">
        <v>22515</v>
      </c>
      <c r="O50" s="23">
        <v>0</v>
      </c>
      <c r="P50" s="23">
        <v>0</v>
      </c>
      <c r="Q50" s="23">
        <v>0</v>
      </c>
      <c r="R50" s="23">
        <v>0</v>
      </c>
      <c r="S50" s="23">
        <f t="shared" si="0"/>
        <v>489502</v>
      </c>
      <c r="T50" s="23">
        <v>3027326</v>
      </c>
      <c r="U50" s="23">
        <f>+D50+J50</f>
        <v>117481</v>
      </c>
      <c r="V50" s="23">
        <f>+E50+H50+K50</f>
        <v>324038</v>
      </c>
      <c r="W50" s="23">
        <f>+E50+G50+H50+K50</f>
        <v>324057</v>
      </c>
      <c r="Y50" s="36">
        <v>2203490</v>
      </c>
      <c r="Z50" s="26">
        <f t="shared" si="1"/>
        <v>20</v>
      </c>
    </row>
    <row r="51" spans="2:26" ht="21.75" customHeight="1">
      <c r="B51" s="85" t="s">
        <v>89</v>
      </c>
      <c r="C51" s="23">
        <v>784407</v>
      </c>
      <c r="D51" s="23">
        <v>256376</v>
      </c>
      <c r="E51" s="23">
        <v>473305</v>
      </c>
      <c r="F51" s="23">
        <v>0</v>
      </c>
      <c r="G51" s="23">
        <v>16114</v>
      </c>
      <c r="H51" s="23">
        <v>0</v>
      </c>
      <c r="I51" s="23">
        <v>38612</v>
      </c>
      <c r="J51" s="23">
        <v>0</v>
      </c>
      <c r="K51" s="23">
        <v>38612</v>
      </c>
      <c r="L51" s="23">
        <v>150743</v>
      </c>
      <c r="M51" s="23">
        <v>87074</v>
      </c>
      <c r="N51" s="23">
        <v>63669</v>
      </c>
      <c r="O51" s="23">
        <v>0</v>
      </c>
      <c r="P51" s="23">
        <v>0</v>
      </c>
      <c r="Q51" s="23">
        <v>0</v>
      </c>
      <c r="R51" s="23">
        <v>0</v>
      </c>
      <c r="S51" s="23">
        <f t="shared" si="0"/>
        <v>935150</v>
      </c>
      <c r="T51" s="23">
        <v>7242446</v>
      </c>
      <c r="U51" s="23">
        <f>+D51+J51</f>
        <v>256376</v>
      </c>
      <c r="V51" s="23">
        <f>+E51+H51+K51</f>
        <v>511917</v>
      </c>
      <c r="W51" s="23">
        <f>+E51+G51+H51+K51</f>
        <v>528031</v>
      </c>
      <c r="Y51" s="36">
        <v>4119825</v>
      </c>
      <c r="Z51" s="26">
        <f t="shared" si="1"/>
        <v>19</v>
      </c>
    </row>
    <row r="52" spans="2:26" ht="21.75" customHeight="1">
      <c r="B52" s="84" t="s">
        <v>90</v>
      </c>
      <c r="C52" s="25">
        <v>1456216</v>
      </c>
      <c r="D52" s="25">
        <v>500398</v>
      </c>
      <c r="E52" s="25">
        <v>817532</v>
      </c>
      <c r="F52" s="25">
        <v>0</v>
      </c>
      <c r="G52" s="25">
        <v>116155</v>
      </c>
      <c r="H52" s="25">
        <v>0</v>
      </c>
      <c r="I52" s="25">
        <v>22131</v>
      </c>
      <c r="J52" s="25">
        <v>12348</v>
      </c>
      <c r="K52" s="25">
        <v>9783</v>
      </c>
      <c r="L52" s="25">
        <v>1360</v>
      </c>
      <c r="M52" s="25">
        <v>0</v>
      </c>
      <c r="N52" s="25">
        <v>1360</v>
      </c>
      <c r="O52" s="25">
        <v>0</v>
      </c>
      <c r="P52" s="25">
        <v>0</v>
      </c>
      <c r="Q52" s="25">
        <v>0</v>
      </c>
      <c r="R52" s="25">
        <v>0</v>
      </c>
      <c r="S52" s="23">
        <f t="shared" si="0"/>
        <v>1457576</v>
      </c>
      <c r="T52" s="25">
        <v>8409639</v>
      </c>
      <c r="U52" s="23">
        <f>+D52+J52</f>
        <v>512746</v>
      </c>
      <c r="V52" s="23">
        <f>+E52+H52+K52</f>
        <v>827315</v>
      </c>
      <c r="W52" s="23">
        <f>+E52+G52+H52+K52</f>
        <v>943470</v>
      </c>
      <c r="Y52" s="40">
        <v>5302957</v>
      </c>
      <c r="Z52" s="26">
        <f t="shared" si="1"/>
        <v>27.5</v>
      </c>
    </row>
    <row r="53" spans="2:26" ht="21.75" customHeight="1">
      <c r="B53" s="84" t="s">
        <v>91</v>
      </c>
      <c r="C53" s="25">
        <v>1290625</v>
      </c>
      <c r="D53" s="25">
        <v>149365</v>
      </c>
      <c r="E53" s="25">
        <v>947276</v>
      </c>
      <c r="F53" s="25">
        <v>0</v>
      </c>
      <c r="G53" s="25">
        <v>74263</v>
      </c>
      <c r="H53" s="25">
        <v>0</v>
      </c>
      <c r="I53" s="25">
        <v>119721</v>
      </c>
      <c r="J53" s="25">
        <v>116807</v>
      </c>
      <c r="K53" s="25">
        <v>2914</v>
      </c>
      <c r="L53" s="25">
        <v>1744725</v>
      </c>
      <c r="M53" s="25">
        <v>1574671</v>
      </c>
      <c r="N53" s="25">
        <v>170054</v>
      </c>
      <c r="O53" s="25">
        <v>0</v>
      </c>
      <c r="P53" s="25">
        <v>0</v>
      </c>
      <c r="Q53" s="25">
        <v>0</v>
      </c>
      <c r="R53" s="25">
        <v>0</v>
      </c>
      <c r="S53" s="23">
        <f t="shared" si="0"/>
        <v>3035350</v>
      </c>
      <c r="T53" s="25">
        <v>10540421</v>
      </c>
      <c r="U53" s="23">
        <f>+D53+J53</f>
        <v>266172</v>
      </c>
      <c r="V53" s="23">
        <f>+E53+H53+K53</f>
        <v>950190</v>
      </c>
      <c r="W53" s="23">
        <f>+E53+G53+H53+K53</f>
        <v>1024453</v>
      </c>
      <c r="Y53" s="40">
        <v>5451043</v>
      </c>
      <c r="Z53" s="26">
        <f t="shared" si="1"/>
        <v>23.7</v>
      </c>
    </row>
    <row r="54" spans="2:26" ht="21.75" customHeight="1">
      <c r="B54" s="85" t="s">
        <v>92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Y54" s="96"/>
      <c r="Z54" s="97"/>
    </row>
    <row r="55" spans="2:26" ht="21.75" customHeight="1">
      <c r="B55" s="85" t="s">
        <v>93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Y55" s="96"/>
      <c r="Z55" s="97"/>
    </row>
    <row r="56" spans="2:26" ht="21.75" customHeight="1">
      <c r="B56" s="85" t="s">
        <v>43</v>
      </c>
      <c r="C56" s="23">
        <v>632029</v>
      </c>
      <c r="D56" s="23">
        <v>221545</v>
      </c>
      <c r="E56" s="23">
        <v>391505</v>
      </c>
      <c r="F56" s="23">
        <v>0</v>
      </c>
      <c r="G56" s="23">
        <v>18979</v>
      </c>
      <c r="H56" s="23">
        <v>0</v>
      </c>
      <c r="I56" s="23">
        <v>0</v>
      </c>
      <c r="J56" s="23">
        <v>0</v>
      </c>
      <c r="K56" s="23">
        <v>0</v>
      </c>
      <c r="L56" s="23">
        <v>13529</v>
      </c>
      <c r="M56" s="23">
        <v>12760</v>
      </c>
      <c r="N56" s="23">
        <v>769</v>
      </c>
      <c r="O56" s="23">
        <v>0</v>
      </c>
      <c r="P56" s="23">
        <v>0</v>
      </c>
      <c r="Q56" s="23">
        <v>0</v>
      </c>
      <c r="R56" s="23">
        <v>0</v>
      </c>
      <c r="S56" s="23">
        <f t="shared" si="0"/>
        <v>645558</v>
      </c>
      <c r="T56" s="23">
        <v>4446823</v>
      </c>
      <c r="U56" s="23">
        <f>+D56+J56</f>
        <v>221545</v>
      </c>
      <c r="V56" s="23">
        <f>+E56+H56+K56</f>
        <v>391505</v>
      </c>
      <c r="W56" s="23">
        <f>+E56+G56+H56+K56</f>
        <v>410484</v>
      </c>
      <c r="Y56" s="36">
        <v>3102177</v>
      </c>
      <c r="Z56" s="26">
        <f t="shared" si="1"/>
        <v>20.4</v>
      </c>
    </row>
    <row r="57" spans="2:26" ht="21.75" customHeight="1">
      <c r="B57" s="84" t="s">
        <v>44</v>
      </c>
      <c r="C57" s="25">
        <v>894793</v>
      </c>
      <c r="D57" s="25">
        <v>443755</v>
      </c>
      <c r="E57" s="25">
        <v>413626</v>
      </c>
      <c r="F57" s="25">
        <v>0</v>
      </c>
      <c r="G57" s="25">
        <v>37412</v>
      </c>
      <c r="H57" s="25">
        <v>0</v>
      </c>
      <c r="I57" s="25">
        <v>0</v>
      </c>
      <c r="J57" s="25">
        <v>0</v>
      </c>
      <c r="K57" s="25">
        <v>0</v>
      </c>
      <c r="L57" s="25">
        <v>10298</v>
      </c>
      <c r="M57" s="25">
        <v>0</v>
      </c>
      <c r="N57" s="25">
        <v>10298</v>
      </c>
      <c r="O57" s="25">
        <v>0</v>
      </c>
      <c r="P57" s="25">
        <v>0</v>
      </c>
      <c r="Q57" s="25">
        <v>0</v>
      </c>
      <c r="R57" s="25">
        <v>0</v>
      </c>
      <c r="S57" s="23">
        <f t="shared" si="0"/>
        <v>905091</v>
      </c>
      <c r="T57" s="25">
        <v>5727045</v>
      </c>
      <c r="U57" s="23">
        <f>+D57+J57</f>
        <v>443755</v>
      </c>
      <c r="V57" s="23">
        <f>+E57+H57+K57</f>
        <v>413626</v>
      </c>
      <c r="W57" s="23">
        <f>+E57+G57+H57+K57</f>
        <v>451038</v>
      </c>
      <c r="Y57" s="40">
        <v>3142442</v>
      </c>
      <c r="Z57" s="26">
        <f t="shared" si="1"/>
        <v>28.5</v>
      </c>
    </row>
    <row r="58" spans="2:26" ht="21.75" customHeight="1">
      <c r="B58" s="85" t="s">
        <v>94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Y58" s="96"/>
      <c r="Z58" s="97"/>
    </row>
    <row r="59" spans="2:26" ht="21.75" customHeight="1">
      <c r="B59" s="85" t="s">
        <v>95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Y59" s="96"/>
      <c r="Z59" s="97"/>
    </row>
    <row r="60" spans="2:26" ht="21.75" customHeight="1">
      <c r="B60" s="87" t="s">
        <v>96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Y60" s="96"/>
      <c r="Z60" s="97"/>
    </row>
    <row r="61" spans="2:26" ht="21.75" customHeight="1">
      <c r="B61" s="88" t="s">
        <v>45</v>
      </c>
      <c r="C61" s="31">
        <f>SUM(C6:C23)</f>
        <v>92412846</v>
      </c>
      <c r="D61" s="31">
        <f aca="true" t="shared" si="8" ref="D61:Y61">SUM(D6:D23)</f>
        <v>28938735</v>
      </c>
      <c r="E61" s="31">
        <f t="shared" si="8"/>
        <v>60709028</v>
      </c>
      <c r="F61" s="31">
        <f t="shared" si="8"/>
        <v>0</v>
      </c>
      <c r="G61" s="31">
        <f t="shared" si="8"/>
        <v>2544301</v>
      </c>
      <c r="H61" s="31">
        <f t="shared" si="8"/>
        <v>0</v>
      </c>
      <c r="I61" s="31">
        <f t="shared" si="8"/>
        <v>220782</v>
      </c>
      <c r="J61" s="31">
        <f t="shared" si="8"/>
        <v>33248</v>
      </c>
      <c r="K61" s="31">
        <f t="shared" si="8"/>
        <v>187534</v>
      </c>
      <c r="L61" s="31">
        <f t="shared" si="8"/>
        <v>2615440</v>
      </c>
      <c r="M61" s="31">
        <f t="shared" si="8"/>
        <v>2365285</v>
      </c>
      <c r="N61" s="31">
        <f t="shared" si="8"/>
        <v>250155</v>
      </c>
      <c r="O61" s="31">
        <f t="shared" si="8"/>
        <v>0</v>
      </c>
      <c r="P61" s="31">
        <f t="shared" si="8"/>
        <v>0</v>
      </c>
      <c r="Q61" s="31">
        <f t="shared" si="8"/>
        <v>0</v>
      </c>
      <c r="R61" s="31">
        <f t="shared" si="8"/>
        <v>0</v>
      </c>
      <c r="S61" s="31">
        <f t="shared" si="8"/>
        <v>95028286</v>
      </c>
      <c r="T61" s="31">
        <f t="shared" si="8"/>
        <v>558831886</v>
      </c>
      <c r="U61" s="31">
        <f t="shared" si="8"/>
        <v>28971983</v>
      </c>
      <c r="V61" s="31">
        <f t="shared" si="8"/>
        <v>60896562</v>
      </c>
      <c r="W61" s="31">
        <f t="shared" si="8"/>
        <v>63440863</v>
      </c>
      <c r="Y61" s="31">
        <f t="shared" si="8"/>
        <v>330984565</v>
      </c>
      <c r="Z61" s="29">
        <f>ROUND(AVERAGE(Z6:Z23),1)</f>
        <v>32.2</v>
      </c>
    </row>
    <row r="62" spans="2:26" ht="21.75" customHeight="1">
      <c r="B62" s="89" t="s">
        <v>46</v>
      </c>
      <c r="C62" s="46">
        <f aca="true" t="shared" si="9" ref="C62:W62">SUM(C24:C60)</f>
        <v>14930474</v>
      </c>
      <c r="D62" s="46">
        <f t="shared" si="9"/>
        <v>5145863</v>
      </c>
      <c r="E62" s="46">
        <f t="shared" si="9"/>
        <v>9017918</v>
      </c>
      <c r="F62" s="46">
        <f t="shared" si="9"/>
        <v>0</v>
      </c>
      <c r="G62" s="46">
        <f t="shared" si="9"/>
        <v>525930</v>
      </c>
      <c r="H62" s="46">
        <f t="shared" si="9"/>
        <v>50188</v>
      </c>
      <c r="I62" s="46">
        <f t="shared" si="9"/>
        <v>190575</v>
      </c>
      <c r="J62" s="46">
        <f t="shared" si="9"/>
        <v>129155</v>
      </c>
      <c r="K62" s="46">
        <f t="shared" si="9"/>
        <v>61420</v>
      </c>
      <c r="L62" s="46">
        <f t="shared" si="9"/>
        <v>4390061</v>
      </c>
      <c r="M62" s="46">
        <f t="shared" si="9"/>
        <v>4109702</v>
      </c>
      <c r="N62" s="46">
        <f t="shared" si="9"/>
        <v>280359</v>
      </c>
      <c r="O62" s="46">
        <f t="shared" si="9"/>
        <v>0</v>
      </c>
      <c r="P62" s="46">
        <f t="shared" si="9"/>
        <v>0</v>
      </c>
      <c r="Q62" s="46">
        <f t="shared" si="9"/>
        <v>0</v>
      </c>
      <c r="R62" s="46">
        <f t="shared" si="9"/>
        <v>0</v>
      </c>
      <c r="S62" s="46">
        <f t="shared" si="9"/>
        <v>19320535</v>
      </c>
      <c r="T62" s="46">
        <f t="shared" si="9"/>
        <v>97084948</v>
      </c>
      <c r="U62" s="46">
        <f t="shared" si="9"/>
        <v>5275018</v>
      </c>
      <c r="V62" s="46">
        <f t="shared" si="9"/>
        <v>9129526</v>
      </c>
      <c r="W62" s="46">
        <f t="shared" si="9"/>
        <v>9655456</v>
      </c>
      <c r="Y62" s="46">
        <f>SUM(Y24:Y60)</f>
        <v>60084396</v>
      </c>
      <c r="Z62" s="30">
        <f>ROUND(AVERAGE(Z24:Z60),1)</f>
        <v>24.9</v>
      </c>
    </row>
    <row r="63" spans="2:26" ht="21.75" customHeight="1">
      <c r="B63" s="89" t="s">
        <v>47</v>
      </c>
      <c r="C63" s="46">
        <f aca="true" t="shared" si="10" ref="C63:S63">SUM(C6:C60)</f>
        <v>107343320</v>
      </c>
      <c r="D63" s="46">
        <f t="shared" si="10"/>
        <v>34084598</v>
      </c>
      <c r="E63" s="46">
        <f t="shared" si="10"/>
        <v>69726946</v>
      </c>
      <c r="F63" s="46">
        <f t="shared" si="10"/>
        <v>0</v>
      </c>
      <c r="G63" s="46">
        <f t="shared" si="10"/>
        <v>3070231</v>
      </c>
      <c r="H63" s="46">
        <f t="shared" si="10"/>
        <v>50188</v>
      </c>
      <c r="I63" s="46">
        <f t="shared" si="10"/>
        <v>411357</v>
      </c>
      <c r="J63" s="46">
        <f t="shared" si="10"/>
        <v>162403</v>
      </c>
      <c r="K63" s="46">
        <f t="shared" si="10"/>
        <v>248954</v>
      </c>
      <c r="L63" s="46">
        <f t="shared" si="10"/>
        <v>7005501</v>
      </c>
      <c r="M63" s="46">
        <f t="shared" si="10"/>
        <v>6474987</v>
      </c>
      <c r="N63" s="46">
        <f t="shared" si="10"/>
        <v>530514</v>
      </c>
      <c r="O63" s="46">
        <f t="shared" si="10"/>
        <v>0</v>
      </c>
      <c r="P63" s="46">
        <f t="shared" si="10"/>
        <v>0</v>
      </c>
      <c r="Q63" s="46">
        <f t="shared" si="10"/>
        <v>0</v>
      </c>
      <c r="R63" s="46">
        <f t="shared" si="10"/>
        <v>0</v>
      </c>
      <c r="S63" s="46">
        <f t="shared" si="10"/>
        <v>114348821</v>
      </c>
      <c r="T63" s="46">
        <f>SUM(T6:T60)</f>
        <v>655916834</v>
      </c>
      <c r="U63" s="46">
        <f>SUM(U6:U60)</f>
        <v>34247001</v>
      </c>
      <c r="V63" s="46">
        <f>SUM(V6:V60)</f>
        <v>70026088</v>
      </c>
      <c r="W63" s="46">
        <f>SUM(W6:W60)</f>
        <v>73096319</v>
      </c>
      <c r="Y63" s="46">
        <f>SUM(Y6:Y60)</f>
        <v>391068961</v>
      </c>
      <c r="Z63" s="30">
        <f>ROUND(AVERAGE(Z6:Z60),1)</f>
        <v>28.4</v>
      </c>
    </row>
    <row r="64" spans="25:26" ht="17.25">
      <c r="Y64" s="3"/>
      <c r="Z64" t="s">
        <v>61</v>
      </c>
    </row>
  </sheetData>
  <printOptions vertic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ゴシック,標準"&amp;24５　投資的経費の状況（１７年度決算額）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64"/>
  <sheetViews>
    <sheetView zoomScale="75" zoomScaleNormal="75" workbookViewId="0" topLeftCell="A1">
      <selection activeCell="M64" sqref="M64"/>
    </sheetView>
  </sheetViews>
  <sheetFormatPr defaultColWidth="8.66015625" defaultRowHeight="18"/>
  <cols>
    <col min="1" max="1" width="8.83203125" style="78" customWidth="1"/>
    <col min="2" max="2" width="10.66015625" style="78" customWidth="1"/>
    <col min="3" max="5" width="13.66015625" style="0" customWidth="1"/>
    <col min="6" max="6" width="10.66015625" style="0" customWidth="1"/>
    <col min="7" max="7" width="12.66015625" style="0" customWidth="1"/>
    <col min="8" max="11" width="10.66015625" style="0" customWidth="1"/>
    <col min="12" max="13" width="12.66015625" style="0" customWidth="1"/>
    <col min="14" max="18" width="10.66015625" style="0" customWidth="1"/>
    <col min="19" max="23" width="13.66015625" style="0" customWidth="1"/>
    <col min="24" max="24" width="2.66015625" style="0" customWidth="1"/>
    <col min="25" max="25" width="13.66015625" style="0" customWidth="1"/>
    <col min="26" max="26" width="12.66015625" style="0" customWidth="1"/>
  </cols>
  <sheetData>
    <row r="1" ht="17.25">
      <c r="B1" s="78" t="s">
        <v>64</v>
      </c>
    </row>
    <row r="2" spans="2:26" ht="17.25">
      <c r="B2" s="79"/>
      <c r="C2" s="2"/>
      <c r="D2" s="2"/>
      <c r="E2" s="2"/>
      <c r="F2" s="2"/>
      <c r="G2" s="2"/>
      <c r="H2" s="2"/>
      <c r="I2" s="2"/>
      <c r="J2" s="2"/>
      <c r="K2" s="44" t="s">
        <v>0</v>
      </c>
      <c r="L2" s="2"/>
      <c r="M2" s="2"/>
      <c r="N2" s="2"/>
      <c r="O2" s="44"/>
      <c r="P2" s="2"/>
      <c r="Q2" s="2"/>
      <c r="R2" s="2"/>
      <c r="S2" s="6"/>
      <c r="T2" s="44" t="s">
        <v>0</v>
      </c>
      <c r="U2" s="6"/>
      <c r="V2" s="6"/>
      <c r="W2" s="44" t="s">
        <v>0</v>
      </c>
      <c r="Y2" s="44" t="s">
        <v>0</v>
      </c>
      <c r="Z2" s="44" t="s">
        <v>60</v>
      </c>
    </row>
    <row r="3" spans="2:26" ht="17.25">
      <c r="B3" s="80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7"/>
      <c r="Z3" s="7"/>
    </row>
    <row r="4" spans="2:26" ht="17.25">
      <c r="B4" s="81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56</v>
      </c>
      <c r="U4" s="10"/>
      <c r="V4" s="12" t="s">
        <v>63</v>
      </c>
      <c r="W4" s="12" t="s">
        <v>50</v>
      </c>
      <c r="Y4" s="10" t="s">
        <v>13</v>
      </c>
      <c r="Z4" s="10" t="s">
        <v>2</v>
      </c>
    </row>
    <row r="5" spans="2:26" ht="17.25">
      <c r="B5" s="82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  <c r="Y5" s="13"/>
      <c r="Z5" s="15" t="s">
        <v>21</v>
      </c>
    </row>
    <row r="6" spans="2:26" ht="21.75" customHeight="1">
      <c r="B6" s="83" t="s">
        <v>22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Y6" s="93"/>
      <c r="Z6" s="94"/>
    </row>
    <row r="7" spans="2:26" ht="21.75" customHeight="1">
      <c r="B7" s="84" t="s">
        <v>65</v>
      </c>
      <c r="C7" s="25">
        <v>7970717</v>
      </c>
      <c r="D7" s="25">
        <v>1657412</v>
      </c>
      <c r="E7" s="25">
        <v>6144025</v>
      </c>
      <c r="F7" s="25">
        <v>0</v>
      </c>
      <c r="G7" s="25">
        <v>169280</v>
      </c>
      <c r="H7" s="25">
        <v>0</v>
      </c>
      <c r="I7" s="25">
        <v>0</v>
      </c>
      <c r="J7" s="25">
        <v>0</v>
      </c>
      <c r="K7" s="25">
        <v>0</v>
      </c>
      <c r="L7" s="25">
        <v>179356</v>
      </c>
      <c r="M7" s="25">
        <v>16705</v>
      </c>
      <c r="N7" s="25">
        <v>162651</v>
      </c>
      <c r="O7" s="25">
        <v>0</v>
      </c>
      <c r="P7" s="25">
        <v>0</v>
      </c>
      <c r="Q7" s="25">
        <v>0</v>
      </c>
      <c r="R7" s="25">
        <v>0</v>
      </c>
      <c r="S7" s="25">
        <f>+C7+L7+P7</f>
        <v>8150073</v>
      </c>
      <c r="T7" s="25">
        <v>50950358</v>
      </c>
      <c r="U7" s="25">
        <f>+D7+J7</f>
        <v>1657412</v>
      </c>
      <c r="V7" s="25">
        <f>+E7+H7+K7</f>
        <v>6144025</v>
      </c>
      <c r="W7" s="25">
        <f>+E7+G7+H7+K7</f>
        <v>6313305</v>
      </c>
      <c r="Y7" s="40">
        <v>28697005</v>
      </c>
      <c r="Z7" s="28">
        <f>ROUND(C7/+Y7*100,1)</f>
        <v>27.8</v>
      </c>
    </row>
    <row r="8" spans="2:26" ht="21.75" customHeight="1">
      <c r="B8" s="84" t="s">
        <v>23</v>
      </c>
      <c r="C8" s="25">
        <v>14109700</v>
      </c>
      <c r="D8" s="25">
        <v>2343593</v>
      </c>
      <c r="E8" s="25">
        <v>11621024</v>
      </c>
      <c r="F8" s="25">
        <v>0</v>
      </c>
      <c r="G8" s="25">
        <v>84028</v>
      </c>
      <c r="H8" s="25">
        <v>0</v>
      </c>
      <c r="I8" s="25">
        <v>61055</v>
      </c>
      <c r="J8" s="25">
        <v>0</v>
      </c>
      <c r="K8" s="25">
        <v>61055</v>
      </c>
      <c r="L8" s="25">
        <v>118579</v>
      </c>
      <c r="M8" s="25">
        <v>70000</v>
      </c>
      <c r="N8" s="25">
        <v>48579</v>
      </c>
      <c r="O8" s="25">
        <v>0</v>
      </c>
      <c r="P8" s="25">
        <v>0</v>
      </c>
      <c r="Q8" s="25">
        <v>0</v>
      </c>
      <c r="R8" s="25">
        <v>0</v>
      </c>
      <c r="S8" s="25">
        <f aca="true" t="shared" si="0" ref="S8:S51">+C8+L8+P8</f>
        <v>14228279</v>
      </c>
      <c r="T8" s="25">
        <v>94669809</v>
      </c>
      <c r="U8" s="25">
        <f aca="true" t="shared" si="1" ref="U8:U51">+D8+J8</f>
        <v>2343593</v>
      </c>
      <c r="V8" s="25">
        <f aca="true" t="shared" si="2" ref="V8:V51">+E8+H8+K8</f>
        <v>11682079</v>
      </c>
      <c r="W8" s="25">
        <f aca="true" t="shared" si="3" ref="W8:W51">+E8+G8+H8+K8</f>
        <v>11766107</v>
      </c>
      <c r="Y8" s="40">
        <v>58386658</v>
      </c>
      <c r="Z8" s="28">
        <f aca="true" t="shared" si="4" ref="Z8:Z51">ROUND(C8/+Y8*100,1)</f>
        <v>24.2</v>
      </c>
    </row>
    <row r="9" spans="2:26" ht="21.75" customHeight="1">
      <c r="B9" s="84" t="s">
        <v>24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Y9" s="96"/>
      <c r="Z9" s="97"/>
    </row>
    <row r="10" spans="2:26" ht="21.75" customHeight="1">
      <c r="B10" s="85" t="s">
        <v>66</v>
      </c>
      <c r="C10" s="23">
        <v>5105309</v>
      </c>
      <c r="D10" s="23">
        <v>2407038</v>
      </c>
      <c r="E10" s="23">
        <v>2603847</v>
      </c>
      <c r="F10" s="23">
        <v>0</v>
      </c>
      <c r="G10" s="23">
        <v>65983</v>
      </c>
      <c r="H10" s="23">
        <v>0</v>
      </c>
      <c r="I10" s="23">
        <v>28441</v>
      </c>
      <c r="J10" s="23">
        <v>18324</v>
      </c>
      <c r="K10" s="23">
        <v>10117</v>
      </c>
      <c r="L10" s="23">
        <v>22067</v>
      </c>
      <c r="M10" s="23">
        <v>14371</v>
      </c>
      <c r="N10" s="23">
        <v>7696</v>
      </c>
      <c r="O10" s="23">
        <v>0</v>
      </c>
      <c r="P10" s="23">
        <v>0</v>
      </c>
      <c r="Q10" s="23">
        <v>0</v>
      </c>
      <c r="R10" s="23">
        <v>0</v>
      </c>
      <c r="S10" s="23">
        <f t="shared" si="0"/>
        <v>5127376</v>
      </c>
      <c r="T10" s="23">
        <v>31833115</v>
      </c>
      <c r="U10" s="23">
        <f t="shared" si="1"/>
        <v>2425362</v>
      </c>
      <c r="V10" s="23">
        <f t="shared" si="2"/>
        <v>2613964</v>
      </c>
      <c r="W10" s="23">
        <f t="shared" si="3"/>
        <v>2679947</v>
      </c>
      <c r="Y10" s="36">
        <v>17398251</v>
      </c>
      <c r="Z10" s="26">
        <f t="shared" si="4"/>
        <v>29.3</v>
      </c>
    </row>
    <row r="11" spans="2:26" ht="21.75" customHeight="1">
      <c r="B11" s="85" t="s">
        <v>25</v>
      </c>
      <c r="C11" s="23">
        <v>8663287</v>
      </c>
      <c r="D11" s="23">
        <v>2707568</v>
      </c>
      <c r="E11" s="23">
        <v>5501643</v>
      </c>
      <c r="F11" s="23">
        <v>0</v>
      </c>
      <c r="G11" s="23">
        <v>447082</v>
      </c>
      <c r="H11" s="23">
        <v>0</v>
      </c>
      <c r="I11" s="23">
        <v>6994</v>
      </c>
      <c r="J11" s="23">
        <v>0</v>
      </c>
      <c r="K11" s="23">
        <v>6994</v>
      </c>
      <c r="L11" s="23">
        <v>615216</v>
      </c>
      <c r="M11" s="23">
        <v>371755</v>
      </c>
      <c r="N11" s="23">
        <v>243461</v>
      </c>
      <c r="O11" s="23">
        <v>0</v>
      </c>
      <c r="P11" s="23">
        <v>0</v>
      </c>
      <c r="Q11" s="23">
        <v>0</v>
      </c>
      <c r="R11" s="23">
        <v>0</v>
      </c>
      <c r="S11" s="23">
        <f t="shared" si="0"/>
        <v>9278503</v>
      </c>
      <c r="T11" s="23">
        <v>59493938</v>
      </c>
      <c r="U11" s="23">
        <f t="shared" si="1"/>
        <v>2707568</v>
      </c>
      <c r="V11" s="23">
        <f t="shared" si="2"/>
        <v>5508637</v>
      </c>
      <c r="W11" s="23">
        <f t="shared" si="3"/>
        <v>5955719</v>
      </c>
      <c r="Y11" s="36">
        <v>33975464</v>
      </c>
      <c r="Z11" s="26">
        <f t="shared" si="4"/>
        <v>25.5</v>
      </c>
    </row>
    <row r="12" spans="2:26" ht="21.75" customHeight="1">
      <c r="B12" s="85" t="s">
        <v>26</v>
      </c>
      <c r="C12" s="23">
        <v>7669259</v>
      </c>
      <c r="D12" s="23">
        <v>2489894</v>
      </c>
      <c r="E12" s="23">
        <v>4883568</v>
      </c>
      <c r="F12" s="23">
        <v>111820</v>
      </c>
      <c r="G12" s="23">
        <v>179270</v>
      </c>
      <c r="H12" s="23">
        <v>0</v>
      </c>
      <c r="I12" s="23">
        <v>4707</v>
      </c>
      <c r="J12" s="23">
        <v>4707</v>
      </c>
      <c r="K12" s="23">
        <v>0</v>
      </c>
      <c r="L12" s="23">
        <v>40667</v>
      </c>
      <c r="M12" s="23">
        <v>17479</v>
      </c>
      <c r="N12" s="23">
        <v>23188</v>
      </c>
      <c r="O12" s="23">
        <v>0</v>
      </c>
      <c r="P12" s="23">
        <v>0</v>
      </c>
      <c r="Q12" s="23">
        <v>0</v>
      </c>
      <c r="R12" s="23">
        <v>0</v>
      </c>
      <c r="S12" s="23">
        <f t="shared" si="0"/>
        <v>7709926</v>
      </c>
      <c r="T12" s="23">
        <v>44994900</v>
      </c>
      <c r="U12" s="23">
        <f t="shared" si="1"/>
        <v>2494601</v>
      </c>
      <c r="V12" s="23">
        <f t="shared" si="2"/>
        <v>4883568</v>
      </c>
      <c r="W12" s="23">
        <f t="shared" si="3"/>
        <v>5062838</v>
      </c>
      <c r="Y12" s="36">
        <v>24171414</v>
      </c>
      <c r="Z12" s="26">
        <f t="shared" si="4"/>
        <v>31.7</v>
      </c>
    </row>
    <row r="13" spans="2:26" ht="21.75" customHeight="1">
      <c r="B13" s="85" t="s">
        <v>27</v>
      </c>
      <c r="C13" s="23">
        <v>9446544</v>
      </c>
      <c r="D13" s="23">
        <v>1944479</v>
      </c>
      <c r="E13" s="23">
        <v>7266254</v>
      </c>
      <c r="F13" s="23">
        <v>0</v>
      </c>
      <c r="G13" s="23">
        <v>202821</v>
      </c>
      <c r="H13" s="23">
        <v>0</v>
      </c>
      <c r="I13" s="23">
        <v>32990</v>
      </c>
      <c r="J13" s="23">
        <v>0</v>
      </c>
      <c r="K13" s="23">
        <v>32990</v>
      </c>
      <c r="L13" s="23">
        <v>86886</v>
      </c>
      <c r="M13" s="23">
        <v>27373</v>
      </c>
      <c r="N13" s="23">
        <v>59513</v>
      </c>
      <c r="O13" s="23">
        <v>0</v>
      </c>
      <c r="P13" s="23">
        <v>0</v>
      </c>
      <c r="Q13" s="23">
        <v>0</v>
      </c>
      <c r="R13" s="23">
        <v>0</v>
      </c>
      <c r="S13" s="23">
        <f t="shared" si="0"/>
        <v>9533430</v>
      </c>
      <c r="T13" s="23">
        <v>56725341</v>
      </c>
      <c r="U13" s="23">
        <f t="shared" si="1"/>
        <v>1944479</v>
      </c>
      <c r="V13" s="23">
        <f t="shared" si="2"/>
        <v>7299244</v>
      </c>
      <c r="W13" s="23">
        <f t="shared" si="3"/>
        <v>7502065</v>
      </c>
      <c r="Y13" s="36">
        <v>33618458</v>
      </c>
      <c r="Z13" s="26">
        <f t="shared" si="4"/>
        <v>28.1</v>
      </c>
    </row>
    <row r="14" spans="2:26" ht="21.75" customHeight="1">
      <c r="B14" s="85" t="s">
        <v>28</v>
      </c>
      <c r="C14" s="23">
        <v>1757850</v>
      </c>
      <c r="D14" s="23">
        <v>567236</v>
      </c>
      <c r="E14" s="23">
        <v>1144980</v>
      </c>
      <c r="F14" s="23">
        <v>0</v>
      </c>
      <c r="G14" s="23">
        <v>45634</v>
      </c>
      <c r="H14" s="23">
        <v>0</v>
      </c>
      <c r="I14" s="23">
        <v>0</v>
      </c>
      <c r="J14" s="23">
        <v>0</v>
      </c>
      <c r="K14" s="23">
        <v>0</v>
      </c>
      <c r="L14" s="23">
        <v>83712</v>
      </c>
      <c r="M14" s="23">
        <v>60988</v>
      </c>
      <c r="N14" s="23">
        <v>22724</v>
      </c>
      <c r="O14" s="23">
        <v>0</v>
      </c>
      <c r="P14" s="23">
        <v>0</v>
      </c>
      <c r="Q14" s="23">
        <v>0</v>
      </c>
      <c r="R14" s="23">
        <v>0</v>
      </c>
      <c r="S14" s="23">
        <f t="shared" si="0"/>
        <v>1841562</v>
      </c>
      <c r="T14" s="23">
        <v>21514848</v>
      </c>
      <c r="U14" s="23">
        <f t="shared" si="1"/>
        <v>567236</v>
      </c>
      <c r="V14" s="23">
        <f t="shared" si="2"/>
        <v>1144980</v>
      </c>
      <c r="W14" s="23">
        <f t="shared" si="3"/>
        <v>1190614</v>
      </c>
      <c r="Y14" s="36">
        <v>14077976</v>
      </c>
      <c r="Z14" s="26">
        <f t="shared" si="4"/>
        <v>12.5</v>
      </c>
    </row>
    <row r="15" spans="2:26" ht="21.75" customHeight="1">
      <c r="B15" s="85" t="s">
        <v>29</v>
      </c>
      <c r="C15" s="23">
        <v>2031635</v>
      </c>
      <c r="D15" s="23">
        <v>1347241</v>
      </c>
      <c r="E15" s="23">
        <v>537522</v>
      </c>
      <c r="F15" s="23">
        <v>0</v>
      </c>
      <c r="G15" s="23">
        <v>112800</v>
      </c>
      <c r="H15" s="23">
        <v>0</v>
      </c>
      <c r="I15" s="23">
        <v>34072</v>
      </c>
      <c r="J15" s="23">
        <v>0</v>
      </c>
      <c r="K15" s="23">
        <v>34072</v>
      </c>
      <c r="L15" s="23">
        <v>28957</v>
      </c>
      <c r="M15" s="23">
        <v>8502</v>
      </c>
      <c r="N15" s="23">
        <v>20455</v>
      </c>
      <c r="O15" s="23">
        <v>0</v>
      </c>
      <c r="P15" s="23">
        <v>0</v>
      </c>
      <c r="Q15" s="23">
        <v>0</v>
      </c>
      <c r="R15" s="23">
        <v>0</v>
      </c>
      <c r="S15" s="23">
        <f t="shared" si="0"/>
        <v>2060592</v>
      </c>
      <c r="T15" s="23">
        <v>10759039</v>
      </c>
      <c r="U15" s="23">
        <f t="shared" si="1"/>
        <v>1347241</v>
      </c>
      <c r="V15" s="23">
        <f t="shared" si="2"/>
        <v>571594</v>
      </c>
      <c r="W15" s="23">
        <f t="shared" si="3"/>
        <v>684394</v>
      </c>
      <c r="Y15" s="36">
        <v>5317171</v>
      </c>
      <c r="Z15" s="26">
        <f t="shared" si="4"/>
        <v>38.2</v>
      </c>
    </row>
    <row r="16" spans="2:26" ht="21.75" customHeight="1">
      <c r="B16" s="85" t="s">
        <v>30</v>
      </c>
      <c r="C16" s="23">
        <v>3754754</v>
      </c>
      <c r="D16" s="23">
        <v>659786</v>
      </c>
      <c r="E16" s="23">
        <v>2785049</v>
      </c>
      <c r="F16" s="23">
        <v>0</v>
      </c>
      <c r="G16" s="23">
        <v>109254</v>
      </c>
      <c r="H16" s="23">
        <v>0</v>
      </c>
      <c r="I16" s="23">
        <v>200665</v>
      </c>
      <c r="J16" s="23">
        <v>12350</v>
      </c>
      <c r="K16" s="23">
        <v>188315</v>
      </c>
      <c r="L16" s="23">
        <v>62857</v>
      </c>
      <c r="M16" s="23">
        <v>27524</v>
      </c>
      <c r="N16" s="23">
        <v>35333</v>
      </c>
      <c r="O16" s="23">
        <v>0</v>
      </c>
      <c r="P16" s="23">
        <v>0</v>
      </c>
      <c r="Q16" s="23">
        <v>0</v>
      </c>
      <c r="R16" s="23">
        <v>0</v>
      </c>
      <c r="S16" s="23">
        <f t="shared" si="0"/>
        <v>3817611</v>
      </c>
      <c r="T16" s="23">
        <v>18440811</v>
      </c>
      <c r="U16" s="23">
        <f t="shared" si="1"/>
        <v>672136</v>
      </c>
      <c r="V16" s="23">
        <f t="shared" si="2"/>
        <v>2973364</v>
      </c>
      <c r="W16" s="23">
        <f t="shared" si="3"/>
        <v>3082618</v>
      </c>
      <c r="Y16" s="36">
        <v>9927725</v>
      </c>
      <c r="Z16" s="26">
        <f t="shared" si="4"/>
        <v>37.8</v>
      </c>
    </row>
    <row r="17" spans="2:26" ht="21.75" customHeight="1">
      <c r="B17" s="85" t="s">
        <v>31</v>
      </c>
      <c r="C17" s="23">
        <v>1769792</v>
      </c>
      <c r="D17" s="23">
        <v>1127611</v>
      </c>
      <c r="E17" s="23">
        <v>531456</v>
      </c>
      <c r="F17" s="23">
        <v>0</v>
      </c>
      <c r="G17" s="23">
        <v>110725</v>
      </c>
      <c r="H17" s="23">
        <v>0</v>
      </c>
      <c r="I17" s="23">
        <v>0</v>
      </c>
      <c r="J17" s="23">
        <v>0</v>
      </c>
      <c r="K17" s="23">
        <v>0</v>
      </c>
      <c r="L17" s="23">
        <v>46435</v>
      </c>
      <c r="M17" s="23">
        <v>43603</v>
      </c>
      <c r="N17" s="23">
        <v>2832</v>
      </c>
      <c r="O17" s="23">
        <v>0</v>
      </c>
      <c r="P17" s="23">
        <v>0</v>
      </c>
      <c r="Q17" s="23">
        <v>0</v>
      </c>
      <c r="R17" s="23">
        <v>0</v>
      </c>
      <c r="S17" s="23">
        <f t="shared" si="0"/>
        <v>1816227</v>
      </c>
      <c r="T17" s="23">
        <v>10406792</v>
      </c>
      <c r="U17" s="23">
        <f t="shared" si="1"/>
        <v>1127611</v>
      </c>
      <c r="V17" s="23">
        <f t="shared" si="2"/>
        <v>531456</v>
      </c>
      <c r="W17" s="23">
        <f t="shared" si="3"/>
        <v>642181</v>
      </c>
      <c r="Y17" s="36">
        <v>5650562</v>
      </c>
      <c r="Z17" s="26">
        <f t="shared" si="4"/>
        <v>31.3</v>
      </c>
    </row>
    <row r="18" spans="2:26" ht="21.75" customHeight="1">
      <c r="B18" s="84" t="s">
        <v>32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Y18" s="96"/>
      <c r="Z18" s="97"/>
    </row>
    <row r="19" spans="2:26" ht="21.75" customHeight="1">
      <c r="B19" s="85" t="s">
        <v>67</v>
      </c>
      <c r="C19" s="23">
        <v>1720296</v>
      </c>
      <c r="D19" s="23">
        <v>1060516</v>
      </c>
      <c r="E19" s="23">
        <v>612035</v>
      </c>
      <c r="F19" s="23">
        <v>0</v>
      </c>
      <c r="G19" s="23">
        <v>41904</v>
      </c>
      <c r="H19" s="23">
        <v>0</v>
      </c>
      <c r="I19" s="23">
        <v>5841</v>
      </c>
      <c r="J19" s="23">
        <v>5841</v>
      </c>
      <c r="K19" s="23">
        <v>0</v>
      </c>
      <c r="L19" s="23">
        <v>283466</v>
      </c>
      <c r="M19" s="23">
        <v>208573</v>
      </c>
      <c r="N19" s="23">
        <v>74893</v>
      </c>
      <c r="O19" s="23">
        <v>0</v>
      </c>
      <c r="P19" s="23">
        <v>0</v>
      </c>
      <c r="Q19" s="23">
        <v>0</v>
      </c>
      <c r="R19" s="23">
        <v>0</v>
      </c>
      <c r="S19" s="23">
        <f t="shared" si="0"/>
        <v>2003762</v>
      </c>
      <c r="T19" s="23">
        <v>9499001</v>
      </c>
      <c r="U19" s="23">
        <f t="shared" si="1"/>
        <v>1066357</v>
      </c>
      <c r="V19" s="23">
        <f t="shared" si="2"/>
        <v>612035</v>
      </c>
      <c r="W19" s="23">
        <f t="shared" si="3"/>
        <v>653939</v>
      </c>
      <c r="Y19" s="36">
        <v>5208703</v>
      </c>
      <c r="Z19" s="26">
        <f t="shared" si="4"/>
        <v>33</v>
      </c>
    </row>
    <row r="20" spans="2:26" ht="21.75" customHeight="1">
      <c r="B20" s="86" t="s">
        <v>68</v>
      </c>
      <c r="C20" s="50">
        <v>1374929</v>
      </c>
      <c r="D20" s="50">
        <v>633904</v>
      </c>
      <c r="E20" s="50">
        <v>632294</v>
      </c>
      <c r="F20" s="50">
        <v>0</v>
      </c>
      <c r="G20" s="50">
        <v>108616</v>
      </c>
      <c r="H20" s="50">
        <v>115</v>
      </c>
      <c r="I20" s="50">
        <v>0</v>
      </c>
      <c r="J20" s="50">
        <v>0</v>
      </c>
      <c r="K20" s="50">
        <v>0</v>
      </c>
      <c r="L20" s="50">
        <v>64112</v>
      </c>
      <c r="M20" s="50">
        <v>23166</v>
      </c>
      <c r="N20" s="50">
        <v>40946</v>
      </c>
      <c r="O20" s="50">
        <v>0</v>
      </c>
      <c r="P20" s="50">
        <v>0</v>
      </c>
      <c r="Q20" s="50">
        <v>0</v>
      </c>
      <c r="R20" s="50">
        <v>0</v>
      </c>
      <c r="S20" s="50">
        <f t="shared" si="0"/>
        <v>1439041</v>
      </c>
      <c r="T20" s="50">
        <v>12725005</v>
      </c>
      <c r="U20" s="50">
        <f t="shared" si="1"/>
        <v>633904</v>
      </c>
      <c r="V20" s="50">
        <f t="shared" si="2"/>
        <v>632409</v>
      </c>
      <c r="W20" s="50">
        <f t="shared" si="3"/>
        <v>741025</v>
      </c>
      <c r="Y20" s="51">
        <v>7743186</v>
      </c>
      <c r="Z20" s="52">
        <f t="shared" si="4"/>
        <v>17.8</v>
      </c>
    </row>
    <row r="21" spans="2:26" ht="21.75" customHeight="1">
      <c r="B21" s="85" t="s">
        <v>69</v>
      </c>
      <c r="C21" s="23">
        <v>4911061</v>
      </c>
      <c r="D21" s="23">
        <v>2290809</v>
      </c>
      <c r="E21" s="23">
        <v>2573713</v>
      </c>
      <c r="F21" s="23">
        <v>0</v>
      </c>
      <c r="G21" s="23">
        <v>41464</v>
      </c>
      <c r="H21" s="23">
        <v>5075</v>
      </c>
      <c r="I21" s="23">
        <v>0</v>
      </c>
      <c r="J21" s="23">
        <v>0</v>
      </c>
      <c r="K21" s="23">
        <v>0</v>
      </c>
      <c r="L21" s="23">
        <v>36059</v>
      </c>
      <c r="M21" s="23">
        <v>31186</v>
      </c>
      <c r="N21" s="23">
        <v>4873</v>
      </c>
      <c r="O21" s="23">
        <v>0</v>
      </c>
      <c r="P21" s="23">
        <v>0</v>
      </c>
      <c r="Q21" s="23">
        <v>0</v>
      </c>
      <c r="R21" s="23">
        <v>0</v>
      </c>
      <c r="S21" s="23">
        <f t="shared" si="0"/>
        <v>4947120</v>
      </c>
      <c r="T21" s="23">
        <v>22136014</v>
      </c>
      <c r="U21" s="23">
        <f t="shared" si="1"/>
        <v>2290809</v>
      </c>
      <c r="V21" s="23">
        <f t="shared" si="2"/>
        <v>2578788</v>
      </c>
      <c r="W21" s="23">
        <f t="shared" si="3"/>
        <v>2620252</v>
      </c>
      <c r="Y21" s="36">
        <v>11833759</v>
      </c>
      <c r="Z21" s="26">
        <f t="shared" si="4"/>
        <v>41.5</v>
      </c>
    </row>
    <row r="22" spans="2:26" ht="21.75" customHeight="1">
      <c r="B22" s="85" t="s">
        <v>70</v>
      </c>
      <c r="C22" s="23">
        <v>5158684</v>
      </c>
      <c r="D22" s="23">
        <v>1243167</v>
      </c>
      <c r="E22" s="23">
        <v>3626537</v>
      </c>
      <c r="F22" s="23">
        <v>0</v>
      </c>
      <c r="G22" s="23">
        <v>261575</v>
      </c>
      <c r="H22" s="23">
        <v>0</v>
      </c>
      <c r="I22" s="23">
        <v>27405</v>
      </c>
      <c r="J22" s="23">
        <v>0</v>
      </c>
      <c r="K22" s="23">
        <v>27405</v>
      </c>
      <c r="L22" s="23">
        <v>46163</v>
      </c>
      <c r="M22" s="23">
        <v>13999</v>
      </c>
      <c r="N22" s="23">
        <v>32164</v>
      </c>
      <c r="O22" s="23">
        <v>0</v>
      </c>
      <c r="P22" s="23">
        <v>0</v>
      </c>
      <c r="Q22" s="23">
        <v>0</v>
      </c>
      <c r="R22" s="23">
        <v>0</v>
      </c>
      <c r="S22" s="23">
        <f t="shared" si="0"/>
        <v>5204847</v>
      </c>
      <c r="T22" s="23">
        <v>24587437</v>
      </c>
      <c r="U22" s="23">
        <f t="shared" si="1"/>
        <v>1243167</v>
      </c>
      <c r="V22" s="23">
        <f t="shared" si="2"/>
        <v>3653942</v>
      </c>
      <c r="W22" s="23">
        <f t="shared" si="3"/>
        <v>3915517</v>
      </c>
      <c r="Y22" s="36">
        <v>13248649</v>
      </c>
      <c r="Z22" s="26">
        <f t="shared" si="4"/>
        <v>38.9</v>
      </c>
    </row>
    <row r="23" spans="2:26" ht="21.75" customHeight="1">
      <c r="B23" s="87" t="s">
        <v>71</v>
      </c>
      <c r="C23" s="24">
        <v>15297088</v>
      </c>
      <c r="D23" s="24">
        <v>5201863</v>
      </c>
      <c r="E23" s="24">
        <v>9419672</v>
      </c>
      <c r="F23" s="24">
        <v>0</v>
      </c>
      <c r="G23" s="24">
        <v>622992</v>
      </c>
      <c r="H23" s="24">
        <v>0</v>
      </c>
      <c r="I23" s="24">
        <v>52561</v>
      </c>
      <c r="J23" s="24">
        <v>51546</v>
      </c>
      <c r="K23" s="24">
        <v>1015</v>
      </c>
      <c r="L23" s="24">
        <v>183016</v>
      </c>
      <c r="M23" s="24">
        <v>161425</v>
      </c>
      <c r="N23" s="24">
        <v>21591</v>
      </c>
      <c r="O23" s="24">
        <v>0</v>
      </c>
      <c r="P23" s="24">
        <v>0</v>
      </c>
      <c r="Q23" s="24">
        <v>0</v>
      </c>
      <c r="R23" s="24">
        <v>0</v>
      </c>
      <c r="S23" s="24">
        <f t="shared" si="0"/>
        <v>15480104</v>
      </c>
      <c r="T23" s="24">
        <v>52359921</v>
      </c>
      <c r="U23" s="24">
        <f t="shared" si="1"/>
        <v>5253409</v>
      </c>
      <c r="V23" s="24">
        <f t="shared" si="2"/>
        <v>9420687</v>
      </c>
      <c r="W23" s="24">
        <f t="shared" si="3"/>
        <v>10043679</v>
      </c>
      <c r="Y23" s="38">
        <v>23555712</v>
      </c>
      <c r="Z23" s="27">
        <f t="shared" si="4"/>
        <v>64.9</v>
      </c>
    </row>
    <row r="24" spans="2:26" ht="21.75" customHeight="1">
      <c r="B24" s="85" t="s">
        <v>33</v>
      </c>
      <c r="C24" s="23">
        <v>385031</v>
      </c>
      <c r="D24" s="23">
        <v>171336</v>
      </c>
      <c r="E24" s="23">
        <v>213695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f t="shared" si="0"/>
        <v>385031</v>
      </c>
      <c r="T24" s="23">
        <v>2604222</v>
      </c>
      <c r="U24" s="23">
        <f t="shared" si="1"/>
        <v>171336</v>
      </c>
      <c r="V24" s="23">
        <f t="shared" si="2"/>
        <v>213695</v>
      </c>
      <c r="W24" s="23">
        <f t="shared" si="3"/>
        <v>213695</v>
      </c>
      <c r="Y24" s="36">
        <v>1702719</v>
      </c>
      <c r="Z24" s="26">
        <f t="shared" si="4"/>
        <v>22.6</v>
      </c>
    </row>
    <row r="25" spans="2:26" ht="21.75" customHeight="1">
      <c r="B25" s="85" t="s">
        <v>34</v>
      </c>
      <c r="C25" s="23">
        <v>1694474</v>
      </c>
      <c r="D25" s="23">
        <v>1041422</v>
      </c>
      <c r="E25" s="23">
        <v>648255</v>
      </c>
      <c r="F25" s="23">
        <v>0</v>
      </c>
      <c r="G25" s="23">
        <v>4797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f t="shared" si="0"/>
        <v>1694474</v>
      </c>
      <c r="T25" s="23">
        <v>7359712</v>
      </c>
      <c r="U25" s="23">
        <f t="shared" si="1"/>
        <v>1041422</v>
      </c>
      <c r="V25" s="23">
        <f t="shared" si="2"/>
        <v>648255</v>
      </c>
      <c r="W25" s="23">
        <f t="shared" si="3"/>
        <v>653052</v>
      </c>
      <c r="Y25" s="36">
        <v>4739979</v>
      </c>
      <c r="Z25" s="26">
        <f t="shared" si="4"/>
        <v>35.7</v>
      </c>
    </row>
    <row r="26" spans="2:26" ht="21.75" customHeight="1">
      <c r="B26" s="85" t="s">
        <v>35</v>
      </c>
      <c r="C26" s="23">
        <v>1350602</v>
      </c>
      <c r="D26" s="23">
        <v>408048</v>
      </c>
      <c r="E26" s="23">
        <v>942038</v>
      </c>
      <c r="F26" s="23">
        <v>0</v>
      </c>
      <c r="G26" s="23">
        <v>516</v>
      </c>
      <c r="H26" s="23">
        <v>0</v>
      </c>
      <c r="I26" s="23">
        <v>0</v>
      </c>
      <c r="J26" s="23">
        <v>0</v>
      </c>
      <c r="K26" s="23">
        <v>0</v>
      </c>
      <c r="L26" s="23">
        <v>17170</v>
      </c>
      <c r="M26" s="23">
        <v>2286</v>
      </c>
      <c r="N26" s="23">
        <v>14884</v>
      </c>
      <c r="O26" s="23">
        <v>0</v>
      </c>
      <c r="P26" s="23">
        <v>0</v>
      </c>
      <c r="Q26" s="23">
        <v>0</v>
      </c>
      <c r="R26" s="23">
        <v>0</v>
      </c>
      <c r="S26" s="23">
        <f t="shared" si="0"/>
        <v>1367772</v>
      </c>
      <c r="T26" s="23">
        <v>9539458</v>
      </c>
      <c r="U26" s="23">
        <f t="shared" si="1"/>
        <v>408048</v>
      </c>
      <c r="V26" s="23">
        <f t="shared" si="2"/>
        <v>942038</v>
      </c>
      <c r="W26" s="23">
        <f t="shared" si="3"/>
        <v>942554</v>
      </c>
      <c r="Y26" s="36">
        <v>7012773</v>
      </c>
      <c r="Z26" s="26">
        <f t="shared" si="4"/>
        <v>19.3</v>
      </c>
    </row>
    <row r="27" spans="2:26" ht="21.75" customHeight="1">
      <c r="B27" s="85" t="s">
        <v>36</v>
      </c>
      <c r="C27" s="23">
        <v>137115</v>
      </c>
      <c r="D27" s="23">
        <v>0</v>
      </c>
      <c r="E27" s="23">
        <v>50341</v>
      </c>
      <c r="F27" s="23">
        <v>0</v>
      </c>
      <c r="G27" s="23">
        <v>86774</v>
      </c>
      <c r="H27" s="23">
        <v>0</v>
      </c>
      <c r="I27" s="23">
        <v>0</v>
      </c>
      <c r="J27" s="23">
        <v>0</v>
      </c>
      <c r="K27" s="23">
        <v>0</v>
      </c>
      <c r="L27" s="23">
        <v>695</v>
      </c>
      <c r="M27" s="23">
        <v>0</v>
      </c>
      <c r="N27" s="23">
        <v>695</v>
      </c>
      <c r="O27" s="23">
        <v>0</v>
      </c>
      <c r="P27" s="23">
        <v>0</v>
      </c>
      <c r="Q27" s="23">
        <v>0</v>
      </c>
      <c r="R27" s="23">
        <v>0</v>
      </c>
      <c r="S27" s="23">
        <f t="shared" si="0"/>
        <v>137810</v>
      </c>
      <c r="T27" s="23">
        <v>2567357</v>
      </c>
      <c r="U27" s="23">
        <f t="shared" si="1"/>
        <v>0</v>
      </c>
      <c r="V27" s="23">
        <f t="shared" si="2"/>
        <v>50341</v>
      </c>
      <c r="W27" s="23">
        <f t="shared" si="3"/>
        <v>137115</v>
      </c>
      <c r="Y27" s="36">
        <v>1824777</v>
      </c>
      <c r="Z27" s="26">
        <f t="shared" si="4"/>
        <v>7.5</v>
      </c>
    </row>
    <row r="28" spans="2:26" ht="21.75" customHeight="1">
      <c r="B28" s="85" t="s">
        <v>37</v>
      </c>
      <c r="C28" s="23">
        <v>1644328</v>
      </c>
      <c r="D28" s="23">
        <v>133867</v>
      </c>
      <c r="E28" s="23">
        <v>1491733</v>
      </c>
      <c r="F28" s="23">
        <v>0</v>
      </c>
      <c r="G28" s="23">
        <v>0</v>
      </c>
      <c r="H28" s="23">
        <v>18728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0"/>
        <v>1644328</v>
      </c>
      <c r="T28" s="23">
        <v>6200977</v>
      </c>
      <c r="U28" s="23">
        <f t="shared" si="1"/>
        <v>133867</v>
      </c>
      <c r="V28" s="23">
        <f t="shared" si="2"/>
        <v>1510461</v>
      </c>
      <c r="W28" s="23">
        <f t="shared" si="3"/>
        <v>1510461</v>
      </c>
      <c r="Y28" s="36">
        <v>4880237</v>
      </c>
      <c r="Z28" s="26">
        <f t="shared" si="4"/>
        <v>33.7</v>
      </c>
    </row>
    <row r="29" spans="2:26" ht="21.75" customHeight="1">
      <c r="B29" s="85" t="s">
        <v>72</v>
      </c>
      <c r="C29" s="23">
        <v>948109</v>
      </c>
      <c r="D29" s="23">
        <v>308791</v>
      </c>
      <c r="E29" s="23">
        <v>463423</v>
      </c>
      <c r="F29" s="23">
        <v>0</v>
      </c>
      <c r="G29" s="23">
        <v>175895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f t="shared" si="0"/>
        <v>948109</v>
      </c>
      <c r="T29" s="23">
        <v>5388644</v>
      </c>
      <c r="U29" s="23">
        <f t="shared" si="1"/>
        <v>308791</v>
      </c>
      <c r="V29" s="23">
        <f t="shared" si="2"/>
        <v>463423</v>
      </c>
      <c r="W29" s="23">
        <f t="shared" si="3"/>
        <v>639318</v>
      </c>
      <c r="Y29" s="36">
        <v>3139206</v>
      </c>
      <c r="Z29" s="26">
        <f t="shared" si="4"/>
        <v>30.2</v>
      </c>
    </row>
    <row r="30" spans="2:26" ht="21.75" customHeight="1">
      <c r="B30" s="85" t="s">
        <v>73</v>
      </c>
      <c r="C30" s="23">
        <v>2690623</v>
      </c>
      <c r="D30" s="23">
        <v>450757</v>
      </c>
      <c r="E30" s="23">
        <v>2228742</v>
      </c>
      <c r="F30" s="23">
        <v>0</v>
      </c>
      <c r="G30" s="23">
        <v>11124</v>
      </c>
      <c r="H30" s="23">
        <v>0</v>
      </c>
      <c r="I30" s="23">
        <v>0</v>
      </c>
      <c r="J30" s="23">
        <v>0</v>
      </c>
      <c r="K30" s="23">
        <v>0</v>
      </c>
      <c r="L30" s="23">
        <v>34999</v>
      </c>
      <c r="M30" s="23">
        <v>34999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f t="shared" si="0"/>
        <v>2725622</v>
      </c>
      <c r="T30" s="23">
        <v>5779674</v>
      </c>
      <c r="U30" s="23">
        <f t="shared" si="1"/>
        <v>450757</v>
      </c>
      <c r="V30" s="23">
        <f t="shared" si="2"/>
        <v>2228742</v>
      </c>
      <c r="W30" s="23">
        <f t="shared" si="3"/>
        <v>2239866</v>
      </c>
      <c r="Y30" s="36">
        <v>2470224</v>
      </c>
      <c r="Z30" s="26">
        <f t="shared" si="4"/>
        <v>108.9</v>
      </c>
    </row>
    <row r="31" spans="2:26" ht="21.75" customHeight="1">
      <c r="B31" s="85" t="s">
        <v>74</v>
      </c>
      <c r="C31" s="23">
        <v>579294</v>
      </c>
      <c r="D31" s="23">
        <v>280834</v>
      </c>
      <c r="E31" s="23">
        <v>292773</v>
      </c>
      <c r="F31" s="23">
        <v>0</v>
      </c>
      <c r="G31" s="23">
        <v>5687</v>
      </c>
      <c r="H31" s="23">
        <v>0</v>
      </c>
      <c r="I31" s="23">
        <v>0</v>
      </c>
      <c r="J31" s="23">
        <v>0</v>
      </c>
      <c r="K31" s="23">
        <v>0</v>
      </c>
      <c r="L31" s="23">
        <v>66338</v>
      </c>
      <c r="M31" s="23">
        <v>66338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f t="shared" si="0"/>
        <v>645632</v>
      </c>
      <c r="T31" s="23">
        <v>2881329</v>
      </c>
      <c r="U31" s="23">
        <f t="shared" si="1"/>
        <v>280834</v>
      </c>
      <c r="V31" s="23">
        <f t="shared" si="2"/>
        <v>292773</v>
      </c>
      <c r="W31" s="23">
        <f t="shared" si="3"/>
        <v>298460</v>
      </c>
      <c r="Y31" s="36">
        <v>1347141</v>
      </c>
      <c r="Z31" s="26">
        <f t="shared" si="4"/>
        <v>43</v>
      </c>
    </row>
    <row r="32" spans="2:26" ht="21.75" customHeight="1">
      <c r="B32" s="85" t="s">
        <v>75</v>
      </c>
      <c r="C32" s="23">
        <v>2112965</v>
      </c>
      <c r="D32" s="23">
        <v>200556</v>
      </c>
      <c r="E32" s="23">
        <v>1885977</v>
      </c>
      <c r="F32" s="23">
        <v>0</v>
      </c>
      <c r="G32" s="23">
        <v>26432</v>
      </c>
      <c r="H32" s="23">
        <v>0</v>
      </c>
      <c r="I32" s="23">
        <v>0</v>
      </c>
      <c r="J32" s="23">
        <v>0</v>
      </c>
      <c r="K32" s="23">
        <v>0</v>
      </c>
      <c r="L32" s="23">
        <v>63096</v>
      </c>
      <c r="M32" s="23">
        <v>48915</v>
      </c>
      <c r="N32" s="23">
        <v>14181</v>
      </c>
      <c r="O32" s="23">
        <v>0</v>
      </c>
      <c r="P32" s="23">
        <v>0</v>
      </c>
      <c r="Q32" s="23">
        <v>0</v>
      </c>
      <c r="R32" s="23">
        <v>0</v>
      </c>
      <c r="S32" s="23">
        <f t="shared" si="0"/>
        <v>2176061</v>
      </c>
      <c r="T32" s="23">
        <v>5829289</v>
      </c>
      <c r="U32" s="23">
        <f t="shared" si="1"/>
        <v>200556</v>
      </c>
      <c r="V32" s="23">
        <f t="shared" si="2"/>
        <v>1885977</v>
      </c>
      <c r="W32" s="23">
        <f t="shared" si="3"/>
        <v>1912409</v>
      </c>
      <c r="Y32" s="36">
        <v>2972072</v>
      </c>
      <c r="Z32" s="26">
        <f t="shared" si="4"/>
        <v>71.1</v>
      </c>
    </row>
    <row r="33" spans="2:26" ht="21.75" customHeight="1">
      <c r="B33" s="85" t="s">
        <v>76</v>
      </c>
      <c r="C33" s="23">
        <v>200040</v>
      </c>
      <c r="D33" s="23">
        <v>96000</v>
      </c>
      <c r="E33" s="23">
        <v>103982</v>
      </c>
      <c r="F33" s="23">
        <v>0</v>
      </c>
      <c r="G33" s="23">
        <v>0</v>
      </c>
      <c r="H33" s="23">
        <v>0</v>
      </c>
      <c r="I33" s="23">
        <v>58</v>
      </c>
      <c r="J33" s="23">
        <v>0</v>
      </c>
      <c r="K33" s="23">
        <v>58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f t="shared" si="0"/>
        <v>200040</v>
      </c>
      <c r="T33" s="23">
        <v>2568277</v>
      </c>
      <c r="U33" s="23">
        <f t="shared" si="1"/>
        <v>96000</v>
      </c>
      <c r="V33" s="23">
        <f t="shared" si="2"/>
        <v>104040</v>
      </c>
      <c r="W33" s="23">
        <f t="shared" si="3"/>
        <v>104040</v>
      </c>
      <c r="Y33" s="36">
        <v>1579014</v>
      </c>
      <c r="Z33" s="26">
        <f t="shared" si="4"/>
        <v>12.7</v>
      </c>
    </row>
    <row r="34" spans="2:26" ht="21.75" customHeight="1">
      <c r="B34" s="85" t="s">
        <v>77</v>
      </c>
      <c r="C34" s="23">
        <v>1454902</v>
      </c>
      <c r="D34" s="23">
        <v>652144</v>
      </c>
      <c r="E34" s="23">
        <v>792673</v>
      </c>
      <c r="F34" s="23">
        <v>0</v>
      </c>
      <c r="G34" s="23">
        <v>10085</v>
      </c>
      <c r="H34" s="23">
        <v>0</v>
      </c>
      <c r="I34" s="23">
        <v>0</v>
      </c>
      <c r="J34" s="23">
        <v>0</v>
      </c>
      <c r="K34" s="23">
        <v>0</v>
      </c>
      <c r="L34" s="23">
        <v>68675</v>
      </c>
      <c r="M34" s="23">
        <v>26167</v>
      </c>
      <c r="N34" s="23">
        <v>42508</v>
      </c>
      <c r="O34" s="23">
        <v>0</v>
      </c>
      <c r="P34" s="23">
        <v>0</v>
      </c>
      <c r="Q34" s="23">
        <v>0</v>
      </c>
      <c r="R34" s="23">
        <v>0</v>
      </c>
      <c r="S34" s="23">
        <f t="shared" si="0"/>
        <v>1523577</v>
      </c>
      <c r="T34" s="23">
        <v>6228968</v>
      </c>
      <c r="U34" s="23">
        <f t="shared" si="1"/>
        <v>652144</v>
      </c>
      <c r="V34" s="23">
        <f t="shared" si="2"/>
        <v>792673</v>
      </c>
      <c r="W34" s="23">
        <f t="shared" si="3"/>
        <v>802758</v>
      </c>
      <c r="Y34" s="36">
        <v>3326369</v>
      </c>
      <c r="Z34" s="26">
        <f t="shared" si="4"/>
        <v>43.7</v>
      </c>
    </row>
    <row r="35" spans="2:26" ht="21.75" customHeight="1">
      <c r="B35" s="85" t="s">
        <v>78</v>
      </c>
      <c r="C35" s="23">
        <v>2068312</v>
      </c>
      <c r="D35" s="23">
        <v>365223</v>
      </c>
      <c r="E35" s="23">
        <v>1676289</v>
      </c>
      <c r="F35" s="23">
        <v>0</v>
      </c>
      <c r="G35" s="23">
        <v>26800</v>
      </c>
      <c r="H35" s="23">
        <v>0</v>
      </c>
      <c r="I35" s="23">
        <v>0</v>
      </c>
      <c r="J35" s="23">
        <v>0</v>
      </c>
      <c r="K35" s="23">
        <v>0</v>
      </c>
      <c r="L35" s="23">
        <v>38827</v>
      </c>
      <c r="M35" s="23">
        <v>23706</v>
      </c>
      <c r="N35" s="23">
        <v>15121</v>
      </c>
      <c r="O35" s="23">
        <v>0</v>
      </c>
      <c r="P35" s="23">
        <v>0</v>
      </c>
      <c r="Q35" s="23">
        <v>0</v>
      </c>
      <c r="R35" s="23">
        <v>0</v>
      </c>
      <c r="S35" s="23">
        <f t="shared" si="0"/>
        <v>2107139</v>
      </c>
      <c r="T35" s="23">
        <v>6819802</v>
      </c>
      <c r="U35" s="23">
        <f t="shared" si="1"/>
        <v>365223</v>
      </c>
      <c r="V35" s="23">
        <f t="shared" si="2"/>
        <v>1676289</v>
      </c>
      <c r="W35" s="23">
        <f t="shared" si="3"/>
        <v>1703089</v>
      </c>
      <c r="Y35" s="36">
        <v>3320716</v>
      </c>
      <c r="Z35" s="26">
        <f t="shared" si="4"/>
        <v>62.3</v>
      </c>
    </row>
    <row r="36" spans="2:26" ht="21.75" customHeight="1">
      <c r="B36" s="85" t="s">
        <v>79</v>
      </c>
      <c r="C36" s="23">
        <v>1144366</v>
      </c>
      <c r="D36" s="23">
        <v>137570</v>
      </c>
      <c r="E36" s="23">
        <v>982692</v>
      </c>
      <c r="F36" s="23">
        <v>0</v>
      </c>
      <c r="G36" s="23">
        <v>23014</v>
      </c>
      <c r="H36" s="23">
        <v>0</v>
      </c>
      <c r="I36" s="23">
        <v>1090</v>
      </c>
      <c r="J36" s="23">
        <v>0</v>
      </c>
      <c r="K36" s="23">
        <v>1090</v>
      </c>
      <c r="L36" s="23">
        <v>219999</v>
      </c>
      <c r="M36" s="23">
        <v>217263</v>
      </c>
      <c r="N36" s="23">
        <v>2736</v>
      </c>
      <c r="O36" s="23">
        <v>0</v>
      </c>
      <c r="P36" s="23">
        <v>0</v>
      </c>
      <c r="Q36" s="23">
        <v>0</v>
      </c>
      <c r="R36" s="23">
        <v>0</v>
      </c>
      <c r="S36" s="23">
        <f t="shared" si="0"/>
        <v>1364365</v>
      </c>
      <c r="T36" s="23">
        <v>5183987</v>
      </c>
      <c r="U36" s="23">
        <f t="shared" si="1"/>
        <v>137570</v>
      </c>
      <c r="V36" s="23">
        <f t="shared" si="2"/>
        <v>983782</v>
      </c>
      <c r="W36" s="23">
        <f t="shared" si="3"/>
        <v>1006796</v>
      </c>
      <c r="Y36" s="36">
        <v>2583712</v>
      </c>
      <c r="Z36" s="26">
        <f t="shared" si="4"/>
        <v>44.3</v>
      </c>
    </row>
    <row r="37" spans="2:26" ht="21.75" customHeight="1">
      <c r="B37" s="84" t="s">
        <v>38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Y37" s="96"/>
      <c r="Z37" s="97"/>
    </row>
    <row r="38" spans="2:26" ht="21.75" customHeight="1">
      <c r="B38" s="85" t="s">
        <v>80</v>
      </c>
      <c r="C38" s="23">
        <v>614381</v>
      </c>
      <c r="D38" s="23">
        <v>119974</v>
      </c>
      <c r="E38" s="23">
        <v>464423</v>
      </c>
      <c r="F38" s="23">
        <v>0</v>
      </c>
      <c r="G38" s="23">
        <v>29984</v>
      </c>
      <c r="H38" s="23">
        <v>0</v>
      </c>
      <c r="I38" s="23">
        <v>0</v>
      </c>
      <c r="J38" s="23">
        <v>0</v>
      </c>
      <c r="K38" s="23">
        <v>0</v>
      </c>
      <c r="L38" s="23">
        <v>42307</v>
      </c>
      <c r="M38" s="23">
        <v>22099</v>
      </c>
      <c r="N38" s="23">
        <v>20208</v>
      </c>
      <c r="O38" s="23">
        <v>0</v>
      </c>
      <c r="P38" s="23">
        <v>0</v>
      </c>
      <c r="Q38" s="23">
        <v>0</v>
      </c>
      <c r="R38" s="23">
        <v>0</v>
      </c>
      <c r="S38" s="23">
        <f t="shared" si="0"/>
        <v>656688</v>
      </c>
      <c r="T38" s="23">
        <v>4027758</v>
      </c>
      <c r="U38" s="23">
        <f t="shared" si="1"/>
        <v>119974</v>
      </c>
      <c r="V38" s="23">
        <f t="shared" si="2"/>
        <v>464423</v>
      </c>
      <c r="W38" s="23">
        <f t="shared" si="3"/>
        <v>494407</v>
      </c>
      <c r="Y38" s="36">
        <v>3006165</v>
      </c>
      <c r="Z38" s="26">
        <f t="shared" si="4"/>
        <v>20.4</v>
      </c>
    </row>
    <row r="39" spans="2:26" ht="21.75" customHeight="1">
      <c r="B39" s="85" t="s">
        <v>39</v>
      </c>
      <c r="C39" s="23">
        <v>1611925</v>
      </c>
      <c r="D39" s="23">
        <v>532966</v>
      </c>
      <c r="E39" s="23">
        <v>1042678</v>
      </c>
      <c r="F39" s="23">
        <v>0</v>
      </c>
      <c r="G39" s="23">
        <v>36281</v>
      </c>
      <c r="H39" s="23">
        <v>0</v>
      </c>
      <c r="I39" s="23">
        <v>0</v>
      </c>
      <c r="J39" s="23">
        <v>0</v>
      </c>
      <c r="K39" s="23">
        <v>0</v>
      </c>
      <c r="L39" s="23">
        <v>1088</v>
      </c>
      <c r="M39" s="23">
        <v>0</v>
      </c>
      <c r="N39" s="23">
        <v>1088</v>
      </c>
      <c r="O39" s="23">
        <v>0</v>
      </c>
      <c r="P39" s="23">
        <v>0</v>
      </c>
      <c r="Q39" s="23">
        <v>0</v>
      </c>
      <c r="R39" s="23">
        <v>0</v>
      </c>
      <c r="S39" s="23">
        <f t="shared" si="0"/>
        <v>1613013</v>
      </c>
      <c r="T39" s="23">
        <v>7241364</v>
      </c>
      <c r="U39" s="23">
        <f t="shared" si="1"/>
        <v>532966</v>
      </c>
      <c r="V39" s="23">
        <f t="shared" si="2"/>
        <v>1042678</v>
      </c>
      <c r="W39" s="23">
        <f t="shared" si="3"/>
        <v>1078959</v>
      </c>
      <c r="Y39" s="36">
        <v>4303823</v>
      </c>
      <c r="Z39" s="26">
        <f t="shared" si="4"/>
        <v>37.5</v>
      </c>
    </row>
    <row r="40" spans="2:26" ht="21.75" customHeight="1">
      <c r="B40" s="84" t="s">
        <v>40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Y40" s="96"/>
      <c r="Z40" s="97"/>
    </row>
    <row r="41" spans="2:26" ht="21.75" customHeight="1">
      <c r="B41" s="85" t="s">
        <v>81</v>
      </c>
      <c r="C41" s="23">
        <v>470330</v>
      </c>
      <c r="D41" s="23">
        <v>88675</v>
      </c>
      <c r="E41" s="23">
        <v>356141</v>
      </c>
      <c r="F41" s="23">
        <v>0</v>
      </c>
      <c r="G41" s="23">
        <v>9950</v>
      </c>
      <c r="H41" s="23">
        <v>0</v>
      </c>
      <c r="I41" s="23">
        <v>15564</v>
      </c>
      <c r="J41" s="23">
        <v>0</v>
      </c>
      <c r="K41" s="23">
        <v>15564</v>
      </c>
      <c r="L41" s="23">
        <v>143046</v>
      </c>
      <c r="M41" s="23">
        <v>109342</v>
      </c>
      <c r="N41" s="23">
        <v>33704</v>
      </c>
      <c r="O41" s="23">
        <v>0</v>
      </c>
      <c r="P41" s="23">
        <v>0</v>
      </c>
      <c r="Q41" s="23">
        <v>0</v>
      </c>
      <c r="R41" s="23">
        <v>0</v>
      </c>
      <c r="S41" s="23">
        <f t="shared" si="0"/>
        <v>613376</v>
      </c>
      <c r="T41" s="23">
        <v>3365084</v>
      </c>
      <c r="U41" s="23">
        <f t="shared" si="1"/>
        <v>88675</v>
      </c>
      <c r="V41" s="23">
        <f t="shared" si="2"/>
        <v>371705</v>
      </c>
      <c r="W41" s="23">
        <f t="shared" si="3"/>
        <v>381655</v>
      </c>
      <c r="Y41" s="36">
        <v>1910593</v>
      </c>
      <c r="Z41" s="26">
        <f t="shared" si="4"/>
        <v>24.6</v>
      </c>
    </row>
    <row r="42" spans="2:26" ht="21.75" customHeight="1">
      <c r="B42" s="85" t="s">
        <v>82</v>
      </c>
      <c r="C42" s="23">
        <v>570417</v>
      </c>
      <c r="D42" s="23">
        <v>177447</v>
      </c>
      <c r="E42" s="23">
        <v>377379</v>
      </c>
      <c r="F42" s="23">
        <v>0</v>
      </c>
      <c r="G42" s="23">
        <v>11045</v>
      </c>
      <c r="H42" s="23">
        <v>0</v>
      </c>
      <c r="I42" s="23">
        <v>4546</v>
      </c>
      <c r="J42" s="23">
        <v>0</v>
      </c>
      <c r="K42" s="23">
        <v>4546</v>
      </c>
      <c r="L42" s="23">
        <v>41182</v>
      </c>
      <c r="M42" s="23">
        <v>41182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f t="shared" si="0"/>
        <v>611599</v>
      </c>
      <c r="T42" s="23">
        <v>2766099</v>
      </c>
      <c r="U42" s="23">
        <f t="shared" si="1"/>
        <v>177447</v>
      </c>
      <c r="V42" s="23">
        <f t="shared" si="2"/>
        <v>381925</v>
      </c>
      <c r="W42" s="23">
        <f t="shared" si="3"/>
        <v>392970</v>
      </c>
      <c r="Y42" s="36">
        <v>1663893</v>
      </c>
      <c r="Z42" s="26">
        <f t="shared" si="4"/>
        <v>34.3</v>
      </c>
    </row>
    <row r="43" spans="2:26" ht="21.75" customHeight="1">
      <c r="B43" s="85" t="s">
        <v>83</v>
      </c>
      <c r="C43" s="23">
        <v>841401</v>
      </c>
      <c r="D43" s="23">
        <v>231105</v>
      </c>
      <c r="E43" s="23">
        <v>593696</v>
      </c>
      <c r="F43" s="23">
        <v>0</v>
      </c>
      <c r="G43" s="23">
        <v>16600</v>
      </c>
      <c r="H43" s="23">
        <v>0</v>
      </c>
      <c r="I43" s="23">
        <v>0</v>
      </c>
      <c r="J43" s="23">
        <v>0</v>
      </c>
      <c r="K43" s="23">
        <v>0</v>
      </c>
      <c r="L43" s="23">
        <v>509020</v>
      </c>
      <c r="M43" s="23">
        <v>489876</v>
      </c>
      <c r="N43" s="23">
        <v>19144</v>
      </c>
      <c r="O43" s="23">
        <v>0</v>
      </c>
      <c r="P43" s="23">
        <v>0</v>
      </c>
      <c r="Q43" s="23">
        <v>0</v>
      </c>
      <c r="R43" s="23">
        <v>0</v>
      </c>
      <c r="S43" s="23">
        <f t="shared" si="0"/>
        <v>1350421</v>
      </c>
      <c r="T43" s="23">
        <v>4059724</v>
      </c>
      <c r="U43" s="23">
        <f t="shared" si="1"/>
        <v>231105</v>
      </c>
      <c r="V43" s="23">
        <f t="shared" si="2"/>
        <v>593696</v>
      </c>
      <c r="W43" s="23">
        <f t="shared" si="3"/>
        <v>610296</v>
      </c>
      <c r="Y43" s="36">
        <v>1983008</v>
      </c>
      <c r="Z43" s="26">
        <f t="shared" si="4"/>
        <v>42.4</v>
      </c>
    </row>
    <row r="44" spans="2:26" ht="21.75" customHeight="1">
      <c r="B44" s="85" t="s">
        <v>41</v>
      </c>
      <c r="C44" s="23">
        <v>547053</v>
      </c>
      <c r="D44" s="23">
        <v>87881</v>
      </c>
      <c r="E44" s="23">
        <v>396529</v>
      </c>
      <c r="F44" s="23">
        <v>0</v>
      </c>
      <c r="G44" s="23">
        <v>54280</v>
      </c>
      <c r="H44" s="23">
        <v>0</v>
      </c>
      <c r="I44" s="23">
        <v>8363</v>
      </c>
      <c r="J44" s="23">
        <v>0</v>
      </c>
      <c r="K44" s="23">
        <v>8363</v>
      </c>
      <c r="L44" s="23">
        <v>4765</v>
      </c>
      <c r="M44" s="23">
        <v>0</v>
      </c>
      <c r="N44" s="23">
        <v>4765</v>
      </c>
      <c r="O44" s="23">
        <v>0</v>
      </c>
      <c r="P44" s="23">
        <v>0</v>
      </c>
      <c r="Q44" s="23">
        <v>0</v>
      </c>
      <c r="R44" s="23">
        <v>0</v>
      </c>
      <c r="S44" s="23">
        <f t="shared" si="0"/>
        <v>551818</v>
      </c>
      <c r="T44" s="23">
        <v>4397519</v>
      </c>
      <c r="U44" s="23">
        <f t="shared" si="1"/>
        <v>87881</v>
      </c>
      <c r="V44" s="23">
        <f t="shared" si="2"/>
        <v>404892</v>
      </c>
      <c r="W44" s="23">
        <f t="shared" si="3"/>
        <v>459172</v>
      </c>
      <c r="Y44" s="36">
        <v>3082513</v>
      </c>
      <c r="Z44" s="26">
        <f t="shared" si="4"/>
        <v>17.7</v>
      </c>
    </row>
    <row r="45" spans="2:26" ht="21.75" customHeight="1">
      <c r="B45" s="85" t="s">
        <v>84</v>
      </c>
      <c r="C45" s="23">
        <v>1248743</v>
      </c>
      <c r="D45" s="23">
        <v>584709</v>
      </c>
      <c r="E45" s="23">
        <v>648059</v>
      </c>
      <c r="F45" s="23">
        <v>0</v>
      </c>
      <c r="G45" s="23">
        <v>14400</v>
      </c>
      <c r="H45" s="23">
        <v>0</v>
      </c>
      <c r="I45" s="23">
        <v>1575</v>
      </c>
      <c r="J45" s="23">
        <v>1575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f t="shared" si="0"/>
        <v>1248743</v>
      </c>
      <c r="T45" s="23">
        <v>3888348</v>
      </c>
      <c r="U45" s="23">
        <f t="shared" si="1"/>
        <v>586284</v>
      </c>
      <c r="V45" s="23">
        <f t="shared" si="2"/>
        <v>648059</v>
      </c>
      <c r="W45" s="23">
        <f t="shared" si="3"/>
        <v>662459</v>
      </c>
      <c r="Y45" s="36">
        <v>1897415</v>
      </c>
      <c r="Z45" s="26">
        <f t="shared" si="4"/>
        <v>65.8</v>
      </c>
    </row>
    <row r="46" spans="2:26" ht="21.75" customHeight="1">
      <c r="B46" s="85" t="s">
        <v>85</v>
      </c>
      <c r="C46" s="23">
        <v>1592312</v>
      </c>
      <c r="D46" s="23">
        <v>1170383</v>
      </c>
      <c r="E46" s="23">
        <v>414341</v>
      </c>
      <c r="F46" s="23">
        <v>0</v>
      </c>
      <c r="G46" s="23">
        <v>0</v>
      </c>
      <c r="H46" s="23">
        <v>0</v>
      </c>
      <c r="I46" s="23">
        <v>7588</v>
      </c>
      <c r="J46" s="23">
        <v>0</v>
      </c>
      <c r="K46" s="23">
        <v>7588</v>
      </c>
      <c r="L46" s="23">
        <v>7153</v>
      </c>
      <c r="M46" s="23">
        <v>1876</v>
      </c>
      <c r="N46" s="23">
        <v>5277</v>
      </c>
      <c r="O46" s="23">
        <v>0</v>
      </c>
      <c r="P46" s="23">
        <v>0</v>
      </c>
      <c r="Q46" s="23">
        <v>0</v>
      </c>
      <c r="R46" s="23">
        <v>0</v>
      </c>
      <c r="S46" s="23">
        <f t="shared" si="0"/>
        <v>1599465</v>
      </c>
      <c r="T46" s="23">
        <v>5801942</v>
      </c>
      <c r="U46" s="23">
        <f t="shared" si="1"/>
        <v>1170383</v>
      </c>
      <c r="V46" s="23">
        <f t="shared" si="2"/>
        <v>421929</v>
      </c>
      <c r="W46" s="23">
        <f t="shared" si="3"/>
        <v>421929</v>
      </c>
      <c r="Y46" s="36">
        <v>3365105</v>
      </c>
      <c r="Z46" s="26">
        <f t="shared" si="4"/>
        <v>47.3</v>
      </c>
    </row>
    <row r="47" spans="2:26" ht="21.75" customHeight="1">
      <c r="B47" s="85" t="s">
        <v>86</v>
      </c>
      <c r="C47" s="23">
        <v>1886130</v>
      </c>
      <c r="D47" s="23">
        <v>1081246</v>
      </c>
      <c r="E47" s="23">
        <v>737275</v>
      </c>
      <c r="F47" s="23">
        <v>0</v>
      </c>
      <c r="G47" s="23">
        <v>67609</v>
      </c>
      <c r="H47" s="23">
        <v>0</v>
      </c>
      <c r="I47" s="23">
        <v>0</v>
      </c>
      <c r="J47" s="23">
        <v>0</v>
      </c>
      <c r="K47" s="23">
        <v>0</v>
      </c>
      <c r="L47" s="23">
        <v>25477</v>
      </c>
      <c r="M47" s="23">
        <v>14420</v>
      </c>
      <c r="N47" s="23">
        <v>11057</v>
      </c>
      <c r="O47" s="23">
        <v>0</v>
      </c>
      <c r="P47" s="23">
        <v>0</v>
      </c>
      <c r="Q47" s="23">
        <v>0</v>
      </c>
      <c r="R47" s="23">
        <v>0</v>
      </c>
      <c r="S47" s="23">
        <f t="shared" si="0"/>
        <v>1911607</v>
      </c>
      <c r="T47" s="23">
        <v>5797220</v>
      </c>
      <c r="U47" s="23">
        <f t="shared" si="1"/>
        <v>1081246</v>
      </c>
      <c r="V47" s="23">
        <f t="shared" si="2"/>
        <v>737275</v>
      </c>
      <c r="W47" s="23">
        <f t="shared" si="3"/>
        <v>804884</v>
      </c>
      <c r="Y47" s="36">
        <v>2788608</v>
      </c>
      <c r="Z47" s="26">
        <f t="shared" si="4"/>
        <v>67.6</v>
      </c>
    </row>
    <row r="48" spans="2:26" ht="21.75" customHeight="1">
      <c r="B48" s="85" t="s">
        <v>87</v>
      </c>
      <c r="C48" s="23">
        <v>1442200</v>
      </c>
      <c r="D48" s="23">
        <v>652123</v>
      </c>
      <c r="E48" s="23">
        <v>665262</v>
      </c>
      <c r="F48" s="23">
        <v>0</v>
      </c>
      <c r="G48" s="23">
        <v>120796</v>
      </c>
      <c r="H48" s="23">
        <v>0</v>
      </c>
      <c r="I48" s="23">
        <v>4019</v>
      </c>
      <c r="J48" s="23">
        <v>0</v>
      </c>
      <c r="K48" s="23">
        <v>4019</v>
      </c>
      <c r="L48" s="23">
        <v>9538</v>
      </c>
      <c r="M48" s="23">
        <v>9529</v>
      </c>
      <c r="N48" s="23">
        <v>9</v>
      </c>
      <c r="O48" s="23">
        <v>0</v>
      </c>
      <c r="P48" s="23">
        <v>0</v>
      </c>
      <c r="Q48" s="23">
        <v>0</v>
      </c>
      <c r="R48" s="23">
        <v>0</v>
      </c>
      <c r="S48" s="23">
        <f t="shared" si="0"/>
        <v>1451738</v>
      </c>
      <c r="T48" s="23">
        <v>4848060</v>
      </c>
      <c r="U48" s="23">
        <f t="shared" si="1"/>
        <v>652123</v>
      </c>
      <c r="V48" s="23">
        <f t="shared" si="2"/>
        <v>669281</v>
      </c>
      <c r="W48" s="23">
        <f t="shared" si="3"/>
        <v>790077</v>
      </c>
      <c r="Y48" s="36">
        <v>2392867</v>
      </c>
      <c r="Z48" s="26">
        <f t="shared" si="4"/>
        <v>60.3</v>
      </c>
    </row>
    <row r="49" spans="2:26" ht="21.75" customHeight="1">
      <c r="B49" s="85" t="s">
        <v>88</v>
      </c>
      <c r="C49" s="23">
        <v>521939</v>
      </c>
      <c r="D49" s="23">
        <v>80164</v>
      </c>
      <c r="E49" s="23">
        <v>398062</v>
      </c>
      <c r="F49" s="23">
        <v>0</v>
      </c>
      <c r="G49" s="23">
        <v>32231</v>
      </c>
      <c r="H49" s="23">
        <v>11482</v>
      </c>
      <c r="I49" s="23">
        <v>0</v>
      </c>
      <c r="J49" s="23">
        <v>0</v>
      </c>
      <c r="K49" s="23">
        <v>0</v>
      </c>
      <c r="L49" s="23">
        <v>5757</v>
      </c>
      <c r="M49" s="23">
        <v>2701</v>
      </c>
      <c r="N49" s="23">
        <v>3056</v>
      </c>
      <c r="O49" s="23">
        <v>0</v>
      </c>
      <c r="P49" s="23">
        <v>0</v>
      </c>
      <c r="Q49" s="23">
        <v>0</v>
      </c>
      <c r="R49" s="23">
        <v>0</v>
      </c>
      <c r="S49" s="23">
        <f t="shared" si="0"/>
        <v>527696</v>
      </c>
      <c r="T49" s="23">
        <v>2599205</v>
      </c>
      <c r="U49" s="23">
        <f t="shared" si="1"/>
        <v>80164</v>
      </c>
      <c r="V49" s="23">
        <f t="shared" si="2"/>
        <v>409544</v>
      </c>
      <c r="W49" s="23">
        <f t="shared" si="3"/>
        <v>441775</v>
      </c>
      <c r="Y49" s="36">
        <v>1762285</v>
      </c>
      <c r="Z49" s="26">
        <f t="shared" si="4"/>
        <v>29.6</v>
      </c>
    </row>
    <row r="50" spans="2:26" ht="21.75" customHeight="1">
      <c r="B50" s="85" t="s">
        <v>42</v>
      </c>
      <c r="C50" s="23">
        <v>813247</v>
      </c>
      <c r="D50" s="23">
        <v>376726</v>
      </c>
      <c r="E50" s="23">
        <v>434179</v>
      </c>
      <c r="F50" s="23">
        <v>0</v>
      </c>
      <c r="G50" s="23">
        <v>0</v>
      </c>
      <c r="H50" s="23">
        <v>0</v>
      </c>
      <c r="I50" s="23">
        <v>2342</v>
      </c>
      <c r="J50" s="23">
        <v>0</v>
      </c>
      <c r="K50" s="23">
        <v>2342</v>
      </c>
      <c r="L50" s="23">
        <v>62140</v>
      </c>
      <c r="M50" s="23">
        <v>41578</v>
      </c>
      <c r="N50" s="23">
        <v>20562</v>
      </c>
      <c r="O50" s="23">
        <v>0</v>
      </c>
      <c r="P50" s="23">
        <v>0</v>
      </c>
      <c r="Q50" s="23">
        <v>0</v>
      </c>
      <c r="R50" s="23">
        <v>0</v>
      </c>
      <c r="S50" s="23">
        <f t="shared" si="0"/>
        <v>875387</v>
      </c>
      <c r="T50" s="23">
        <v>3764461</v>
      </c>
      <c r="U50" s="23">
        <f t="shared" si="1"/>
        <v>376726</v>
      </c>
      <c r="V50" s="23">
        <f t="shared" si="2"/>
        <v>436521</v>
      </c>
      <c r="W50" s="23">
        <f t="shared" si="3"/>
        <v>436521</v>
      </c>
      <c r="Y50" s="36">
        <v>2150546</v>
      </c>
      <c r="Z50" s="26">
        <f t="shared" si="4"/>
        <v>37.8</v>
      </c>
    </row>
    <row r="51" spans="2:26" ht="21.75" customHeight="1">
      <c r="B51" s="85" t="s">
        <v>89</v>
      </c>
      <c r="C51" s="23">
        <v>2087195</v>
      </c>
      <c r="D51" s="23">
        <v>364341</v>
      </c>
      <c r="E51" s="23">
        <v>1691341</v>
      </c>
      <c r="F51" s="23">
        <v>0</v>
      </c>
      <c r="G51" s="23">
        <v>18982</v>
      </c>
      <c r="H51" s="23">
        <v>0</v>
      </c>
      <c r="I51" s="23">
        <v>12531</v>
      </c>
      <c r="J51" s="23">
        <v>0</v>
      </c>
      <c r="K51" s="23">
        <v>12531</v>
      </c>
      <c r="L51" s="23">
        <v>184489</v>
      </c>
      <c r="M51" s="23">
        <v>93410</v>
      </c>
      <c r="N51" s="23">
        <v>91079</v>
      </c>
      <c r="O51" s="23">
        <v>0</v>
      </c>
      <c r="P51" s="23">
        <v>0</v>
      </c>
      <c r="Q51" s="23">
        <v>0</v>
      </c>
      <c r="R51" s="23">
        <v>0</v>
      </c>
      <c r="S51" s="23">
        <f t="shared" si="0"/>
        <v>2271684</v>
      </c>
      <c r="T51" s="23">
        <v>8239410</v>
      </c>
      <c r="U51" s="23">
        <f t="shared" si="1"/>
        <v>364341</v>
      </c>
      <c r="V51" s="23">
        <f t="shared" si="2"/>
        <v>1703872</v>
      </c>
      <c r="W51" s="23">
        <f t="shared" si="3"/>
        <v>1722854</v>
      </c>
      <c r="Y51" s="36">
        <v>3972480</v>
      </c>
      <c r="Z51" s="26">
        <f t="shared" si="4"/>
        <v>52.5</v>
      </c>
    </row>
    <row r="52" spans="2:26" ht="21.75" customHeight="1">
      <c r="B52" s="84" t="s">
        <v>90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Y52" s="96"/>
      <c r="Z52" s="97"/>
    </row>
    <row r="53" spans="2:26" ht="21.75" customHeight="1">
      <c r="B53" s="84" t="s">
        <v>91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Y53" s="96"/>
      <c r="Z53" s="97"/>
    </row>
    <row r="54" spans="2:26" ht="21.75" customHeight="1">
      <c r="B54" s="85" t="s">
        <v>92</v>
      </c>
      <c r="C54" s="23">
        <v>837371</v>
      </c>
      <c r="D54" s="23">
        <v>139408</v>
      </c>
      <c r="E54" s="23">
        <v>539872</v>
      </c>
      <c r="F54" s="23">
        <v>0</v>
      </c>
      <c r="G54" s="23">
        <v>79714</v>
      </c>
      <c r="H54" s="23">
        <v>0</v>
      </c>
      <c r="I54" s="23">
        <v>78377</v>
      </c>
      <c r="J54" s="23">
        <v>9786</v>
      </c>
      <c r="K54" s="23">
        <v>68591</v>
      </c>
      <c r="L54" s="23">
        <v>275338</v>
      </c>
      <c r="M54" s="23">
        <v>207182</v>
      </c>
      <c r="N54" s="23">
        <v>68156</v>
      </c>
      <c r="O54" s="23">
        <v>0</v>
      </c>
      <c r="P54" s="23">
        <v>0</v>
      </c>
      <c r="Q54" s="23">
        <v>0</v>
      </c>
      <c r="R54" s="23">
        <v>0</v>
      </c>
      <c r="S54" s="23">
        <f aca="true" t="shared" si="5" ref="S54:S60">+C54+L54+P54</f>
        <v>1112709</v>
      </c>
      <c r="T54" s="23">
        <v>5010452</v>
      </c>
      <c r="U54" s="23">
        <f aca="true" t="shared" si="6" ref="U54:U60">+D54+J54</f>
        <v>149194</v>
      </c>
      <c r="V54" s="23">
        <f aca="true" t="shared" si="7" ref="V54:V60">+E54+H54+K54</f>
        <v>608463</v>
      </c>
      <c r="W54" s="23">
        <f aca="true" t="shared" si="8" ref="W54:W60">+E54+G54+H54+K54</f>
        <v>688177</v>
      </c>
      <c r="Y54" s="36">
        <v>2670653</v>
      </c>
      <c r="Z54" s="26">
        <f aca="true" t="shared" si="9" ref="Z54:Z60">ROUND(C54/+Y54*100,1)</f>
        <v>31.4</v>
      </c>
    </row>
    <row r="55" spans="2:26" ht="21.75" customHeight="1">
      <c r="B55" s="85" t="s">
        <v>93</v>
      </c>
      <c r="C55" s="23">
        <v>664982</v>
      </c>
      <c r="D55" s="23">
        <v>26168</v>
      </c>
      <c r="E55" s="23">
        <v>622310</v>
      </c>
      <c r="F55" s="23">
        <v>0</v>
      </c>
      <c r="G55" s="23">
        <v>15134</v>
      </c>
      <c r="H55" s="23">
        <v>0</v>
      </c>
      <c r="I55" s="23">
        <v>1370</v>
      </c>
      <c r="J55" s="23">
        <v>0</v>
      </c>
      <c r="K55" s="23">
        <v>1370</v>
      </c>
      <c r="L55" s="23">
        <v>639180</v>
      </c>
      <c r="M55" s="23">
        <v>410854</v>
      </c>
      <c r="N55" s="23">
        <v>228326</v>
      </c>
      <c r="O55" s="23">
        <v>0</v>
      </c>
      <c r="P55" s="23">
        <v>0</v>
      </c>
      <c r="Q55" s="23">
        <v>0</v>
      </c>
      <c r="R55" s="23">
        <v>0</v>
      </c>
      <c r="S55" s="23">
        <f t="shared" si="5"/>
        <v>1304162</v>
      </c>
      <c r="T55" s="23">
        <v>6281025</v>
      </c>
      <c r="U55" s="23">
        <f t="shared" si="6"/>
        <v>26168</v>
      </c>
      <c r="V55" s="23">
        <f t="shared" si="7"/>
        <v>623680</v>
      </c>
      <c r="W55" s="23">
        <f t="shared" si="8"/>
        <v>638814</v>
      </c>
      <c r="Y55" s="36">
        <v>2590506</v>
      </c>
      <c r="Z55" s="26">
        <f t="shared" si="9"/>
        <v>25.7</v>
      </c>
    </row>
    <row r="56" spans="2:26" ht="21.75" customHeight="1">
      <c r="B56" s="85" t="s">
        <v>43</v>
      </c>
      <c r="C56" s="23">
        <v>1014765</v>
      </c>
      <c r="D56" s="23">
        <v>298959</v>
      </c>
      <c r="E56" s="23">
        <v>694745</v>
      </c>
      <c r="F56" s="23">
        <v>0</v>
      </c>
      <c r="G56" s="23">
        <v>21061</v>
      </c>
      <c r="H56" s="23">
        <v>0</v>
      </c>
      <c r="I56" s="23">
        <v>0</v>
      </c>
      <c r="J56" s="23">
        <v>0</v>
      </c>
      <c r="K56" s="23">
        <v>0</v>
      </c>
      <c r="L56" s="23">
        <v>65015</v>
      </c>
      <c r="M56" s="23">
        <v>60667</v>
      </c>
      <c r="N56" s="23">
        <v>4348</v>
      </c>
      <c r="O56" s="23">
        <v>0</v>
      </c>
      <c r="P56" s="23">
        <v>0</v>
      </c>
      <c r="Q56" s="23">
        <v>0</v>
      </c>
      <c r="R56" s="23">
        <v>0</v>
      </c>
      <c r="S56" s="23">
        <f t="shared" si="5"/>
        <v>1079780</v>
      </c>
      <c r="T56" s="23">
        <v>5034830</v>
      </c>
      <c r="U56" s="23">
        <f t="shared" si="6"/>
        <v>298959</v>
      </c>
      <c r="V56" s="23">
        <f t="shared" si="7"/>
        <v>694745</v>
      </c>
      <c r="W56" s="23">
        <f t="shared" si="8"/>
        <v>715806</v>
      </c>
      <c r="Y56" s="36">
        <v>3000103</v>
      </c>
      <c r="Z56" s="26">
        <f t="shared" si="9"/>
        <v>33.8</v>
      </c>
    </row>
    <row r="57" spans="2:26" ht="21.75" customHeight="1">
      <c r="B57" s="84" t="s">
        <v>44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Y57" s="96"/>
      <c r="Z57" s="97"/>
    </row>
    <row r="58" spans="2:26" ht="21.75" customHeight="1">
      <c r="B58" s="85" t="s">
        <v>94</v>
      </c>
      <c r="C58" s="23">
        <v>1004512</v>
      </c>
      <c r="D58" s="23">
        <v>466106</v>
      </c>
      <c r="E58" s="23">
        <v>487583</v>
      </c>
      <c r="F58" s="23">
        <v>0</v>
      </c>
      <c r="G58" s="23">
        <v>50823</v>
      </c>
      <c r="H58" s="23">
        <v>0</v>
      </c>
      <c r="I58" s="23">
        <v>0</v>
      </c>
      <c r="J58" s="23">
        <v>0</v>
      </c>
      <c r="K58" s="23">
        <v>0</v>
      </c>
      <c r="L58" s="23">
        <v>16395</v>
      </c>
      <c r="M58" s="23">
        <v>4803</v>
      </c>
      <c r="N58" s="23">
        <v>11592</v>
      </c>
      <c r="O58" s="23">
        <v>0</v>
      </c>
      <c r="P58" s="23">
        <v>0</v>
      </c>
      <c r="Q58" s="23">
        <v>0</v>
      </c>
      <c r="R58" s="23">
        <v>0</v>
      </c>
      <c r="S58" s="23">
        <f t="shared" si="5"/>
        <v>1020907</v>
      </c>
      <c r="T58" s="23">
        <v>3942778</v>
      </c>
      <c r="U58" s="23">
        <f t="shared" si="6"/>
        <v>466106</v>
      </c>
      <c r="V58" s="23">
        <f t="shared" si="7"/>
        <v>487583</v>
      </c>
      <c r="W58" s="23">
        <f t="shared" si="8"/>
        <v>538406</v>
      </c>
      <c r="Y58" s="36">
        <v>1913068</v>
      </c>
      <c r="Z58" s="26">
        <f t="shared" si="9"/>
        <v>52.5</v>
      </c>
    </row>
    <row r="59" spans="2:26" ht="21.75" customHeight="1">
      <c r="B59" s="85" t="s">
        <v>95</v>
      </c>
      <c r="C59" s="23">
        <v>225391</v>
      </c>
      <c r="D59" s="23">
        <v>70075</v>
      </c>
      <c r="E59" s="23">
        <v>134487</v>
      </c>
      <c r="F59" s="23">
        <v>0</v>
      </c>
      <c r="G59" s="23">
        <v>14647</v>
      </c>
      <c r="H59" s="23">
        <v>0</v>
      </c>
      <c r="I59" s="23">
        <v>6182</v>
      </c>
      <c r="J59" s="23">
        <v>0</v>
      </c>
      <c r="K59" s="23">
        <v>6182</v>
      </c>
      <c r="L59" s="23">
        <v>106435</v>
      </c>
      <c r="M59" s="23">
        <v>100749</v>
      </c>
      <c r="N59" s="23">
        <v>5686</v>
      </c>
      <c r="O59" s="23">
        <v>0</v>
      </c>
      <c r="P59" s="23">
        <v>0</v>
      </c>
      <c r="Q59" s="23">
        <v>0</v>
      </c>
      <c r="R59" s="23">
        <v>0</v>
      </c>
      <c r="S59" s="23">
        <f t="shared" si="5"/>
        <v>331826</v>
      </c>
      <c r="T59" s="23">
        <v>1962126</v>
      </c>
      <c r="U59" s="23">
        <f t="shared" si="6"/>
        <v>70075</v>
      </c>
      <c r="V59" s="23">
        <f t="shared" si="7"/>
        <v>140669</v>
      </c>
      <c r="W59" s="23">
        <f t="shared" si="8"/>
        <v>155316</v>
      </c>
      <c r="Y59" s="36">
        <v>1023866</v>
      </c>
      <c r="Z59" s="26">
        <f t="shared" si="9"/>
        <v>22</v>
      </c>
    </row>
    <row r="60" spans="2:26" ht="21.75" customHeight="1">
      <c r="B60" s="87" t="s">
        <v>96</v>
      </c>
      <c r="C60" s="24">
        <v>215371</v>
      </c>
      <c r="D60" s="24">
        <v>14712</v>
      </c>
      <c r="E60" s="24">
        <v>200659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f t="shared" si="5"/>
        <v>215371</v>
      </c>
      <c r="T60" s="24">
        <v>1827066</v>
      </c>
      <c r="U60" s="24">
        <f t="shared" si="6"/>
        <v>14712</v>
      </c>
      <c r="V60" s="24">
        <f t="shared" si="7"/>
        <v>200659</v>
      </c>
      <c r="W60" s="24">
        <f t="shared" si="8"/>
        <v>200659</v>
      </c>
      <c r="Y60" s="38">
        <v>1141552</v>
      </c>
      <c r="Z60" s="27">
        <f t="shared" si="9"/>
        <v>18.9</v>
      </c>
    </row>
    <row r="61" spans="2:26" ht="21.75" customHeight="1">
      <c r="B61" s="88" t="s">
        <v>45</v>
      </c>
      <c r="C61" s="31">
        <f>SUM(C6:C23)</f>
        <v>90740905</v>
      </c>
      <c r="D61" s="31">
        <f aca="true" t="shared" si="10" ref="D61:Y61">SUM(D6:D23)</f>
        <v>27682117</v>
      </c>
      <c r="E61" s="31">
        <f t="shared" si="10"/>
        <v>59883619</v>
      </c>
      <c r="F61" s="31">
        <f t="shared" si="10"/>
        <v>111820</v>
      </c>
      <c r="G61" s="31">
        <f t="shared" si="10"/>
        <v>2603428</v>
      </c>
      <c r="H61" s="31">
        <f t="shared" si="10"/>
        <v>5190</v>
      </c>
      <c r="I61" s="31">
        <f t="shared" si="10"/>
        <v>454731</v>
      </c>
      <c r="J61" s="31">
        <f t="shared" si="10"/>
        <v>92768</v>
      </c>
      <c r="K61" s="31">
        <f t="shared" si="10"/>
        <v>361963</v>
      </c>
      <c r="L61" s="31">
        <f t="shared" si="10"/>
        <v>1897548</v>
      </c>
      <c r="M61" s="31">
        <f t="shared" si="10"/>
        <v>1096649</v>
      </c>
      <c r="N61" s="31">
        <f t="shared" si="10"/>
        <v>800899</v>
      </c>
      <c r="O61" s="31">
        <f t="shared" si="10"/>
        <v>0</v>
      </c>
      <c r="P61" s="31">
        <f t="shared" si="10"/>
        <v>0</v>
      </c>
      <c r="Q61" s="31">
        <f t="shared" si="10"/>
        <v>0</v>
      </c>
      <c r="R61" s="31">
        <f t="shared" si="10"/>
        <v>0</v>
      </c>
      <c r="S61" s="31">
        <f t="shared" si="10"/>
        <v>92638453</v>
      </c>
      <c r="T61" s="31">
        <f t="shared" si="10"/>
        <v>521096329</v>
      </c>
      <c r="U61" s="31">
        <f t="shared" si="10"/>
        <v>27774885</v>
      </c>
      <c r="V61" s="31">
        <f t="shared" si="10"/>
        <v>60250772</v>
      </c>
      <c r="W61" s="31">
        <f t="shared" si="10"/>
        <v>62854200</v>
      </c>
      <c r="Y61" s="31">
        <f t="shared" si="10"/>
        <v>292810693</v>
      </c>
      <c r="Z61" s="29">
        <f>ROUND(AVERAGE(Z6:Z23),1)</f>
        <v>32.2</v>
      </c>
    </row>
    <row r="62" spans="2:26" ht="21.75" customHeight="1">
      <c r="B62" s="89" t="s">
        <v>46</v>
      </c>
      <c r="C62" s="46">
        <f aca="true" t="shared" si="11" ref="C62:W62">SUM(C24:C60)</f>
        <v>34619826</v>
      </c>
      <c r="D62" s="46">
        <f t="shared" si="11"/>
        <v>10809716</v>
      </c>
      <c r="E62" s="46">
        <f t="shared" si="11"/>
        <v>22671634</v>
      </c>
      <c r="F62" s="46">
        <f t="shared" si="11"/>
        <v>0</v>
      </c>
      <c r="G62" s="46">
        <f t="shared" si="11"/>
        <v>964661</v>
      </c>
      <c r="H62" s="46">
        <f t="shared" si="11"/>
        <v>30210</v>
      </c>
      <c r="I62" s="46">
        <f t="shared" si="11"/>
        <v>143605</v>
      </c>
      <c r="J62" s="46">
        <f t="shared" si="11"/>
        <v>11361</v>
      </c>
      <c r="K62" s="46">
        <f t="shared" si="11"/>
        <v>132244</v>
      </c>
      <c r="L62" s="46">
        <f t="shared" si="11"/>
        <v>2648124</v>
      </c>
      <c r="M62" s="46">
        <f t="shared" si="11"/>
        <v>2029942</v>
      </c>
      <c r="N62" s="46">
        <f t="shared" si="11"/>
        <v>618182</v>
      </c>
      <c r="O62" s="46">
        <f t="shared" si="11"/>
        <v>0</v>
      </c>
      <c r="P62" s="46">
        <f t="shared" si="11"/>
        <v>0</v>
      </c>
      <c r="Q62" s="46">
        <f t="shared" si="11"/>
        <v>0</v>
      </c>
      <c r="R62" s="46">
        <f t="shared" si="11"/>
        <v>0</v>
      </c>
      <c r="S62" s="46">
        <f t="shared" si="11"/>
        <v>37267950</v>
      </c>
      <c r="T62" s="46">
        <f t="shared" si="11"/>
        <v>153806167</v>
      </c>
      <c r="U62" s="46">
        <f t="shared" si="11"/>
        <v>10821077</v>
      </c>
      <c r="V62" s="46">
        <f t="shared" si="11"/>
        <v>22834088</v>
      </c>
      <c r="W62" s="46">
        <f t="shared" si="11"/>
        <v>23798749</v>
      </c>
      <c r="Y62" s="46">
        <f>SUM(Y24:Y60)</f>
        <v>87517988</v>
      </c>
      <c r="Z62" s="30">
        <f>ROUND(AVERAGE(Z24:Z60),1)</f>
        <v>39.3</v>
      </c>
    </row>
    <row r="63" spans="2:26" ht="21.75" customHeight="1">
      <c r="B63" s="89" t="s">
        <v>47</v>
      </c>
      <c r="C63" s="46">
        <f aca="true" t="shared" si="12" ref="C63:S63">SUM(C6:C60)</f>
        <v>125360731</v>
      </c>
      <c r="D63" s="46">
        <f t="shared" si="12"/>
        <v>38491833</v>
      </c>
      <c r="E63" s="46">
        <f t="shared" si="12"/>
        <v>82555253</v>
      </c>
      <c r="F63" s="46">
        <f t="shared" si="12"/>
        <v>111820</v>
      </c>
      <c r="G63" s="46">
        <f t="shared" si="12"/>
        <v>3568089</v>
      </c>
      <c r="H63" s="46">
        <f t="shared" si="12"/>
        <v>35400</v>
      </c>
      <c r="I63" s="46">
        <f t="shared" si="12"/>
        <v>598336</v>
      </c>
      <c r="J63" s="46">
        <f t="shared" si="12"/>
        <v>104129</v>
      </c>
      <c r="K63" s="46">
        <f t="shared" si="12"/>
        <v>494207</v>
      </c>
      <c r="L63" s="46">
        <f t="shared" si="12"/>
        <v>4545672</v>
      </c>
      <c r="M63" s="46">
        <f t="shared" si="12"/>
        <v>3126591</v>
      </c>
      <c r="N63" s="46">
        <f t="shared" si="12"/>
        <v>1419081</v>
      </c>
      <c r="O63" s="46">
        <f t="shared" si="12"/>
        <v>0</v>
      </c>
      <c r="P63" s="46">
        <f t="shared" si="12"/>
        <v>0</v>
      </c>
      <c r="Q63" s="46">
        <f t="shared" si="12"/>
        <v>0</v>
      </c>
      <c r="R63" s="46">
        <f t="shared" si="12"/>
        <v>0</v>
      </c>
      <c r="S63" s="46">
        <f t="shared" si="12"/>
        <v>129906403</v>
      </c>
      <c r="T63" s="46">
        <f>SUM(T6:T60)</f>
        <v>674902496</v>
      </c>
      <c r="U63" s="46">
        <f>SUM(U6:U60)</f>
        <v>38595962</v>
      </c>
      <c r="V63" s="46">
        <f>SUM(V6:V60)</f>
        <v>83084860</v>
      </c>
      <c r="W63" s="46">
        <f>SUM(W6:W60)</f>
        <v>86652949</v>
      </c>
      <c r="Y63" s="46">
        <f>SUM(Y6:Y60)</f>
        <v>380328681</v>
      </c>
      <c r="Z63" s="30">
        <f>ROUND(AVERAGE(Z6:Z60),1)</f>
        <v>37</v>
      </c>
    </row>
    <row r="64" spans="25:26" ht="17.25">
      <c r="Y64" s="3"/>
      <c r="Z64" t="s">
        <v>61</v>
      </c>
    </row>
  </sheetData>
  <printOptions vertic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ゴシック,標準"&amp;24５　投資的経費の状況（１６年度決算額）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64"/>
  <sheetViews>
    <sheetView zoomScale="75" zoomScaleNormal="75" workbookViewId="0" topLeftCell="A13">
      <selection activeCell="M64" sqref="M64"/>
    </sheetView>
  </sheetViews>
  <sheetFormatPr defaultColWidth="8.66015625" defaultRowHeight="18"/>
  <cols>
    <col min="1" max="1" width="8.83203125" style="78" customWidth="1"/>
    <col min="2" max="2" width="11.5" style="78" bestFit="1" customWidth="1"/>
    <col min="3" max="3" width="14.08203125" style="0" customWidth="1"/>
    <col min="4" max="5" width="13.66015625" style="0" customWidth="1"/>
    <col min="6" max="6" width="11.33203125" style="0" customWidth="1"/>
    <col min="7" max="7" width="13.33203125" style="0" customWidth="1"/>
    <col min="8" max="8" width="10.91015625" style="0" bestFit="1" customWidth="1"/>
    <col min="9" max="9" width="11.16015625" style="0" customWidth="1"/>
    <col min="10" max="10" width="10.91015625" style="0" customWidth="1"/>
    <col min="11" max="11" width="12.16015625" style="0" customWidth="1"/>
    <col min="12" max="14" width="11.5" style="0" bestFit="1" customWidth="1"/>
    <col min="15" max="16" width="9.41015625" style="0" bestFit="1" customWidth="1"/>
    <col min="17" max="18" width="11.5" style="0" bestFit="1" customWidth="1"/>
    <col min="19" max="19" width="14.83203125" style="0" bestFit="1" customWidth="1"/>
    <col min="20" max="20" width="12.58203125" style="0" bestFit="1" customWidth="1"/>
    <col min="21" max="21" width="13.66015625" style="0" customWidth="1"/>
    <col min="22" max="22" width="15.66015625" style="0" bestFit="1" customWidth="1"/>
    <col min="23" max="23" width="14.83203125" style="0" bestFit="1" customWidth="1"/>
    <col min="24" max="24" width="2.66015625" style="0" customWidth="1"/>
    <col min="25" max="25" width="14.83203125" style="0" bestFit="1" customWidth="1"/>
    <col min="26" max="26" width="11.5" style="0" bestFit="1" customWidth="1"/>
  </cols>
  <sheetData>
    <row r="1" ht="17.25">
      <c r="B1" s="78" t="s">
        <v>53</v>
      </c>
    </row>
    <row r="2" spans="2:26" ht="17.25">
      <c r="B2" s="90"/>
      <c r="C2" s="1"/>
      <c r="D2" s="1"/>
      <c r="E2" s="1"/>
      <c r="F2" s="1"/>
      <c r="G2" s="1"/>
      <c r="H2" s="1"/>
      <c r="I2" s="1"/>
      <c r="J2" s="1"/>
      <c r="K2" s="45" t="s">
        <v>0</v>
      </c>
      <c r="L2" s="1"/>
      <c r="M2" s="1"/>
      <c r="N2" s="1"/>
      <c r="O2" s="4"/>
      <c r="P2" s="1"/>
      <c r="Q2" s="1"/>
      <c r="R2" s="1"/>
      <c r="S2" s="45"/>
      <c r="T2" s="45" t="s">
        <v>0</v>
      </c>
      <c r="W2" s="45" t="s">
        <v>0</v>
      </c>
      <c r="Y2" s="45" t="s">
        <v>0</v>
      </c>
      <c r="Z2" s="45" t="s">
        <v>60</v>
      </c>
    </row>
    <row r="3" spans="2:26" ht="17.25">
      <c r="B3" s="80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43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7"/>
      <c r="Z3" s="7"/>
    </row>
    <row r="4" spans="2:26" ht="17.25">
      <c r="B4" s="81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  <c r="Y4" s="10" t="s">
        <v>13</v>
      </c>
      <c r="Z4" s="10" t="s">
        <v>2</v>
      </c>
    </row>
    <row r="5" spans="2:26" ht="17.25">
      <c r="B5" s="82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  <c r="Y5" s="13"/>
      <c r="Z5" s="15" t="s">
        <v>21</v>
      </c>
    </row>
    <row r="6" spans="2:26" ht="21.75" customHeight="1">
      <c r="B6" s="83" t="s">
        <v>22</v>
      </c>
      <c r="C6" s="58">
        <f>+'当年度'!C6-'前年度'!C6</f>
        <v>15552022</v>
      </c>
      <c r="D6" s="59">
        <f>+'当年度'!D6-'前年度'!D6</f>
        <v>3653883</v>
      </c>
      <c r="E6" s="59">
        <f>+'当年度'!E6-'前年度'!E6</f>
        <v>11641326</v>
      </c>
      <c r="F6" s="60">
        <f>+'当年度'!F6-'前年度'!F6</f>
        <v>0</v>
      </c>
      <c r="G6" s="59">
        <f>+'当年度'!G6-'前年度'!G6</f>
        <v>256691</v>
      </c>
      <c r="H6" s="59">
        <f>+'当年度'!H6-'前年度'!H6</f>
        <v>0</v>
      </c>
      <c r="I6" s="59">
        <f>+'当年度'!I6-'前年度'!I6</f>
        <v>122</v>
      </c>
      <c r="J6" s="60">
        <f>+'当年度'!J6-'前年度'!J6</f>
        <v>0</v>
      </c>
      <c r="K6" s="59">
        <f>+'当年度'!K6-'前年度'!K6</f>
        <v>122</v>
      </c>
      <c r="L6" s="59">
        <f>+'当年度'!L6-'前年度'!L6</f>
        <v>777630</v>
      </c>
      <c r="M6" s="60">
        <f>+'当年度'!M6-'前年度'!M6</f>
        <v>709161</v>
      </c>
      <c r="N6" s="60">
        <f>+'当年度'!N6-'前年度'!N6</f>
        <v>68469</v>
      </c>
      <c r="O6" s="60">
        <f>+'当年度'!O6-'前年度'!O6</f>
        <v>0</v>
      </c>
      <c r="P6" s="60">
        <f>+'当年度'!P6-'前年度'!P6</f>
        <v>0</v>
      </c>
      <c r="Q6" s="60">
        <f>+'当年度'!Q6-'前年度'!Q6</f>
        <v>0</v>
      </c>
      <c r="R6" s="60">
        <f>+'当年度'!R6-'前年度'!R6</f>
        <v>0</v>
      </c>
      <c r="S6" s="60">
        <f>+'当年度'!S6-'前年度'!S6</f>
        <v>16329652</v>
      </c>
      <c r="T6" s="60">
        <f>+'当年度'!T6-'前年度'!T6</f>
        <v>100885445</v>
      </c>
      <c r="U6" s="60">
        <f>+'当年度'!U6-'前年度'!U6</f>
        <v>3653883</v>
      </c>
      <c r="V6" s="60">
        <f>+'当年度'!V6-'前年度'!V6</f>
        <v>11641448</v>
      </c>
      <c r="W6" s="60">
        <f>+'当年度'!W6-'前年度'!W6</f>
        <v>11898139</v>
      </c>
      <c r="X6" s="57"/>
      <c r="Y6" s="59">
        <f>+'当年度'!Y6-'前年度'!Y6</f>
        <v>58090950</v>
      </c>
      <c r="Z6" s="61">
        <f>+'当年度'!Z6-'前年度'!Z6</f>
        <v>26.8</v>
      </c>
    </row>
    <row r="7" spans="2:26" ht="21.75" customHeight="1">
      <c r="B7" s="84" t="s">
        <v>65</v>
      </c>
      <c r="C7" s="58">
        <f>+'当年度'!C7-'前年度'!C7</f>
        <v>-7970717</v>
      </c>
      <c r="D7" s="59">
        <f>+'当年度'!D7-'前年度'!D7</f>
        <v>-1657412</v>
      </c>
      <c r="E7" s="59">
        <f>+'当年度'!E7-'前年度'!E7</f>
        <v>-6144025</v>
      </c>
      <c r="F7" s="60">
        <f>+'当年度'!F7-'前年度'!F7</f>
        <v>0</v>
      </c>
      <c r="G7" s="59">
        <f>+'当年度'!G7-'前年度'!G7</f>
        <v>-169280</v>
      </c>
      <c r="H7" s="59">
        <f>+'当年度'!H7-'前年度'!H7</f>
        <v>0</v>
      </c>
      <c r="I7" s="59">
        <f>+'当年度'!I7-'前年度'!I7</f>
        <v>0</v>
      </c>
      <c r="J7" s="60">
        <f>+'当年度'!J7-'前年度'!J7</f>
        <v>0</v>
      </c>
      <c r="K7" s="59">
        <f>+'当年度'!K7-'前年度'!K7</f>
        <v>0</v>
      </c>
      <c r="L7" s="59">
        <f>+'当年度'!L7-'前年度'!L7</f>
        <v>-179356</v>
      </c>
      <c r="M7" s="60">
        <f>+'当年度'!M7-'前年度'!M7</f>
        <v>-16705</v>
      </c>
      <c r="N7" s="60">
        <f>+'当年度'!N7-'前年度'!N7</f>
        <v>-162651</v>
      </c>
      <c r="O7" s="60">
        <f>+'当年度'!O7-'前年度'!O7</f>
        <v>0</v>
      </c>
      <c r="P7" s="60">
        <f>+'当年度'!P7-'前年度'!P7</f>
        <v>0</v>
      </c>
      <c r="Q7" s="60">
        <f>+'当年度'!Q7-'前年度'!Q7</f>
        <v>0</v>
      </c>
      <c r="R7" s="60">
        <f>+'当年度'!R7-'前年度'!R7</f>
        <v>0</v>
      </c>
      <c r="S7" s="60">
        <f>+'当年度'!S7-'前年度'!S7</f>
        <v>-8150073</v>
      </c>
      <c r="T7" s="60">
        <f>+'当年度'!T7-'前年度'!T7</f>
        <v>-50950358</v>
      </c>
      <c r="U7" s="60">
        <f>+'当年度'!U7-'前年度'!U7</f>
        <v>-1657412</v>
      </c>
      <c r="V7" s="60">
        <f>+'当年度'!V7-'前年度'!V7</f>
        <v>-6144025</v>
      </c>
      <c r="W7" s="60">
        <f>+'当年度'!W7-'前年度'!W7</f>
        <v>-6313305</v>
      </c>
      <c r="X7" s="57"/>
      <c r="Y7" s="59">
        <f>+'当年度'!Y7-'前年度'!Y7</f>
        <v>-28697005</v>
      </c>
      <c r="Z7" s="61">
        <f>+'当年度'!Z7-'前年度'!Z7</f>
        <v>-27.8</v>
      </c>
    </row>
    <row r="8" spans="2:26" ht="21.75" customHeight="1">
      <c r="B8" s="84" t="s">
        <v>23</v>
      </c>
      <c r="C8" s="58">
        <f>+'当年度'!C8-'前年度'!C8</f>
        <v>1412815</v>
      </c>
      <c r="D8" s="59">
        <f>+'当年度'!D8-'前年度'!D8</f>
        <v>1979545</v>
      </c>
      <c r="E8" s="59">
        <f>+'当年度'!E8-'前年度'!E8</f>
        <v>-604145</v>
      </c>
      <c r="F8" s="60">
        <f>+'当年度'!F8-'前年度'!F8</f>
        <v>0</v>
      </c>
      <c r="G8" s="59">
        <f>+'当年度'!G8-'前年度'!G8</f>
        <v>66255</v>
      </c>
      <c r="H8" s="59">
        <f>+'当年度'!H8-'前年度'!H8</f>
        <v>0</v>
      </c>
      <c r="I8" s="59">
        <f>+'当年度'!I8-'前年度'!I8</f>
        <v>-28840</v>
      </c>
      <c r="J8" s="60">
        <f>+'当年度'!J8-'前年度'!J8</f>
        <v>0</v>
      </c>
      <c r="K8" s="59">
        <f>+'当年度'!K8-'前年度'!K8</f>
        <v>-28840</v>
      </c>
      <c r="L8" s="59">
        <f>+'当年度'!L8-'前年度'!L8</f>
        <v>-118579</v>
      </c>
      <c r="M8" s="60">
        <f>+'当年度'!M8-'前年度'!M8</f>
        <v>-70000</v>
      </c>
      <c r="N8" s="60">
        <f>+'当年度'!N8-'前年度'!N8</f>
        <v>-48579</v>
      </c>
      <c r="O8" s="60">
        <f>+'当年度'!O8-'前年度'!O8</f>
        <v>0</v>
      </c>
      <c r="P8" s="60">
        <f>+'当年度'!P8-'前年度'!P8</f>
        <v>0</v>
      </c>
      <c r="Q8" s="60">
        <f>+'当年度'!Q8-'前年度'!Q8</f>
        <v>0</v>
      </c>
      <c r="R8" s="60">
        <f>+'当年度'!R8-'前年度'!R8</f>
        <v>0</v>
      </c>
      <c r="S8" s="60">
        <f>+'当年度'!S8-'前年度'!S8</f>
        <v>1294236</v>
      </c>
      <c r="T8" s="60">
        <f>+'当年度'!T8-'前年度'!T8</f>
        <v>2191378</v>
      </c>
      <c r="U8" s="60">
        <f>+'当年度'!U8-'前年度'!U8</f>
        <v>1979545</v>
      </c>
      <c r="V8" s="60">
        <f>+'当年度'!V8-'前年度'!V8</f>
        <v>-632985</v>
      </c>
      <c r="W8" s="60">
        <f>+'当年度'!W8-'前年度'!W8</f>
        <v>-566730</v>
      </c>
      <c r="X8" s="57"/>
      <c r="Y8" s="59">
        <f>+'当年度'!Y8-'前年度'!Y8</f>
        <v>953208</v>
      </c>
      <c r="Z8" s="61">
        <f>+'当年度'!Z8-'前年度'!Z8</f>
        <v>2</v>
      </c>
    </row>
    <row r="9" spans="2:26" ht="21.75" customHeight="1">
      <c r="B9" s="84" t="s">
        <v>24</v>
      </c>
      <c r="C9" s="58">
        <f>+'当年度'!C9-'前年度'!C9</f>
        <v>6785356</v>
      </c>
      <c r="D9" s="59">
        <f>+'当年度'!D9-'前年度'!D9</f>
        <v>2436980</v>
      </c>
      <c r="E9" s="59">
        <f>+'当年度'!E9-'前年度'!E9</f>
        <v>4226791</v>
      </c>
      <c r="F9" s="60">
        <f>+'当年度'!F9-'前年度'!F9</f>
        <v>0</v>
      </c>
      <c r="G9" s="59">
        <f>+'当年度'!G9-'前年度'!G9</f>
        <v>84573</v>
      </c>
      <c r="H9" s="59">
        <f>+'当年度'!H9-'前年度'!H9</f>
        <v>0</v>
      </c>
      <c r="I9" s="59">
        <f>+'当年度'!I9-'前年度'!I9</f>
        <v>37012</v>
      </c>
      <c r="J9" s="60">
        <f>+'当年度'!J9-'前年度'!J9</f>
        <v>23471</v>
      </c>
      <c r="K9" s="59">
        <f>+'当年度'!K9-'前年度'!K9</f>
        <v>13541</v>
      </c>
      <c r="L9" s="59">
        <f>+'当年度'!L9-'前年度'!L9</f>
        <v>19020</v>
      </c>
      <c r="M9" s="60">
        <f>+'当年度'!M9-'前年度'!M9</f>
        <v>16123</v>
      </c>
      <c r="N9" s="60">
        <f>+'当年度'!N9-'前年度'!N9</f>
        <v>2897</v>
      </c>
      <c r="O9" s="60">
        <f>+'当年度'!O9-'前年度'!O9</f>
        <v>0</v>
      </c>
      <c r="P9" s="60">
        <f>+'当年度'!P9-'前年度'!P9</f>
        <v>0</v>
      </c>
      <c r="Q9" s="60">
        <f>+'当年度'!Q9-'前年度'!Q9</f>
        <v>0</v>
      </c>
      <c r="R9" s="60">
        <f>+'当年度'!R9-'前年度'!R9</f>
        <v>0</v>
      </c>
      <c r="S9" s="60">
        <f>+'当年度'!S9-'前年度'!S9</f>
        <v>6804376</v>
      </c>
      <c r="T9" s="60">
        <f>+'当年度'!T9-'前年度'!T9</f>
        <v>42935812</v>
      </c>
      <c r="U9" s="60">
        <f>+'当年度'!U9-'前年度'!U9</f>
        <v>2460451</v>
      </c>
      <c r="V9" s="60">
        <f>+'当年度'!V9-'前年度'!V9</f>
        <v>4240332</v>
      </c>
      <c r="W9" s="60">
        <f>+'当年度'!W9-'前年度'!W9</f>
        <v>4324905</v>
      </c>
      <c r="X9" s="57"/>
      <c r="Y9" s="59">
        <f>+'当年度'!Y9-'前年度'!Y9</f>
        <v>24885121</v>
      </c>
      <c r="Z9" s="61">
        <f>+'当年度'!Z9-'前年度'!Z9</f>
        <v>27.3</v>
      </c>
    </row>
    <row r="10" spans="2:26" ht="21.75" customHeight="1">
      <c r="B10" s="85" t="s">
        <v>66</v>
      </c>
      <c r="C10" s="62">
        <f>+'当年度'!C10-'前年度'!C10</f>
        <v>-5105309</v>
      </c>
      <c r="D10" s="63">
        <f>+'当年度'!D10-'前年度'!D10</f>
        <v>-2407038</v>
      </c>
      <c r="E10" s="63">
        <f>+'当年度'!E10-'前年度'!E10</f>
        <v>-2603847</v>
      </c>
      <c r="F10" s="64">
        <f>+'当年度'!F10-'前年度'!F10</f>
        <v>0</v>
      </c>
      <c r="G10" s="63">
        <f>+'当年度'!G10-'前年度'!G10</f>
        <v>-65983</v>
      </c>
      <c r="H10" s="63">
        <f>+'当年度'!H10-'前年度'!H10</f>
        <v>0</v>
      </c>
      <c r="I10" s="63">
        <f>+'当年度'!I10-'前年度'!I10</f>
        <v>-28441</v>
      </c>
      <c r="J10" s="64">
        <f>+'当年度'!J10-'前年度'!J10</f>
        <v>-18324</v>
      </c>
      <c r="K10" s="63">
        <f>+'当年度'!K10-'前年度'!K10</f>
        <v>-10117</v>
      </c>
      <c r="L10" s="63">
        <f>+'当年度'!L10-'前年度'!L10</f>
        <v>-22067</v>
      </c>
      <c r="M10" s="64">
        <f>+'当年度'!M10-'前年度'!M10</f>
        <v>-14371</v>
      </c>
      <c r="N10" s="64">
        <f>+'当年度'!N10-'前年度'!N10</f>
        <v>-7696</v>
      </c>
      <c r="O10" s="64">
        <f>+'当年度'!O10-'前年度'!O10</f>
        <v>0</v>
      </c>
      <c r="P10" s="64">
        <f>+'当年度'!P10-'前年度'!P10</f>
        <v>0</v>
      </c>
      <c r="Q10" s="64">
        <f>+'当年度'!Q10-'前年度'!Q10</f>
        <v>0</v>
      </c>
      <c r="R10" s="64">
        <f>+'当年度'!R10-'前年度'!R10</f>
        <v>0</v>
      </c>
      <c r="S10" s="64">
        <f>+'当年度'!S10-'前年度'!S10</f>
        <v>-5127376</v>
      </c>
      <c r="T10" s="64">
        <f>+'当年度'!T10-'前年度'!T10</f>
        <v>-31833115</v>
      </c>
      <c r="U10" s="64">
        <f>+'当年度'!U10-'前年度'!U10</f>
        <v>-2425362</v>
      </c>
      <c r="V10" s="64">
        <f>+'当年度'!V10-'前年度'!V10</f>
        <v>-2613964</v>
      </c>
      <c r="W10" s="64">
        <f>+'当年度'!W10-'前年度'!W10</f>
        <v>-2679947</v>
      </c>
      <c r="X10" s="57"/>
      <c r="Y10" s="63">
        <f>+'当年度'!Y10-'前年度'!Y10</f>
        <v>-17398251</v>
      </c>
      <c r="Z10" s="65">
        <f>+'当年度'!Z10-'前年度'!Z10</f>
        <v>-29.3</v>
      </c>
    </row>
    <row r="11" spans="2:26" ht="21.75" customHeight="1">
      <c r="B11" s="85" t="s">
        <v>25</v>
      </c>
      <c r="C11" s="62">
        <f>+'当年度'!C11-'前年度'!C11</f>
        <v>-3287561</v>
      </c>
      <c r="D11" s="63">
        <f>+'当年度'!D11-'前年度'!D11</f>
        <v>-1722997</v>
      </c>
      <c r="E11" s="63">
        <f>+'当年度'!E11-'前年度'!E11</f>
        <v>-1689621</v>
      </c>
      <c r="F11" s="64">
        <f>+'当年度'!F11-'前年度'!F11</f>
        <v>0</v>
      </c>
      <c r="G11" s="63">
        <f>+'当年度'!G11-'前年度'!G11</f>
        <v>132051</v>
      </c>
      <c r="H11" s="63">
        <f>+'当年度'!H11-'前年度'!H11</f>
        <v>0</v>
      </c>
      <c r="I11" s="63">
        <f>+'当年度'!I11-'前年度'!I11</f>
        <v>-6994</v>
      </c>
      <c r="J11" s="64">
        <f>+'当年度'!J11-'前年度'!J11</f>
        <v>0</v>
      </c>
      <c r="K11" s="63">
        <f>+'当年度'!K11-'前年度'!K11</f>
        <v>-6994</v>
      </c>
      <c r="L11" s="63">
        <f>+'当年度'!L11-'前年度'!L11</f>
        <v>487023</v>
      </c>
      <c r="M11" s="64">
        <f>+'当年度'!M11-'前年度'!M11</f>
        <v>609845</v>
      </c>
      <c r="N11" s="64">
        <f>+'当年度'!N11-'前年度'!N11</f>
        <v>-122822</v>
      </c>
      <c r="O11" s="64">
        <f>+'当年度'!O11-'前年度'!O11</f>
        <v>0</v>
      </c>
      <c r="P11" s="64">
        <f>+'当年度'!P11-'前年度'!P11</f>
        <v>0</v>
      </c>
      <c r="Q11" s="64">
        <f>+'当年度'!Q11-'前年度'!Q11</f>
        <v>0</v>
      </c>
      <c r="R11" s="64">
        <f>+'当年度'!R11-'前年度'!R11</f>
        <v>0</v>
      </c>
      <c r="S11" s="64">
        <f>+'当年度'!S11-'前年度'!S11</f>
        <v>-2800538</v>
      </c>
      <c r="T11" s="64">
        <f>+'当年度'!T11-'前年度'!T11</f>
        <v>-5430350</v>
      </c>
      <c r="U11" s="64">
        <f>+'当年度'!U11-'前年度'!U11</f>
        <v>-1722997</v>
      </c>
      <c r="V11" s="64">
        <f>+'当年度'!V11-'前年度'!V11</f>
        <v>-1696615</v>
      </c>
      <c r="W11" s="64">
        <f>+'当年度'!W11-'前年度'!W11</f>
        <v>-1564564</v>
      </c>
      <c r="X11" s="57"/>
      <c r="Y11" s="63">
        <f>+'当年度'!Y11-'前年度'!Y11</f>
        <v>1226946</v>
      </c>
      <c r="Z11" s="65">
        <f>+'当年度'!Z11-'前年度'!Z11</f>
        <v>-10.2</v>
      </c>
    </row>
    <row r="12" spans="2:26" ht="21.75" customHeight="1">
      <c r="B12" s="85" t="s">
        <v>26</v>
      </c>
      <c r="C12" s="62">
        <f>+'当年度'!C12-'前年度'!C12</f>
        <v>1856847</v>
      </c>
      <c r="D12" s="63">
        <f>+'当年度'!D12-'前年度'!D12</f>
        <v>1901201</v>
      </c>
      <c r="E12" s="63">
        <f>+'当年度'!E12-'前年度'!E12</f>
        <v>136582</v>
      </c>
      <c r="F12" s="64">
        <f>+'当年度'!F12-'前年度'!F12</f>
        <v>-111820</v>
      </c>
      <c r="G12" s="63">
        <f>+'当年度'!G12-'前年度'!G12</f>
        <v>-70908</v>
      </c>
      <c r="H12" s="63">
        <f>+'当年度'!H12-'前年度'!H12</f>
        <v>0</v>
      </c>
      <c r="I12" s="63">
        <f>+'当年度'!I12-'前年度'!I12</f>
        <v>1792</v>
      </c>
      <c r="J12" s="64">
        <f>+'当年度'!J12-'前年度'!J12</f>
        <v>1792</v>
      </c>
      <c r="K12" s="63">
        <f>+'当年度'!K12-'前年度'!K12</f>
        <v>0</v>
      </c>
      <c r="L12" s="63">
        <f>+'当年度'!L12-'前年度'!L12</f>
        <v>-12558</v>
      </c>
      <c r="M12" s="64">
        <f>+'当年度'!M12-'前年度'!M12</f>
        <v>2455</v>
      </c>
      <c r="N12" s="64">
        <f>+'当年度'!N12-'前年度'!N12</f>
        <v>-15013</v>
      </c>
      <c r="O12" s="64">
        <f>+'当年度'!O12-'前年度'!O12</f>
        <v>0</v>
      </c>
      <c r="P12" s="64">
        <f>+'当年度'!P12-'前年度'!P12</f>
        <v>0</v>
      </c>
      <c r="Q12" s="64">
        <f>+'当年度'!Q12-'前年度'!Q12</f>
        <v>0</v>
      </c>
      <c r="R12" s="64">
        <f>+'当年度'!R12-'前年度'!R12</f>
        <v>0</v>
      </c>
      <c r="S12" s="64">
        <f>+'当年度'!S12-'前年度'!S12</f>
        <v>1844289</v>
      </c>
      <c r="T12" s="64">
        <f>+'当年度'!T12-'前年度'!T12</f>
        <v>2971124</v>
      </c>
      <c r="U12" s="64">
        <f>+'当年度'!U12-'前年度'!U12</f>
        <v>1902993</v>
      </c>
      <c r="V12" s="64">
        <f>+'当年度'!V12-'前年度'!V12</f>
        <v>136582</v>
      </c>
      <c r="W12" s="64">
        <f>+'当年度'!W12-'前年度'!W12</f>
        <v>65674</v>
      </c>
      <c r="X12" s="57"/>
      <c r="Y12" s="63">
        <f>+'当年度'!Y12-'前年度'!Y12</f>
        <v>749193</v>
      </c>
      <c r="Z12" s="65">
        <f>+'当年度'!Z12-'前年度'!Z12</f>
        <v>6.5000000000000036</v>
      </c>
    </row>
    <row r="13" spans="2:26" ht="21.75" customHeight="1">
      <c r="B13" s="85" t="s">
        <v>27</v>
      </c>
      <c r="C13" s="62">
        <f>+'当年度'!C13-'前年度'!C13</f>
        <v>2858811</v>
      </c>
      <c r="D13" s="63">
        <f>+'当年度'!D13-'前年度'!D13</f>
        <v>163783</v>
      </c>
      <c r="E13" s="63">
        <f>+'当年度'!E13-'前年度'!E13</f>
        <v>2682112</v>
      </c>
      <c r="F13" s="64">
        <f>+'当年度'!F13-'前年度'!F13</f>
        <v>0</v>
      </c>
      <c r="G13" s="63">
        <f>+'当年度'!G13-'前年度'!G13</f>
        <v>10909</v>
      </c>
      <c r="H13" s="63">
        <f>+'当年度'!H13-'前年度'!H13</f>
        <v>0</v>
      </c>
      <c r="I13" s="63">
        <f>+'当年度'!I13-'前年度'!I13</f>
        <v>2007</v>
      </c>
      <c r="J13" s="64">
        <f>+'当年度'!J13-'前年度'!J13</f>
        <v>0</v>
      </c>
      <c r="K13" s="63">
        <f>+'当年度'!K13-'前年度'!K13</f>
        <v>2007</v>
      </c>
      <c r="L13" s="63">
        <f>+'当年度'!L13-'前年度'!L13</f>
        <v>-69366</v>
      </c>
      <c r="M13" s="64">
        <f>+'当年度'!M13-'前年度'!M13</f>
        <v>-9853</v>
      </c>
      <c r="N13" s="64">
        <f>+'当年度'!N13-'前年度'!N13</f>
        <v>-59513</v>
      </c>
      <c r="O13" s="64">
        <f>+'当年度'!O13-'前年度'!O13</f>
        <v>0</v>
      </c>
      <c r="P13" s="64">
        <f>+'当年度'!P13-'前年度'!P13</f>
        <v>0</v>
      </c>
      <c r="Q13" s="64">
        <f>+'当年度'!Q13-'前年度'!Q13</f>
        <v>0</v>
      </c>
      <c r="R13" s="64">
        <f>+'当年度'!R13-'前年度'!R13</f>
        <v>0</v>
      </c>
      <c r="S13" s="64">
        <f>+'当年度'!S13-'前年度'!S13</f>
        <v>2789445</v>
      </c>
      <c r="T13" s="64">
        <f>+'当年度'!T13-'前年度'!T13</f>
        <v>977207</v>
      </c>
      <c r="U13" s="64">
        <f>+'当年度'!U13-'前年度'!U13</f>
        <v>163783</v>
      </c>
      <c r="V13" s="64">
        <f>+'当年度'!V13-'前年度'!V13</f>
        <v>2684119</v>
      </c>
      <c r="W13" s="64">
        <f>+'当年度'!W13-'前年度'!W13</f>
        <v>2695028</v>
      </c>
      <c r="X13" s="57"/>
      <c r="Y13" s="63">
        <f>+'当年度'!Y13-'前年度'!Y13</f>
        <v>1067318</v>
      </c>
      <c r="Z13" s="65">
        <f>+'当年度'!Z13-'前年度'!Z13</f>
        <v>7.399999999999999</v>
      </c>
    </row>
    <row r="14" spans="2:26" ht="21.75" customHeight="1">
      <c r="B14" s="85" t="s">
        <v>28</v>
      </c>
      <c r="C14" s="62">
        <f>+'当年度'!C14-'前年度'!C14</f>
        <v>322454</v>
      </c>
      <c r="D14" s="63">
        <f>+'当年度'!D14-'前年度'!D14</f>
        <v>-274489</v>
      </c>
      <c r="E14" s="63">
        <f>+'当年度'!E14-'前年度'!E14</f>
        <v>576557</v>
      </c>
      <c r="F14" s="64">
        <f>+'当年度'!F14-'前年度'!F14</f>
        <v>0</v>
      </c>
      <c r="G14" s="63">
        <f>+'当年度'!G14-'前年度'!G14</f>
        <v>20386</v>
      </c>
      <c r="H14" s="63">
        <f>+'当年度'!H14-'前年度'!H14</f>
        <v>0</v>
      </c>
      <c r="I14" s="63">
        <f>+'当年度'!I14-'前年度'!I14</f>
        <v>0</v>
      </c>
      <c r="J14" s="64">
        <f>+'当年度'!J14-'前年度'!J14</f>
        <v>0</v>
      </c>
      <c r="K14" s="63">
        <f>+'当年度'!K14-'前年度'!K14</f>
        <v>0</v>
      </c>
      <c r="L14" s="63">
        <f>+'当年度'!L14-'前年度'!L14</f>
        <v>-6064</v>
      </c>
      <c r="M14" s="64">
        <f>+'当年度'!M14-'前年度'!M14</f>
        <v>12363</v>
      </c>
      <c r="N14" s="64">
        <f>+'当年度'!N14-'前年度'!N14</f>
        <v>-18427</v>
      </c>
      <c r="O14" s="64">
        <f>+'当年度'!O14-'前年度'!O14</f>
        <v>0</v>
      </c>
      <c r="P14" s="64">
        <f>+'当年度'!P14-'前年度'!P14</f>
        <v>0</v>
      </c>
      <c r="Q14" s="64">
        <f>+'当年度'!Q14-'前年度'!Q14</f>
        <v>0</v>
      </c>
      <c r="R14" s="64">
        <f>+'当年度'!R14-'前年度'!R14</f>
        <v>0</v>
      </c>
      <c r="S14" s="64">
        <f>+'当年度'!S14-'前年度'!S14</f>
        <v>316390</v>
      </c>
      <c r="T14" s="64">
        <f>+'当年度'!T14-'前年度'!T14</f>
        <v>-141303</v>
      </c>
      <c r="U14" s="64">
        <f>+'当年度'!U14-'前年度'!U14</f>
        <v>-274489</v>
      </c>
      <c r="V14" s="64">
        <f>+'当年度'!V14-'前年度'!V14</f>
        <v>576557</v>
      </c>
      <c r="W14" s="64">
        <f>+'当年度'!W14-'前年度'!W14</f>
        <v>596943</v>
      </c>
      <c r="X14" s="57"/>
      <c r="Y14" s="63">
        <f>+'当年度'!Y14-'前年度'!Y14</f>
        <v>185466</v>
      </c>
      <c r="Z14" s="65">
        <f>+'当年度'!Z14-'前年度'!Z14</f>
        <v>2.0999999999999996</v>
      </c>
    </row>
    <row r="15" spans="2:26" ht="21.75" customHeight="1">
      <c r="B15" s="85" t="s">
        <v>29</v>
      </c>
      <c r="C15" s="62">
        <f>+'当年度'!C15-'前年度'!C15</f>
        <v>3020747</v>
      </c>
      <c r="D15" s="63">
        <f>+'当年度'!D15-'前年度'!D15</f>
        <v>2050469</v>
      </c>
      <c r="E15" s="63">
        <f>+'当年度'!E15-'前年度'!E15</f>
        <v>935681</v>
      </c>
      <c r="F15" s="64">
        <f>+'当年度'!F15-'前年度'!F15</f>
        <v>0</v>
      </c>
      <c r="G15" s="63">
        <f>+'当年度'!G15-'前年度'!G15</f>
        <v>49033</v>
      </c>
      <c r="H15" s="63">
        <f>+'当年度'!H15-'前年度'!H15</f>
        <v>0</v>
      </c>
      <c r="I15" s="63">
        <f>+'当年度'!I15-'前年度'!I15</f>
        <v>-14436</v>
      </c>
      <c r="J15" s="64">
        <f>+'当年度'!J15-'前年度'!J15</f>
        <v>0</v>
      </c>
      <c r="K15" s="63">
        <f>+'当年度'!K15-'前年度'!K15</f>
        <v>-14436</v>
      </c>
      <c r="L15" s="63">
        <f>+'当年度'!L15-'前年度'!L15</f>
        <v>1225</v>
      </c>
      <c r="M15" s="64">
        <f>+'当年度'!M15-'前年度'!M15</f>
        <v>21680</v>
      </c>
      <c r="N15" s="64">
        <f>+'当年度'!N15-'前年度'!N15</f>
        <v>-20455</v>
      </c>
      <c r="O15" s="64">
        <f>+'当年度'!O15-'前年度'!O15</f>
        <v>0</v>
      </c>
      <c r="P15" s="64">
        <f>+'当年度'!P15-'前年度'!P15</f>
        <v>0</v>
      </c>
      <c r="Q15" s="64">
        <f>+'当年度'!Q15-'前年度'!Q15</f>
        <v>0</v>
      </c>
      <c r="R15" s="64">
        <f>+'当年度'!R15-'前年度'!R15</f>
        <v>0</v>
      </c>
      <c r="S15" s="64">
        <f>+'当年度'!S15-'前年度'!S15</f>
        <v>3021972</v>
      </c>
      <c r="T15" s="64">
        <f>+'当年度'!T15-'前年度'!T15</f>
        <v>2494319</v>
      </c>
      <c r="U15" s="64">
        <f>+'当年度'!U15-'前年度'!U15</f>
        <v>2050469</v>
      </c>
      <c r="V15" s="64">
        <f>+'当年度'!V15-'前年度'!V15</f>
        <v>921245</v>
      </c>
      <c r="W15" s="64">
        <f>+'当年度'!W15-'前年度'!W15</f>
        <v>970278</v>
      </c>
      <c r="X15" s="57"/>
      <c r="Y15" s="63">
        <f>+'当年度'!Y15-'前年度'!Y15</f>
        <v>9748</v>
      </c>
      <c r="Z15" s="65">
        <f>+'当年度'!Z15-'前年度'!Z15</f>
        <v>56.599999999999994</v>
      </c>
    </row>
    <row r="16" spans="2:26" ht="21.75" customHeight="1">
      <c r="B16" s="85" t="s">
        <v>30</v>
      </c>
      <c r="C16" s="62">
        <f>+'当年度'!C16-'前年度'!C16</f>
        <v>537066</v>
      </c>
      <c r="D16" s="63">
        <f>+'当年度'!D16-'前年度'!D16</f>
        <v>523503</v>
      </c>
      <c r="E16" s="63">
        <f>+'当年度'!E16-'前年度'!E16</f>
        <v>229267</v>
      </c>
      <c r="F16" s="64">
        <f>+'当年度'!F16-'前年度'!F16</f>
        <v>0</v>
      </c>
      <c r="G16" s="63">
        <f>+'当年度'!G16-'前年度'!G16</f>
        <v>-56697</v>
      </c>
      <c r="H16" s="63">
        <f>+'当年度'!H16-'前年度'!H16</f>
        <v>0</v>
      </c>
      <c r="I16" s="63">
        <f>+'当年度'!I16-'前年度'!I16</f>
        <v>-159007</v>
      </c>
      <c r="J16" s="64">
        <f>+'当年度'!J16-'前年度'!J16</f>
        <v>-12350</v>
      </c>
      <c r="K16" s="63">
        <f>+'当年度'!K16-'前年度'!K16</f>
        <v>-146657</v>
      </c>
      <c r="L16" s="63">
        <f>+'当年度'!L16-'前年度'!L16</f>
        <v>-17871</v>
      </c>
      <c r="M16" s="64">
        <f>+'当年度'!M16-'前年度'!M16</f>
        <v>17462</v>
      </c>
      <c r="N16" s="64">
        <f>+'当年度'!N16-'前年度'!N16</f>
        <v>-35333</v>
      </c>
      <c r="O16" s="64">
        <f>+'当年度'!O16-'前年度'!O16</f>
        <v>0</v>
      </c>
      <c r="P16" s="64">
        <f>+'当年度'!P16-'前年度'!P16</f>
        <v>0</v>
      </c>
      <c r="Q16" s="64">
        <f>+'当年度'!Q16-'前年度'!Q16</f>
        <v>0</v>
      </c>
      <c r="R16" s="64">
        <f>+'当年度'!R16-'前年度'!R16</f>
        <v>0</v>
      </c>
      <c r="S16" s="64">
        <f>+'当年度'!S16-'前年度'!S16</f>
        <v>519195</v>
      </c>
      <c r="T16" s="64">
        <f>+'当年度'!T16-'前年度'!T16</f>
        <v>403993</v>
      </c>
      <c r="U16" s="64">
        <f>+'当年度'!U16-'前年度'!U16</f>
        <v>511153</v>
      </c>
      <c r="V16" s="64">
        <f>+'当年度'!V16-'前年度'!V16</f>
        <v>82610</v>
      </c>
      <c r="W16" s="64">
        <f>+'当年度'!W16-'前年度'!W16</f>
        <v>25913</v>
      </c>
      <c r="X16" s="57"/>
      <c r="Y16" s="63">
        <f>+'当年度'!Y16-'前年度'!Y16</f>
        <v>1242652</v>
      </c>
      <c r="Z16" s="65">
        <f>+'当年度'!Z16-'前年度'!Z16</f>
        <v>0.6000000000000014</v>
      </c>
    </row>
    <row r="17" spans="2:26" ht="21.75" customHeight="1">
      <c r="B17" s="85" t="s">
        <v>31</v>
      </c>
      <c r="C17" s="62">
        <f>+'当年度'!C17-'前年度'!C17</f>
        <v>-375452</v>
      </c>
      <c r="D17" s="63">
        <f>+'当年度'!D17-'前年度'!D17</f>
        <v>-275777</v>
      </c>
      <c r="E17" s="63">
        <f>+'当年度'!E17-'前年度'!E17</f>
        <v>-116181</v>
      </c>
      <c r="F17" s="64">
        <f>+'当年度'!F17-'前年度'!F17</f>
        <v>0</v>
      </c>
      <c r="G17" s="63">
        <f>+'当年度'!G17-'前年度'!G17</f>
        <v>16506</v>
      </c>
      <c r="H17" s="63">
        <f>+'当年度'!H17-'前年度'!H17</f>
        <v>0</v>
      </c>
      <c r="I17" s="63">
        <f>+'当年度'!I17-'前年度'!I17</f>
        <v>0</v>
      </c>
      <c r="J17" s="64">
        <f>+'当年度'!J17-'前年度'!J17</f>
        <v>0</v>
      </c>
      <c r="K17" s="63">
        <f>+'当年度'!K17-'前年度'!K17</f>
        <v>0</v>
      </c>
      <c r="L17" s="63">
        <f>+'当年度'!L17-'前年度'!L17</f>
        <v>-41519</v>
      </c>
      <c r="M17" s="64">
        <f>+'当年度'!M17-'前年度'!M17</f>
        <v>-39979</v>
      </c>
      <c r="N17" s="64">
        <f>+'当年度'!N17-'前年度'!N17</f>
        <v>-1540</v>
      </c>
      <c r="O17" s="64">
        <f>+'当年度'!O17-'前年度'!O17</f>
        <v>0</v>
      </c>
      <c r="P17" s="64">
        <f>+'当年度'!P17-'前年度'!P17</f>
        <v>0</v>
      </c>
      <c r="Q17" s="64">
        <f>+'当年度'!Q17-'前年度'!Q17</f>
        <v>0</v>
      </c>
      <c r="R17" s="64">
        <f>+'当年度'!R17-'前年度'!R17</f>
        <v>0</v>
      </c>
      <c r="S17" s="64">
        <f>+'当年度'!S17-'前年度'!S17</f>
        <v>-416971</v>
      </c>
      <c r="T17" s="64">
        <f>+'当年度'!T17-'前年度'!T17</f>
        <v>-394708</v>
      </c>
      <c r="U17" s="64">
        <f>+'当年度'!U17-'前年度'!U17</f>
        <v>-275777</v>
      </c>
      <c r="V17" s="64">
        <f>+'当年度'!V17-'前年度'!V17</f>
        <v>-116181</v>
      </c>
      <c r="W17" s="64">
        <f>+'当年度'!W17-'前年度'!W17</f>
        <v>-99675</v>
      </c>
      <c r="X17" s="57"/>
      <c r="Y17" s="63">
        <f>+'当年度'!Y17-'前年度'!Y17</f>
        <v>40131</v>
      </c>
      <c r="Z17" s="65">
        <f>+'当年度'!Z17-'前年度'!Z17</f>
        <v>-6.800000000000001</v>
      </c>
    </row>
    <row r="18" spans="2:26" ht="21.75" customHeight="1">
      <c r="B18" s="84" t="s">
        <v>32</v>
      </c>
      <c r="C18" s="58">
        <f>+'当年度'!C18-'前年度'!C18</f>
        <v>2107150</v>
      </c>
      <c r="D18" s="59">
        <f>+'当年度'!D18-'前年度'!D18</f>
        <v>843778</v>
      </c>
      <c r="E18" s="59">
        <f>+'当年度'!E18-'前年度'!E18</f>
        <v>1203166</v>
      </c>
      <c r="F18" s="60">
        <f>+'当年度'!F18-'前年度'!F18</f>
        <v>0</v>
      </c>
      <c r="G18" s="59">
        <f>+'当年度'!G18-'前年度'!G18</f>
        <v>56928</v>
      </c>
      <c r="H18" s="59">
        <f>+'当年度'!H18-'前年度'!H18</f>
        <v>0</v>
      </c>
      <c r="I18" s="59">
        <f>+'当年度'!I18-'前年度'!I18</f>
        <v>3278</v>
      </c>
      <c r="J18" s="60">
        <f>+'当年度'!J18-'前年度'!J18</f>
        <v>3278</v>
      </c>
      <c r="K18" s="59">
        <f>+'当年度'!K18-'前年度'!K18</f>
        <v>0</v>
      </c>
      <c r="L18" s="59">
        <f>+'当年度'!L18-'前年度'!L18</f>
        <v>307789</v>
      </c>
      <c r="M18" s="60">
        <f>+'当年度'!M18-'前年度'!M18</f>
        <v>269922</v>
      </c>
      <c r="N18" s="60">
        <f>+'当年度'!N18-'前年度'!N18</f>
        <v>37867</v>
      </c>
      <c r="O18" s="60">
        <f>+'当年度'!O18-'前年度'!O18</f>
        <v>0</v>
      </c>
      <c r="P18" s="60">
        <f>+'当年度'!P18-'前年度'!P18</f>
        <v>0</v>
      </c>
      <c r="Q18" s="60">
        <f>+'当年度'!Q18-'前年度'!Q18</f>
        <v>0</v>
      </c>
      <c r="R18" s="60">
        <f>+'当年度'!R18-'前年度'!R18</f>
        <v>0</v>
      </c>
      <c r="S18" s="60">
        <f>+'当年度'!S18-'前年度'!S18</f>
        <v>2414939</v>
      </c>
      <c r="T18" s="60">
        <f>+'当年度'!T18-'前年度'!T18</f>
        <v>11979177</v>
      </c>
      <c r="U18" s="60">
        <f>+'当年度'!U18-'前年度'!U18</f>
        <v>847056</v>
      </c>
      <c r="V18" s="60">
        <f>+'当年度'!V18-'前年度'!V18</f>
        <v>1203166</v>
      </c>
      <c r="W18" s="60">
        <f>+'当年度'!W18-'前年度'!W18</f>
        <v>1260094</v>
      </c>
      <c r="X18" s="57"/>
      <c r="Y18" s="59">
        <f>+'当年度'!Y18-'前年度'!Y18</f>
        <v>6233564</v>
      </c>
      <c r="Z18" s="61">
        <f>+'当年度'!Z18-'前年度'!Z18</f>
        <v>33.8</v>
      </c>
    </row>
    <row r="19" spans="2:26" ht="21.75" customHeight="1">
      <c r="B19" s="85" t="s">
        <v>67</v>
      </c>
      <c r="C19" s="62">
        <f>+'当年度'!C19-'前年度'!C19</f>
        <v>-1720296</v>
      </c>
      <c r="D19" s="63">
        <f>+'当年度'!D19-'前年度'!D19</f>
        <v>-1060516</v>
      </c>
      <c r="E19" s="63">
        <f>+'当年度'!E19-'前年度'!E19</f>
        <v>-612035</v>
      </c>
      <c r="F19" s="64">
        <f>+'当年度'!F19-'前年度'!F19</f>
        <v>0</v>
      </c>
      <c r="G19" s="63">
        <f>+'当年度'!G19-'前年度'!G19</f>
        <v>-41904</v>
      </c>
      <c r="H19" s="63">
        <f>+'当年度'!H19-'前年度'!H19</f>
        <v>0</v>
      </c>
      <c r="I19" s="63">
        <f>+'当年度'!I19-'前年度'!I19</f>
        <v>-5841</v>
      </c>
      <c r="J19" s="64">
        <f>+'当年度'!J19-'前年度'!J19</f>
        <v>-5841</v>
      </c>
      <c r="K19" s="63">
        <f>+'当年度'!K19-'前年度'!K19</f>
        <v>0</v>
      </c>
      <c r="L19" s="63">
        <f>+'当年度'!L19-'前年度'!L19</f>
        <v>-283466</v>
      </c>
      <c r="M19" s="64">
        <f>+'当年度'!M19-'前年度'!M19</f>
        <v>-208573</v>
      </c>
      <c r="N19" s="64">
        <f>+'当年度'!N19-'前年度'!N19</f>
        <v>-74893</v>
      </c>
      <c r="O19" s="64">
        <f>+'当年度'!O19-'前年度'!O19</f>
        <v>0</v>
      </c>
      <c r="P19" s="64">
        <f>+'当年度'!P19-'前年度'!P19</f>
        <v>0</v>
      </c>
      <c r="Q19" s="64">
        <f>+'当年度'!Q19-'前年度'!Q19</f>
        <v>0</v>
      </c>
      <c r="R19" s="64">
        <f>+'当年度'!R19-'前年度'!R19</f>
        <v>0</v>
      </c>
      <c r="S19" s="64">
        <f>+'当年度'!S19-'前年度'!S19</f>
        <v>-2003762</v>
      </c>
      <c r="T19" s="64">
        <f>+'当年度'!T19-'前年度'!T19</f>
        <v>-9499001</v>
      </c>
      <c r="U19" s="64">
        <f>+'当年度'!U19-'前年度'!U19</f>
        <v>-1066357</v>
      </c>
      <c r="V19" s="64">
        <f>+'当年度'!V19-'前年度'!V19</f>
        <v>-612035</v>
      </c>
      <c r="W19" s="64">
        <f>+'当年度'!W19-'前年度'!W19</f>
        <v>-653939</v>
      </c>
      <c r="X19" s="57"/>
      <c r="Y19" s="63">
        <f>+'当年度'!Y19-'前年度'!Y19</f>
        <v>-5208703</v>
      </c>
      <c r="Z19" s="65">
        <f>+'当年度'!Z19-'前年度'!Z19</f>
        <v>-33</v>
      </c>
    </row>
    <row r="20" spans="2:26" ht="21.75" customHeight="1">
      <c r="B20" s="86" t="s">
        <v>68</v>
      </c>
      <c r="C20" s="66">
        <f>+'当年度'!C20-'前年度'!C20</f>
        <v>-1374929</v>
      </c>
      <c r="D20" s="67">
        <f>+'当年度'!D20-'前年度'!D20</f>
        <v>-633904</v>
      </c>
      <c r="E20" s="67">
        <f>+'当年度'!E20-'前年度'!E20</f>
        <v>-632294</v>
      </c>
      <c r="F20" s="68">
        <f>+'当年度'!F20-'前年度'!F20</f>
        <v>0</v>
      </c>
      <c r="G20" s="67">
        <f>+'当年度'!G20-'前年度'!G20</f>
        <v>-108616</v>
      </c>
      <c r="H20" s="67">
        <f>+'当年度'!H20-'前年度'!H20</f>
        <v>-115</v>
      </c>
      <c r="I20" s="67">
        <f>+'当年度'!I20-'前年度'!I20</f>
        <v>0</v>
      </c>
      <c r="J20" s="68">
        <f>+'当年度'!J20-'前年度'!J20</f>
        <v>0</v>
      </c>
      <c r="K20" s="67">
        <f>+'当年度'!K20-'前年度'!K20</f>
        <v>0</v>
      </c>
      <c r="L20" s="67">
        <f>+'当年度'!L20-'前年度'!L20</f>
        <v>-64112</v>
      </c>
      <c r="M20" s="68">
        <f>+'当年度'!M20-'前年度'!M20</f>
        <v>-23166</v>
      </c>
      <c r="N20" s="68">
        <f>+'当年度'!N20-'前年度'!N20</f>
        <v>-40946</v>
      </c>
      <c r="O20" s="68">
        <f>+'当年度'!O20-'前年度'!O20</f>
        <v>0</v>
      </c>
      <c r="P20" s="68">
        <f>+'当年度'!P20-'前年度'!P20</f>
        <v>0</v>
      </c>
      <c r="Q20" s="68">
        <f>+'当年度'!Q20-'前年度'!Q20</f>
        <v>0</v>
      </c>
      <c r="R20" s="68">
        <f>+'当年度'!R20-'前年度'!R20</f>
        <v>0</v>
      </c>
      <c r="S20" s="68">
        <f>+'当年度'!S20-'前年度'!S20</f>
        <v>-1439041</v>
      </c>
      <c r="T20" s="68">
        <f>+'当年度'!T20-'前年度'!T20</f>
        <v>-12725005</v>
      </c>
      <c r="U20" s="68">
        <f>+'当年度'!U20-'前年度'!U20</f>
        <v>-633904</v>
      </c>
      <c r="V20" s="68">
        <f>+'当年度'!V20-'前年度'!V20</f>
        <v>-632409</v>
      </c>
      <c r="W20" s="68">
        <f>+'当年度'!W20-'前年度'!W20</f>
        <v>-741025</v>
      </c>
      <c r="X20" s="57"/>
      <c r="Y20" s="67">
        <f>+'当年度'!Y20-'前年度'!Y20</f>
        <v>-7743186</v>
      </c>
      <c r="Z20" s="69">
        <f>+'当年度'!Z20-'前年度'!Z20</f>
        <v>-17.8</v>
      </c>
    </row>
    <row r="21" spans="2:26" ht="21.75" customHeight="1">
      <c r="B21" s="85" t="s">
        <v>69</v>
      </c>
      <c r="C21" s="62">
        <f>+'当年度'!C21-'前年度'!C21</f>
        <v>-1331444</v>
      </c>
      <c r="D21" s="63">
        <f>+'当年度'!D21-'前年度'!D21</f>
        <v>-1170729</v>
      </c>
      <c r="E21" s="63">
        <f>+'当年度'!E21-'前年度'!E21</f>
        <v>-190892</v>
      </c>
      <c r="F21" s="64">
        <f>+'当年度'!F21-'前年度'!F21</f>
        <v>0</v>
      </c>
      <c r="G21" s="63">
        <f>+'当年度'!G21-'前年度'!G21</f>
        <v>35252</v>
      </c>
      <c r="H21" s="63">
        <f>+'当年度'!H21-'前年度'!H21</f>
        <v>-5075</v>
      </c>
      <c r="I21" s="63">
        <f>+'当年度'!I21-'前年度'!I21</f>
        <v>0</v>
      </c>
      <c r="J21" s="64">
        <f>+'当年度'!J21-'前年度'!J21</f>
        <v>0</v>
      </c>
      <c r="K21" s="63">
        <f>+'当年度'!K21-'前年度'!K21</f>
        <v>0</v>
      </c>
      <c r="L21" s="63">
        <f>+'当年度'!L21-'前年度'!L21</f>
        <v>83162</v>
      </c>
      <c r="M21" s="64">
        <f>+'当年度'!M21-'前年度'!M21</f>
        <v>85250</v>
      </c>
      <c r="N21" s="64">
        <f>+'当年度'!N21-'前年度'!N21</f>
        <v>-2088</v>
      </c>
      <c r="O21" s="64">
        <f>+'当年度'!O21-'前年度'!O21</f>
        <v>0</v>
      </c>
      <c r="P21" s="64">
        <f>+'当年度'!P21-'前年度'!P21</f>
        <v>0</v>
      </c>
      <c r="Q21" s="64">
        <f>+'当年度'!Q21-'前年度'!Q21</f>
        <v>0</v>
      </c>
      <c r="R21" s="64">
        <f>+'当年度'!R21-'前年度'!R21</f>
        <v>0</v>
      </c>
      <c r="S21" s="64">
        <f>+'当年度'!S21-'前年度'!S21</f>
        <v>-1248282</v>
      </c>
      <c r="T21" s="64">
        <f>+'当年度'!T21-'前年度'!T21</f>
        <v>-3715506</v>
      </c>
      <c r="U21" s="64">
        <f>+'当年度'!U21-'前年度'!U21</f>
        <v>-1170729</v>
      </c>
      <c r="V21" s="64">
        <f>+'当年度'!V21-'前年度'!V21</f>
        <v>-195967</v>
      </c>
      <c r="W21" s="64">
        <f>+'当年度'!W21-'前年度'!W21</f>
        <v>-160715</v>
      </c>
      <c r="X21" s="57"/>
      <c r="Y21" s="63">
        <f>+'当年度'!Y21-'前年度'!Y21</f>
        <v>290428</v>
      </c>
      <c r="Z21" s="65">
        <f>+'当年度'!Z21-'前年度'!Z21</f>
        <v>-12</v>
      </c>
    </row>
    <row r="22" spans="2:26" ht="21.75" customHeight="1">
      <c r="B22" s="85" t="s">
        <v>70</v>
      </c>
      <c r="C22" s="62">
        <f>+'当年度'!C22-'前年度'!C22</f>
        <v>-1663969</v>
      </c>
      <c r="D22" s="63">
        <f>+'当年度'!D22-'前年度'!D22</f>
        <v>376665</v>
      </c>
      <c r="E22" s="63">
        <f>+'当年度'!E22-'前年度'!E22</f>
        <v>-1984095</v>
      </c>
      <c r="F22" s="64">
        <f>+'当年度'!F22-'前年度'!F22</f>
        <v>0</v>
      </c>
      <c r="G22" s="63">
        <f>+'当年度'!G22-'前年度'!G22</f>
        <v>-74499</v>
      </c>
      <c r="H22" s="63">
        <f>+'当年度'!H22-'前年度'!H22</f>
        <v>0</v>
      </c>
      <c r="I22" s="63">
        <f>+'当年度'!I22-'前年度'!I22</f>
        <v>17960</v>
      </c>
      <c r="J22" s="64">
        <f>+'当年度'!J22-'前年度'!J22</f>
        <v>0</v>
      </c>
      <c r="K22" s="63">
        <f>+'当年度'!K22-'前年度'!K22</f>
        <v>17960</v>
      </c>
      <c r="L22" s="63">
        <f>+'当年度'!L22-'前年度'!L22</f>
        <v>-45524</v>
      </c>
      <c r="M22" s="64">
        <f>+'当年度'!M22-'前年度'!M22</f>
        <v>-13452</v>
      </c>
      <c r="N22" s="64">
        <f>+'当年度'!N22-'前年度'!N22</f>
        <v>-32072</v>
      </c>
      <c r="O22" s="64">
        <f>+'当年度'!O22-'前年度'!O22</f>
        <v>0</v>
      </c>
      <c r="P22" s="64">
        <f>+'当年度'!P22-'前年度'!P22</f>
        <v>0</v>
      </c>
      <c r="Q22" s="64">
        <f>+'当年度'!Q22-'前年度'!Q22</f>
        <v>0</v>
      </c>
      <c r="R22" s="64">
        <f>+'当年度'!R22-'前年度'!R22</f>
        <v>0</v>
      </c>
      <c r="S22" s="64">
        <f>+'当年度'!S22-'前年度'!S22</f>
        <v>-1709493</v>
      </c>
      <c r="T22" s="64">
        <f>+'当年度'!T22-'前年度'!T22</f>
        <v>-952962</v>
      </c>
      <c r="U22" s="64">
        <f>+'当年度'!U22-'前年度'!U22</f>
        <v>376665</v>
      </c>
      <c r="V22" s="64">
        <f>+'当年度'!V22-'前年度'!V22</f>
        <v>-1966135</v>
      </c>
      <c r="W22" s="64">
        <f>+'当年度'!W22-'前年度'!W22</f>
        <v>-2040634</v>
      </c>
      <c r="X22" s="57"/>
      <c r="Y22" s="63">
        <f>+'当年度'!Y22-'前年度'!Y22</f>
        <v>1085123</v>
      </c>
      <c r="Z22" s="65">
        <f>+'当年度'!Z22-'前年度'!Z22</f>
        <v>-14.5</v>
      </c>
    </row>
    <row r="23" spans="2:26" ht="21.75" customHeight="1">
      <c r="B23" s="87" t="s">
        <v>71</v>
      </c>
      <c r="C23" s="70">
        <f>+'当年度'!C23-'前年度'!C23</f>
        <v>-9951650</v>
      </c>
      <c r="D23" s="71">
        <f>+'当年度'!D23-'前年度'!D23</f>
        <v>-3470327</v>
      </c>
      <c r="E23" s="71">
        <f>+'当年度'!E23-'前年度'!E23</f>
        <v>-6228938</v>
      </c>
      <c r="F23" s="72">
        <f>+'当年度'!F23-'前年度'!F23</f>
        <v>0</v>
      </c>
      <c r="G23" s="71">
        <f>+'当年度'!G23-'前年度'!G23</f>
        <v>-199824</v>
      </c>
      <c r="H23" s="71">
        <f>+'当年度'!H23-'前年度'!H23</f>
        <v>0</v>
      </c>
      <c r="I23" s="71">
        <f>+'当年度'!I23-'前年度'!I23</f>
        <v>-52561</v>
      </c>
      <c r="J23" s="72">
        <f>+'当年度'!J23-'前年度'!J23</f>
        <v>-51546</v>
      </c>
      <c r="K23" s="71">
        <f>+'当年度'!K23-'前年度'!K23</f>
        <v>-1015</v>
      </c>
      <c r="L23" s="71">
        <f>+'当年度'!L23-'前年度'!L23</f>
        <v>-97475</v>
      </c>
      <c r="M23" s="72">
        <f>+'当年度'!M23-'前年度'!M23</f>
        <v>-79526</v>
      </c>
      <c r="N23" s="72">
        <f>+'当年度'!N23-'前年度'!N23</f>
        <v>-17949</v>
      </c>
      <c r="O23" s="72">
        <f>+'当年度'!O23-'前年度'!O23</f>
        <v>0</v>
      </c>
      <c r="P23" s="72">
        <f>+'当年度'!P23-'前年度'!P23</f>
        <v>0</v>
      </c>
      <c r="Q23" s="72">
        <f>+'当年度'!Q23-'前年度'!Q23</f>
        <v>0</v>
      </c>
      <c r="R23" s="72">
        <f>+'当年度'!R23-'前年度'!R23</f>
        <v>0</v>
      </c>
      <c r="S23" s="72">
        <f>+'当年度'!S23-'前年度'!S23</f>
        <v>-10049125</v>
      </c>
      <c r="T23" s="72">
        <f>+'当年度'!T23-'前年度'!T23</f>
        <v>-11460590</v>
      </c>
      <c r="U23" s="72">
        <f>+'当年度'!U23-'前年度'!U23</f>
        <v>-3521873</v>
      </c>
      <c r="V23" s="72">
        <f>+'当年度'!V23-'前年度'!V23</f>
        <v>-6229953</v>
      </c>
      <c r="W23" s="72">
        <f>+'当年度'!W23-'前年度'!W23</f>
        <v>-6429777</v>
      </c>
      <c r="X23" s="57"/>
      <c r="Y23" s="71">
        <f>+'当年度'!Y23-'前年度'!Y23</f>
        <v>1161169</v>
      </c>
      <c r="Z23" s="73">
        <f>+'当年度'!Z23-'前年度'!Z23</f>
        <v>-43.300000000000004</v>
      </c>
    </row>
    <row r="24" spans="2:26" ht="21.75" customHeight="1">
      <c r="B24" s="85" t="s">
        <v>33</v>
      </c>
      <c r="C24" s="62">
        <f>+'当年度'!C24-'前年度'!C24</f>
        <v>220740</v>
      </c>
      <c r="D24" s="63">
        <f>+'当年度'!D24-'前年度'!D24</f>
        <v>240529</v>
      </c>
      <c r="E24" s="63">
        <f>+'当年度'!E24-'前年度'!E24</f>
        <v>-19789</v>
      </c>
      <c r="F24" s="64">
        <f>+'当年度'!F24-'前年度'!F24</f>
        <v>0</v>
      </c>
      <c r="G24" s="63">
        <f>+'当年度'!G24-'前年度'!G24</f>
        <v>0</v>
      </c>
      <c r="H24" s="63">
        <f>+'当年度'!H24-'前年度'!H24</f>
        <v>0</v>
      </c>
      <c r="I24" s="63">
        <f>+'当年度'!I24-'前年度'!I24</f>
        <v>0</v>
      </c>
      <c r="J24" s="64">
        <f>+'当年度'!J24-'前年度'!J24</f>
        <v>0</v>
      </c>
      <c r="K24" s="63">
        <f>+'当年度'!K24-'前年度'!K24</f>
        <v>0</v>
      </c>
      <c r="L24" s="63">
        <f>+'当年度'!L24-'前年度'!L24</f>
        <v>0</v>
      </c>
      <c r="M24" s="64">
        <f>+'当年度'!M24-'前年度'!M24</f>
        <v>0</v>
      </c>
      <c r="N24" s="64">
        <f>+'当年度'!N24-'前年度'!N24</f>
        <v>0</v>
      </c>
      <c r="O24" s="64">
        <f>+'当年度'!O24-'前年度'!O24</f>
        <v>0</v>
      </c>
      <c r="P24" s="64">
        <f>+'当年度'!P24-'前年度'!P24</f>
        <v>0</v>
      </c>
      <c r="Q24" s="64">
        <f>+'当年度'!Q24-'前年度'!Q24</f>
        <v>0</v>
      </c>
      <c r="R24" s="64">
        <f>+'当年度'!R24-'前年度'!R24</f>
        <v>0</v>
      </c>
      <c r="S24" s="64">
        <f>+'当年度'!S24-'前年度'!S24</f>
        <v>220740</v>
      </c>
      <c r="T24" s="64">
        <f>+'当年度'!T24-'前年度'!T24</f>
        <v>184533</v>
      </c>
      <c r="U24" s="64">
        <f>+'当年度'!U24-'前年度'!U24</f>
        <v>240529</v>
      </c>
      <c r="V24" s="64">
        <f>+'当年度'!V24-'前年度'!V24</f>
        <v>-19789</v>
      </c>
      <c r="W24" s="64">
        <f>+'当年度'!W24-'前年度'!W24</f>
        <v>-19789</v>
      </c>
      <c r="X24" s="57"/>
      <c r="Y24" s="63">
        <f>+'当年度'!Y24-'前年度'!Y24</f>
        <v>8056</v>
      </c>
      <c r="Z24" s="65">
        <f>+'当年度'!Z24-'前年度'!Z24</f>
        <v>12.799999999999997</v>
      </c>
    </row>
    <row r="25" spans="2:26" ht="21.75" customHeight="1">
      <c r="B25" s="85" t="s">
        <v>34</v>
      </c>
      <c r="C25" s="62">
        <f>+'当年度'!C25-'前年度'!C25</f>
        <v>-703314</v>
      </c>
      <c r="D25" s="63">
        <f>+'当年度'!D25-'前年度'!D25</f>
        <v>-664202</v>
      </c>
      <c r="E25" s="63">
        <f>+'当年度'!E25-'前年度'!E25</f>
        <v>-34315</v>
      </c>
      <c r="F25" s="64">
        <f>+'当年度'!F25-'前年度'!F25</f>
        <v>0</v>
      </c>
      <c r="G25" s="63">
        <f>+'当年度'!G25-'前年度'!G25</f>
        <v>-4797</v>
      </c>
      <c r="H25" s="63">
        <f>+'当年度'!H25-'前年度'!H25</f>
        <v>0</v>
      </c>
      <c r="I25" s="63">
        <f>+'当年度'!I25-'前年度'!I25</f>
        <v>0</v>
      </c>
      <c r="J25" s="64">
        <f>+'当年度'!J25-'前年度'!J25</f>
        <v>0</v>
      </c>
      <c r="K25" s="63">
        <f>+'当年度'!K25-'前年度'!K25</f>
        <v>0</v>
      </c>
      <c r="L25" s="63">
        <f>+'当年度'!L25-'前年度'!L25</f>
        <v>0</v>
      </c>
      <c r="M25" s="64">
        <f>+'当年度'!M25-'前年度'!M25</f>
        <v>0</v>
      </c>
      <c r="N25" s="64">
        <f>+'当年度'!N25-'前年度'!N25</f>
        <v>0</v>
      </c>
      <c r="O25" s="64">
        <f>+'当年度'!O25-'前年度'!O25</f>
        <v>0</v>
      </c>
      <c r="P25" s="64">
        <f>+'当年度'!P25-'前年度'!P25</f>
        <v>0</v>
      </c>
      <c r="Q25" s="64">
        <f>+'当年度'!Q25-'前年度'!Q25</f>
        <v>0</v>
      </c>
      <c r="R25" s="64">
        <f>+'当年度'!R25-'前年度'!R25</f>
        <v>0</v>
      </c>
      <c r="S25" s="64">
        <f>+'当年度'!S25-'前年度'!S25</f>
        <v>-703314</v>
      </c>
      <c r="T25" s="64">
        <f>+'当年度'!T25-'前年度'!T25</f>
        <v>-689704</v>
      </c>
      <c r="U25" s="64">
        <f>+'当年度'!U25-'前年度'!U25</f>
        <v>-664202</v>
      </c>
      <c r="V25" s="64">
        <f>+'当年度'!V25-'前年度'!V25</f>
        <v>-34315</v>
      </c>
      <c r="W25" s="64">
        <f>+'当年度'!W25-'前年度'!W25</f>
        <v>-39112</v>
      </c>
      <c r="X25" s="57"/>
      <c r="Y25" s="63">
        <f>+'当年度'!Y25-'前年度'!Y25</f>
        <v>88183</v>
      </c>
      <c r="Z25" s="65">
        <f>+'当年度'!Z25-'前年度'!Z25</f>
        <v>-15.200000000000003</v>
      </c>
    </row>
    <row r="26" spans="2:26" ht="21.75" customHeight="1">
      <c r="B26" s="85" t="s">
        <v>35</v>
      </c>
      <c r="C26" s="62">
        <f>+'当年度'!C26-'前年度'!C26</f>
        <v>484406</v>
      </c>
      <c r="D26" s="63">
        <f>+'当年度'!D26-'前年度'!D26</f>
        <v>931605</v>
      </c>
      <c r="E26" s="63">
        <f>+'当年度'!E26-'前年度'!E26</f>
        <v>-447260</v>
      </c>
      <c r="F26" s="64">
        <f>+'当年度'!F26-'前年度'!F26</f>
        <v>0</v>
      </c>
      <c r="G26" s="63">
        <f>+'当年度'!G26-'前年度'!G26</f>
        <v>61</v>
      </c>
      <c r="H26" s="63">
        <f>+'当年度'!H26-'前年度'!H26</f>
        <v>0</v>
      </c>
      <c r="I26" s="63">
        <f>+'当年度'!I26-'前年度'!I26</f>
        <v>0</v>
      </c>
      <c r="J26" s="64">
        <f>+'当年度'!J26-'前年度'!J26</f>
        <v>0</v>
      </c>
      <c r="K26" s="63">
        <f>+'当年度'!K26-'前年度'!K26</f>
        <v>0</v>
      </c>
      <c r="L26" s="63">
        <f>+'当年度'!L26-'前年度'!L26</f>
        <v>3933</v>
      </c>
      <c r="M26" s="64">
        <f>+'当年度'!M26-'前年度'!M26</f>
        <v>18817</v>
      </c>
      <c r="N26" s="64">
        <f>+'当年度'!N26-'前年度'!N26</f>
        <v>-14884</v>
      </c>
      <c r="O26" s="64">
        <f>+'当年度'!O26-'前年度'!O26</f>
        <v>0</v>
      </c>
      <c r="P26" s="64">
        <f>+'当年度'!P26-'前年度'!P26</f>
        <v>0</v>
      </c>
      <c r="Q26" s="64">
        <f>+'当年度'!Q26-'前年度'!Q26</f>
        <v>0</v>
      </c>
      <c r="R26" s="64">
        <f>+'当年度'!R26-'前年度'!R26</f>
        <v>0</v>
      </c>
      <c r="S26" s="64">
        <f>+'当年度'!S26-'前年度'!S26</f>
        <v>488339</v>
      </c>
      <c r="T26" s="64">
        <f>+'当年度'!T26-'前年度'!T26</f>
        <v>484295</v>
      </c>
      <c r="U26" s="64">
        <f>+'当年度'!U26-'前年度'!U26</f>
        <v>931605</v>
      </c>
      <c r="V26" s="64">
        <f>+'当年度'!V26-'前年度'!V26</f>
        <v>-447260</v>
      </c>
      <c r="W26" s="64">
        <f>+'当年度'!W26-'前年度'!W26</f>
        <v>-447199</v>
      </c>
      <c r="X26" s="57"/>
      <c r="Y26" s="63">
        <f>+'当年度'!Y26-'前年度'!Y26</f>
        <v>79041</v>
      </c>
      <c r="Z26" s="65">
        <f>+'当年度'!Z26-'前年度'!Z26</f>
        <v>6.599999999999998</v>
      </c>
    </row>
    <row r="27" spans="2:26" ht="21.75" customHeight="1">
      <c r="B27" s="85" t="s">
        <v>36</v>
      </c>
      <c r="C27" s="62">
        <f>+'当年度'!C27-'前年度'!C27</f>
        <v>358957</v>
      </c>
      <c r="D27" s="63">
        <f>+'当年度'!D27-'前年度'!D27</f>
        <v>205380</v>
      </c>
      <c r="E27" s="63">
        <f>+'当年度'!E27-'前年度'!E27</f>
        <v>201684</v>
      </c>
      <c r="F27" s="64">
        <f>+'当年度'!F27-'前年度'!F27</f>
        <v>0</v>
      </c>
      <c r="G27" s="63">
        <f>+'当年度'!G27-'前年度'!G27</f>
        <v>-48107</v>
      </c>
      <c r="H27" s="63">
        <f>+'当年度'!H27-'前年度'!H27</f>
        <v>0</v>
      </c>
      <c r="I27" s="63">
        <f>+'当年度'!I27-'前年度'!I27</f>
        <v>0</v>
      </c>
      <c r="J27" s="64">
        <f>+'当年度'!J27-'前年度'!J27</f>
        <v>0</v>
      </c>
      <c r="K27" s="63">
        <f>+'当年度'!K27-'前年度'!K27</f>
        <v>0</v>
      </c>
      <c r="L27" s="63">
        <f>+'当年度'!L27-'前年度'!L27</f>
        <v>-695</v>
      </c>
      <c r="M27" s="64">
        <f>+'当年度'!M27-'前年度'!M27</f>
        <v>0</v>
      </c>
      <c r="N27" s="64">
        <f>+'当年度'!N27-'前年度'!N27</f>
        <v>-695</v>
      </c>
      <c r="O27" s="64">
        <f>+'当年度'!O27-'前年度'!O27</f>
        <v>0</v>
      </c>
      <c r="P27" s="64">
        <f>+'当年度'!P27-'前年度'!P27</f>
        <v>0</v>
      </c>
      <c r="Q27" s="64">
        <f>+'当年度'!Q27-'前年度'!Q27</f>
        <v>0</v>
      </c>
      <c r="R27" s="64">
        <f>+'当年度'!R27-'前年度'!R27</f>
        <v>0</v>
      </c>
      <c r="S27" s="64">
        <f>+'当年度'!S27-'前年度'!S27</f>
        <v>358262</v>
      </c>
      <c r="T27" s="64">
        <f>+'当年度'!T27-'前年度'!T27</f>
        <v>583260</v>
      </c>
      <c r="U27" s="64">
        <f>+'当年度'!U27-'前年度'!U27</f>
        <v>205380</v>
      </c>
      <c r="V27" s="64">
        <f>+'当年度'!V27-'前年度'!V27</f>
        <v>201684</v>
      </c>
      <c r="W27" s="64">
        <f>+'当年度'!W27-'前年度'!W27</f>
        <v>153577</v>
      </c>
      <c r="X27" s="57"/>
      <c r="Y27" s="63">
        <f>+'当年度'!Y27-'前年度'!Y27</f>
        <v>36887</v>
      </c>
      <c r="Z27" s="65">
        <f>+'当年度'!Z27-'前年度'!Z27</f>
        <v>19.1</v>
      </c>
    </row>
    <row r="28" spans="2:26" ht="21.75" customHeight="1">
      <c r="B28" s="85" t="s">
        <v>37</v>
      </c>
      <c r="C28" s="62">
        <f>+'当年度'!C28-'前年度'!C28</f>
        <v>-46277</v>
      </c>
      <c r="D28" s="63">
        <f>+'当年度'!D28-'前年度'!D28</f>
        <v>-77422</v>
      </c>
      <c r="E28" s="63">
        <f>+'当年度'!E28-'前年度'!E28</f>
        <v>13460</v>
      </c>
      <c r="F28" s="64">
        <f>+'当年度'!F28-'前年度'!F28</f>
        <v>0</v>
      </c>
      <c r="G28" s="63">
        <f>+'当年度'!G28-'前年度'!G28</f>
        <v>0</v>
      </c>
      <c r="H28" s="63">
        <f>+'当年度'!H28-'前年度'!H28</f>
        <v>17685</v>
      </c>
      <c r="I28" s="63">
        <f>+'当年度'!I28-'前年度'!I28</f>
        <v>0</v>
      </c>
      <c r="J28" s="64">
        <f>+'当年度'!J28-'前年度'!J28</f>
        <v>0</v>
      </c>
      <c r="K28" s="63">
        <f>+'当年度'!K28-'前年度'!K28</f>
        <v>0</v>
      </c>
      <c r="L28" s="63">
        <f>+'当年度'!L28-'前年度'!L28</f>
        <v>0</v>
      </c>
      <c r="M28" s="64">
        <f>+'当年度'!M28-'前年度'!M28</f>
        <v>0</v>
      </c>
      <c r="N28" s="64">
        <f>+'当年度'!N28-'前年度'!N28</f>
        <v>0</v>
      </c>
      <c r="O28" s="64">
        <f>+'当年度'!O28-'前年度'!O28</f>
        <v>0</v>
      </c>
      <c r="P28" s="64">
        <f>+'当年度'!P28-'前年度'!P28</f>
        <v>0</v>
      </c>
      <c r="Q28" s="64">
        <f>+'当年度'!Q28-'前年度'!Q28</f>
        <v>0</v>
      </c>
      <c r="R28" s="64">
        <f>+'当年度'!R28-'前年度'!R28</f>
        <v>0</v>
      </c>
      <c r="S28" s="64">
        <f>+'当年度'!S28-'前年度'!S28</f>
        <v>-46277</v>
      </c>
      <c r="T28" s="64">
        <f>+'当年度'!T28-'前年度'!T28</f>
        <v>779429</v>
      </c>
      <c r="U28" s="64">
        <f>+'当年度'!U28-'前年度'!U28</f>
        <v>-77422</v>
      </c>
      <c r="V28" s="64">
        <f>+'当年度'!V28-'前年度'!V28</f>
        <v>31145</v>
      </c>
      <c r="W28" s="64">
        <f>+'当年度'!W28-'前年度'!W28</f>
        <v>31145</v>
      </c>
      <c r="X28" s="57"/>
      <c r="Y28" s="63">
        <f>+'当年度'!Y28-'前年度'!Y28</f>
        <v>76170</v>
      </c>
      <c r="Z28" s="65">
        <f>+'当年度'!Z28-'前年度'!Z28</f>
        <v>-1.5</v>
      </c>
    </row>
    <row r="29" spans="2:26" ht="21.75" customHeight="1">
      <c r="B29" s="85" t="s">
        <v>72</v>
      </c>
      <c r="C29" s="62">
        <f>+'当年度'!C29-'前年度'!C29</f>
        <v>-948109</v>
      </c>
      <c r="D29" s="63">
        <f>+'当年度'!D29-'前年度'!D29</f>
        <v>-308791</v>
      </c>
      <c r="E29" s="63">
        <f>+'当年度'!E29-'前年度'!E29</f>
        <v>-463423</v>
      </c>
      <c r="F29" s="64">
        <f>+'当年度'!F29-'前年度'!F29</f>
        <v>0</v>
      </c>
      <c r="G29" s="63">
        <f>+'当年度'!G29-'前年度'!G29</f>
        <v>-175895</v>
      </c>
      <c r="H29" s="63">
        <f>+'当年度'!H29-'前年度'!H29</f>
        <v>0</v>
      </c>
      <c r="I29" s="63">
        <f>+'当年度'!I29-'前年度'!I29</f>
        <v>0</v>
      </c>
      <c r="J29" s="64">
        <f>+'当年度'!J29-'前年度'!J29</f>
        <v>0</v>
      </c>
      <c r="K29" s="63">
        <f>+'当年度'!K29-'前年度'!K29</f>
        <v>0</v>
      </c>
      <c r="L29" s="63">
        <f>+'当年度'!L29-'前年度'!L29</f>
        <v>0</v>
      </c>
      <c r="M29" s="64">
        <f>+'当年度'!M29-'前年度'!M29</f>
        <v>0</v>
      </c>
      <c r="N29" s="64">
        <f>+'当年度'!N29-'前年度'!N29</f>
        <v>0</v>
      </c>
      <c r="O29" s="64">
        <f>+'当年度'!O29-'前年度'!O29</f>
        <v>0</v>
      </c>
      <c r="P29" s="64">
        <f>+'当年度'!P29-'前年度'!P29</f>
        <v>0</v>
      </c>
      <c r="Q29" s="64">
        <f>+'当年度'!Q29-'前年度'!Q29</f>
        <v>0</v>
      </c>
      <c r="R29" s="64">
        <f>+'当年度'!R29-'前年度'!R29</f>
        <v>0</v>
      </c>
      <c r="S29" s="64">
        <f>+'当年度'!S29-'前年度'!S29</f>
        <v>-948109</v>
      </c>
      <c r="T29" s="64">
        <f>+'当年度'!T29-'前年度'!T29</f>
        <v>-5388644</v>
      </c>
      <c r="U29" s="64">
        <f>+'当年度'!U29-'前年度'!U29</f>
        <v>-308791</v>
      </c>
      <c r="V29" s="64">
        <f>+'当年度'!V29-'前年度'!V29</f>
        <v>-463423</v>
      </c>
      <c r="W29" s="64">
        <f>+'当年度'!W29-'前年度'!W29</f>
        <v>-639318</v>
      </c>
      <c r="X29" s="57"/>
      <c r="Y29" s="63">
        <f>+'当年度'!Y29-'前年度'!Y29</f>
        <v>-3139206</v>
      </c>
      <c r="Z29" s="65">
        <f>+'当年度'!Z29-'前年度'!Z29</f>
        <v>-30.2</v>
      </c>
    </row>
    <row r="30" spans="2:26" ht="21.75" customHeight="1">
      <c r="B30" s="85" t="s">
        <v>73</v>
      </c>
      <c r="C30" s="62">
        <f>+'当年度'!C30-'前年度'!C30</f>
        <v>-2690623</v>
      </c>
      <c r="D30" s="63">
        <f>+'当年度'!D30-'前年度'!D30</f>
        <v>-450757</v>
      </c>
      <c r="E30" s="63">
        <f>+'当年度'!E30-'前年度'!E30</f>
        <v>-2228742</v>
      </c>
      <c r="F30" s="64">
        <f>+'当年度'!F30-'前年度'!F30</f>
        <v>0</v>
      </c>
      <c r="G30" s="63">
        <f>+'当年度'!G30-'前年度'!G30</f>
        <v>-11124</v>
      </c>
      <c r="H30" s="63">
        <f>+'当年度'!H30-'前年度'!H30</f>
        <v>0</v>
      </c>
      <c r="I30" s="63">
        <f>+'当年度'!I30-'前年度'!I30</f>
        <v>0</v>
      </c>
      <c r="J30" s="64">
        <f>+'当年度'!J30-'前年度'!J30</f>
        <v>0</v>
      </c>
      <c r="K30" s="63">
        <f>+'当年度'!K30-'前年度'!K30</f>
        <v>0</v>
      </c>
      <c r="L30" s="63">
        <f>+'当年度'!L30-'前年度'!L30</f>
        <v>-34999</v>
      </c>
      <c r="M30" s="64">
        <f>+'当年度'!M30-'前年度'!M30</f>
        <v>-34999</v>
      </c>
      <c r="N30" s="64">
        <f>+'当年度'!N30-'前年度'!N30</f>
        <v>0</v>
      </c>
      <c r="O30" s="64">
        <f>+'当年度'!O30-'前年度'!O30</f>
        <v>0</v>
      </c>
      <c r="P30" s="64">
        <f>+'当年度'!P30-'前年度'!P30</f>
        <v>0</v>
      </c>
      <c r="Q30" s="64">
        <f>+'当年度'!Q30-'前年度'!Q30</f>
        <v>0</v>
      </c>
      <c r="R30" s="64">
        <f>+'当年度'!R30-'前年度'!R30</f>
        <v>0</v>
      </c>
      <c r="S30" s="64">
        <f>+'当年度'!S30-'前年度'!S30</f>
        <v>-2725622</v>
      </c>
      <c r="T30" s="64">
        <f>+'当年度'!T30-'前年度'!T30</f>
        <v>-5779674</v>
      </c>
      <c r="U30" s="64">
        <f>+'当年度'!U30-'前年度'!U30</f>
        <v>-450757</v>
      </c>
      <c r="V30" s="64">
        <f>+'当年度'!V30-'前年度'!V30</f>
        <v>-2228742</v>
      </c>
      <c r="W30" s="64">
        <f>+'当年度'!W30-'前年度'!W30</f>
        <v>-2239866</v>
      </c>
      <c r="X30" s="57"/>
      <c r="Y30" s="63">
        <f>+'当年度'!Y30-'前年度'!Y30</f>
        <v>-2470224</v>
      </c>
      <c r="Z30" s="65">
        <f>+'当年度'!Z30-'前年度'!Z30</f>
        <v>-108.9</v>
      </c>
    </row>
    <row r="31" spans="2:26" ht="21.75" customHeight="1">
      <c r="B31" s="85" t="s">
        <v>74</v>
      </c>
      <c r="C31" s="62">
        <f>+'当年度'!C31-'前年度'!C31</f>
        <v>-579294</v>
      </c>
      <c r="D31" s="63">
        <f>+'当年度'!D31-'前年度'!D31</f>
        <v>-280834</v>
      </c>
      <c r="E31" s="63">
        <f>+'当年度'!E31-'前年度'!E31</f>
        <v>-292773</v>
      </c>
      <c r="F31" s="64">
        <f>+'当年度'!F31-'前年度'!F31</f>
        <v>0</v>
      </c>
      <c r="G31" s="63">
        <f>+'当年度'!G31-'前年度'!G31</f>
        <v>-5687</v>
      </c>
      <c r="H31" s="63">
        <f>+'当年度'!H31-'前年度'!H31</f>
        <v>0</v>
      </c>
      <c r="I31" s="63">
        <f>+'当年度'!I31-'前年度'!I31</f>
        <v>0</v>
      </c>
      <c r="J31" s="64">
        <f>+'当年度'!J31-'前年度'!J31</f>
        <v>0</v>
      </c>
      <c r="K31" s="63">
        <f>+'当年度'!K31-'前年度'!K31</f>
        <v>0</v>
      </c>
      <c r="L31" s="63">
        <f>+'当年度'!L31-'前年度'!L31</f>
        <v>-66338</v>
      </c>
      <c r="M31" s="64">
        <f>+'当年度'!M31-'前年度'!M31</f>
        <v>-66338</v>
      </c>
      <c r="N31" s="64">
        <f>+'当年度'!N31-'前年度'!N31</f>
        <v>0</v>
      </c>
      <c r="O31" s="64">
        <f>+'当年度'!O31-'前年度'!O31</f>
        <v>0</v>
      </c>
      <c r="P31" s="64">
        <f>+'当年度'!P31-'前年度'!P31</f>
        <v>0</v>
      </c>
      <c r="Q31" s="64">
        <f>+'当年度'!Q31-'前年度'!Q31</f>
        <v>0</v>
      </c>
      <c r="R31" s="64">
        <f>+'当年度'!R31-'前年度'!R31</f>
        <v>0</v>
      </c>
      <c r="S31" s="64">
        <f>+'当年度'!S31-'前年度'!S31</f>
        <v>-645632</v>
      </c>
      <c r="T31" s="64">
        <f>+'当年度'!T31-'前年度'!T31</f>
        <v>-2881329</v>
      </c>
      <c r="U31" s="64">
        <f>+'当年度'!U31-'前年度'!U31</f>
        <v>-280834</v>
      </c>
      <c r="V31" s="64">
        <f>+'当年度'!V31-'前年度'!V31</f>
        <v>-292773</v>
      </c>
      <c r="W31" s="64">
        <f>+'当年度'!W31-'前年度'!W31</f>
        <v>-298460</v>
      </c>
      <c r="X31" s="57"/>
      <c r="Y31" s="63">
        <f>+'当年度'!Y31-'前年度'!Y31</f>
        <v>-1347141</v>
      </c>
      <c r="Z31" s="65">
        <f>+'当年度'!Z31-'前年度'!Z31</f>
        <v>-43</v>
      </c>
    </row>
    <row r="32" spans="2:26" ht="21.75" customHeight="1">
      <c r="B32" s="85" t="s">
        <v>75</v>
      </c>
      <c r="C32" s="62">
        <f>+'当年度'!C32-'前年度'!C32</f>
        <v>-2112965</v>
      </c>
      <c r="D32" s="63">
        <f>+'当年度'!D32-'前年度'!D32</f>
        <v>-200556</v>
      </c>
      <c r="E32" s="63">
        <f>+'当年度'!E32-'前年度'!E32</f>
        <v>-1885977</v>
      </c>
      <c r="F32" s="64">
        <f>+'当年度'!F32-'前年度'!F32</f>
        <v>0</v>
      </c>
      <c r="G32" s="63">
        <f>+'当年度'!G32-'前年度'!G32</f>
        <v>-26432</v>
      </c>
      <c r="H32" s="63">
        <f>+'当年度'!H32-'前年度'!H32</f>
        <v>0</v>
      </c>
      <c r="I32" s="63">
        <f>+'当年度'!I32-'前年度'!I32</f>
        <v>0</v>
      </c>
      <c r="J32" s="64">
        <f>+'当年度'!J32-'前年度'!J32</f>
        <v>0</v>
      </c>
      <c r="K32" s="63">
        <f>+'当年度'!K32-'前年度'!K32</f>
        <v>0</v>
      </c>
      <c r="L32" s="63">
        <f>+'当年度'!L32-'前年度'!L32</f>
        <v>-63096</v>
      </c>
      <c r="M32" s="64">
        <f>+'当年度'!M32-'前年度'!M32</f>
        <v>-48915</v>
      </c>
      <c r="N32" s="64">
        <f>+'当年度'!N32-'前年度'!N32</f>
        <v>-14181</v>
      </c>
      <c r="O32" s="64">
        <f>+'当年度'!O32-'前年度'!O32</f>
        <v>0</v>
      </c>
      <c r="P32" s="64">
        <f>+'当年度'!P32-'前年度'!P32</f>
        <v>0</v>
      </c>
      <c r="Q32" s="64">
        <f>+'当年度'!Q32-'前年度'!Q32</f>
        <v>0</v>
      </c>
      <c r="R32" s="64">
        <f>+'当年度'!R32-'前年度'!R32</f>
        <v>0</v>
      </c>
      <c r="S32" s="64">
        <f>+'当年度'!S32-'前年度'!S32</f>
        <v>-2176061</v>
      </c>
      <c r="T32" s="64">
        <f>+'当年度'!T32-'前年度'!T32</f>
        <v>-5829289</v>
      </c>
      <c r="U32" s="64">
        <f>+'当年度'!U32-'前年度'!U32</f>
        <v>-200556</v>
      </c>
      <c r="V32" s="64">
        <f>+'当年度'!V32-'前年度'!V32</f>
        <v>-1885977</v>
      </c>
      <c r="W32" s="64">
        <f>+'当年度'!W32-'前年度'!W32</f>
        <v>-1912409</v>
      </c>
      <c r="X32" s="57"/>
      <c r="Y32" s="63">
        <f>+'当年度'!Y32-'前年度'!Y32</f>
        <v>-2972072</v>
      </c>
      <c r="Z32" s="65">
        <f>+'当年度'!Z32-'前年度'!Z32</f>
        <v>-71.1</v>
      </c>
    </row>
    <row r="33" spans="2:26" ht="21.75" customHeight="1">
      <c r="B33" s="85" t="s">
        <v>76</v>
      </c>
      <c r="C33" s="62">
        <f>+'当年度'!C33-'前年度'!C33</f>
        <v>-200040</v>
      </c>
      <c r="D33" s="63">
        <f>+'当年度'!D33-'前年度'!D33</f>
        <v>-96000</v>
      </c>
      <c r="E33" s="63">
        <f>+'当年度'!E33-'前年度'!E33</f>
        <v>-103982</v>
      </c>
      <c r="F33" s="64">
        <f>+'当年度'!F33-'前年度'!F33</f>
        <v>0</v>
      </c>
      <c r="G33" s="63">
        <f>+'当年度'!G33-'前年度'!G33</f>
        <v>0</v>
      </c>
      <c r="H33" s="63">
        <f>+'当年度'!H33-'前年度'!H33</f>
        <v>0</v>
      </c>
      <c r="I33" s="63">
        <f>+'当年度'!I33-'前年度'!I33</f>
        <v>-58</v>
      </c>
      <c r="J33" s="64">
        <f>+'当年度'!J33-'前年度'!J33</f>
        <v>0</v>
      </c>
      <c r="K33" s="63">
        <f>+'当年度'!K33-'前年度'!K33</f>
        <v>-58</v>
      </c>
      <c r="L33" s="63">
        <f>+'当年度'!L33-'前年度'!L33</f>
        <v>0</v>
      </c>
      <c r="M33" s="64">
        <f>+'当年度'!M33-'前年度'!M33</f>
        <v>0</v>
      </c>
      <c r="N33" s="64">
        <f>+'当年度'!N33-'前年度'!N33</f>
        <v>0</v>
      </c>
      <c r="O33" s="64">
        <f>+'当年度'!O33-'前年度'!O33</f>
        <v>0</v>
      </c>
      <c r="P33" s="64">
        <f>+'当年度'!P33-'前年度'!P33</f>
        <v>0</v>
      </c>
      <c r="Q33" s="64">
        <f>+'当年度'!Q33-'前年度'!Q33</f>
        <v>0</v>
      </c>
      <c r="R33" s="64">
        <f>+'当年度'!R33-'前年度'!R33</f>
        <v>0</v>
      </c>
      <c r="S33" s="64">
        <f>+'当年度'!S33-'前年度'!S33</f>
        <v>-200040</v>
      </c>
      <c r="T33" s="64">
        <f>+'当年度'!T33-'前年度'!T33</f>
        <v>-2568277</v>
      </c>
      <c r="U33" s="64">
        <f>+'当年度'!U33-'前年度'!U33</f>
        <v>-96000</v>
      </c>
      <c r="V33" s="64">
        <f>+'当年度'!V33-'前年度'!V33</f>
        <v>-104040</v>
      </c>
      <c r="W33" s="64">
        <f>+'当年度'!W33-'前年度'!W33</f>
        <v>-104040</v>
      </c>
      <c r="X33" s="57"/>
      <c r="Y33" s="63">
        <f>+'当年度'!Y33-'前年度'!Y33</f>
        <v>-1579014</v>
      </c>
      <c r="Z33" s="65">
        <f>+'当年度'!Z33-'前年度'!Z33</f>
        <v>-12.7</v>
      </c>
    </row>
    <row r="34" spans="2:26" ht="21.75" customHeight="1">
      <c r="B34" s="85" t="s">
        <v>77</v>
      </c>
      <c r="C34" s="62">
        <f>+'当年度'!C34-'前年度'!C34</f>
        <v>-1454902</v>
      </c>
      <c r="D34" s="63">
        <f>+'当年度'!D34-'前年度'!D34</f>
        <v>-652144</v>
      </c>
      <c r="E34" s="63">
        <f>+'当年度'!E34-'前年度'!E34</f>
        <v>-792673</v>
      </c>
      <c r="F34" s="64">
        <f>+'当年度'!F34-'前年度'!F34</f>
        <v>0</v>
      </c>
      <c r="G34" s="63">
        <f>+'当年度'!G34-'前年度'!G34</f>
        <v>-10085</v>
      </c>
      <c r="H34" s="63">
        <f>+'当年度'!H34-'前年度'!H34</f>
        <v>0</v>
      </c>
      <c r="I34" s="63">
        <f>+'当年度'!I34-'前年度'!I34</f>
        <v>0</v>
      </c>
      <c r="J34" s="64">
        <f>+'当年度'!J34-'前年度'!J34</f>
        <v>0</v>
      </c>
      <c r="K34" s="63">
        <f>+'当年度'!K34-'前年度'!K34</f>
        <v>0</v>
      </c>
      <c r="L34" s="63">
        <f>+'当年度'!L34-'前年度'!L34</f>
        <v>-68675</v>
      </c>
      <c r="M34" s="64">
        <f>+'当年度'!M34-'前年度'!M34</f>
        <v>-26167</v>
      </c>
      <c r="N34" s="64">
        <f>+'当年度'!N34-'前年度'!N34</f>
        <v>-42508</v>
      </c>
      <c r="O34" s="64">
        <f>+'当年度'!O34-'前年度'!O34</f>
        <v>0</v>
      </c>
      <c r="P34" s="64">
        <f>+'当年度'!P34-'前年度'!P34</f>
        <v>0</v>
      </c>
      <c r="Q34" s="64">
        <f>+'当年度'!Q34-'前年度'!Q34</f>
        <v>0</v>
      </c>
      <c r="R34" s="64">
        <f>+'当年度'!R34-'前年度'!R34</f>
        <v>0</v>
      </c>
      <c r="S34" s="64">
        <f>+'当年度'!S34-'前年度'!S34</f>
        <v>-1523577</v>
      </c>
      <c r="T34" s="64">
        <f>+'当年度'!T34-'前年度'!T34</f>
        <v>-6228968</v>
      </c>
      <c r="U34" s="64">
        <f>+'当年度'!U34-'前年度'!U34</f>
        <v>-652144</v>
      </c>
      <c r="V34" s="64">
        <f>+'当年度'!V34-'前年度'!V34</f>
        <v>-792673</v>
      </c>
      <c r="W34" s="64">
        <f>+'当年度'!W34-'前年度'!W34</f>
        <v>-802758</v>
      </c>
      <c r="X34" s="57"/>
      <c r="Y34" s="63">
        <f>+'当年度'!Y34-'前年度'!Y34</f>
        <v>-3326369</v>
      </c>
      <c r="Z34" s="65">
        <f>+'当年度'!Z34-'前年度'!Z34</f>
        <v>-43.7</v>
      </c>
    </row>
    <row r="35" spans="2:26" ht="21.75" customHeight="1">
      <c r="B35" s="85" t="s">
        <v>78</v>
      </c>
      <c r="C35" s="62">
        <f>+'当年度'!C35-'前年度'!C35</f>
        <v>-2068312</v>
      </c>
      <c r="D35" s="63">
        <f>+'当年度'!D35-'前年度'!D35</f>
        <v>-365223</v>
      </c>
      <c r="E35" s="63">
        <f>+'当年度'!E35-'前年度'!E35</f>
        <v>-1676289</v>
      </c>
      <c r="F35" s="64">
        <f>+'当年度'!F35-'前年度'!F35</f>
        <v>0</v>
      </c>
      <c r="G35" s="63">
        <f>+'当年度'!G35-'前年度'!G35</f>
        <v>-26800</v>
      </c>
      <c r="H35" s="63">
        <f>+'当年度'!H35-'前年度'!H35</f>
        <v>0</v>
      </c>
      <c r="I35" s="63">
        <f>+'当年度'!I35-'前年度'!I35</f>
        <v>0</v>
      </c>
      <c r="J35" s="64">
        <f>+'当年度'!J35-'前年度'!J35</f>
        <v>0</v>
      </c>
      <c r="K35" s="63">
        <f>+'当年度'!K35-'前年度'!K35</f>
        <v>0</v>
      </c>
      <c r="L35" s="63">
        <f>+'当年度'!L35-'前年度'!L35</f>
        <v>-38827</v>
      </c>
      <c r="M35" s="64">
        <f>+'当年度'!M35-'前年度'!M35</f>
        <v>-23706</v>
      </c>
      <c r="N35" s="64">
        <f>+'当年度'!N35-'前年度'!N35</f>
        <v>-15121</v>
      </c>
      <c r="O35" s="64">
        <f>+'当年度'!O35-'前年度'!O35</f>
        <v>0</v>
      </c>
      <c r="P35" s="64">
        <f>+'当年度'!P35-'前年度'!P35</f>
        <v>0</v>
      </c>
      <c r="Q35" s="64">
        <f>+'当年度'!Q35-'前年度'!Q35</f>
        <v>0</v>
      </c>
      <c r="R35" s="64">
        <f>+'当年度'!R35-'前年度'!R35</f>
        <v>0</v>
      </c>
      <c r="S35" s="64">
        <f>+'当年度'!S35-'前年度'!S35</f>
        <v>-2107139</v>
      </c>
      <c r="T35" s="64">
        <f>+'当年度'!T35-'前年度'!T35</f>
        <v>-6819802</v>
      </c>
      <c r="U35" s="64">
        <f>+'当年度'!U35-'前年度'!U35</f>
        <v>-365223</v>
      </c>
      <c r="V35" s="64">
        <f>+'当年度'!V35-'前年度'!V35</f>
        <v>-1676289</v>
      </c>
      <c r="W35" s="64">
        <f>+'当年度'!W35-'前年度'!W35</f>
        <v>-1703089</v>
      </c>
      <c r="X35" s="57"/>
      <c r="Y35" s="63">
        <f>+'当年度'!Y35-'前年度'!Y35</f>
        <v>-3320716</v>
      </c>
      <c r="Z35" s="65">
        <f>+'当年度'!Z35-'前年度'!Z35</f>
        <v>-62.3</v>
      </c>
    </row>
    <row r="36" spans="2:26" ht="21.75" customHeight="1">
      <c r="B36" s="85" t="s">
        <v>79</v>
      </c>
      <c r="C36" s="62">
        <f>+'当年度'!C36-'前年度'!C36</f>
        <v>-1144366</v>
      </c>
      <c r="D36" s="63">
        <f>+'当年度'!D36-'前年度'!D36</f>
        <v>-137570</v>
      </c>
      <c r="E36" s="63">
        <f>+'当年度'!E36-'前年度'!E36</f>
        <v>-982692</v>
      </c>
      <c r="F36" s="64">
        <f>+'当年度'!F36-'前年度'!F36</f>
        <v>0</v>
      </c>
      <c r="G36" s="63">
        <f>+'当年度'!G36-'前年度'!G36</f>
        <v>-23014</v>
      </c>
      <c r="H36" s="63">
        <f>+'当年度'!H36-'前年度'!H36</f>
        <v>0</v>
      </c>
      <c r="I36" s="63">
        <f>+'当年度'!I36-'前年度'!I36</f>
        <v>-1090</v>
      </c>
      <c r="J36" s="64">
        <f>+'当年度'!J36-'前年度'!J36</f>
        <v>0</v>
      </c>
      <c r="K36" s="63">
        <f>+'当年度'!K36-'前年度'!K36</f>
        <v>-1090</v>
      </c>
      <c r="L36" s="63">
        <f>+'当年度'!L36-'前年度'!L36</f>
        <v>-219999</v>
      </c>
      <c r="M36" s="64">
        <f>+'当年度'!M36-'前年度'!M36</f>
        <v>-217263</v>
      </c>
      <c r="N36" s="64">
        <f>+'当年度'!N36-'前年度'!N36</f>
        <v>-2736</v>
      </c>
      <c r="O36" s="64">
        <f>+'当年度'!O36-'前年度'!O36</f>
        <v>0</v>
      </c>
      <c r="P36" s="64">
        <f>+'当年度'!P36-'前年度'!P36</f>
        <v>0</v>
      </c>
      <c r="Q36" s="64">
        <f>+'当年度'!Q36-'前年度'!Q36</f>
        <v>0</v>
      </c>
      <c r="R36" s="64">
        <f>+'当年度'!R36-'前年度'!R36</f>
        <v>0</v>
      </c>
      <c r="S36" s="64">
        <f>+'当年度'!S36-'前年度'!S36</f>
        <v>-1364365</v>
      </c>
      <c r="T36" s="64">
        <f>+'当年度'!T36-'前年度'!T36</f>
        <v>-5183987</v>
      </c>
      <c r="U36" s="64">
        <f>+'当年度'!U36-'前年度'!U36</f>
        <v>-137570</v>
      </c>
      <c r="V36" s="64">
        <f>+'当年度'!V36-'前年度'!V36</f>
        <v>-983782</v>
      </c>
      <c r="W36" s="64">
        <f>+'当年度'!W36-'前年度'!W36</f>
        <v>-1006796</v>
      </c>
      <c r="X36" s="57"/>
      <c r="Y36" s="63">
        <f>+'当年度'!Y36-'前年度'!Y36</f>
        <v>-2583712</v>
      </c>
      <c r="Z36" s="65">
        <f>+'当年度'!Z36-'前年度'!Z36</f>
        <v>-44.3</v>
      </c>
    </row>
    <row r="37" spans="2:26" ht="21.75" customHeight="1">
      <c r="B37" s="84" t="s">
        <v>38</v>
      </c>
      <c r="C37" s="58">
        <f>+'当年度'!C37-'前年度'!C37</f>
        <v>1203865</v>
      </c>
      <c r="D37" s="59">
        <f>+'当年度'!D37-'前年度'!D37</f>
        <v>457988</v>
      </c>
      <c r="E37" s="59">
        <f>+'当年度'!E37-'前年度'!E37</f>
        <v>694248</v>
      </c>
      <c r="F37" s="60">
        <f>+'当年度'!F37-'前年度'!F37</f>
        <v>0</v>
      </c>
      <c r="G37" s="59">
        <f>+'当年度'!G37-'前年度'!G37</f>
        <v>37769</v>
      </c>
      <c r="H37" s="59">
        <f>+'当年度'!H37-'前年度'!H37</f>
        <v>13775</v>
      </c>
      <c r="I37" s="59">
        <f>+'当年度'!I37-'前年度'!I37</f>
        <v>85</v>
      </c>
      <c r="J37" s="60">
        <f>+'当年度'!J37-'前年度'!J37</f>
        <v>0</v>
      </c>
      <c r="K37" s="59">
        <f>+'当年度'!K37-'前年度'!K37</f>
        <v>85</v>
      </c>
      <c r="L37" s="59">
        <f>+'当年度'!L37-'前年度'!L37</f>
        <v>3475</v>
      </c>
      <c r="M37" s="60">
        <f>+'当年度'!M37-'前年度'!M37</f>
        <v>3475</v>
      </c>
      <c r="N37" s="60">
        <f>+'当年度'!N37-'前年度'!N37</f>
        <v>0</v>
      </c>
      <c r="O37" s="60">
        <f>+'当年度'!O37-'前年度'!O37</f>
        <v>0</v>
      </c>
      <c r="P37" s="60">
        <f>+'当年度'!P37-'前年度'!P37</f>
        <v>0</v>
      </c>
      <c r="Q37" s="60">
        <f>+'当年度'!Q37-'前年度'!Q37</f>
        <v>0</v>
      </c>
      <c r="R37" s="60">
        <f>+'当年度'!R37-'前年度'!R37</f>
        <v>0</v>
      </c>
      <c r="S37" s="60">
        <f>+'当年度'!S37-'前年度'!S37</f>
        <v>1207340</v>
      </c>
      <c r="T37" s="60">
        <f>+'当年度'!T37-'前年度'!T37</f>
        <v>7428735</v>
      </c>
      <c r="U37" s="60">
        <f>+'当年度'!U37-'前年度'!U37</f>
        <v>457988</v>
      </c>
      <c r="V37" s="60">
        <f>+'当年度'!V37-'前年度'!V37</f>
        <v>708108</v>
      </c>
      <c r="W37" s="60">
        <f>+'当年度'!W37-'前年度'!W37</f>
        <v>745877</v>
      </c>
      <c r="X37" s="57"/>
      <c r="Y37" s="59">
        <f>+'当年度'!Y37-'前年度'!Y37</f>
        <v>4702163</v>
      </c>
      <c r="Z37" s="61">
        <f>+'当年度'!Z37-'前年度'!Z37</f>
        <v>25.6</v>
      </c>
    </row>
    <row r="38" spans="2:26" ht="21.75" customHeight="1">
      <c r="B38" s="85" t="s">
        <v>80</v>
      </c>
      <c r="C38" s="62">
        <f>+'当年度'!C38-'前年度'!C38</f>
        <v>-614381</v>
      </c>
      <c r="D38" s="63">
        <f>+'当年度'!D38-'前年度'!D38</f>
        <v>-119974</v>
      </c>
      <c r="E38" s="63">
        <f>+'当年度'!E38-'前年度'!E38</f>
        <v>-464423</v>
      </c>
      <c r="F38" s="64">
        <f>+'当年度'!F38-'前年度'!F38</f>
        <v>0</v>
      </c>
      <c r="G38" s="63">
        <f>+'当年度'!G38-'前年度'!G38</f>
        <v>-29984</v>
      </c>
      <c r="H38" s="63">
        <f>+'当年度'!H38-'前年度'!H38</f>
        <v>0</v>
      </c>
      <c r="I38" s="63">
        <f>+'当年度'!I38-'前年度'!I38</f>
        <v>0</v>
      </c>
      <c r="J38" s="64">
        <f>+'当年度'!J38-'前年度'!J38</f>
        <v>0</v>
      </c>
      <c r="K38" s="63">
        <f>+'当年度'!K38-'前年度'!K38</f>
        <v>0</v>
      </c>
      <c r="L38" s="63">
        <f>+'当年度'!L38-'前年度'!L38</f>
        <v>-42307</v>
      </c>
      <c r="M38" s="64">
        <f>+'当年度'!M38-'前年度'!M38</f>
        <v>-22099</v>
      </c>
      <c r="N38" s="64">
        <f>+'当年度'!N38-'前年度'!N38</f>
        <v>-20208</v>
      </c>
      <c r="O38" s="64">
        <f>+'当年度'!O38-'前年度'!O38</f>
        <v>0</v>
      </c>
      <c r="P38" s="64">
        <f>+'当年度'!P38-'前年度'!P38</f>
        <v>0</v>
      </c>
      <c r="Q38" s="64">
        <f>+'当年度'!Q38-'前年度'!Q38</f>
        <v>0</v>
      </c>
      <c r="R38" s="64">
        <f>+'当年度'!R38-'前年度'!R38</f>
        <v>0</v>
      </c>
      <c r="S38" s="64">
        <f>+'当年度'!S38-'前年度'!S38</f>
        <v>-656688</v>
      </c>
      <c r="T38" s="64">
        <f>+'当年度'!T38-'前年度'!T38</f>
        <v>-4027758</v>
      </c>
      <c r="U38" s="64">
        <f>+'当年度'!U38-'前年度'!U38</f>
        <v>-119974</v>
      </c>
      <c r="V38" s="64">
        <f>+'当年度'!V38-'前年度'!V38</f>
        <v>-464423</v>
      </c>
      <c r="W38" s="64">
        <f>+'当年度'!W38-'前年度'!W38</f>
        <v>-494407</v>
      </c>
      <c r="X38" s="57"/>
      <c r="Y38" s="63">
        <f>+'当年度'!Y38-'前年度'!Y38</f>
        <v>-3006165</v>
      </c>
      <c r="Z38" s="65">
        <f>+'当年度'!Z38-'前年度'!Z38</f>
        <v>-20.4</v>
      </c>
    </row>
    <row r="39" spans="2:26" ht="21.75" customHeight="1">
      <c r="B39" s="85" t="s">
        <v>39</v>
      </c>
      <c r="C39" s="62">
        <f>+'当年度'!C39-'前年度'!C39</f>
        <v>-791447</v>
      </c>
      <c r="D39" s="63">
        <f>+'当年度'!D39-'前年度'!D39</f>
        <v>-249718</v>
      </c>
      <c r="E39" s="63">
        <f>+'当年度'!E39-'前年度'!E39</f>
        <v>-625016</v>
      </c>
      <c r="F39" s="64">
        <f>+'当年度'!F39-'前年度'!F39</f>
        <v>0</v>
      </c>
      <c r="G39" s="63">
        <f>+'当年度'!G39-'前年度'!G39</f>
        <v>83287</v>
      </c>
      <c r="H39" s="63">
        <f>+'当年度'!H39-'前年度'!H39</f>
        <v>0</v>
      </c>
      <c r="I39" s="63">
        <f>+'当年度'!I39-'前年度'!I39</f>
        <v>0</v>
      </c>
      <c r="J39" s="64">
        <f>+'当年度'!J39-'前年度'!J39</f>
        <v>0</v>
      </c>
      <c r="K39" s="63">
        <f>+'当年度'!K39-'前年度'!K39</f>
        <v>0</v>
      </c>
      <c r="L39" s="63">
        <f>+'当年度'!L39-'前年度'!L39</f>
        <v>-1088</v>
      </c>
      <c r="M39" s="64">
        <f>+'当年度'!M39-'前年度'!M39</f>
        <v>0</v>
      </c>
      <c r="N39" s="64">
        <f>+'当年度'!N39-'前年度'!N39</f>
        <v>-1088</v>
      </c>
      <c r="O39" s="64">
        <f>+'当年度'!O39-'前年度'!O39</f>
        <v>0</v>
      </c>
      <c r="P39" s="64">
        <f>+'当年度'!P39-'前年度'!P39</f>
        <v>0</v>
      </c>
      <c r="Q39" s="64">
        <f>+'当年度'!Q39-'前年度'!Q39</f>
        <v>0</v>
      </c>
      <c r="R39" s="64">
        <f>+'当年度'!R39-'前年度'!R39</f>
        <v>0</v>
      </c>
      <c r="S39" s="64">
        <f>+'当年度'!S39-'前年度'!S39</f>
        <v>-792535</v>
      </c>
      <c r="T39" s="64">
        <f>+'当年度'!T39-'前年度'!T39</f>
        <v>-948731</v>
      </c>
      <c r="U39" s="64">
        <f>+'当年度'!U39-'前年度'!U39</f>
        <v>-249718</v>
      </c>
      <c r="V39" s="64">
        <f>+'当年度'!V39-'前年度'!V39</f>
        <v>-625016</v>
      </c>
      <c r="W39" s="64">
        <f>+'当年度'!W39-'前年度'!W39</f>
        <v>-541729</v>
      </c>
      <c r="X39" s="57"/>
      <c r="Y39" s="63">
        <f>+'当年度'!Y39-'前年度'!Y39</f>
        <v>108179</v>
      </c>
      <c r="Z39" s="65">
        <f>+'当年度'!Z39-'前年度'!Z39</f>
        <v>-18.9</v>
      </c>
    </row>
    <row r="40" spans="2:26" ht="21.75" customHeight="1">
      <c r="B40" s="84" t="s">
        <v>40</v>
      </c>
      <c r="C40" s="58">
        <f>+'当年度'!C40-'前年度'!C40</f>
        <v>1407973</v>
      </c>
      <c r="D40" s="59">
        <f>+'当年度'!D40-'前年度'!D40</f>
        <v>251199</v>
      </c>
      <c r="E40" s="59">
        <f>+'当年度'!E40-'前年度'!E40</f>
        <v>1129383</v>
      </c>
      <c r="F40" s="60">
        <f>+'当年度'!F40-'前年度'!F40</f>
        <v>0</v>
      </c>
      <c r="G40" s="59">
        <f>+'当年度'!G40-'前年度'!G40</f>
        <v>27391</v>
      </c>
      <c r="H40" s="59">
        <f>+'当年度'!H40-'前年度'!H40</f>
        <v>0</v>
      </c>
      <c r="I40" s="59">
        <f>+'当年度'!I40-'前年度'!I40</f>
        <v>0</v>
      </c>
      <c r="J40" s="60">
        <f>+'当年度'!J40-'前年度'!J40</f>
        <v>0</v>
      </c>
      <c r="K40" s="59">
        <f>+'当年度'!K40-'前年度'!K40</f>
        <v>0</v>
      </c>
      <c r="L40" s="59">
        <f>+'当年度'!L40-'前年度'!L40</f>
        <v>2396817</v>
      </c>
      <c r="M40" s="60">
        <f>+'当年度'!M40-'前年度'!M40</f>
        <v>2385170</v>
      </c>
      <c r="N40" s="60">
        <f>+'当年度'!N40-'前年度'!N40</f>
        <v>11647</v>
      </c>
      <c r="O40" s="60">
        <f>+'当年度'!O40-'前年度'!O40</f>
        <v>0</v>
      </c>
      <c r="P40" s="60">
        <f>+'当年度'!P40-'前年度'!P40</f>
        <v>0</v>
      </c>
      <c r="Q40" s="60">
        <f>+'当年度'!Q40-'前年度'!Q40</f>
        <v>0</v>
      </c>
      <c r="R40" s="60">
        <f>+'当年度'!R40-'前年度'!R40</f>
        <v>0</v>
      </c>
      <c r="S40" s="60">
        <f>+'当年度'!S40-'前年度'!S40</f>
        <v>3804790</v>
      </c>
      <c r="T40" s="60">
        <f>+'当年度'!T40-'前年度'!T40</f>
        <v>10222994</v>
      </c>
      <c r="U40" s="60">
        <f>+'当年度'!U40-'前年度'!U40</f>
        <v>251199</v>
      </c>
      <c r="V40" s="60">
        <f>+'当年度'!V40-'前年度'!V40</f>
        <v>1129383</v>
      </c>
      <c r="W40" s="60">
        <f>+'当年度'!W40-'前年度'!W40</f>
        <v>1156774</v>
      </c>
      <c r="X40" s="57"/>
      <c r="Y40" s="59">
        <f>+'当年度'!Y40-'前年度'!Y40</f>
        <v>4018902</v>
      </c>
      <c r="Z40" s="61">
        <f>+'当年度'!Z40-'前年度'!Z40</f>
        <v>35</v>
      </c>
    </row>
    <row r="41" spans="2:26" ht="21.75" customHeight="1">
      <c r="B41" s="85" t="s">
        <v>81</v>
      </c>
      <c r="C41" s="62">
        <f>+'当年度'!C41-'前年度'!C41</f>
        <v>-470330</v>
      </c>
      <c r="D41" s="63">
        <f>+'当年度'!D41-'前年度'!D41</f>
        <v>-88675</v>
      </c>
      <c r="E41" s="63">
        <f>+'当年度'!E41-'前年度'!E41</f>
        <v>-356141</v>
      </c>
      <c r="F41" s="64">
        <f>+'当年度'!F41-'前年度'!F41</f>
        <v>0</v>
      </c>
      <c r="G41" s="63">
        <f>+'当年度'!G41-'前年度'!G41</f>
        <v>-9950</v>
      </c>
      <c r="H41" s="63">
        <f>+'当年度'!H41-'前年度'!H41</f>
        <v>0</v>
      </c>
      <c r="I41" s="63">
        <f>+'当年度'!I41-'前年度'!I41</f>
        <v>-15564</v>
      </c>
      <c r="J41" s="64">
        <f>+'当年度'!J41-'前年度'!J41</f>
        <v>0</v>
      </c>
      <c r="K41" s="63">
        <f>+'当年度'!K41-'前年度'!K41</f>
        <v>-15564</v>
      </c>
      <c r="L41" s="63">
        <f>+'当年度'!L41-'前年度'!L41</f>
        <v>-143046</v>
      </c>
      <c r="M41" s="64">
        <f>+'当年度'!M41-'前年度'!M41</f>
        <v>-109342</v>
      </c>
      <c r="N41" s="64">
        <f>+'当年度'!N41-'前年度'!N41</f>
        <v>-33704</v>
      </c>
      <c r="O41" s="64">
        <f>+'当年度'!O41-'前年度'!O41</f>
        <v>0</v>
      </c>
      <c r="P41" s="64">
        <f>+'当年度'!P41-'前年度'!P41</f>
        <v>0</v>
      </c>
      <c r="Q41" s="64">
        <f>+'当年度'!Q41-'前年度'!Q41</f>
        <v>0</v>
      </c>
      <c r="R41" s="64">
        <f>+'当年度'!R41-'前年度'!R41</f>
        <v>0</v>
      </c>
      <c r="S41" s="64">
        <f>+'当年度'!S41-'前年度'!S41</f>
        <v>-613376</v>
      </c>
      <c r="T41" s="64">
        <f>+'当年度'!T41-'前年度'!T41</f>
        <v>-3365084</v>
      </c>
      <c r="U41" s="64">
        <f>+'当年度'!U41-'前年度'!U41</f>
        <v>-88675</v>
      </c>
      <c r="V41" s="64">
        <f>+'当年度'!V41-'前年度'!V41</f>
        <v>-371705</v>
      </c>
      <c r="W41" s="64">
        <f>+'当年度'!W41-'前年度'!W41</f>
        <v>-381655</v>
      </c>
      <c r="X41" s="57"/>
      <c r="Y41" s="63">
        <f>+'当年度'!Y41-'前年度'!Y41</f>
        <v>-1910593</v>
      </c>
      <c r="Z41" s="65">
        <f>+'当年度'!Z41-'前年度'!Z41</f>
        <v>-24.6</v>
      </c>
    </row>
    <row r="42" spans="2:26" ht="21.75" customHeight="1">
      <c r="B42" s="85" t="s">
        <v>82</v>
      </c>
      <c r="C42" s="62">
        <f>+'当年度'!C42-'前年度'!C42</f>
        <v>-570417</v>
      </c>
      <c r="D42" s="63">
        <f>+'当年度'!D42-'前年度'!D42</f>
        <v>-177447</v>
      </c>
      <c r="E42" s="63">
        <f>+'当年度'!E42-'前年度'!E42</f>
        <v>-377379</v>
      </c>
      <c r="F42" s="64">
        <f>+'当年度'!F42-'前年度'!F42</f>
        <v>0</v>
      </c>
      <c r="G42" s="63">
        <f>+'当年度'!G42-'前年度'!G42</f>
        <v>-11045</v>
      </c>
      <c r="H42" s="63">
        <f>+'当年度'!H42-'前年度'!H42</f>
        <v>0</v>
      </c>
      <c r="I42" s="63">
        <f>+'当年度'!I42-'前年度'!I42</f>
        <v>-4546</v>
      </c>
      <c r="J42" s="64">
        <f>+'当年度'!J42-'前年度'!J42</f>
        <v>0</v>
      </c>
      <c r="K42" s="63">
        <f>+'当年度'!K42-'前年度'!K42</f>
        <v>-4546</v>
      </c>
      <c r="L42" s="63">
        <f>+'当年度'!L42-'前年度'!L42</f>
        <v>-41182</v>
      </c>
      <c r="M42" s="64">
        <f>+'当年度'!M42-'前年度'!M42</f>
        <v>-41182</v>
      </c>
      <c r="N42" s="64">
        <f>+'当年度'!N42-'前年度'!N42</f>
        <v>0</v>
      </c>
      <c r="O42" s="64">
        <f>+'当年度'!O42-'前年度'!O42</f>
        <v>0</v>
      </c>
      <c r="P42" s="64">
        <f>+'当年度'!P42-'前年度'!P42</f>
        <v>0</v>
      </c>
      <c r="Q42" s="64">
        <f>+'当年度'!Q42-'前年度'!Q42</f>
        <v>0</v>
      </c>
      <c r="R42" s="64">
        <f>+'当年度'!R42-'前年度'!R42</f>
        <v>0</v>
      </c>
      <c r="S42" s="64">
        <f>+'当年度'!S42-'前年度'!S42</f>
        <v>-611599</v>
      </c>
      <c r="T42" s="64">
        <f>+'当年度'!T42-'前年度'!T42</f>
        <v>-2766099</v>
      </c>
      <c r="U42" s="64">
        <f>+'当年度'!U42-'前年度'!U42</f>
        <v>-177447</v>
      </c>
      <c r="V42" s="64">
        <f>+'当年度'!V42-'前年度'!V42</f>
        <v>-381925</v>
      </c>
      <c r="W42" s="64">
        <f>+'当年度'!W42-'前年度'!W42</f>
        <v>-392970</v>
      </c>
      <c r="X42" s="57"/>
      <c r="Y42" s="63">
        <f>+'当年度'!Y42-'前年度'!Y42</f>
        <v>-1663893</v>
      </c>
      <c r="Z42" s="65">
        <f>+'当年度'!Z42-'前年度'!Z42</f>
        <v>-34.3</v>
      </c>
    </row>
    <row r="43" spans="2:26" ht="21.75" customHeight="1">
      <c r="B43" s="85" t="s">
        <v>83</v>
      </c>
      <c r="C43" s="62">
        <f>+'当年度'!C43-'前年度'!C43</f>
        <v>-841401</v>
      </c>
      <c r="D43" s="63">
        <f>+'当年度'!D43-'前年度'!D43</f>
        <v>-231105</v>
      </c>
      <c r="E43" s="63">
        <f>+'当年度'!E43-'前年度'!E43</f>
        <v>-593696</v>
      </c>
      <c r="F43" s="64">
        <f>+'当年度'!F43-'前年度'!F43</f>
        <v>0</v>
      </c>
      <c r="G43" s="63">
        <f>+'当年度'!G43-'前年度'!G43</f>
        <v>-16600</v>
      </c>
      <c r="H43" s="63">
        <f>+'当年度'!H43-'前年度'!H43</f>
        <v>0</v>
      </c>
      <c r="I43" s="63">
        <f>+'当年度'!I43-'前年度'!I43</f>
        <v>0</v>
      </c>
      <c r="J43" s="64">
        <f>+'当年度'!J43-'前年度'!J43</f>
        <v>0</v>
      </c>
      <c r="K43" s="63">
        <f>+'当年度'!K43-'前年度'!K43</f>
        <v>0</v>
      </c>
      <c r="L43" s="63">
        <f>+'当年度'!L43-'前年度'!L43</f>
        <v>-509020</v>
      </c>
      <c r="M43" s="64">
        <f>+'当年度'!M43-'前年度'!M43</f>
        <v>-489876</v>
      </c>
      <c r="N43" s="64">
        <f>+'当年度'!N43-'前年度'!N43</f>
        <v>-19144</v>
      </c>
      <c r="O43" s="64">
        <f>+'当年度'!O43-'前年度'!O43</f>
        <v>0</v>
      </c>
      <c r="P43" s="64">
        <f>+'当年度'!P43-'前年度'!P43</f>
        <v>0</v>
      </c>
      <c r="Q43" s="64">
        <f>+'当年度'!Q43-'前年度'!Q43</f>
        <v>0</v>
      </c>
      <c r="R43" s="64">
        <f>+'当年度'!R43-'前年度'!R43</f>
        <v>0</v>
      </c>
      <c r="S43" s="64">
        <f>+'当年度'!S43-'前年度'!S43</f>
        <v>-1350421</v>
      </c>
      <c r="T43" s="64">
        <f>+'当年度'!T43-'前年度'!T43</f>
        <v>-4059724</v>
      </c>
      <c r="U43" s="64">
        <f>+'当年度'!U43-'前年度'!U43</f>
        <v>-231105</v>
      </c>
      <c r="V43" s="64">
        <f>+'当年度'!V43-'前年度'!V43</f>
        <v>-593696</v>
      </c>
      <c r="W43" s="64">
        <f>+'当年度'!W43-'前年度'!W43</f>
        <v>-610296</v>
      </c>
      <c r="X43" s="57"/>
      <c r="Y43" s="63">
        <f>+'当年度'!Y43-'前年度'!Y43</f>
        <v>-1983008</v>
      </c>
      <c r="Z43" s="65">
        <f>+'当年度'!Z43-'前年度'!Z43</f>
        <v>-42.4</v>
      </c>
    </row>
    <row r="44" spans="2:26" ht="21.75" customHeight="1">
      <c r="B44" s="85" t="s">
        <v>41</v>
      </c>
      <c r="C44" s="62">
        <f>+'当年度'!C44-'前年度'!C44</f>
        <v>-74565</v>
      </c>
      <c r="D44" s="63">
        <f>+'当年度'!D44-'前年度'!D44</f>
        <v>-13936</v>
      </c>
      <c r="E44" s="63">
        <f>+'当年度'!E44-'前年度'!E44</f>
        <v>-40002</v>
      </c>
      <c r="F44" s="64">
        <f>+'当年度'!F44-'前年度'!F44</f>
        <v>0</v>
      </c>
      <c r="G44" s="63">
        <f>+'当年度'!G44-'前年度'!G44</f>
        <v>-15264</v>
      </c>
      <c r="H44" s="63">
        <f>+'当年度'!H44-'前年度'!H44</f>
        <v>0</v>
      </c>
      <c r="I44" s="63">
        <f>+'当年度'!I44-'前年度'!I44</f>
        <v>-5363</v>
      </c>
      <c r="J44" s="64">
        <f>+'当年度'!J44-'前年度'!J44</f>
        <v>0</v>
      </c>
      <c r="K44" s="63">
        <f>+'当年度'!K44-'前年度'!K44</f>
        <v>-5363</v>
      </c>
      <c r="L44" s="63">
        <f>+'当年度'!L44-'前年度'!L44</f>
        <v>-4718</v>
      </c>
      <c r="M44" s="64">
        <f>+'当年度'!M44-'前年度'!M44</f>
        <v>0</v>
      </c>
      <c r="N44" s="64">
        <f>+'当年度'!N44-'前年度'!N44</f>
        <v>-4718</v>
      </c>
      <c r="O44" s="64">
        <f>+'当年度'!O44-'前年度'!O44</f>
        <v>0</v>
      </c>
      <c r="P44" s="64">
        <f>+'当年度'!P44-'前年度'!P44</f>
        <v>0</v>
      </c>
      <c r="Q44" s="64">
        <f>+'当年度'!Q44-'前年度'!Q44</f>
        <v>0</v>
      </c>
      <c r="R44" s="64">
        <f>+'当年度'!R44-'前年度'!R44</f>
        <v>0</v>
      </c>
      <c r="S44" s="64">
        <f>+'当年度'!S44-'前年度'!S44</f>
        <v>-79283</v>
      </c>
      <c r="T44" s="64">
        <f>+'当年度'!T44-'前年度'!T44</f>
        <v>-264172</v>
      </c>
      <c r="U44" s="64">
        <f>+'当年度'!U44-'前年度'!U44</f>
        <v>-13936</v>
      </c>
      <c r="V44" s="64">
        <f>+'当年度'!V44-'前年度'!V44</f>
        <v>-45365</v>
      </c>
      <c r="W44" s="64">
        <f>+'当年度'!W44-'前年度'!W44</f>
        <v>-60629</v>
      </c>
      <c r="X44" s="57"/>
      <c r="Y44" s="63">
        <f>+'当年度'!Y44-'前年度'!Y44</f>
        <v>98060</v>
      </c>
      <c r="Z44" s="65">
        <f>+'当年度'!Z44-'前年度'!Z44</f>
        <v>-2.799999999999999</v>
      </c>
    </row>
    <row r="45" spans="2:26" ht="21.75" customHeight="1">
      <c r="B45" s="85" t="s">
        <v>84</v>
      </c>
      <c r="C45" s="62">
        <f>+'当年度'!C45-'前年度'!C45</f>
        <v>-1248743</v>
      </c>
      <c r="D45" s="63">
        <f>+'当年度'!D45-'前年度'!D45</f>
        <v>-584709</v>
      </c>
      <c r="E45" s="63">
        <f>+'当年度'!E45-'前年度'!E45</f>
        <v>-648059</v>
      </c>
      <c r="F45" s="64">
        <f>+'当年度'!F45-'前年度'!F45</f>
        <v>0</v>
      </c>
      <c r="G45" s="63">
        <f>+'当年度'!G45-'前年度'!G45</f>
        <v>-14400</v>
      </c>
      <c r="H45" s="63">
        <f>+'当年度'!H45-'前年度'!H45</f>
        <v>0</v>
      </c>
      <c r="I45" s="63">
        <f>+'当年度'!I45-'前年度'!I45</f>
        <v>-1575</v>
      </c>
      <c r="J45" s="64">
        <f>+'当年度'!J45-'前年度'!J45</f>
        <v>-1575</v>
      </c>
      <c r="K45" s="63">
        <f>+'当年度'!K45-'前年度'!K45</f>
        <v>0</v>
      </c>
      <c r="L45" s="63">
        <f>+'当年度'!L45-'前年度'!L45</f>
        <v>0</v>
      </c>
      <c r="M45" s="64">
        <f>+'当年度'!M45-'前年度'!M45</f>
        <v>0</v>
      </c>
      <c r="N45" s="64">
        <f>+'当年度'!N45-'前年度'!N45</f>
        <v>0</v>
      </c>
      <c r="O45" s="64">
        <f>+'当年度'!O45-'前年度'!O45</f>
        <v>0</v>
      </c>
      <c r="P45" s="64">
        <f>+'当年度'!P45-'前年度'!P45</f>
        <v>0</v>
      </c>
      <c r="Q45" s="64">
        <f>+'当年度'!Q45-'前年度'!Q45</f>
        <v>0</v>
      </c>
      <c r="R45" s="64">
        <f>+'当年度'!R45-'前年度'!R45</f>
        <v>0</v>
      </c>
      <c r="S45" s="64">
        <f>+'当年度'!S45-'前年度'!S45</f>
        <v>-1248743</v>
      </c>
      <c r="T45" s="64">
        <f>+'当年度'!T45-'前年度'!T45</f>
        <v>-3888348</v>
      </c>
      <c r="U45" s="64">
        <f>+'当年度'!U45-'前年度'!U45</f>
        <v>-586284</v>
      </c>
      <c r="V45" s="64">
        <f>+'当年度'!V45-'前年度'!V45</f>
        <v>-648059</v>
      </c>
      <c r="W45" s="64">
        <f>+'当年度'!W45-'前年度'!W45</f>
        <v>-662459</v>
      </c>
      <c r="X45" s="57"/>
      <c r="Y45" s="63">
        <f>+'当年度'!Y45-'前年度'!Y45</f>
        <v>-1897415</v>
      </c>
      <c r="Z45" s="65">
        <f>+'当年度'!Z45-'前年度'!Z45</f>
        <v>-65.8</v>
      </c>
    </row>
    <row r="46" spans="2:26" ht="21.75" customHeight="1">
      <c r="B46" s="85" t="s">
        <v>85</v>
      </c>
      <c r="C46" s="62">
        <f>+'当年度'!C46-'前年度'!C46</f>
        <v>-1592312</v>
      </c>
      <c r="D46" s="63">
        <f>+'当年度'!D46-'前年度'!D46</f>
        <v>-1170383</v>
      </c>
      <c r="E46" s="63">
        <f>+'当年度'!E46-'前年度'!E46</f>
        <v>-414341</v>
      </c>
      <c r="F46" s="64">
        <f>+'当年度'!F46-'前年度'!F46</f>
        <v>0</v>
      </c>
      <c r="G46" s="63">
        <f>+'当年度'!G46-'前年度'!G46</f>
        <v>0</v>
      </c>
      <c r="H46" s="63">
        <f>+'当年度'!H46-'前年度'!H46</f>
        <v>0</v>
      </c>
      <c r="I46" s="63">
        <f>+'当年度'!I46-'前年度'!I46</f>
        <v>-7588</v>
      </c>
      <c r="J46" s="64">
        <f>+'当年度'!J46-'前年度'!J46</f>
        <v>0</v>
      </c>
      <c r="K46" s="63">
        <f>+'当年度'!K46-'前年度'!K46</f>
        <v>-7588</v>
      </c>
      <c r="L46" s="63">
        <f>+'当年度'!L46-'前年度'!L46</f>
        <v>-7153</v>
      </c>
      <c r="M46" s="64">
        <f>+'当年度'!M46-'前年度'!M46</f>
        <v>-1876</v>
      </c>
      <c r="N46" s="64">
        <f>+'当年度'!N46-'前年度'!N46</f>
        <v>-5277</v>
      </c>
      <c r="O46" s="64">
        <f>+'当年度'!O46-'前年度'!O46</f>
        <v>0</v>
      </c>
      <c r="P46" s="64">
        <f>+'当年度'!P46-'前年度'!P46</f>
        <v>0</v>
      </c>
      <c r="Q46" s="64">
        <f>+'当年度'!Q46-'前年度'!Q46</f>
        <v>0</v>
      </c>
      <c r="R46" s="64">
        <f>+'当年度'!R46-'前年度'!R46</f>
        <v>0</v>
      </c>
      <c r="S46" s="64">
        <f>+'当年度'!S46-'前年度'!S46</f>
        <v>-1599465</v>
      </c>
      <c r="T46" s="64">
        <f>+'当年度'!T46-'前年度'!T46</f>
        <v>-5801942</v>
      </c>
      <c r="U46" s="64">
        <f>+'当年度'!U46-'前年度'!U46</f>
        <v>-1170383</v>
      </c>
      <c r="V46" s="64">
        <f>+'当年度'!V46-'前年度'!V46</f>
        <v>-421929</v>
      </c>
      <c r="W46" s="64">
        <f>+'当年度'!W46-'前年度'!W46</f>
        <v>-421929</v>
      </c>
      <c r="X46" s="57"/>
      <c r="Y46" s="63">
        <f>+'当年度'!Y46-'前年度'!Y46</f>
        <v>-3365105</v>
      </c>
      <c r="Z46" s="65">
        <f>+'当年度'!Z46-'前年度'!Z46</f>
        <v>-47.3</v>
      </c>
    </row>
    <row r="47" spans="2:26" ht="21.75" customHeight="1">
      <c r="B47" s="85" t="s">
        <v>86</v>
      </c>
      <c r="C47" s="62">
        <f>+'当年度'!C47-'前年度'!C47</f>
        <v>-1886130</v>
      </c>
      <c r="D47" s="63">
        <f>+'当年度'!D47-'前年度'!D47</f>
        <v>-1081246</v>
      </c>
      <c r="E47" s="63">
        <f>+'当年度'!E47-'前年度'!E47</f>
        <v>-737275</v>
      </c>
      <c r="F47" s="64">
        <f>+'当年度'!F47-'前年度'!F47</f>
        <v>0</v>
      </c>
      <c r="G47" s="63">
        <f>+'当年度'!G47-'前年度'!G47</f>
        <v>-67609</v>
      </c>
      <c r="H47" s="63">
        <f>+'当年度'!H47-'前年度'!H47</f>
        <v>0</v>
      </c>
      <c r="I47" s="63">
        <f>+'当年度'!I47-'前年度'!I47</f>
        <v>0</v>
      </c>
      <c r="J47" s="64">
        <f>+'当年度'!J47-'前年度'!J47</f>
        <v>0</v>
      </c>
      <c r="K47" s="63">
        <f>+'当年度'!K47-'前年度'!K47</f>
        <v>0</v>
      </c>
      <c r="L47" s="63">
        <f>+'当年度'!L47-'前年度'!L47</f>
        <v>-25477</v>
      </c>
      <c r="M47" s="64">
        <f>+'当年度'!M47-'前年度'!M47</f>
        <v>-14420</v>
      </c>
      <c r="N47" s="64">
        <f>+'当年度'!N47-'前年度'!N47</f>
        <v>-11057</v>
      </c>
      <c r="O47" s="64">
        <f>+'当年度'!O47-'前年度'!O47</f>
        <v>0</v>
      </c>
      <c r="P47" s="64">
        <f>+'当年度'!P47-'前年度'!P47</f>
        <v>0</v>
      </c>
      <c r="Q47" s="64">
        <f>+'当年度'!Q47-'前年度'!Q47</f>
        <v>0</v>
      </c>
      <c r="R47" s="64">
        <f>+'当年度'!R47-'前年度'!R47</f>
        <v>0</v>
      </c>
      <c r="S47" s="64">
        <f>+'当年度'!S47-'前年度'!S47</f>
        <v>-1911607</v>
      </c>
      <c r="T47" s="64">
        <f>+'当年度'!T47-'前年度'!T47</f>
        <v>-5797220</v>
      </c>
      <c r="U47" s="64">
        <f>+'当年度'!U47-'前年度'!U47</f>
        <v>-1081246</v>
      </c>
      <c r="V47" s="64">
        <f>+'当年度'!V47-'前年度'!V47</f>
        <v>-737275</v>
      </c>
      <c r="W47" s="64">
        <f>+'当年度'!W47-'前年度'!W47</f>
        <v>-804884</v>
      </c>
      <c r="X47" s="57"/>
      <c r="Y47" s="63">
        <f>+'当年度'!Y47-'前年度'!Y47</f>
        <v>-2788608</v>
      </c>
      <c r="Z47" s="65">
        <f>+'当年度'!Z47-'前年度'!Z47</f>
        <v>-67.6</v>
      </c>
    </row>
    <row r="48" spans="2:26" ht="21.75" customHeight="1">
      <c r="B48" s="85" t="s">
        <v>87</v>
      </c>
      <c r="C48" s="62">
        <f>+'当年度'!C48-'前年度'!C48</f>
        <v>-1442200</v>
      </c>
      <c r="D48" s="63">
        <f>+'当年度'!D48-'前年度'!D48</f>
        <v>-652123</v>
      </c>
      <c r="E48" s="63">
        <f>+'当年度'!E48-'前年度'!E48</f>
        <v>-665262</v>
      </c>
      <c r="F48" s="64">
        <f>+'当年度'!F48-'前年度'!F48</f>
        <v>0</v>
      </c>
      <c r="G48" s="63">
        <f>+'当年度'!G48-'前年度'!G48</f>
        <v>-120796</v>
      </c>
      <c r="H48" s="63">
        <f>+'当年度'!H48-'前年度'!H48</f>
        <v>0</v>
      </c>
      <c r="I48" s="63">
        <f>+'当年度'!I48-'前年度'!I48</f>
        <v>-4019</v>
      </c>
      <c r="J48" s="64">
        <f>+'当年度'!J48-'前年度'!J48</f>
        <v>0</v>
      </c>
      <c r="K48" s="63">
        <f>+'当年度'!K48-'前年度'!K48</f>
        <v>-4019</v>
      </c>
      <c r="L48" s="63">
        <f>+'当年度'!L48-'前年度'!L48</f>
        <v>-9538</v>
      </c>
      <c r="M48" s="64">
        <f>+'当年度'!M48-'前年度'!M48</f>
        <v>-9529</v>
      </c>
      <c r="N48" s="64">
        <f>+'当年度'!N48-'前年度'!N48</f>
        <v>-9</v>
      </c>
      <c r="O48" s="64">
        <f>+'当年度'!O48-'前年度'!O48</f>
        <v>0</v>
      </c>
      <c r="P48" s="64">
        <f>+'当年度'!P48-'前年度'!P48</f>
        <v>0</v>
      </c>
      <c r="Q48" s="64">
        <f>+'当年度'!Q48-'前年度'!Q48</f>
        <v>0</v>
      </c>
      <c r="R48" s="64">
        <f>+'当年度'!R48-'前年度'!R48</f>
        <v>0</v>
      </c>
      <c r="S48" s="64">
        <f>+'当年度'!S48-'前年度'!S48</f>
        <v>-1451738</v>
      </c>
      <c r="T48" s="64">
        <f>+'当年度'!T48-'前年度'!T48</f>
        <v>-4848060</v>
      </c>
      <c r="U48" s="64">
        <f>+'当年度'!U48-'前年度'!U48</f>
        <v>-652123</v>
      </c>
      <c r="V48" s="64">
        <f>+'当年度'!V48-'前年度'!V48</f>
        <v>-669281</v>
      </c>
      <c r="W48" s="64">
        <f>+'当年度'!W48-'前年度'!W48</f>
        <v>-790077</v>
      </c>
      <c r="X48" s="57"/>
      <c r="Y48" s="63">
        <f>+'当年度'!Y48-'前年度'!Y48</f>
        <v>-2392867</v>
      </c>
      <c r="Z48" s="65">
        <f>+'当年度'!Z48-'前年度'!Z48</f>
        <v>-60.3</v>
      </c>
    </row>
    <row r="49" spans="2:26" ht="21.75" customHeight="1">
      <c r="B49" s="85" t="s">
        <v>88</v>
      </c>
      <c r="C49" s="62">
        <f>+'当年度'!C49-'前年度'!C49</f>
        <v>-521939</v>
      </c>
      <c r="D49" s="63">
        <f>+'当年度'!D49-'前年度'!D49</f>
        <v>-80164</v>
      </c>
      <c r="E49" s="63">
        <f>+'当年度'!E49-'前年度'!E49</f>
        <v>-398062</v>
      </c>
      <c r="F49" s="64">
        <f>+'当年度'!F49-'前年度'!F49</f>
        <v>0</v>
      </c>
      <c r="G49" s="63">
        <f>+'当年度'!G49-'前年度'!G49</f>
        <v>-32231</v>
      </c>
      <c r="H49" s="63">
        <f>+'当年度'!H49-'前年度'!H49</f>
        <v>-11482</v>
      </c>
      <c r="I49" s="63">
        <f>+'当年度'!I49-'前年度'!I49</f>
        <v>0</v>
      </c>
      <c r="J49" s="64">
        <f>+'当年度'!J49-'前年度'!J49</f>
        <v>0</v>
      </c>
      <c r="K49" s="63">
        <f>+'当年度'!K49-'前年度'!K49</f>
        <v>0</v>
      </c>
      <c r="L49" s="63">
        <f>+'当年度'!L49-'前年度'!L49</f>
        <v>-5757</v>
      </c>
      <c r="M49" s="64">
        <f>+'当年度'!M49-'前年度'!M49</f>
        <v>-2701</v>
      </c>
      <c r="N49" s="64">
        <f>+'当年度'!N49-'前年度'!N49</f>
        <v>-3056</v>
      </c>
      <c r="O49" s="64">
        <f>+'当年度'!O49-'前年度'!O49</f>
        <v>0</v>
      </c>
      <c r="P49" s="64">
        <f>+'当年度'!P49-'前年度'!P49</f>
        <v>0</v>
      </c>
      <c r="Q49" s="64">
        <f>+'当年度'!Q49-'前年度'!Q49</f>
        <v>0</v>
      </c>
      <c r="R49" s="64">
        <f>+'当年度'!R49-'前年度'!R49</f>
        <v>0</v>
      </c>
      <c r="S49" s="64">
        <f>+'当年度'!S49-'前年度'!S49</f>
        <v>-527696</v>
      </c>
      <c r="T49" s="64">
        <f>+'当年度'!T49-'前年度'!T49</f>
        <v>-2599205</v>
      </c>
      <c r="U49" s="64">
        <f>+'当年度'!U49-'前年度'!U49</f>
        <v>-80164</v>
      </c>
      <c r="V49" s="64">
        <f>+'当年度'!V49-'前年度'!V49</f>
        <v>-409544</v>
      </c>
      <c r="W49" s="64">
        <f>+'当年度'!W49-'前年度'!W49</f>
        <v>-441775</v>
      </c>
      <c r="X49" s="57"/>
      <c r="Y49" s="63">
        <f>+'当年度'!Y49-'前年度'!Y49</f>
        <v>-1762285</v>
      </c>
      <c r="Z49" s="65">
        <f>+'当年度'!Z49-'前年度'!Z49</f>
        <v>-29.6</v>
      </c>
    </row>
    <row r="50" spans="2:26" ht="21.75" customHeight="1">
      <c r="B50" s="85" t="s">
        <v>42</v>
      </c>
      <c r="C50" s="62">
        <f>+'当年度'!C50-'前年度'!C50</f>
        <v>-371709</v>
      </c>
      <c r="D50" s="63">
        <f>+'当年度'!D50-'前年度'!D50</f>
        <v>-259245</v>
      </c>
      <c r="E50" s="63">
        <f>+'当年度'!E50-'前年度'!E50</f>
        <v>-117167</v>
      </c>
      <c r="F50" s="64">
        <f>+'当年度'!F50-'前年度'!F50</f>
        <v>0</v>
      </c>
      <c r="G50" s="63">
        <f>+'当年度'!G50-'前年度'!G50</f>
        <v>19</v>
      </c>
      <c r="H50" s="63">
        <f>+'当年度'!H50-'前年度'!H50</f>
        <v>0</v>
      </c>
      <c r="I50" s="63">
        <f>+'当年度'!I50-'前年度'!I50</f>
        <v>4684</v>
      </c>
      <c r="J50" s="64">
        <f>+'当年度'!J50-'前年度'!J50</f>
        <v>0</v>
      </c>
      <c r="K50" s="63">
        <f>+'当年度'!K50-'前年度'!K50</f>
        <v>4684</v>
      </c>
      <c r="L50" s="63">
        <f>+'当年度'!L50-'前年度'!L50</f>
        <v>-14176</v>
      </c>
      <c r="M50" s="64">
        <f>+'当年度'!M50-'前年度'!M50</f>
        <v>-16129</v>
      </c>
      <c r="N50" s="64">
        <f>+'当年度'!N50-'前年度'!N50</f>
        <v>1953</v>
      </c>
      <c r="O50" s="64">
        <f>+'当年度'!O50-'前年度'!O50</f>
        <v>0</v>
      </c>
      <c r="P50" s="64">
        <f>+'当年度'!P50-'前年度'!P50</f>
        <v>0</v>
      </c>
      <c r="Q50" s="64">
        <f>+'当年度'!Q50-'前年度'!Q50</f>
        <v>0</v>
      </c>
      <c r="R50" s="64">
        <f>+'当年度'!R50-'前年度'!R50</f>
        <v>0</v>
      </c>
      <c r="S50" s="64">
        <f>+'当年度'!S50-'前年度'!S50</f>
        <v>-385885</v>
      </c>
      <c r="T50" s="64">
        <f>+'当年度'!T50-'前年度'!T50</f>
        <v>-737135</v>
      </c>
      <c r="U50" s="64">
        <f>+'当年度'!U50-'前年度'!U50</f>
        <v>-259245</v>
      </c>
      <c r="V50" s="64">
        <f>+'当年度'!V50-'前年度'!V50</f>
        <v>-112483</v>
      </c>
      <c r="W50" s="64">
        <f>+'当年度'!W50-'前年度'!W50</f>
        <v>-112464</v>
      </c>
      <c r="X50" s="57"/>
      <c r="Y50" s="63">
        <f>+'当年度'!Y50-'前年度'!Y50</f>
        <v>52944</v>
      </c>
      <c r="Z50" s="65">
        <f>+'当年度'!Z50-'前年度'!Z50</f>
        <v>-17.799999999999997</v>
      </c>
    </row>
    <row r="51" spans="2:26" ht="21.75" customHeight="1">
      <c r="B51" s="85" t="s">
        <v>89</v>
      </c>
      <c r="C51" s="62">
        <f>+'当年度'!C51-'前年度'!C51</f>
        <v>-1302788</v>
      </c>
      <c r="D51" s="63">
        <f>+'当年度'!D51-'前年度'!D51</f>
        <v>-107965</v>
      </c>
      <c r="E51" s="63">
        <f>+'当年度'!E51-'前年度'!E51</f>
        <v>-1218036</v>
      </c>
      <c r="F51" s="64">
        <f>+'当年度'!F51-'前年度'!F51</f>
        <v>0</v>
      </c>
      <c r="G51" s="63">
        <f>+'当年度'!G51-'前年度'!G51</f>
        <v>-2868</v>
      </c>
      <c r="H51" s="63">
        <f>+'当年度'!H51-'前年度'!H51</f>
        <v>0</v>
      </c>
      <c r="I51" s="63">
        <f>+'当年度'!I51-'前年度'!I51</f>
        <v>26081</v>
      </c>
      <c r="J51" s="64">
        <f>+'当年度'!J51-'前年度'!J51</f>
        <v>0</v>
      </c>
      <c r="K51" s="63">
        <f>+'当年度'!K51-'前年度'!K51</f>
        <v>26081</v>
      </c>
      <c r="L51" s="63">
        <f>+'当年度'!L51-'前年度'!L51</f>
        <v>-33746</v>
      </c>
      <c r="M51" s="64">
        <f>+'当年度'!M51-'前年度'!M51</f>
        <v>-6336</v>
      </c>
      <c r="N51" s="64">
        <f>+'当年度'!N51-'前年度'!N51</f>
        <v>-27410</v>
      </c>
      <c r="O51" s="64">
        <f>+'当年度'!O51-'前年度'!O51</f>
        <v>0</v>
      </c>
      <c r="P51" s="64">
        <f>+'当年度'!P51-'前年度'!P51</f>
        <v>0</v>
      </c>
      <c r="Q51" s="64">
        <f>+'当年度'!Q51-'前年度'!Q51</f>
        <v>0</v>
      </c>
      <c r="R51" s="64">
        <f>+'当年度'!R51-'前年度'!R51</f>
        <v>0</v>
      </c>
      <c r="S51" s="64">
        <f>+'当年度'!S51-'前年度'!S51</f>
        <v>-1336534</v>
      </c>
      <c r="T51" s="64">
        <f>+'当年度'!T51-'前年度'!T51</f>
        <v>-996964</v>
      </c>
      <c r="U51" s="64">
        <f>+'当年度'!U51-'前年度'!U51</f>
        <v>-107965</v>
      </c>
      <c r="V51" s="64">
        <f>+'当年度'!V51-'前年度'!V51</f>
        <v>-1191955</v>
      </c>
      <c r="W51" s="64">
        <f>+'当年度'!W51-'前年度'!W51</f>
        <v>-1194823</v>
      </c>
      <c r="X51" s="57"/>
      <c r="Y51" s="63">
        <f>+'当年度'!Y51-'前年度'!Y51</f>
        <v>147345</v>
      </c>
      <c r="Z51" s="65">
        <f>+'当年度'!Z51-'前年度'!Z51</f>
        <v>-33.5</v>
      </c>
    </row>
    <row r="52" spans="2:26" ht="21.75" customHeight="1">
      <c r="B52" s="84" t="s">
        <v>90</v>
      </c>
      <c r="C52" s="58">
        <f>+'当年度'!C52-'前年度'!C52</f>
        <v>1456216</v>
      </c>
      <c r="D52" s="59">
        <f>+'当年度'!D52-'前年度'!D52</f>
        <v>500398</v>
      </c>
      <c r="E52" s="59">
        <f>+'当年度'!E52-'前年度'!E52</f>
        <v>817532</v>
      </c>
      <c r="F52" s="60">
        <f>+'当年度'!F52-'前年度'!F52</f>
        <v>0</v>
      </c>
      <c r="G52" s="59">
        <f>+'当年度'!G52-'前年度'!G52</f>
        <v>116155</v>
      </c>
      <c r="H52" s="59">
        <f>+'当年度'!H52-'前年度'!H52</f>
        <v>0</v>
      </c>
      <c r="I52" s="59">
        <f>+'当年度'!I52-'前年度'!I52</f>
        <v>22131</v>
      </c>
      <c r="J52" s="60">
        <f>+'当年度'!J52-'前年度'!J52</f>
        <v>12348</v>
      </c>
      <c r="K52" s="59">
        <f>+'当年度'!K52-'前年度'!K52</f>
        <v>9783</v>
      </c>
      <c r="L52" s="59">
        <f>+'当年度'!L52-'前年度'!L52</f>
        <v>1360</v>
      </c>
      <c r="M52" s="60">
        <f>+'当年度'!M52-'前年度'!M52</f>
        <v>0</v>
      </c>
      <c r="N52" s="60">
        <f>+'当年度'!N52-'前年度'!N52</f>
        <v>1360</v>
      </c>
      <c r="O52" s="60">
        <f>+'当年度'!O52-'前年度'!O52</f>
        <v>0</v>
      </c>
      <c r="P52" s="60">
        <f>+'当年度'!P52-'前年度'!P52</f>
        <v>0</v>
      </c>
      <c r="Q52" s="60">
        <f>+'当年度'!Q52-'前年度'!Q52</f>
        <v>0</v>
      </c>
      <c r="R52" s="60">
        <f>+'当年度'!R52-'前年度'!R52</f>
        <v>0</v>
      </c>
      <c r="S52" s="60">
        <f>+'当年度'!S52-'前年度'!S52</f>
        <v>1457576</v>
      </c>
      <c r="T52" s="60">
        <f>+'当年度'!T52-'前年度'!T52</f>
        <v>8409639</v>
      </c>
      <c r="U52" s="60">
        <f>+'当年度'!U52-'前年度'!U52</f>
        <v>512746</v>
      </c>
      <c r="V52" s="60">
        <f>+'当年度'!V52-'前年度'!V52</f>
        <v>827315</v>
      </c>
      <c r="W52" s="60">
        <f>+'当年度'!W52-'前年度'!W52</f>
        <v>943470</v>
      </c>
      <c r="X52" s="57"/>
      <c r="Y52" s="59">
        <f>+'当年度'!Y52-'前年度'!Y52</f>
        <v>5302957</v>
      </c>
      <c r="Z52" s="61">
        <f>+'当年度'!Z52-'前年度'!Z52</f>
        <v>27.5</v>
      </c>
    </row>
    <row r="53" spans="2:26" ht="21.75" customHeight="1">
      <c r="B53" s="84" t="s">
        <v>91</v>
      </c>
      <c r="C53" s="58">
        <f>+'当年度'!C53-'前年度'!C53</f>
        <v>1290625</v>
      </c>
      <c r="D53" s="59">
        <f>+'当年度'!D53-'前年度'!D53</f>
        <v>149365</v>
      </c>
      <c r="E53" s="59">
        <f>+'当年度'!E53-'前年度'!E53</f>
        <v>947276</v>
      </c>
      <c r="F53" s="60">
        <f>+'当年度'!F53-'前年度'!F53</f>
        <v>0</v>
      </c>
      <c r="G53" s="59">
        <f>+'当年度'!G53-'前年度'!G53</f>
        <v>74263</v>
      </c>
      <c r="H53" s="59">
        <f>+'当年度'!H53-'前年度'!H53</f>
        <v>0</v>
      </c>
      <c r="I53" s="59">
        <f>+'当年度'!I53-'前年度'!I53</f>
        <v>119721</v>
      </c>
      <c r="J53" s="60">
        <f>+'当年度'!J53-'前年度'!J53</f>
        <v>116807</v>
      </c>
      <c r="K53" s="59">
        <f>+'当年度'!K53-'前年度'!K53</f>
        <v>2914</v>
      </c>
      <c r="L53" s="59">
        <f>+'当年度'!L53-'前年度'!L53</f>
        <v>1744725</v>
      </c>
      <c r="M53" s="60">
        <f>+'当年度'!M53-'前年度'!M53</f>
        <v>1574671</v>
      </c>
      <c r="N53" s="60">
        <f>+'当年度'!N53-'前年度'!N53</f>
        <v>170054</v>
      </c>
      <c r="O53" s="60">
        <f>+'当年度'!O53-'前年度'!O53</f>
        <v>0</v>
      </c>
      <c r="P53" s="60">
        <f>+'当年度'!P53-'前年度'!P53</f>
        <v>0</v>
      </c>
      <c r="Q53" s="60">
        <f>+'当年度'!Q53-'前年度'!Q53</f>
        <v>0</v>
      </c>
      <c r="R53" s="60">
        <f>+'当年度'!R53-'前年度'!R53</f>
        <v>0</v>
      </c>
      <c r="S53" s="60">
        <f>+'当年度'!S53-'前年度'!S53</f>
        <v>3035350</v>
      </c>
      <c r="T53" s="60">
        <f>+'当年度'!T53-'前年度'!T53</f>
        <v>10540421</v>
      </c>
      <c r="U53" s="60">
        <f>+'当年度'!U53-'前年度'!U53</f>
        <v>266172</v>
      </c>
      <c r="V53" s="60">
        <f>+'当年度'!V53-'前年度'!V53</f>
        <v>950190</v>
      </c>
      <c r="W53" s="60">
        <f>+'当年度'!W53-'前年度'!W53</f>
        <v>1024453</v>
      </c>
      <c r="X53" s="57"/>
      <c r="Y53" s="59">
        <f>+'当年度'!Y53-'前年度'!Y53</f>
        <v>5451043</v>
      </c>
      <c r="Z53" s="61">
        <f>+'当年度'!Z53-'前年度'!Z53</f>
        <v>23.7</v>
      </c>
    </row>
    <row r="54" spans="2:26" ht="21.75" customHeight="1">
      <c r="B54" s="85" t="s">
        <v>92</v>
      </c>
      <c r="C54" s="62">
        <f>+'当年度'!C54-'前年度'!C54</f>
        <v>-837371</v>
      </c>
      <c r="D54" s="63">
        <f>+'当年度'!D54-'前年度'!D54</f>
        <v>-139408</v>
      </c>
      <c r="E54" s="63">
        <f>+'当年度'!E54-'前年度'!E54</f>
        <v>-539872</v>
      </c>
      <c r="F54" s="64">
        <f>+'当年度'!F54-'前年度'!F54</f>
        <v>0</v>
      </c>
      <c r="G54" s="63">
        <f>+'当年度'!G54-'前年度'!G54</f>
        <v>-79714</v>
      </c>
      <c r="H54" s="63">
        <f>+'当年度'!H54-'前年度'!H54</f>
        <v>0</v>
      </c>
      <c r="I54" s="63">
        <f>+'当年度'!I54-'前年度'!I54</f>
        <v>-78377</v>
      </c>
      <c r="J54" s="64">
        <f>+'当年度'!J54-'前年度'!J54</f>
        <v>-9786</v>
      </c>
      <c r="K54" s="63">
        <f>+'当年度'!K54-'前年度'!K54</f>
        <v>-68591</v>
      </c>
      <c r="L54" s="63">
        <f>+'当年度'!L54-'前年度'!L54</f>
        <v>-275338</v>
      </c>
      <c r="M54" s="64">
        <f>+'当年度'!M54-'前年度'!M54</f>
        <v>-207182</v>
      </c>
      <c r="N54" s="64">
        <f>+'当年度'!N54-'前年度'!N54</f>
        <v>-68156</v>
      </c>
      <c r="O54" s="64">
        <f>+'当年度'!O54-'前年度'!O54</f>
        <v>0</v>
      </c>
      <c r="P54" s="64">
        <f>+'当年度'!P54-'前年度'!P54</f>
        <v>0</v>
      </c>
      <c r="Q54" s="64">
        <f>+'当年度'!Q54-'前年度'!Q54</f>
        <v>0</v>
      </c>
      <c r="R54" s="64">
        <f>+'当年度'!R54-'前年度'!R54</f>
        <v>0</v>
      </c>
      <c r="S54" s="64">
        <f>+'当年度'!S54-'前年度'!S54</f>
        <v>-1112709</v>
      </c>
      <c r="T54" s="64">
        <f>+'当年度'!T54-'前年度'!T54</f>
        <v>-5010452</v>
      </c>
      <c r="U54" s="64">
        <f>+'当年度'!U54-'前年度'!U54</f>
        <v>-149194</v>
      </c>
      <c r="V54" s="64">
        <f>+'当年度'!V54-'前年度'!V54</f>
        <v>-608463</v>
      </c>
      <c r="W54" s="64">
        <f>+'当年度'!W54-'前年度'!W54</f>
        <v>-688177</v>
      </c>
      <c r="X54" s="57"/>
      <c r="Y54" s="63">
        <f>+'当年度'!Y54-'前年度'!Y54</f>
        <v>-2670653</v>
      </c>
      <c r="Z54" s="65">
        <f>+'当年度'!Z54-'前年度'!Z54</f>
        <v>-31.4</v>
      </c>
    </row>
    <row r="55" spans="2:26" ht="21.75" customHeight="1">
      <c r="B55" s="85" t="s">
        <v>93</v>
      </c>
      <c r="C55" s="62">
        <f>+'当年度'!C55-'前年度'!C55</f>
        <v>-664982</v>
      </c>
      <c r="D55" s="63">
        <f>+'当年度'!D55-'前年度'!D55</f>
        <v>-26168</v>
      </c>
      <c r="E55" s="63">
        <f>+'当年度'!E55-'前年度'!E55</f>
        <v>-622310</v>
      </c>
      <c r="F55" s="64">
        <f>+'当年度'!F55-'前年度'!F55</f>
        <v>0</v>
      </c>
      <c r="G55" s="63">
        <f>+'当年度'!G55-'前年度'!G55</f>
        <v>-15134</v>
      </c>
      <c r="H55" s="63">
        <f>+'当年度'!H55-'前年度'!H55</f>
        <v>0</v>
      </c>
      <c r="I55" s="63">
        <f>+'当年度'!I55-'前年度'!I55</f>
        <v>-1370</v>
      </c>
      <c r="J55" s="64">
        <f>+'当年度'!J55-'前年度'!J55</f>
        <v>0</v>
      </c>
      <c r="K55" s="63">
        <f>+'当年度'!K55-'前年度'!K55</f>
        <v>-1370</v>
      </c>
      <c r="L55" s="63">
        <f>+'当年度'!L55-'前年度'!L55</f>
        <v>-639180</v>
      </c>
      <c r="M55" s="64">
        <f>+'当年度'!M55-'前年度'!M55</f>
        <v>-410854</v>
      </c>
      <c r="N55" s="64">
        <f>+'当年度'!N55-'前年度'!N55</f>
        <v>-228326</v>
      </c>
      <c r="O55" s="64">
        <f>+'当年度'!O55-'前年度'!O55</f>
        <v>0</v>
      </c>
      <c r="P55" s="64">
        <f>+'当年度'!P55-'前年度'!P55</f>
        <v>0</v>
      </c>
      <c r="Q55" s="64">
        <f>+'当年度'!Q55-'前年度'!Q55</f>
        <v>0</v>
      </c>
      <c r="R55" s="64">
        <f>+'当年度'!R55-'前年度'!R55</f>
        <v>0</v>
      </c>
      <c r="S55" s="64">
        <f>+'当年度'!S55-'前年度'!S55</f>
        <v>-1304162</v>
      </c>
      <c r="T55" s="64">
        <f>+'当年度'!T55-'前年度'!T55</f>
        <v>-6281025</v>
      </c>
      <c r="U55" s="64">
        <f>+'当年度'!U55-'前年度'!U55</f>
        <v>-26168</v>
      </c>
      <c r="V55" s="64">
        <f>+'当年度'!V55-'前年度'!V55</f>
        <v>-623680</v>
      </c>
      <c r="W55" s="64">
        <f>+'当年度'!W55-'前年度'!W55</f>
        <v>-638814</v>
      </c>
      <c r="X55" s="57"/>
      <c r="Y55" s="63">
        <f>+'当年度'!Y55-'前年度'!Y55</f>
        <v>-2590506</v>
      </c>
      <c r="Z55" s="65">
        <f>+'当年度'!Z55-'前年度'!Z55</f>
        <v>-25.7</v>
      </c>
    </row>
    <row r="56" spans="2:26" ht="21.75" customHeight="1">
      <c r="B56" s="85" t="s">
        <v>43</v>
      </c>
      <c r="C56" s="62">
        <f>+'当年度'!C56-'前年度'!C56</f>
        <v>-382736</v>
      </c>
      <c r="D56" s="63">
        <f>+'当年度'!D56-'前年度'!D56</f>
        <v>-77414</v>
      </c>
      <c r="E56" s="63">
        <f>+'当年度'!E56-'前年度'!E56</f>
        <v>-303240</v>
      </c>
      <c r="F56" s="64">
        <f>+'当年度'!F56-'前年度'!F56</f>
        <v>0</v>
      </c>
      <c r="G56" s="63">
        <f>+'当年度'!G56-'前年度'!G56</f>
        <v>-2082</v>
      </c>
      <c r="H56" s="63">
        <f>+'当年度'!H56-'前年度'!H56</f>
        <v>0</v>
      </c>
      <c r="I56" s="63">
        <f>+'当年度'!I56-'前年度'!I56</f>
        <v>0</v>
      </c>
      <c r="J56" s="64">
        <f>+'当年度'!J56-'前年度'!J56</f>
        <v>0</v>
      </c>
      <c r="K56" s="63">
        <f>+'当年度'!K56-'前年度'!K56</f>
        <v>0</v>
      </c>
      <c r="L56" s="63">
        <f>+'当年度'!L56-'前年度'!L56</f>
        <v>-51486</v>
      </c>
      <c r="M56" s="64">
        <f>+'当年度'!M56-'前年度'!M56</f>
        <v>-47907</v>
      </c>
      <c r="N56" s="64">
        <f>+'当年度'!N56-'前年度'!N56</f>
        <v>-3579</v>
      </c>
      <c r="O56" s="64">
        <f>+'当年度'!O56-'前年度'!O56</f>
        <v>0</v>
      </c>
      <c r="P56" s="64">
        <f>+'当年度'!P56-'前年度'!P56</f>
        <v>0</v>
      </c>
      <c r="Q56" s="64">
        <f>+'当年度'!Q56-'前年度'!Q56</f>
        <v>0</v>
      </c>
      <c r="R56" s="64">
        <f>+'当年度'!R56-'前年度'!R56</f>
        <v>0</v>
      </c>
      <c r="S56" s="64">
        <f>+'当年度'!S56-'前年度'!S56</f>
        <v>-434222</v>
      </c>
      <c r="T56" s="64">
        <f>+'当年度'!T56-'前年度'!T56</f>
        <v>-588007</v>
      </c>
      <c r="U56" s="64">
        <f>+'当年度'!U56-'前年度'!U56</f>
        <v>-77414</v>
      </c>
      <c r="V56" s="64">
        <f>+'当年度'!V56-'前年度'!V56</f>
        <v>-303240</v>
      </c>
      <c r="W56" s="64">
        <f>+'当年度'!W56-'前年度'!W56</f>
        <v>-305322</v>
      </c>
      <c r="X56" s="57"/>
      <c r="Y56" s="63">
        <f>+'当年度'!Y56-'前年度'!Y56</f>
        <v>102074</v>
      </c>
      <c r="Z56" s="65">
        <f>+'当年度'!Z56-'前年度'!Z56</f>
        <v>-13.399999999999999</v>
      </c>
    </row>
    <row r="57" spans="2:26" ht="21.75" customHeight="1">
      <c r="B57" s="84" t="s">
        <v>44</v>
      </c>
      <c r="C57" s="58">
        <f>+'当年度'!C57-'前年度'!C57</f>
        <v>894793</v>
      </c>
      <c r="D57" s="59">
        <f>+'当年度'!D57-'前年度'!D57</f>
        <v>443755</v>
      </c>
      <c r="E57" s="59">
        <f>+'当年度'!E57-'前年度'!E57</f>
        <v>413626</v>
      </c>
      <c r="F57" s="60">
        <f>+'当年度'!F57-'前年度'!F57</f>
        <v>0</v>
      </c>
      <c r="G57" s="59">
        <f>+'当年度'!G57-'前年度'!G57</f>
        <v>37412</v>
      </c>
      <c r="H57" s="59">
        <f>+'当年度'!H57-'前年度'!H57</f>
        <v>0</v>
      </c>
      <c r="I57" s="59">
        <f>+'当年度'!I57-'前年度'!I57</f>
        <v>0</v>
      </c>
      <c r="J57" s="60">
        <f>+'当年度'!J57-'前年度'!J57</f>
        <v>0</v>
      </c>
      <c r="K57" s="59">
        <f>+'当年度'!K57-'前年度'!K57</f>
        <v>0</v>
      </c>
      <c r="L57" s="59">
        <f>+'当年度'!L57-'前年度'!L57</f>
        <v>10298</v>
      </c>
      <c r="M57" s="60">
        <f>+'当年度'!M57-'前年度'!M57</f>
        <v>0</v>
      </c>
      <c r="N57" s="60">
        <f>+'当年度'!N57-'前年度'!N57</f>
        <v>10298</v>
      </c>
      <c r="O57" s="60">
        <f>+'当年度'!O57-'前年度'!O57</f>
        <v>0</v>
      </c>
      <c r="P57" s="60">
        <f>+'当年度'!P57-'前年度'!P57</f>
        <v>0</v>
      </c>
      <c r="Q57" s="60">
        <f>+'当年度'!Q57-'前年度'!Q57</f>
        <v>0</v>
      </c>
      <c r="R57" s="60">
        <f>+'当年度'!R57-'前年度'!R57</f>
        <v>0</v>
      </c>
      <c r="S57" s="60">
        <f>+'当年度'!S57-'前年度'!S57</f>
        <v>905091</v>
      </c>
      <c r="T57" s="60">
        <f>+'当年度'!T57-'前年度'!T57</f>
        <v>5727045</v>
      </c>
      <c r="U57" s="60">
        <f>+'当年度'!U57-'前年度'!U57</f>
        <v>443755</v>
      </c>
      <c r="V57" s="60">
        <f>+'当年度'!V57-'前年度'!V57</f>
        <v>413626</v>
      </c>
      <c r="W57" s="60">
        <f>+'当年度'!W57-'前年度'!W57</f>
        <v>451038</v>
      </c>
      <c r="X57" s="57"/>
      <c r="Y57" s="59">
        <f>+'当年度'!Y57-'前年度'!Y57</f>
        <v>3142442</v>
      </c>
      <c r="Z57" s="61">
        <f>+'当年度'!Z57-'前年度'!Z57</f>
        <v>28.5</v>
      </c>
    </row>
    <row r="58" spans="2:26" ht="21.75" customHeight="1">
      <c r="B58" s="85" t="s">
        <v>94</v>
      </c>
      <c r="C58" s="62">
        <f>+'当年度'!C58-'前年度'!C58</f>
        <v>-1004512</v>
      </c>
      <c r="D58" s="63">
        <f>+'当年度'!D58-'前年度'!D58</f>
        <v>-466106</v>
      </c>
      <c r="E58" s="63">
        <f>+'当年度'!E58-'前年度'!E58</f>
        <v>-487583</v>
      </c>
      <c r="F58" s="64">
        <f>+'当年度'!F58-'前年度'!F58</f>
        <v>0</v>
      </c>
      <c r="G58" s="63">
        <f>+'当年度'!G58-'前年度'!G58</f>
        <v>-50823</v>
      </c>
      <c r="H58" s="63">
        <f>+'当年度'!H58-'前年度'!H58</f>
        <v>0</v>
      </c>
      <c r="I58" s="63">
        <f>+'当年度'!I58-'前年度'!I58</f>
        <v>0</v>
      </c>
      <c r="J58" s="64">
        <f>+'当年度'!J58-'前年度'!J58</f>
        <v>0</v>
      </c>
      <c r="K58" s="63">
        <f>+'当年度'!K58-'前年度'!K58</f>
        <v>0</v>
      </c>
      <c r="L58" s="63">
        <f>+'当年度'!L58-'前年度'!L58</f>
        <v>-16395</v>
      </c>
      <c r="M58" s="64">
        <f>+'当年度'!M58-'前年度'!M58</f>
        <v>-4803</v>
      </c>
      <c r="N58" s="64">
        <f>+'当年度'!N58-'前年度'!N58</f>
        <v>-11592</v>
      </c>
      <c r="O58" s="64">
        <f>+'当年度'!O58-'前年度'!O58</f>
        <v>0</v>
      </c>
      <c r="P58" s="64">
        <f>+'当年度'!P58-'前年度'!P58</f>
        <v>0</v>
      </c>
      <c r="Q58" s="64">
        <f>+'当年度'!Q58-'前年度'!Q58</f>
        <v>0</v>
      </c>
      <c r="R58" s="64">
        <f>+'当年度'!R58-'前年度'!R58</f>
        <v>0</v>
      </c>
      <c r="S58" s="64">
        <f>+'当年度'!S58-'前年度'!S58</f>
        <v>-1020907</v>
      </c>
      <c r="T58" s="64">
        <f>+'当年度'!T58-'前年度'!T58</f>
        <v>-3942778</v>
      </c>
      <c r="U58" s="64">
        <f>+'当年度'!U58-'前年度'!U58</f>
        <v>-466106</v>
      </c>
      <c r="V58" s="64">
        <f>+'当年度'!V58-'前年度'!V58</f>
        <v>-487583</v>
      </c>
      <c r="W58" s="64">
        <f>+'当年度'!W58-'前年度'!W58</f>
        <v>-538406</v>
      </c>
      <c r="X58" s="57"/>
      <c r="Y58" s="63">
        <f>+'当年度'!Y58-'前年度'!Y58</f>
        <v>-1913068</v>
      </c>
      <c r="Z58" s="65">
        <f>+'当年度'!Z58-'前年度'!Z58</f>
        <v>-52.5</v>
      </c>
    </row>
    <row r="59" spans="2:26" ht="21.75" customHeight="1">
      <c r="B59" s="85" t="s">
        <v>95</v>
      </c>
      <c r="C59" s="62">
        <f>+'当年度'!C59-'前年度'!C59</f>
        <v>-225391</v>
      </c>
      <c r="D59" s="63">
        <f>+'当年度'!D59-'前年度'!D59</f>
        <v>-70075</v>
      </c>
      <c r="E59" s="63">
        <f>+'当年度'!E59-'前年度'!E59</f>
        <v>-134487</v>
      </c>
      <c r="F59" s="64">
        <f>+'当年度'!F59-'前年度'!F59</f>
        <v>0</v>
      </c>
      <c r="G59" s="63">
        <f>+'当年度'!G59-'前年度'!G59</f>
        <v>-14647</v>
      </c>
      <c r="H59" s="63">
        <f>+'当年度'!H59-'前年度'!H59</f>
        <v>0</v>
      </c>
      <c r="I59" s="63">
        <f>+'当年度'!I59-'前年度'!I59</f>
        <v>-6182</v>
      </c>
      <c r="J59" s="64">
        <f>+'当年度'!J59-'前年度'!J59</f>
        <v>0</v>
      </c>
      <c r="K59" s="63">
        <f>+'当年度'!K59-'前年度'!K59</f>
        <v>-6182</v>
      </c>
      <c r="L59" s="63">
        <f>+'当年度'!L59-'前年度'!L59</f>
        <v>-106435</v>
      </c>
      <c r="M59" s="64">
        <f>+'当年度'!M59-'前年度'!M59</f>
        <v>-100749</v>
      </c>
      <c r="N59" s="64">
        <f>+'当年度'!N59-'前年度'!N59</f>
        <v>-5686</v>
      </c>
      <c r="O59" s="64">
        <f>+'当年度'!O59-'前年度'!O59</f>
        <v>0</v>
      </c>
      <c r="P59" s="64">
        <f>+'当年度'!P59-'前年度'!P59</f>
        <v>0</v>
      </c>
      <c r="Q59" s="64">
        <f>+'当年度'!Q59-'前年度'!Q59</f>
        <v>0</v>
      </c>
      <c r="R59" s="64">
        <f>+'当年度'!R59-'前年度'!R59</f>
        <v>0</v>
      </c>
      <c r="S59" s="64">
        <f>+'当年度'!S59-'前年度'!S59</f>
        <v>-331826</v>
      </c>
      <c r="T59" s="64">
        <f>+'当年度'!T59-'前年度'!T59</f>
        <v>-1962126</v>
      </c>
      <c r="U59" s="64">
        <f>+'当年度'!U59-'前年度'!U59</f>
        <v>-70075</v>
      </c>
      <c r="V59" s="64">
        <f>+'当年度'!V59-'前年度'!V59</f>
        <v>-140669</v>
      </c>
      <c r="W59" s="64">
        <f>+'当年度'!W59-'前年度'!W59</f>
        <v>-155316</v>
      </c>
      <c r="X59" s="57"/>
      <c r="Y59" s="63">
        <f>+'当年度'!Y59-'前年度'!Y59</f>
        <v>-1023866</v>
      </c>
      <c r="Z59" s="65">
        <f>+'当年度'!Z59-'前年度'!Z59</f>
        <v>-22</v>
      </c>
    </row>
    <row r="60" spans="2:26" ht="21.75" customHeight="1">
      <c r="B60" s="87" t="s">
        <v>96</v>
      </c>
      <c r="C60" s="70">
        <f>+'当年度'!C60-'前年度'!C60</f>
        <v>-215371</v>
      </c>
      <c r="D60" s="71">
        <f>+'当年度'!D60-'前年度'!D60</f>
        <v>-14712</v>
      </c>
      <c r="E60" s="71">
        <f>+'当年度'!E60-'前年度'!E60</f>
        <v>-200659</v>
      </c>
      <c r="F60" s="72">
        <f>+'当年度'!F60-'前年度'!F60</f>
        <v>0</v>
      </c>
      <c r="G60" s="71">
        <f>+'当年度'!G60-'前年度'!G60</f>
        <v>0</v>
      </c>
      <c r="H60" s="71">
        <f>+'当年度'!H60-'前年度'!H60</f>
        <v>0</v>
      </c>
      <c r="I60" s="71">
        <f>+'当年度'!I60-'前年度'!I60</f>
        <v>0</v>
      </c>
      <c r="J60" s="72">
        <f>+'当年度'!J60-'前年度'!J60</f>
        <v>0</v>
      </c>
      <c r="K60" s="71">
        <f>+'当年度'!K60-'前年度'!K60</f>
        <v>0</v>
      </c>
      <c r="L60" s="71">
        <f>+'当年度'!L60-'前年度'!L60</f>
        <v>0</v>
      </c>
      <c r="M60" s="72">
        <f>+'当年度'!M60-'前年度'!M60</f>
        <v>0</v>
      </c>
      <c r="N60" s="72">
        <f>+'当年度'!N60-'前年度'!N60</f>
        <v>0</v>
      </c>
      <c r="O60" s="72">
        <f>+'当年度'!O60-'前年度'!O60</f>
        <v>0</v>
      </c>
      <c r="P60" s="72">
        <f>+'当年度'!P60-'前年度'!P60</f>
        <v>0</v>
      </c>
      <c r="Q60" s="72">
        <f>+'当年度'!Q60-'前年度'!Q60</f>
        <v>0</v>
      </c>
      <c r="R60" s="72">
        <f>+'当年度'!R60-'前年度'!R60</f>
        <v>0</v>
      </c>
      <c r="S60" s="72">
        <f>+'当年度'!S60-'前年度'!S60</f>
        <v>-215371</v>
      </c>
      <c r="T60" s="72">
        <f>+'当年度'!T60-'前年度'!T60</f>
        <v>-1827066</v>
      </c>
      <c r="U60" s="72">
        <f>+'当年度'!U60-'前年度'!U60</f>
        <v>-14712</v>
      </c>
      <c r="V60" s="72">
        <f>+'当年度'!V60-'前年度'!V60</f>
        <v>-200659</v>
      </c>
      <c r="W60" s="72">
        <f>+'当年度'!W60-'前年度'!W60</f>
        <v>-200659</v>
      </c>
      <c r="X60" s="57"/>
      <c r="Y60" s="71">
        <f>+'当年度'!Y60-'前年度'!Y60</f>
        <v>-1141552</v>
      </c>
      <c r="Z60" s="73">
        <f>+'当年度'!Z60-'前年度'!Z60</f>
        <v>-18.9</v>
      </c>
    </row>
    <row r="61" spans="2:26" ht="21.75" customHeight="1">
      <c r="B61" s="88" t="s">
        <v>45</v>
      </c>
      <c r="C61" s="74">
        <f>+'当年度'!C61-'前年度'!C61</f>
        <v>1671941</v>
      </c>
      <c r="D61" s="75">
        <f>+'当年度'!D61-'前年度'!D61</f>
        <v>1256618</v>
      </c>
      <c r="E61" s="75">
        <f>+'当年度'!E61-'前年度'!E61</f>
        <v>825409</v>
      </c>
      <c r="F61" s="76">
        <f>+'当年度'!F61-'前年度'!F61</f>
        <v>-111820</v>
      </c>
      <c r="G61" s="75">
        <f>+'当年度'!G61-'前年度'!G61</f>
        <v>-59127</v>
      </c>
      <c r="H61" s="75">
        <f>+'当年度'!H61-'前年度'!H61</f>
        <v>-5190</v>
      </c>
      <c r="I61" s="75">
        <f>+'当年度'!I61-'前年度'!I61</f>
        <v>-233949</v>
      </c>
      <c r="J61" s="76">
        <f>+'当年度'!J61-'前年度'!J61</f>
        <v>-59520</v>
      </c>
      <c r="K61" s="75">
        <f>+'当年度'!K61-'前年度'!K61</f>
        <v>-174429</v>
      </c>
      <c r="L61" s="75">
        <f>+'当年度'!L61-'前年度'!L61</f>
        <v>717892</v>
      </c>
      <c r="M61" s="76">
        <f>+'当年度'!M61-'前年度'!M61</f>
        <v>1268636</v>
      </c>
      <c r="N61" s="76">
        <f>+'当年度'!N61-'前年度'!N61</f>
        <v>-550744</v>
      </c>
      <c r="O61" s="76">
        <f>+'当年度'!O61-'前年度'!O61</f>
        <v>0</v>
      </c>
      <c r="P61" s="76">
        <f>+'当年度'!P61-'前年度'!P61</f>
        <v>0</v>
      </c>
      <c r="Q61" s="76">
        <f>+'当年度'!Q61-'前年度'!Q61</f>
        <v>0</v>
      </c>
      <c r="R61" s="76">
        <f>+'当年度'!R61-'前年度'!R61</f>
        <v>0</v>
      </c>
      <c r="S61" s="76">
        <f>+'当年度'!S61-'前年度'!S61</f>
        <v>2389833</v>
      </c>
      <c r="T61" s="76">
        <f>+'当年度'!T61-'前年度'!T61</f>
        <v>37735557</v>
      </c>
      <c r="U61" s="76">
        <f>+'当年度'!U61-'前年度'!U61</f>
        <v>1197098</v>
      </c>
      <c r="V61" s="76">
        <f>+'当年度'!V61-'前年度'!V61</f>
        <v>645790</v>
      </c>
      <c r="W61" s="76">
        <f>+'当年度'!W61-'前年度'!W61</f>
        <v>586663</v>
      </c>
      <c r="X61" s="57"/>
      <c r="Y61" s="76">
        <f>+'当年度'!Y61-'前年度'!Y61</f>
        <v>38173872</v>
      </c>
      <c r="Z61" s="77">
        <f>+'当年度'!Z61-'前年度'!Z61</f>
        <v>0</v>
      </c>
    </row>
    <row r="62" spans="2:26" ht="21.75" customHeight="1">
      <c r="B62" s="88" t="s">
        <v>46</v>
      </c>
      <c r="C62" s="74">
        <f>+'当年度'!C62-'前年度'!C62</f>
        <v>-19689352</v>
      </c>
      <c r="D62" s="75">
        <f>+'当年度'!D62-'前年度'!D62</f>
        <v>-5663853</v>
      </c>
      <c r="E62" s="75">
        <f>+'当年度'!E62-'前年度'!E62</f>
        <v>-13653716</v>
      </c>
      <c r="F62" s="76">
        <f>+'当年度'!F62-'前年度'!F62</f>
        <v>0</v>
      </c>
      <c r="G62" s="75">
        <f>+'当年度'!G62-'前年度'!G62</f>
        <v>-438731</v>
      </c>
      <c r="H62" s="75">
        <f>+'当年度'!H62-'前年度'!H62</f>
        <v>19978</v>
      </c>
      <c r="I62" s="75">
        <f>+'当年度'!I62-'前年度'!I62</f>
        <v>46970</v>
      </c>
      <c r="J62" s="76">
        <f>+'当年度'!J62-'前年度'!J62</f>
        <v>117794</v>
      </c>
      <c r="K62" s="75">
        <f>+'当年度'!K62-'前年度'!K62</f>
        <v>-70824</v>
      </c>
      <c r="L62" s="75">
        <f>+'当年度'!L62-'前年度'!L62</f>
        <v>1741937</v>
      </c>
      <c r="M62" s="76">
        <f>+'当年度'!M62-'前年度'!M62</f>
        <v>2079760</v>
      </c>
      <c r="N62" s="76">
        <f>+'当年度'!N62-'前年度'!N62</f>
        <v>-337823</v>
      </c>
      <c r="O62" s="76">
        <f>+'当年度'!O62-'前年度'!O62</f>
        <v>0</v>
      </c>
      <c r="P62" s="76">
        <f>+'当年度'!P62-'前年度'!P62</f>
        <v>0</v>
      </c>
      <c r="Q62" s="76">
        <f>+'当年度'!Q62-'前年度'!Q62</f>
        <v>0</v>
      </c>
      <c r="R62" s="76">
        <f>+'当年度'!R62-'前年度'!R62</f>
        <v>0</v>
      </c>
      <c r="S62" s="76">
        <f>+'当年度'!S62-'前年度'!S62</f>
        <v>-17947415</v>
      </c>
      <c r="T62" s="76">
        <f>+'当年度'!T62-'前年度'!T62</f>
        <v>-56721219</v>
      </c>
      <c r="U62" s="76">
        <f>+'当年度'!U62-'前年度'!U62</f>
        <v>-5546059</v>
      </c>
      <c r="V62" s="76">
        <f>+'当年度'!V62-'前年度'!V62</f>
        <v>-13704562</v>
      </c>
      <c r="W62" s="76">
        <f>+'当年度'!W62-'前年度'!W62</f>
        <v>-14143293</v>
      </c>
      <c r="X62" s="57"/>
      <c r="Y62" s="76">
        <f>+'当年度'!Y62-'前年度'!Y62</f>
        <v>-27433592</v>
      </c>
      <c r="Z62" s="77">
        <f>+'当年度'!Z62-'前年度'!Z62</f>
        <v>-14.399999999999999</v>
      </c>
    </row>
    <row r="63" spans="2:26" ht="21.75" customHeight="1">
      <c r="B63" s="88" t="s">
        <v>47</v>
      </c>
      <c r="C63" s="74">
        <f>+'当年度'!C63-'前年度'!C63</f>
        <v>-18017411</v>
      </c>
      <c r="D63" s="75">
        <f>+'当年度'!D63-'前年度'!D63</f>
        <v>-4407235</v>
      </c>
      <c r="E63" s="75">
        <f>+'当年度'!E63-'前年度'!E63</f>
        <v>-12828307</v>
      </c>
      <c r="F63" s="76">
        <f>+'当年度'!F63-'前年度'!F63</f>
        <v>-111820</v>
      </c>
      <c r="G63" s="75">
        <f>+'当年度'!G63-'前年度'!G63</f>
        <v>-497858</v>
      </c>
      <c r="H63" s="75">
        <f>+'当年度'!H63-'前年度'!H63</f>
        <v>14788</v>
      </c>
      <c r="I63" s="75">
        <f>+'当年度'!I63-'前年度'!I63</f>
        <v>-186979</v>
      </c>
      <c r="J63" s="76">
        <f>+'当年度'!J63-'前年度'!J63</f>
        <v>58274</v>
      </c>
      <c r="K63" s="75">
        <f>+'当年度'!K63-'前年度'!K63</f>
        <v>-245253</v>
      </c>
      <c r="L63" s="75">
        <f>+'当年度'!L63-'前年度'!L63</f>
        <v>2459829</v>
      </c>
      <c r="M63" s="76">
        <f>+'当年度'!M63-'前年度'!M63</f>
        <v>3348396</v>
      </c>
      <c r="N63" s="76">
        <f>+'当年度'!N63-'前年度'!N63</f>
        <v>-888567</v>
      </c>
      <c r="O63" s="76">
        <f>+'当年度'!O63-'前年度'!O63</f>
        <v>0</v>
      </c>
      <c r="P63" s="76">
        <f>+'当年度'!P63-'前年度'!P63</f>
        <v>0</v>
      </c>
      <c r="Q63" s="76">
        <f>+'当年度'!Q63-'前年度'!Q63</f>
        <v>0</v>
      </c>
      <c r="R63" s="76">
        <f>+'当年度'!R63-'前年度'!R63</f>
        <v>0</v>
      </c>
      <c r="S63" s="76">
        <f>+'当年度'!S63-'前年度'!S63</f>
        <v>-15557582</v>
      </c>
      <c r="T63" s="76">
        <f>+'当年度'!T63-'前年度'!T63</f>
        <v>-18985662</v>
      </c>
      <c r="U63" s="76">
        <f>+'当年度'!U63-'前年度'!U63</f>
        <v>-4348961</v>
      </c>
      <c r="V63" s="76">
        <f>+'当年度'!V63-'前年度'!V63</f>
        <v>-13058772</v>
      </c>
      <c r="W63" s="76">
        <f>+'当年度'!W63-'前年度'!W63</f>
        <v>-13556630</v>
      </c>
      <c r="X63" s="57"/>
      <c r="Y63" s="76">
        <f>+'当年度'!Y63-'前年度'!Y63</f>
        <v>10740280</v>
      </c>
      <c r="Z63" s="77">
        <f>+'当年度'!Z63-'前年度'!Z63</f>
        <v>-8.600000000000001</v>
      </c>
    </row>
    <row r="64" spans="25:26" ht="17.25">
      <c r="Y64" s="3"/>
      <c r="Z64" t="s">
        <v>61</v>
      </c>
    </row>
  </sheetData>
  <printOptions verticalCentered="1"/>
  <pageMargins left="0.5905511811023623" right="0.39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ゴシック,標準"&amp;24５　投資的経費の状況（対前年度増減額）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X63"/>
  <sheetViews>
    <sheetView zoomScale="75" zoomScaleNormal="75" workbookViewId="0" topLeftCell="A1">
      <selection activeCell="M64" sqref="M64"/>
    </sheetView>
  </sheetViews>
  <sheetFormatPr defaultColWidth="8.66015625" defaultRowHeight="18"/>
  <cols>
    <col min="1" max="1" width="8.83203125" style="78" customWidth="1"/>
    <col min="2" max="2" width="10.66015625" style="78" customWidth="1"/>
    <col min="3" max="5" width="12.66015625" style="0" customWidth="1"/>
    <col min="6" max="6" width="10.66015625" style="0" customWidth="1"/>
    <col min="7" max="7" width="12.66015625" style="0" customWidth="1"/>
    <col min="8" max="8" width="10.66015625" style="0" customWidth="1"/>
    <col min="9" max="14" width="12.66015625" style="0" customWidth="1"/>
    <col min="15" max="18" width="10.66015625" style="0" customWidth="1"/>
    <col min="19" max="20" width="12.66015625" style="0" customWidth="1"/>
    <col min="21" max="23" width="13.66015625" style="0" customWidth="1"/>
  </cols>
  <sheetData>
    <row r="1" ht="17.25">
      <c r="B1" s="78" t="s">
        <v>55</v>
      </c>
    </row>
    <row r="2" spans="2:23" ht="17.25">
      <c r="B2" s="90"/>
      <c r="C2" s="1"/>
      <c r="D2" s="1"/>
      <c r="E2" s="1"/>
      <c r="F2" s="1"/>
      <c r="G2" s="1"/>
      <c r="H2" s="1"/>
      <c r="I2" s="1"/>
      <c r="J2" s="1"/>
      <c r="K2" s="45" t="s">
        <v>1</v>
      </c>
      <c r="L2" s="1"/>
      <c r="M2" s="1"/>
      <c r="N2" s="1"/>
      <c r="O2" s="4"/>
      <c r="P2" s="1"/>
      <c r="Q2" s="1"/>
      <c r="R2" s="1"/>
      <c r="S2" s="45"/>
      <c r="T2" s="45" t="s">
        <v>1</v>
      </c>
      <c r="W2" s="45" t="s">
        <v>1</v>
      </c>
    </row>
    <row r="3" spans="2:23" ht="17.25">
      <c r="B3" s="80"/>
      <c r="C3" s="18" t="s">
        <v>2</v>
      </c>
      <c r="D3" s="20"/>
      <c r="E3" s="20"/>
      <c r="F3" s="20"/>
      <c r="G3" s="20"/>
      <c r="H3" s="20"/>
      <c r="I3" s="20"/>
      <c r="J3" s="20"/>
      <c r="K3" s="19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</row>
    <row r="4" spans="2:23" ht="17.25">
      <c r="B4" s="81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19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</row>
    <row r="5" spans="2:23" ht="17.25">
      <c r="B5" s="82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32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</row>
    <row r="6" spans="2:24" ht="21.75" customHeight="1">
      <c r="B6" s="83" t="s">
        <v>22</v>
      </c>
      <c r="C6" s="47" t="str">
        <f>IF(AND('当年度'!C6=0,'前年度'!C6=0),"",IF('前年度'!C6=0,"皆増",IF('当年度'!C6=0,"皆減",ROUND('増減額'!C6/'前年度'!C6*100,1))))</f>
        <v>皆増</v>
      </c>
      <c r="D6" s="47" t="str">
        <f>IF(AND('当年度'!D6=0,'前年度'!D6=0),"",IF('前年度'!D6=0,"皆増",IF('当年度'!D6=0,"皆減",ROUND('増減額'!D6/'前年度'!D6*100,1))))</f>
        <v>皆増</v>
      </c>
      <c r="E6" s="47" t="str">
        <f>IF(AND('当年度'!E6=0,'前年度'!E6=0),"",IF('前年度'!E6=0,"皆増",IF('当年度'!E6=0,"皆減",ROUND('増減額'!E6/'前年度'!E6*100,1))))</f>
        <v>皆増</v>
      </c>
      <c r="F6" s="47">
        <f>IF(AND('当年度'!F6=0,'前年度'!F6=0),"",IF('前年度'!F6=0,"皆増",IF('当年度'!F6=0,"皆減",ROUND('増減額'!F6/'前年度'!F6*100,1))))</f>
      </c>
      <c r="G6" s="47" t="str">
        <f>IF(AND('当年度'!G6=0,'前年度'!G6=0),"",IF('前年度'!G6=0,"皆増",IF('当年度'!G6=0,"皆減",ROUND('増減額'!G6/'前年度'!G6*100,1))))</f>
        <v>皆増</v>
      </c>
      <c r="H6" s="47">
        <f>IF(AND('当年度'!H6=0,'前年度'!H6=0),"",IF('前年度'!H6=0,"皆増",IF('当年度'!H6=0,"皆減",ROUND('増減額'!H6/'前年度'!H6*100,1))))</f>
      </c>
      <c r="I6" s="47" t="str">
        <f>IF(AND('当年度'!I6=0,'前年度'!I6=0),"",IF('前年度'!I6=0,"皆増",IF('当年度'!I6=0,"皆減",ROUND('増減額'!I6/'前年度'!I6*100,1))))</f>
        <v>皆増</v>
      </c>
      <c r="J6" s="47">
        <f>IF(AND('当年度'!J6=0,'前年度'!J6=0),"",IF('前年度'!J6=0,"皆増",IF('当年度'!J6=0,"皆減",ROUND('増減額'!J6/'前年度'!J6*100,1))))</f>
      </c>
      <c r="K6" s="47" t="str">
        <f>IF(AND('当年度'!K6=0,'前年度'!K6=0),"",IF('前年度'!K6=0,"皆増",IF('当年度'!K6=0,"皆減",ROUND('増減額'!K6/'前年度'!K6*100,1))))</f>
        <v>皆増</v>
      </c>
      <c r="L6" s="47" t="str">
        <f>IF(AND('当年度'!L6=0,'前年度'!L6=0),"",IF('前年度'!L6=0,"皆増",IF('当年度'!L6=0,"皆減",ROUND('増減額'!L6/'前年度'!L6*100,1))))</f>
        <v>皆増</v>
      </c>
      <c r="M6" s="47" t="str">
        <f>IF(AND('当年度'!M6=0,'前年度'!M6=0),"",IF('前年度'!M6=0,"皆増",IF('当年度'!M6=0,"皆減",ROUND('増減額'!M6/'前年度'!M6*100,1))))</f>
        <v>皆増</v>
      </c>
      <c r="N6" s="47" t="str">
        <f>IF(AND('当年度'!N6=0,'前年度'!N6=0),"",IF('前年度'!N6=0,"皆増",IF('当年度'!N6=0,"皆減",ROUND('増減額'!N6/'前年度'!N6*100,1))))</f>
        <v>皆増</v>
      </c>
      <c r="O6" s="47">
        <f>IF(AND('当年度'!O6=0,'前年度'!O6=0),"",IF('前年度'!O6=0,"皆増",IF('当年度'!O6=0,"皆減",ROUND('増減額'!O6/'前年度'!O6*100,1))))</f>
      </c>
      <c r="P6" s="47">
        <f>IF(AND('当年度'!P6=0,'前年度'!P6=0),"",IF('前年度'!P6=0,"皆増",IF('当年度'!P6=0,"皆減",ROUND('増減額'!P6/'前年度'!P6*100,1))))</f>
      </c>
      <c r="Q6" s="47">
        <f>IF(AND('当年度'!Q6=0,'前年度'!Q6=0),"",IF('前年度'!Q6=0,"皆増",IF('当年度'!Q6=0,"皆減",ROUND('増減額'!Q6/'前年度'!Q6*100,1))))</f>
      </c>
      <c r="R6" s="47">
        <f>IF(AND('当年度'!R6=0,'前年度'!R6=0),"",IF('前年度'!R6=0,"皆増",IF('当年度'!R6=0,"皆減",ROUND('増減額'!R6/'前年度'!R6*100,1))))</f>
      </c>
      <c r="S6" s="47" t="str">
        <f>IF(AND('当年度'!S6=0,'前年度'!S6=0),"",IF('前年度'!S6=0,"皆増",IF('当年度'!S6=0,"皆減",ROUND('増減額'!S6/'前年度'!S6*100,1))))</f>
        <v>皆増</v>
      </c>
      <c r="T6" s="47" t="str">
        <f>IF(AND('当年度'!T6=0,'前年度'!T6=0),"",IF('前年度'!T6=0,"皆増",IF('当年度'!T6=0,"皆減",ROUND('増減額'!T6/'前年度'!T6*100,1))))</f>
        <v>皆増</v>
      </c>
      <c r="U6" s="41" t="str">
        <f>IF(AND('当年度'!U6=0,'前年度'!U6=0),"",IF('前年度'!U6=0,"皆増",IF('当年度'!U6=0,"皆減",ROUND('増減額'!U6/'前年度'!U6*100,1))))</f>
        <v>皆増</v>
      </c>
      <c r="V6" s="41" t="str">
        <f>IF(AND('当年度'!V6=0,'前年度'!V6=0),"",IF('前年度'!V6=0,"皆増",IF('当年度'!V6=0,"皆減",ROUND('増減額'!V6/'前年度'!V6*100,1))))</f>
        <v>皆増</v>
      </c>
      <c r="W6" s="41" t="str">
        <f>IF(AND('当年度'!W6=0,'前年度'!W6=0),"",IF('前年度'!W6=0,"皆増",IF('当年度'!W6=0,"皆減",ROUND('増減額'!W6/'前年度'!W6*100,1))))</f>
        <v>皆増</v>
      </c>
      <c r="X6" s="34"/>
    </row>
    <row r="7" spans="2:24" ht="21.75" customHeight="1">
      <c r="B7" s="84" t="s">
        <v>65</v>
      </c>
      <c r="C7" s="47" t="str">
        <f>IF(AND('当年度'!C7=0,'前年度'!C7=0),"",IF('前年度'!C7=0,"皆増",IF('当年度'!C7=0,"皆減",ROUND('増減額'!C7/'前年度'!C7*100,1))))</f>
        <v>皆減</v>
      </c>
      <c r="D7" s="47" t="str">
        <f>IF(AND('当年度'!D7=0,'前年度'!D7=0),"",IF('前年度'!D7=0,"皆増",IF('当年度'!D7=0,"皆減",ROUND('増減額'!D7/'前年度'!D7*100,1))))</f>
        <v>皆減</v>
      </c>
      <c r="E7" s="47" t="str">
        <f>IF(AND('当年度'!E7=0,'前年度'!E7=0),"",IF('前年度'!E7=0,"皆増",IF('当年度'!E7=0,"皆減",ROUND('増減額'!E7/'前年度'!E7*100,1))))</f>
        <v>皆減</v>
      </c>
      <c r="F7" s="47">
        <f>IF(AND('当年度'!F7=0,'前年度'!F7=0),"",IF('前年度'!F7=0,"皆増",IF('当年度'!F7=0,"皆減",ROUND('増減額'!F7/'前年度'!F7*100,1))))</f>
      </c>
      <c r="G7" s="47" t="str">
        <f>IF(AND('当年度'!G7=0,'前年度'!G7=0),"",IF('前年度'!G7=0,"皆増",IF('当年度'!G7=0,"皆減",ROUND('増減額'!G7/'前年度'!G7*100,1))))</f>
        <v>皆減</v>
      </c>
      <c r="H7" s="47">
        <f>IF(AND('当年度'!H7=0,'前年度'!H7=0),"",IF('前年度'!H7=0,"皆増",IF('当年度'!H7=0,"皆減",ROUND('増減額'!H7/'前年度'!H7*100,1))))</f>
      </c>
      <c r="I7" s="47">
        <f>IF(AND('当年度'!I7=0,'前年度'!I7=0),"",IF('前年度'!I7=0,"皆増",IF('当年度'!I7=0,"皆減",ROUND('増減額'!I7/'前年度'!I7*100,1))))</f>
      </c>
      <c r="J7" s="47">
        <f>IF(AND('当年度'!J7=0,'前年度'!J7=0),"",IF('前年度'!J7=0,"皆増",IF('当年度'!J7=0,"皆減",ROUND('増減額'!J7/'前年度'!J7*100,1))))</f>
      </c>
      <c r="K7" s="47">
        <f>IF(AND('当年度'!K7=0,'前年度'!K7=0),"",IF('前年度'!K7=0,"皆増",IF('当年度'!K7=0,"皆減",ROUND('増減額'!K7/'前年度'!K7*100,1))))</f>
      </c>
      <c r="L7" s="47" t="str">
        <f>IF(AND('当年度'!L7=0,'前年度'!L7=0),"",IF('前年度'!L7=0,"皆増",IF('当年度'!L7=0,"皆減",ROUND('増減額'!L7/'前年度'!L7*100,1))))</f>
        <v>皆減</v>
      </c>
      <c r="M7" s="47" t="str">
        <f>IF(AND('当年度'!M7=0,'前年度'!M7=0),"",IF('前年度'!M7=0,"皆増",IF('当年度'!M7=0,"皆減",ROUND('増減額'!M7/'前年度'!M7*100,1))))</f>
        <v>皆減</v>
      </c>
      <c r="N7" s="47" t="str">
        <f>IF(AND('当年度'!N7=0,'前年度'!N7=0),"",IF('前年度'!N7=0,"皆増",IF('当年度'!N7=0,"皆減",ROUND('増減額'!N7/'前年度'!N7*100,1))))</f>
        <v>皆減</v>
      </c>
      <c r="O7" s="47">
        <f>IF(AND('当年度'!O7=0,'前年度'!O7=0),"",IF('前年度'!O7=0,"皆増",IF('当年度'!O7=0,"皆減",ROUND('増減額'!O7/'前年度'!O7*100,1))))</f>
      </c>
      <c r="P7" s="47">
        <f>IF(AND('当年度'!P7=0,'前年度'!P7=0),"",IF('前年度'!P7=0,"皆増",IF('当年度'!P7=0,"皆減",ROUND('増減額'!P7/'前年度'!P7*100,1))))</f>
      </c>
      <c r="Q7" s="47">
        <f>IF(AND('当年度'!Q7=0,'前年度'!Q7=0),"",IF('前年度'!Q7=0,"皆増",IF('当年度'!Q7=0,"皆減",ROUND('増減額'!Q7/'前年度'!Q7*100,1))))</f>
      </c>
      <c r="R7" s="47">
        <f>IF(AND('当年度'!R7=0,'前年度'!R7=0),"",IF('前年度'!R7=0,"皆増",IF('当年度'!R7=0,"皆減",ROUND('増減額'!R7/'前年度'!R7*100,1))))</f>
      </c>
      <c r="S7" s="47" t="str">
        <f>IF(AND('当年度'!S7=0,'前年度'!S7=0),"",IF('前年度'!S7=0,"皆増",IF('当年度'!S7=0,"皆減",ROUND('増減額'!S7/'前年度'!S7*100,1))))</f>
        <v>皆減</v>
      </c>
      <c r="T7" s="47" t="str">
        <f>IF(AND('当年度'!T7=0,'前年度'!T7=0),"",IF('前年度'!T7=0,"皆増",IF('当年度'!T7=0,"皆減",ROUND('増減額'!T7/'前年度'!T7*100,1))))</f>
        <v>皆減</v>
      </c>
      <c r="U7" s="41" t="str">
        <f>IF(AND('当年度'!U7=0,'前年度'!U7=0),"",IF('前年度'!U7=0,"皆増",IF('当年度'!U7=0,"皆減",ROUND('増減額'!U7/'前年度'!U7*100,1))))</f>
        <v>皆減</v>
      </c>
      <c r="V7" s="41" t="str">
        <f>IF(AND('当年度'!V7=0,'前年度'!V7=0),"",IF('前年度'!V7=0,"皆増",IF('当年度'!V7=0,"皆減",ROUND('増減額'!V7/'前年度'!V7*100,1))))</f>
        <v>皆減</v>
      </c>
      <c r="W7" s="41" t="str">
        <f>IF(AND('当年度'!W7=0,'前年度'!W7=0),"",IF('前年度'!W7=0,"皆増",IF('当年度'!W7=0,"皆減",ROUND('増減額'!W7/'前年度'!W7*100,1))))</f>
        <v>皆減</v>
      </c>
      <c r="X7" s="34"/>
    </row>
    <row r="8" spans="2:24" ht="21.75" customHeight="1">
      <c r="B8" s="84" t="s">
        <v>23</v>
      </c>
      <c r="C8" s="47">
        <f>IF(AND('当年度'!C8=0,'前年度'!C8=0),"",IF('前年度'!C8=0,"皆増",IF('当年度'!C8=0,"皆減",ROUND('増減額'!C8/'前年度'!C8*100,1))))</f>
        <v>10</v>
      </c>
      <c r="D8" s="47">
        <f>IF(AND('当年度'!D8=0,'前年度'!D8=0),"",IF('前年度'!D8=0,"皆増",IF('当年度'!D8=0,"皆減",ROUND('増減額'!D8/'前年度'!D8*100,1))))</f>
        <v>84.5</v>
      </c>
      <c r="E8" s="47">
        <f>IF(AND('当年度'!E8=0,'前年度'!E8=0),"",IF('前年度'!E8=0,"皆増",IF('当年度'!E8=0,"皆減",ROUND('増減額'!E8/'前年度'!E8*100,1))))</f>
        <v>-5.2</v>
      </c>
      <c r="F8" s="47">
        <f>IF(AND('当年度'!F8=0,'前年度'!F8=0),"",IF('前年度'!F8=0,"皆増",IF('当年度'!F8=0,"皆減",ROUND('増減額'!F8/'前年度'!F8*100,1))))</f>
      </c>
      <c r="G8" s="47">
        <f>IF(AND('当年度'!G8=0,'前年度'!G8=0),"",IF('前年度'!G8=0,"皆増",IF('当年度'!G8=0,"皆減",ROUND('増減額'!G8/'前年度'!G8*100,1))))</f>
        <v>78.8</v>
      </c>
      <c r="H8" s="47">
        <f>IF(AND('当年度'!H8=0,'前年度'!H8=0),"",IF('前年度'!H8=0,"皆増",IF('当年度'!H8=0,"皆減",ROUND('増減額'!H8/'前年度'!H8*100,1))))</f>
      </c>
      <c r="I8" s="47">
        <f>IF(AND('当年度'!I8=0,'前年度'!I8=0),"",IF('前年度'!I8=0,"皆増",IF('当年度'!I8=0,"皆減",ROUND('増減額'!I8/'前年度'!I8*100,1))))</f>
        <v>-47.2</v>
      </c>
      <c r="J8" s="47">
        <f>IF(AND('当年度'!J8=0,'前年度'!J8=0),"",IF('前年度'!J8=0,"皆増",IF('当年度'!J8=0,"皆減",ROUND('増減額'!J8/'前年度'!J8*100,1))))</f>
      </c>
      <c r="K8" s="47">
        <f>IF(AND('当年度'!K8=0,'前年度'!K8=0),"",IF('前年度'!K8=0,"皆増",IF('当年度'!K8=0,"皆減",ROUND('増減額'!K8/'前年度'!K8*100,1))))</f>
        <v>-47.2</v>
      </c>
      <c r="L8" s="47" t="str">
        <f>IF(AND('当年度'!L8=0,'前年度'!L8=0),"",IF('前年度'!L8=0,"皆増",IF('当年度'!L8=0,"皆減",ROUND('増減額'!L8/'前年度'!L8*100,1))))</f>
        <v>皆減</v>
      </c>
      <c r="M8" s="47" t="str">
        <f>IF(AND('当年度'!M8=0,'前年度'!M8=0),"",IF('前年度'!M8=0,"皆増",IF('当年度'!M8=0,"皆減",ROUND('増減額'!M8/'前年度'!M8*100,1))))</f>
        <v>皆減</v>
      </c>
      <c r="N8" s="47" t="str">
        <f>IF(AND('当年度'!N8=0,'前年度'!N8=0),"",IF('前年度'!N8=0,"皆増",IF('当年度'!N8=0,"皆減",ROUND('増減額'!N8/'前年度'!N8*100,1))))</f>
        <v>皆減</v>
      </c>
      <c r="O8" s="47">
        <f>IF(AND('当年度'!O8=0,'前年度'!O8=0),"",IF('前年度'!O8=0,"皆増",IF('当年度'!O8=0,"皆減",ROUND('増減額'!O8/'前年度'!O8*100,1))))</f>
      </c>
      <c r="P8" s="47">
        <f>IF(AND('当年度'!P8=0,'前年度'!P8=0),"",IF('前年度'!P8=0,"皆増",IF('当年度'!P8=0,"皆減",ROUND('増減額'!P8/'前年度'!P8*100,1))))</f>
      </c>
      <c r="Q8" s="47">
        <f>IF(AND('当年度'!Q8=0,'前年度'!Q8=0),"",IF('前年度'!Q8=0,"皆増",IF('当年度'!Q8=0,"皆減",ROUND('増減額'!Q8/'前年度'!Q8*100,1))))</f>
      </c>
      <c r="R8" s="47">
        <f>IF(AND('当年度'!R8=0,'前年度'!R8=0),"",IF('前年度'!R8=0,"皆増",IF('当年度'!R8=0,"皆減",ROUND('増減額'!R8/'前年度'!R8*100,1))))</f>
      </c>
      <c r="S8" s="47">
        <f>IF(AND('当年度'!S8=0,'前年度'!S8=0),"",IF('前年度'!S8=0,"皆増",IF('当年度'!S8=0,"皆減",ROUND('増減額'!S8/'前年度'!S8*100,1))))</f>
        <v>9.1</v>
      </c>
      <c r="T8" s="47">
        <f>IF(AND('当年度'!T8=0,'前年度'!T8=0),"",IF('前年度'!T8=0,"皆増",IF('当年度'!T8=0,"皆減",ROUND('増減額'!T8/'前年度'!T8*100,1))))</f>
        <v>2.3</v>
      </c>
      <c r="U8" s="41">
        <f>IF(AND('当年度'!U8=0,'前年度'!U8=0),"",IF('前年度'!U8=0,"皆増",IF('当年度'!U8=0,"皆減",ROUND('増減額'!U8/'前年度'!U8*100,1))))</f>
        <v>84.5</v>
      </c>
      <c r="V8" s="41">
        <f>IF(AND('当年度'!V8=0,'前年度'!V8=0),"",IF('前年度'!V8=0,"皆増",IF('当年度'!V8=0,"皆減",ROUND('増減額'!V8/'前年度'!V8*100,1))))</f>
        <v>-5.4</v>
      </c>
      <c r="W8" s="41">
        <f>IF(AND('当年度'!W8=0,'前年度'!W8=0),"",IF('前年度'!W8=0,"皆増",IF('当年度'!W8=0,"皆減",ROUND('増減額'!W8/'前年度'!W8*100,1))))</f>
        <v>-4.8</v>
      </c>
      <c r="X8" s="34"/>
    </row>
    <row r="9" spans="2:24" ht="21.75" customHeight="1">
      <c r="B9" s="84" t="s">
        <v>24</v>
      </c>
      <c r="C9" s="47" t="str">
        <f>IF(AND('当年度'!C9=0,'前年度'!C9=0),"",IF('前年度'!C9=0,"皆増",IF('当年度'!C9=0,"皆減",ROUND('増減額'!C9/'前年度'!C9*100,1))))</f>
        <v>皆増</v>
      </c>
      <c r="D9" s="47" t="str">
        <f>IF(AND('当年度'!D9=0,'前年度'!D9=0),"",IF('前年度'!D9=0,"皆増",IF('当年度'!D9=0,"皆減",ROUND('増減額'!D9/'前年度'!D9*100,1))))</f>
        <v>皆増</v>
      </c>
      <c r="E9" s="47" t="str">
        <f>IF(AND('当年度'!E9=0,'前年度'!E9=0),"",IF('前年度'!E9=0,"皆増",IF('当年度'!E9=0,"皆減",ROUND('増減額'!E9/'前年度'!E9*100,1))))</f>
        <v>皆増</v>
      </c>
      <c r="F9" s="47">
        <f>IF(AND('当年度'!F9=0,'前年度'!F9=0),"",IF('前年度'!F9=0,"皆増",IF('当年度'!F9=0,"皆減",ROUND('増減額'!F9/'前年度'!F9*100,1))))</f>
      </c>
      <c r="G9" s="47" t="str">
        <f>IF(AND('当年度'!G9=0,'前年度'!G9=0),"",IF('前年度'!G9=0,"皆増",IF('当年度'!G9=0,"皆減",ROUND('増減額'!G9/'前年度'!G9*100,1))))</f>
        <v>皆増</v>
      </c>
      <c r="H9" s="47">
        <f>IF(AND('当年度'!H9=0,'前年度'!H9=0),"",IF('前年度'!H9=0,"皆増",IF('当年度'!H9=0,"皆減",ROUND('増減額'!H9/'前年度'!H9*100,1))))</f>
      </c>
      <c r="I9" s="47" t="str">
        <f>IF(AND('当年度'!I9=0,'前年度'!I9=0),"",IF('前年度'!I9=0,"皆増",IF('当年度'!I9=0,"皆減",ROUND('増減額'!I9/'前年度'!I9*100,1))))</f>
        <v>皆増</v>
      </c>
      <c r="J9" s="47" t="str">
        <f>IF(AND('当年度'!J9=0,'前年度'!J9=0),"",IF('前年度'!J9=0,"皆増",IF('当年度'!J9=0,"皆減",ROUND('増減額'!J9/'前年度'!J9*100,1))))</f>
        <v>皆増</v>
      </c>
      <c r="K9" s="47" t="str">
        <f>IF(AND('当年度'!K9=0,'前年度'!K9=0),"",IF('前年度'!K9=0,"皆増",IF('当年度'!K9=0,"皆減",ROUND('増減額'!K9/'前年度'!K9*100,1))))</f>
        <v>皆増</v>
      </c>
      <c r="L9" s="47" t="str">
        <f>IF(AND('当年度'!L9=0,'前年度'!L9=0),"",IF('前年度'!L9=0,"皆増",IF('当年度'!L9=0,"皆減",ROUND('増減額'!L9/'前年度'!L9*100,1))))</f>
        <v>皆増</v>
      </c>
      <c r="M9" s="47" t="str">
        <f>IF(AND('当年度'!M9=0,'前年度'!M9=0),"",IF('前年度'!M9=0,"皆増",IF('当年度'!M9=0,"皆減",ROUND('増減額'!M9/'前年度'!M9*100,1))))</f>
        <v>皆増</v>
      </c>
      <c r="N9" s="47" t="str">
        <f>IF(AND('当年度'!N9=0,'前年度'!N9=0),"",IF('前年度'!N9=0,"皆増",IF('当年度'!N9=0,"皆減",ROUND('増減額'!N9/'前年度'!N9*100,1))))</f>
        <v>皆増</v>
      </c>
      <c r="O9" s="47">
        <f>IF(AND('当年度'!O9=0,'前年度'!O9=0),"",IF('前年度'!O9=0,"皆増",IF('当年度'!O9=0,"皆減",ROUND('増減額'!O9/'前年度'!O9*100,1))))</f>
      </c>
      <c r="P9" s="47">
        <f>IF(AND('当年度'!P9=0,'前年度'!P9=0),"",IF('前年度'!P9=0,"皆増",IF('当年度'!P9=0,"皆減",ROUND('増減額'!P9/'前年度'!P9*100,1))))</f>
      </c>
      <c r="Q9" s="47">
        <f>IF(AND('当年度'!Q9=0,'前年度'!Q9=0),"",IF('前年度'!Q9=0,"皆増",IF('当年度'!Q9=0,"皆減",ROUND('増減額'!Q9/'前年度'!Q9*100,1))))</f>
      </c>
      <c r="R9" s="47">
        <f>IF(AND('当年度'!R9=0,'前年度'!R9=0),"",IF('前年度'!R9=0,"皆増",IF('当年度'!R9=0,"皆減",ROUND('増減額'!R9/'前年度'!R9*100,1))))</f>
      </c>
      <c r="S9" s="47" t="str">
        <f>IF(AND('当年度'!S9=0,'前年度'!S9=0),"",IF('前年度'!S9=0,"皆増",IF('当年度'!S9=0,"皆減",ROUND('増減額'!S9/'前年度'!S9*100,1))))</f>
        <v>皆増</v>
      </c>
      <c r="T9" s="47" t="str">
        <f>IF(AND('当年度'!T9=0,'前年度'!T9=0),"",IF('前年度'!T9=0,"皆増",IF('当年度'!T9=0,"皆減",ROUND('増減額'!T9/'前年度'!T9*100,1))))</f>
        <v>皆増</v>
      </c>
      <c r="U9" s="41" t="str">
        <f>IF(AND('当年度'!U9=0,'前年度'!U9=0),"",IF('前年度'!U9=0,"皆増",IF('当年度'!U9=0,"皆減",ROUND('増減額'!U9/'前年度'!U9*100,1))))</f>
        <v>皆増</v>
      </c>
      <c r="V9" s="41" t="str">
        <f>IF(AND('当年度'!V9=0,'前年度'!V9=0),"",IF('前年度'!V9=0,"皆増",IF('当年度'!V9=0,"皆減",ROUND('増減額'!V9/'前年度'!V9*100,1))))</f>
        <v>皆増</v>
      </c>
      <c r="W9" s="41" t="str">
        <f>IF(AND('当年度'!W9=0,'前年度'!W9=0),"",IF('前年度'!W9=0,"皆増",IF('当年度'!W9=0,"皆減",ROUND('増減額'!W9/'前年度'!W9*100,1))))</f>
        <v>皆増</v>
      </c>
      <c r="X9" s="34"/>
    </row>
    <row r="10" spans="2:24" ht="21.75" customHeight="1">
      <c r="B10" s="84" t="s">
        <v>66</v>
      </c>
      <c r="C10" s="47" t="str">
        <f>IF(AND('当年度'!C10=0,'前年度'!C10=0),"",IF('前年度'!C10=0,"皆増",IF('当年度'!C10=0,"皆減",ROUND('増減額'!C10/'前年度'!C10*100,1))))</f>
        <v>皆減</v>
      </c>
      <c r="D10" s="47" t="str">
        <f>IF(AND('当年度'!D10=0,'前年度'!D10=0),"",IF('前年度'!D10=0,"皆増",IF('当年度'!D10=0,"皆減",ROUND('増減額'!D10/'前年度'!D10*100,1))))</f>
        <v>皆減</v>
      </c>
      <c r="E10" s="47" t="str">
        <f>IF(AND('当年度'!E10=0,'前年度'!E10=0),"",IF('前年度'!E10=0,"皆増",IF('当年度'!E10=0,"皆減",ROUND('増減額'!E10/'前年度'!E10*100,1))))</f>
        <v>皆減</v>
      </c>
      <c r="F10" s="47">
        <f>IF(AND('当年度'!F10=0,'前年度'!F10=0),"",IF('前年度'!F10=0,"皆増",IF('当年度'!F10=0,"皆減",ROUND('増減額'!F10/'前年度'!F10*100,1))))</f>
      </c>
      <c r="G10" s="47" t="str">
        <f>IF(AND('当年度'!G10=0,'前年度'!G10=0),"",IF('前年度'!G10=0,"皆増",IF('当年度'!G10=0,"皆減",ROUND('増減額'!G10/'前年度'!G10*100,1))))</f>
        <v>皆減</v>
      </c>
      <c r="H10" s="47">
        <f>IF(AND('当年度'!H10=0,'前年度'!H10=0),"",IF('前年度'!H10=0,"皆増",IF('当年度'!H10=0,"皆減",ROUND('増減額'!H10/'前年度'!H10*100,1))))</f>
      </c>
      <c r="I10" s="47" t="str">
        <f>IF(AND('当年度'!I10=0,'前年度'!I10=0),"",IF('前年度'!I10=0,"皆増",IF('当年度'!I10=0,"皆減",ROUND('増減額'!I10/'前年度'!I10*100,1))))</f>
        <v>皆減</v>
      </c>
      <c r="J10" s="47" t="str">
        <f>IF(AND('当年度'!J10=0,'前年度'!J10=0),"",IF('前年度'!J10=0,"皆増",IF('当年度'!J10=0,"皆減",ROUND('増減額'!J10/'前年度'!J10*100,1))))</f>
        <v>皆減</v>
      </c>
      <c r="K10" s="47" t="str">
        <f>IF(AND('当年度'!K10=0,'前年度'!K10=0),"",IF('前年度'!K10=0,"皆増",IF('当年度'!K10=0,"皆減",ROUND('増減額'!K10/'前年度'!K10*100,1))))</f>
        <v>皆減</v>
      </c>
      <c r="L10" s="47" t="str">
        <f>IF(AND('当年度'!L10=0,'前年度'!L10=0),"",IF('前年度'!L10=0,"皆増",IF('当年度'!L10=0,"皆減",ROUND('増減額'!L10/'前年度'!L10*100,1))))</f>
        <v>皆減</v>
      </c>
      <c r="M10" s="47" t="str">
        <f>IF(AND('当年度'!M10=0,'前年度'!M10=0),"",IF('前年度'!M10=0,"皆増",IF('当年度'!M10=0,"皆減",ROUND('増減額'!M10/'前年度'!M10*100,1))))</f>
        <v>皆減</v>
      </c>
      <c r="N10" s="47" t="str">
        <f>IF(AND('当年度'!N10=0,'前年度'!N10=0),"",IF('前年度'!N10=0,"皆増",IF('当年度'!N10=0,"皆減",ROUND('増減額'!N10/'前年度'!N10*100,1))))</f>
        <v>皆減</v>
      </c>
      <c r="O10" s="47">
        <f>IF(AND('当年度'!O10=0,'前年度'!O10=0),"",IF('前年度'!O10=0,"皆増",IF('当年度'!O10=0,"皆減",ROUND('増減額'!O10/'前年度'!O10*100,1))))</f>
      </c>
      <c r="P10" s="47">
        <f>IF(AND('当年度'!P10=0,'前年度'!P10=0),"",IF('前年度'!P10=0,"皆増",IF('当年度'!P10=0,"皆減",ROUND('増減額'!P10/'前年度'!P10*100,1))))</f>
      </c>
      <c r="Q10" s="47">
        <f>IF(AND('当年度'!Q10=0,'前年度'!Q10=0),"",IF('前年度'!Q10=0,"皆増",IF('当年度'!Q10=0,"皆減",ROUND('増減額'!Q10/'前年度'!Q10*100,1))))</f>
      </c>
      <c r="R10" s="47">
        <f>IF(AND('当年度'!R10=0,'前年度'!R10=0),"",IF('前年度'!R10=0,"皆増",IF('当年度'!R10=0,"皆減",ROUND('増減額'!R10/'前年度'!R10*100,1))))</f>
      </c>
      <c r="S10" s="47" t="str">
        <f>IF(AND('当年度'!S10=0,'前年度'!S10=0),"",IF('前年度'!S10=0,"皆増",IF('当年度'!S10=0,"皆減",ROUND('増減額'!S10/'前年度'!S10*100,1))))</f>
        <v>皆減</v>
      </c>
      <c r="T10" s="47" t="str">
        <f>IF(AND('当年度'!T10=0,'前年度'!T10=0),"",IF('前年度'!T10=0,"皆増",IF('当年度'!T10=0,"皆減",ROUND('増減額'!T10/'前年度'!T10*100,1))))</f>
        <v>皆減</v>
      </c>
      <c r="U10" s="37" t="str">
        <f>IF(AND('当年度'!U10=0,'前年度'!U10=0),"",IF('前年度'!U10=0,"皆増",IF('当年度'!U10=0,"皆減",ROUND('増減額'!U10/'前年度'!U10*100,1))))</f>
        <v>皆減</v>
      </c>
      <c r="V10" s="37" t="str">
        <f>IF(AND('当年度'!V10=0,'前年度'!V10=0),"",IF('前年度'!V10=0,"皆増",IF('当年度'!V10=0,"皆減",ROUND('増減額'!V10/'前年度'!V10*100,1))))</f>
        <v>皆減</v>
      </c>
      <c r="W10" s="37" t="str">
        <f>IF(AND('当年度'!W10=0,'前年度'!W10=0),"",IF('前年度'!W10=0,"皆増",IF('当年度'!W10=0,"皆減",ROUND('増減額'!W10/'前年度'!W10*100,1))))</f>
        <v>皆減</v>
      </c>
      <c r="X10" s="34"/>
    </row>
    <row r="11" spans="2:24" ht="21.75" customHeight="1">
      <c r="B11" s="84" t="s">
        <v>25</v>
      </c>
      <c r="C11" s="47">
        <f>IF(AND('当年度'!C11=0,'前年度'!C11=0),"",IF('前年度'!C11=0,"皆増",IF('当年度'!C11=0,"皆減",ROUND('増減額'!C11/'前年度'!C11*100,1))))</f>
        <v>-37.9</v>
      </c>
      <c r="D11" s="47">
        <f>IF(AND('当年度'!D11=0,'前年度'!D11=0),"",IF('前年度'!D11=0,"皆増",IF('当年度'!D11=0,"皆減",ROUND('増減額'!D11/'前年度'!D11*100,1))))</f>
        <v>-63.6</v>
      </c>
      <c r="E11" s="47">
        <f>IF(AND('当年度'!E11=0,'前年度'!E11=0),"",IF('前年度'!E11=0,"皆増",IF('当年度'!E11=0,"皆減",ROUND('増減額'!E11/'前年度'!E11*100,1))))</f>
        <v>-30.7</v>
      </c>
      <c r="F11" s="47">
        <f>IF(AND('当年度'!F11=0,'前年度'!F11=0),"",IF('前年度'!F11=0,"皆増",IF('当年度'!F11=0,"皆減",ROUND('増減額'!F11/'前年度'!F11*100,1))))</f>
      </c>
      <c r="G11" s="47">
        <f>IF(AND('当年度'!G11=0,'前年度'!G11=0),"",IF('前年度'!G11=0,"皆増",IF('当年度'!G11=0,"皆減",ROUND('増減額'!G11/'前年度'!G11*100,1))))</f>
        <v>29.5</v>
      </c>
      <c r="H11" s="47">
        <f>IF(AND('当年度'!H11=0,'前年度'!H11=0),"",IF('前年度'!H11=0,"皆増",IF('当年度'!H11=0,"皆減",ROUND('増減額'!H11/'前年度'!H11*100,1))))</f>
      </c>
      <c r="I11" s="47" t="str">
        <f>IF(AND('当年度'!I11=0,'前年度'!I11=0),"",IF('前年度'!I11=0,"皆増",IF('当年度'!I11=0,"皆減",ROUND('増減額'!I11/'前年度'!I11*100,1))))</f>
        <v>皆減</v>
      </c>
      <c r="J11" s="47">
        <f>IF(AND('当年度'!J11=0,'前年度'!J11=0),"",IF('前年度'!J11=0,"皆増",IF('当年度'!J11=0,"皆減",ROUND('増減額'!J11/'前年度'!J11*100,1))))</f>
      </c>
      <c r="K11" s="47" t="str">
        <f>IF(AND('当年度'!K11=0,'前年度'!K11=0),"",IF('前年度'!K11=0,"皆増",IF('当年度'!K11=0,"皆減",ROUND('増減額'!K11/'前年度'!K11*100,1))))</f>
        <v>皆減</v>
      </c>
      <c r="L11" s="47">
        <f>IF(AND('当年度'!L11=0,'前年度'!L11=0),"",IF('前年度'!L11=0,"皆増",IF('当年度'!L11=0,"皆減",ROUND('増減額'!L11/'前年度'!L11*100,1))))</f>
        <v>79.2</v>
      </c>
      <c r="M11" s="47">
        <f>IF(AND('当年度'!M11=0,'前年度'!M11=0),"",IF('前年度'!M11=0,"皆増",IF('当年度'!M11=0,"皆減",ROUND('増減額'!M11/'前年度'!M11*100,1))))</f>
        <v>164</v>
      </c>
      <c r="N11" s="47">
        <f>IF(AND('当年度'!N11=0,'前年度'!N11=0),"",IF('前年度'!N11=0,"皆増",IF('当年度'!N11=0,"皆減",ROUND('増減額'!N11/'前年度'!N11*100,1))))</f>
        <v>-50.4</v>
      </c>
      <c r="O11" s="47">
        <f>IF(AND('当年度'!O11=0,'前年度'!O11=0),"",IF('前年度'!O11=0,"皆増",IF('当年度'!O11=0,"皆減",ROUND('増減額'!O11/'前年度'!O11*100,1))))</f>
      </c>
      <c r="P11" s="47">
        <f>IF(AND('当年度'!P11=0,'前年度'!P11=0),"",IF('前年度'!P11=0,"皆増",IF('当年度'!P11=0,"皆減",ROUND('増減額'!P11/'前年度'!P11*100,1))))</f>
      </c>
      <c r="Q11" s="47">
        <f>IF(AND('当年度'!Q11=0,'前年度'!Q11=0),"",IF('前年度'!Q11=0,"皆増",IF('当年度'!Q11=0,"皆減",ROUND('増減額'!Q11/'前年度'!Q11*100,1))))</f>
      </c>
      <c r="R11" s="47">
        <f>IF(AND('当年度'!R11=0,'前年度'!R11=0),"",IF('前年度'!R11=0,"皆増",IF('当年度'!R11=0,"皆減",ROUND('増減額'!R11/'前年度'!R11*100,1))))</f>
      </c>
      <c r="S11" s="47">
        <f>IF(AND('当年度'!S11=0,'前年度'!S11=0),"",IF('前年度'!S11=0,"皆増",IF('当年度'!S11=0,"皆減",ROUND('増減額'!S11/'前年度'!S11*100,1))))</f>
        <v>-30.2</v>
      </c>
      <c r="T11" s="47">
        <f>IF(AND('当年度'!T11=0,'前年度'!T11=0),"",IF('前年度'!T11=0,"皆増",IF('当年度'!T11=0,"皆減",ROUND('増減額'!T11/'前年度'!T11*100,1))))</f>
        <v>-9.1</v>
      </c>
      <c r="U11" s="37">
        <f>IF(AND('当年度'!U11=0,'前年度'!U11=0),"",IF('前年度'!U11=0,"皆増",IF('当年度'!U11=0,"皆減",ROUND('増減額'!U11/'前年度'!U11*100,1))))</f>
        <v>-63.6</v>
      </c>
      <c r="V11" s="37">
        <f>IF(AND('当年度'!V11=0,'前年度'!V11=0),"",IF('前年度'!V11=0,"皆増",IF('当年度'!V11=0,"皆減",ROUND('増減額'!V11/'前年度'!V11*100,1))))</f>
        <v>-30.8</v>
      </c>
      <c r="W11" s="37">
        <f>IF(AND('当年度'!W11=0,'前年度'!W11=0),"",IF('前年度'!W11=0,"皆増",IF('当年度'!W11=0,"皆減",ROUND('増減額'!W11/'前年度'!W11*100,1))))</f>
        <v>-26.3</v>
      </c>
      <c r="X11" s="34"/>
    </row>
    <row r="12" spans="2:24" ht="21.75" customHeight="1">
      <c r="B12" s="84" t="s">
        <v>26</v>
      </c>
      <c r="C12" s="47">
        <f>IF(AND('当年度'!C12=0,'前年度'!C12=0),"",IF('前年度'!C12=0,"皆増",IF('当年度'!C12=0,"皆減",ROUND('増減額'!C12/'前年度'!C12*100,1))))</f>
        <v>24.2</v>
      </c>
      <c r="D12" s="47">
        <f>IF(AND('当年度'!D12=0,'前年度'!D12=0),"",IF('前年度'!D12=0,"皆増",IF('当年度'!D12=0,"皆減",ROUND('増減額'!D12/'前年度'!D12*100,1))))</f>
        <v>76.4</v>
      </c>
      <c r="E12" s="47">
        <f>IF(AND('当年度'!E12=0,'前年度'!E12=0),"",IF('前年度'!E12=0,"皆増",IF('当年度'!E12=0,"皆減",ROUND('増減額'!E12/'前年度'!E12*100,1))))</f>
        <v>2.8</v>
      </c>
      <c r="F12" s="47" t="str">
        <f>IF(AND('当年度'!F12=0,'前年度'!F12=0),"",IF('前年度'!F12=0,"皆増",IF('当年度'!F12=0,"皆減",ROUND('増減額'!F12/'前年度'!F12*100,1))))</f>
        <v>皆減</v>
      </c>
      <c r="G12" s="47">
        <f>IF(AND('当年度'!G12=0,'前年度'!G12=0),"",IF('前年度'!G12=0,"皆増",IF('当年度'!G12=0,"皆減",ROUND('増減額'!G12/'前年度'!G12*100,1))))</f>
        <v>-39.6</v>
      </c>
      <c r="H12" s="47">
        <f>IF(AND('当年度'!H12=0,'前年度'!H12=0),"",IF('前年度'!H12=0,"皆増",IF('当年度'!H12=0,"皆減",ROUND('増減額'!H12/'前年度'!H12*100,1))))</f>
      </c>
      <c r="I12" s="47">
        <f>IF(AND('当年度'!I12=0,'前年度'!I12=0),"",IF('前年度'!I12=0,"皆増",IF('当年度'!I12=0,"皆減",ROUND('増減額'!I12/'前年度'!I12*100,1))))</f>
        <v>38.1</v>
      </c>
      <c r="J12" s="47">
        <f>IF(AND('当年度'!J12=0,'前年度'!J12=0),"",IF('前年度'!J12=0,"皆増",IF('当年度'!J12=0,"皆減",ROUND('増減額'!J12/'前年度'!J12*100,1))))</f>
        <v>38.1</v>
      </c>
      <c r="K12" s="47">
        <f>IF(AND('当年度'!K12=0,'前年度'!K12=0),"",IF('前年度'!K12=0,"皆増",IF('当年度'!K12=0,"皆減",ROUND('増減額'!K12/'前年度'!K12*100,1))))</f>
      </c>
      <c r="L12" s="47">
        <f>IF(AND('当年度'!L12=0,'前年度'!L12=0),"",IF('前年度'!L12=0,"皆増",IF('当年度'!L12=0,"皆減",ROUND('増減額'!L12/'前年度'!L12*100,1))))</f>
        <v>-30.9</v>
      </c>
      <c r="M12" s="47">
        <f>IF(AND('当年度'!M12=0,'前年度'!M12=0),"",IF('前年度'!M12=0,"皆増",IF('当年度'!M12=0,"皆減",ROUND('増減額'!M12/'前年度'!M12*100,1))))</f>
        <v>14</v>
      </c>
      <c r="N12" s="47">
        <f>IF(AND('当年度'!N12=0,'前年度'!N12=0),"",IF('前年度'!N12=0,"皆増",IF('当年度'!N12=0,"皆減",ROUND('増減額'!N12/'前年度'!N12*100,1))))</f>
        <v>-64.7</v>
      </c>
      <c r="O12" s="47">
        <f>IF(AND('当年度'!O12=0,'前年度'!O12=0),"",IF('前年度'!O12=0,"皆増",IF('当年度'!O12=0,"皆減",ROUND('増減額'!O12/'前年度'!O12*100,1))))</f>
      </c>
      <c r="P12" s="47">
        <f>IF(AND('当年度'!P12=0,'前年度'!P12=0),"",IF('前年度'!P12=0,"皆増",IF('当年度'!P12=0,"皆減",ROUND('増減額'!P12/'前年度'!P12*100,1))))</f>
      </c>
      <c r="Q12" s="47">
        <f>IF(AND('当年度'!Q12=0,'前年度'!Q12=0),"",IF('前年度'!Q12=0,"皆増",IF('当年度'!Q12=0,"皆減",ROUND('増減額'!Q12/'前年度'!Q12*100,1))))</f>
      </c>
      <c r="R12" s="47">
        <f>IF(AND('当年度'!R12=0,'前年度'!R12=0),"",IF('前年度'!R12=0,"皆増",IF('当年度'!R12=0,"皆減",ROUND('増減額'!R12/'前年度'!R12*100,1))))</f>
      </c>
      <c r="S12" s="47">
        <f>IF(AND('当年度'!S12=0,'前年度'!S12=0),"",IF('前年度'!S12=0,"皆増",IF('当年度'!S12=0,"皆減",ROUND('増減額'!S12/'前年度'!S12*100,1))))</f>
        <v>23.9</v>
      </c>
      <c r="T12" s="47">
        <f>IF(AND('当年度'!T12=0,'前年度'!T12=0),"",IF('前年度'!T12=0,"皆増",IF('当年度'!T12=0,"皆減",ROUND('増減額'!T12/'前年度'!T12*100,1))))</f>
        <v>6.6</v>
      </c>
      <c r="U12" s="37">
        <f>IF(AND('当年度'!U12=0,'前年度'!U12=0),"",IF('前年度'!U12=0,"皆増",IF('当年度'!U12=0,"皆減",ROUND('増減額'!U12/'前年度'!U12*100,1))))</f>
        <v>76.3</v>
      </c>
      <c r="V12" s="37">
        <f>IF(AND('当年度'!V12=0,'前年度'!V12=0),"",IF('前年度'!V12=0,"皆増",IF('当年度'!V12=0,"皆減",ROUND('増減額'!V12/'前年度'!V12*100,1))))</f>
        <v>2.8</v>
      </c>
      <c r="W12" s="37">
        <f>IF(AND('当年度'!W12=0,'前年度'!W12=0),"",IF('前年度'!W12=0,"皆増",IF('当年度'!W12=0,"皆減",ROUND('増減額'!W12/'前年度'!W12*100,1))))</f>
        <v>1.3</v>
      </c>
      <c r="X12" s="34"/>
    </row>
    <row r="13" spans="2:24" ht="21.75" customHeight="1">
      <c r="B13" s="84" t="s">
        <v>27</v>
      </c>
      <c r="C13" s="47">
        <f>IF(AND('当年度'!C13=0,'前年度'!C13=0),"",IF('前年度'!C13=0,"皆増",IF('当年度'!C13=0,"皆減",ROUND('増減額'!C13/'前年度'!C13*100,1))))</f>
        <v>30.3</v>
      </c>
      <c r="D13" s="47">
        <f>IF(AND('当年度'!D13=0,'前年度'!D13=0),"",IF('前年度'!D13=0,"皆増",IF('当年度'!D13=0,"皆減",ROUND('増減額'!D13/'前年度'!D13*100,1))))</f>
        <v>8.4</v>
      </c>
      <c r="E13" s="47">
        <f>IF(AND('当年度'!E13=0,'前年度'!E13=0),"",IF('前年度'!E13=0,"皆増",IF('当年度'!E13=0,"皆減",ROUND('増減額'!E13/'前年度'!E13*100,1))))</f>
        <v>36.9</v>
      </c>
      <c r="F13" s="47">
        <f>IF(AND('当年度'!F13=0,'前年度'!F13=0),"",IF('前年度'!F13=0,"皆増",IF('当年度'!F13=0,"皆減",ROUND('増減額'!F13/'前年度'!F13*100,1))))</f>
      </c>
      <c r="G13" s="47">
        <f>IF(AND('当年度'!G13=0,'前年度'!G13=0),"",IF('前年度'!G13=0,"皆増",IF('当年度'!G13=0,"皆減",ROUND('増減額'!G13/'前年度'!G13*100,1))))</f>
        <v>5.4</v>
      </c>
      <c r="H13" s="47">
        <f>IF(AND('当年度'!H13=0,'前年度'!H13=0),"",IF('前年度'!H13=0,"皆増",IF('当年度'!H13=0,"皆減",ROUND('増減額'!H13/'前年度'!H13*100,1))))</f>
      </c>
      <c r="I13" s="47">
        <f>IF(AND('当年度'!I13=0,'前年度'!I13=0),"",IF('前年度'!I13=0,"皆増",IF('当年度'!I13=0,"皆減",ROUND('増減額'!I13/'前年度'!I13*100,1))))</f>
        <v>6.1</v>
      </c>
      <c r="J13" s="47">
        <f>IF(AND('当年度'!J13=0,'前年度'!J13=0),"",IF('前年度'!J13=0,"皆増",IF('当年度'!J13=0,"皆減",ROUND('増減額'!J13/'前年度'!J13*100,1))))</f>
      </c>
      <c r="K13" s="47">
        <f>IF(AND('当年度'!K13=0,'前年度'!K13=0),"",IF('前年度'!K13=0,"皆増",IF('当年度'!K13=0,"皆減",ROUND('増減額'!K13/'前年度'!K13*100,1))))</f>
        <v>6.1</v>
      </c>
      <c r="L13" s="47">
        <f>IF(AND('当年度'!L13=0,'前年度'!L13=0),"",IF('前年度'!L13=0,"皆増",IF('当年度'!L13=0,"皆減",ROUND('増減額'!L13/'前年度'!L13*100,1))))</f>
        <v>-79.8</v>
      </c>
      <c r="M13" s="47">
        <f>IF(AND('当年度'!M13=0,'前年度'!M13=0),"",IF('前年度'!M13=0,"皆増",IF('当年度'!M13=0,"皆減",ROUND('増減額'!M13/'前年度'!M13*100,1))))</f>
        <v>-36</v>
      </c>
      <c r="N13" s="47" t="str">
        <f>IF(AND('当年度'!N13=0,'前年度'!N13=0),"",IF('前年度'!N13=0,"皆増",IF('当年度'!N13=0,"皆減",ROUND('増減額'!N13/'前年度'!N13*100,1))))</f>
        <v>皆減</v>
      </c>
      <c r="O13" s="47">
        <f>IF(AND('当年度'!O13=0,'前年度'!O13=0),"",IF('前年度'!O13=0,"皆増",IF('当年度'!O13=0,"皆減",ROUND('増減額'!O13/'前年度'!O13*100,1))))</f>
      </c>
      <c r="P13" s="47">
        <f>IF(AND('当年度'!P13=0,'前年度'!P13=0),"",IF('前年度'!P13=0,"皆増",IF('当年度'!P13=0,"皆減",ROUND('増減額'!P13/'前年度'!P13*100,1))))</f>
      </c>
      <c r="Q13" s="47">
        <f>IF(AND('当年度'!Q13=0,'前年度'!Q13=0),"",IF('前年度'!Q13=0,"皆増",IF('当年度'!Q13=0,"皆減",ROUND('増減額'!Q13/'前年度'!Q13*100,1))))</f>
      </c>
      <c r="R13" s="47">
        <f>IF(AND('当年度'!R13=0,'前年度'!R13=0),"",IF('前年度'!R13=0,"皆増",IF('当年度'!R13=0,"皆減",ROUND('増減額'!R13/'前年度'!R13*100,1))))</f>
      </c>
      <c r="S13" s="47">
        <f>IF(AND('当年度'!S13=0,'前年度'!S13=0),"",IF('前年度'!S13=0,"皆増",IF('当年度'!S13=0,"皆減",ROUND('増減額'!S13/'前年度'!S13*100,1))))</f>
        <v>29.3</v>
      </c>
      <c r="T13" s="47">
        <f>IF(AND('当年度'!T13=0,'前年度'!T13=0),"",IF('前年度'!T13=0,"皆増",IF('当年度'!T13=0,"皆減",ROUND('増減額'!T13/'前年度'!T13*100,1))))</f>
        <v>1.7</v>
      </c>
      <c r="U13" s="37">
        <f>IF(AND('当年度'!U13=0,'前年度'!U13=0),"",IF('前年度'!U13=0,"皆増",IF('当年度'!U13=0,"皆減",ROUND('増減額'!U13/'前年度'!U13*100,1))))</f>
        <v>8.4</v>
      </c>
      <c r="V13" s="37">
        <f>IF(AND('当年度'!V13=0,'前年度'!V13=0),"",IF('前年度'!V13=0,"皆増",IF('当年度'!V13=0,"皆減",ROUND('増減額'!V13/'前年度'!V13*100,1))))</f>
        <v>36.8</v>
      </c>
      <c r="W13" s="37">
        <f>IF(AND('当年度'!W13=0,'前年度'!W13=0),"",IF('前年度'!W13=0,"皆増",IF('当年度'!W13=0,"皆減",ROUND('増減額'!W13/'前年度'!W13*100,1))))</f>
        <v>35.9</v>
      </c>
      <c r="X13" s="34"/>
    </row>
    <row r="14" spans="2:24" ht="21.75" customHeight="1">
      <c r="B14" s="84" t="s">
        <v>28</v>
      </c>
      <c r="C14" s="47">
        <f>IF(AND('当年度'!C14=0,'前年度'!C14=0),"",IF('前年度'!C14=0,"皆増",IF('当年度'!C14=0,"皆減",ROUND('増減額'!C14/'前年度'!C14*100,1))))</f>
        <v>18.3</v>
      </c>
      <c r="D14" s="47">
        <f>IF(AND('当年度'!D14=0,'前年度'!D14=0),"",IF('前年度'!D14=0,"皆増",IF('当年度'!D14=0,"皆減",ROUND('増減額'!D14/'前年度'!D14*100,1))))</f>
        <v>-48.4</v>
      </c>
      <c r="E14" s="47">
        <f>IF(AND('当年度'!E14=0,'前年度'!E14=0),"",IF('前年度'!E14=0,"皆増",IF('当年度'!E14=0,"皆減",ROUND('増減額'!E14/'前年度'!E14*100,1))))</f>
        <v>50.4</v>
      </c>
      <c r="F14" s="47">
        <f>IF(AND('当年度'!F14=0,'前年度'!F14=0),"",IF('前年度'!F14=0,"皆増",IF('当年度'!F14=0,"皆減",ROUND('増減額'!F14/'前年度'!F14*100,1))))</f>
      </c>
      <c r="G14" s="47">
        <f>IF(AND('当年度'!G14=0,'前年度'!G14=0),"",IF('前年度'!G14=0,"皆増",IF('当年度'!G14=0,"皆減",ROUND('増減額'!G14/'前年度'!G14*100,1))))</f>
        <v>44.7</v>
      </c>
      <c r="H14" s="47">
        <f>IF(AND('当年度'!H14=0,'前年度'!H14=0),"",IF('前年度'!H14=0,"皆増",IF('当年度'!H14=0,"皆減",ROUND('増減額'!H14/'前年度'!H14*100,1))))</f>
      </c>
      <c r="I14" s="47">
        <f>IF(AND('当年度'!I14=0,'前年度'!I14=0),"",IF('前年度'!I14=0,"皆増",IF('当年度'!I14=0,"皆減",ROUND('増減額'!I14/'前年度'!I14*100,1))))</f>
      </c>
      <c r="J14" s="47">
        <f>IF(AND('当年度'!J14=0,'前年度'!J14=0),"",IF('前年度'!J14=0,"皆増",IF('当年度'!J14=0,"皆減",ROUND('増減額'!J14/'前年度'!J14*100,1))))</f>
      </c>
      <c r="K14" s="47">
        <f>IF(AND('当年度'!K14=0,'前年度'!K14=0),"",IF('前年度'!K14=0,"皆増",IF('当年度'!K14=0,"皆減",ROUND('増減額'!K14/'前年度'!K14*100,1))))</f>
      </c>
      <c r="L14" s="47">
        <f>IF(AND('当年度'!L14=0,'前年度'!L14=0),"",IF('前年度'!L14=0,"皆増",IF('当年度'!L14=0,"皆減",ROUND('増減額'!L14/'前年度'!L14*100,1))))</f>
        <v>-7.2</v>
      </c>
      <c r="M14" s="47">
        <f>IF(AND('当年度'!M14=0,'前年度'!M14=0),"",IF('前年度'!M14=0,"皆増",IF('当年度'!M14=0,"皆減",ROUND('増減額'!M14/'前年度'!M14*100,1))))</f>
        <v>20.3</v>
      </c>
      <c r="N14" s="47">
        <f>IF(AND('当年度'!N14=0,'前年度'!N14=0),"",IF('前年度'!N14=0,"皆増",IF('当年度'!N14=0,"皆減",ROUND('増減額'!N14/'前年度'!N14*100,1))))</f>
        <v>-81.1</v>
      </c>
      <c r="O14" s="47">
        <f>IF(AND('当年度'!O14=0,'前年度'!O14=0),"",IF('前年度'!O14=0,"皆増",IF('当年度'!O14=0,"皆減",ROUND('増減額'!O14/'前年度'!O14*100,1))))</f>
      </c>
      <c r="P14" s="47">
        <f>IF(AND('当年度'!P14=0,'前年度'!P14=0),"",IF('前年度'!P14=0,"皆増",IF('当年度'!P14=0,"皆減",ROUND('増減額'!P14/'前年度'!P14*100,1))))</f>
      </c>
      <c r="Q14" s="47">
        <f>IF(AND('当年度'!Q14=0,'前年度'!Q14=0),"",IF('前年度'!Q14=0,"皆増",IF('当年度'!Q14=0,"皆減",ROUND('増減額'!Q14/'前年度'!Q14*100,1))))</f>
      </c>
      <c r="R14" s="47">
        <f>IF(AND('当年度'!R14=0,'前年度'!R14=0),"",IF('前年度'!R14=0,"皆増",IF('当年度'!R14=0,"皆減",ROUND('増減額'!R14/'前年度'!R14*100,1))))</f>
      </c>
      <c r="S14" s="47">
        <f>IF(AND('当年度'!S14=0,'前年度'!S14=0),"",IF('前年度'!S14=0,"皆増",IF('当年度'!S14=0,"皆減",ROUND('増減額'!S14/'前年度'!S14*100,1))))</f>
        <v>17.2</v>
      </c>
      <c r="T14" s="47">
        <f>IF(AND('当年度'!T14=0,'前年度'!T14=0),"",IF('前年度'!T14=0,"皆増",IF('当年度'!T14=0,"皆減",ROUND('増減額'!T14/'前年度'!T14*100,1))))</f>
        <v>-0.7</v>
      </c>
      <c r="U14" s="37">
        <f>IF(AND('当年度'!U14=0,'前年度'!U14=0),"",IF('前年度'!U14=0,"皆増",IF('当年度'!U14=0,"皆減",ROUND('増減額'!U14/'前年度'!U14*100,1))))</f>
        <v>-48.4</v>
      </c>
      <c r="V14" s="37">
        <f>IF(AND('当年度'!V14=0,'前年度'!V14=0),"",IF('前年度'!V14=0,"皆増",IF('当年度'!V14=0,"皆減",ROUND('増減額'!V14/'前年度'!V14*100,1))))</f>
        <v>50.4</v>
      </c>
      <c r="W14" s="37">
        <f>IF(AND('当年度'!W14=0,'前年度'!W14=0),"",IF('前年度'!W14=0,"皆増",IF('当年度'!W14=0,"皆減",ROUND('増減額'!W14/'前年度'!W14*100,1))))</f>
        <v>50.1</v>
      </c>
      <c r="X14" s="34"/>
    </row>
    <row r="15" spans="2:24" ht="21.75" customHeight="1">
      <c r="B15" s="84" t="s">
        <v>29</v>
      </c>
      <c r="C15" s="47">
        <f>IF(AND('当年度'!C15=0,'前年度'!C15=0),"",IF('前年度'!C15=0,"皆増",IF('当年度'!C15=0,"皆減",ROUND('増減額'!C15/'前年度'!C15*100,1))))</f>
        <v>148.7</v>
      </c>
      <c r="D15" s="47">
        <f>IF(AND('当年度'!D15=0,'前年度'!D15=0),"",IF('前年度'!D15=0,"皆増",IF('当年度'!D15=0,"皆減",ROUND('増減額'!D15/'前年度'!D15*100,1))))</f>
        <v>152.2</v>
      </c>
      <c r="E15" s="47">
        <f>IF(AND('当年度'!E15=0,'前年度'!E15=0),"",IF('前年度'!E15=0,"皆増",IF('当年度'!E15=0,"皆減",ROUND('増減額'!E15/'前年度'!E15*100,1))))</f>
        <v>174.1</v>
      </c>
      <c r="F15" s="47">
        <f>IF(AND('当年度'!F15=0,'前年度'!F15=0),"",IF('前年度'!F15=0,"皆増",IF('当年度'!F15=0,"皆減",ROUND('増減額'!F15/'前年度'!F15*100,1))))</f>
      </c>
      <c r="G15" s="47">
        <f>IF(AND('当年度'!G15=0,'前年度'!G15=0),"",IF('前年度'!G15=0,"皆増",IF('当年度'!G15=0,"皆減",ROUND('増減額'!G15/'前年度'!G15*100,1))))</f>
        <v>43.5</v>
      </c>
      <c r="H15" s="47">
        <f>IF(AND('当年度'!H15=0,'前年度'!H15=0),"",IF('前年度'!H15=0,"皆増",IF('当年度'!H15=0,"皆減",ROUND('増減額'!H15/'前年度'!H15*100,1))))</f>
      </c>
      <c r="I15" s="47">
        <f>IF(AND('当年度'!I15=0,'前年度'!I15=0),"",IF('前年度'!I15=0,"皆増",IF('当年度'!I15=0,"皆減",ROUND('増減額'!I15/'前年度'!I15*100,1))))</f>
        <v>-42.4</v>
      </c>
      <c r="J15" s="47">
        <f>IF(AND('当年度'!J15=0,'前年度'!J15=0),"",IF('前年度'!J15=0,"皆増",IF('当年度'!J15=0,"皆減",ROUND('増減額'!J15/'前年度'!J15*100,1))))</f>
      </c>
      <c r="K15" s="47">
        <f>IF(AND('当年度'!K15=0,'前年度'!K15=0),"",IF('前年度'!K15=0,"皆増",IF('当年度'!K15=0,"皆減",ROUND('増減額'!K15/'前年度'!K15*100,1))))</f>
        <v>-42.4</v>
      </c>
      <c r="L15" s="47">
        <f>IF(AND('当年度'!L15=0,'前年度'!L15=0),"",IF('前年度'!L15=0,"皆増",IF('当年度'!L15=0,"皆減",ROUND('増減額'!L15/'前年度'!L15*100,1))))</f>
        <v>4.2</v>
      </c>
      <c r="M15" s="47">
        <f>IF(AND('当年度'!M15=0,'前年度'!M15=0),"",IF('前年度'!M15=0,"皆増",IF('当年度'!M15=0,"皆減",ROUND('増減額'!M15/'前年度'!M15*100,1))))</f>
        <v>255</v>
      </c>
      <c r="N15" s="47" t="str">
        <f>IF(AND('当年度'!N15=0,'前年度'!N15=0),"",IF('前年度'!N15=0,"皆増",IF('当年度'!N15=0,"皆減",ROUND('増減額'!N15/'前年度'!N15*100,1))))</f>
        <v>皆減</v>
      </c>
      <c r="O15" s="47">
        <f>IF(AND('当年度'!O15=0,'前年度'!O15=0),"",IF('前年度'!O15=0,"皆増",IF('当年度'!O15=0,"皆減",ROUND('増減額'!O15/'前年度'!O15*100,1))))</f>
      </c>
      <c r="P15" s="47">
        <f>IF(AND('当年度'!P15=0,'前年度'!P15=0),"",IF('前年度'!P15=0,"皆増",IF('当年度'!P15=0,"皆減",ROUND('増減額'!P15/'前年度'!P15*100,1))))</f>
      </c>
      <c r="Q15" s="47">
        <f>IF(AND('当年度'!Q15=0,'前年度'!Q15=0),"",IF('前年度'!Q15=0,"皆増",IF('当年度'!Q15=0,"皆減",ROUND('増減額'!Q15/'前年度'!Q15*100,1))))</f>
      </c>
      <c r="R15" s="47">
        <f>IF(AND('当年度'!R15=0,'前年度'!R15=0),"",IF('前年度'!R15=0,"皆増",IF('当年度'!R15=0,"皆減",ROUND('増減額'!R15/'前年度'!R15*100,1))))</f>
      </c>
      <c r="S15" s="47">
        <f>IF(AND('当年度'!S15=0,'前年度'!S15=0),"",IF('前年度'!S15=0,"皆増",IF('当年度'!S15=0,"皆減",ROUND('増減額'!S15/'前年度'!S15*100,1))))</f>
        <v>146.7</v>
      </c>
      <c r="T15" s="47">
        <f>IF(AND('当年度'!T15=0,'前年度'!T15=0),"",IF('前年度'!T15=0,"皆増",IF('当年度'!T15=0,"皆減",ROUND('増減額'!T15/'前年度'!T15*100,1))))</f>
        <v>23.2</v>
      </c>
      <c r="U15" s="37">
        <f>IF(AND('当年度'!U15=0,'前年度'!U15=0),"",IF('前年度'!U15=0,"皆増",IF('当年度'!U15=0,"皆減",ROUND('増減額'!U15/'前年度'!U15*100,1))))</f>
        <v>152.2</v>
      </c>
      <c r="V15" s="37">
        <f>IF(AND('当年度'!V15=0,'前年度'!V15=0),"",IF('前年度'!V15=0,"皆増",IF('当年度'!V15=0,"皆減",ROUND('増減額'!V15/'前年度'!V15*100,1))))</f>
        <v>161.2</v>
      </c>
      <c r="W15" s="37">
        <f>IF(AND('当年度'!W15=0,'前年度'!W15=0),"",IF('前年度'!W15=0,"皆増",IF('当年度'!W15=0,"皆減",ROUND('増減額'!W15/'前年度'!W15*100,1))))</f>
        <v>141.8</v>
      </c>
      <c r="X15" s="34"/>
    </row>
    <row r="16" spans="2:24" ht="21.75" customHeight="1">
      <c r="B16" s="84" t="s">
        <v>30</v>
      </c>
      <c r="C16" s="47">
        <f>IF(AND('当年度'!C16=0,'前年度'!C16=0),"",IF('前年度'!C16=0,"皆増",IF('当年度'!C16=0,"皆減",ROUND('増減額'!C16/'前年度'!C16*100,1))))</f>
        <v>14.3</v>
      </c>
      <c r="D16" s="47">
        <f>IF(AND('当年度'!D16=0,'前年度'!D16=0),"",IF('前年度'!D16=0,"皆増",IF('当年度'!D16=0,"皆減",ROUND('増減額'!D16/'前年度'!D16*100,1))))</f>
        <v>79.3</v>
      </c>
      <c r="E16" s="47">
        <f>IF(AND('当年度'!E16=0,'前年度'!E16=0),"",IF('前年度'!E16=0,"皆増",IF('当年度'!E16=0,"皆減",ROUND('増減額'!E16/'前年度'!E16*100,1))))</f>
        <v>8.2</v>
      </c>
      <c r="F16" s="47">
        <f>IF(AND('当年度'!F16=0,'前年度'!F16=0),"",IF('前年度'!F16=0,"皆増",IF('当年度'!F16=0,"皆減",ROUND('増減額'!F16/'前年度'!F16*100,1))))</f>
      </c>
      <c r="G16" s="47">
        <f>IF(AND('当年度'!G16=0,'前年度'!G16=0),"",IF('前年度'!G16=0,"皆増",IF('当年度'!G16=0,"皆減",ROUND('増減額'!G16/'前年度'!G16*100,1))))</f>
        <v>-51.9</v>
      </c>
      <c r="H16" s="47">
        <f>IF(AND('当年度'!H16=0,'前年度'!H16=0),"",IF('前年度'!H16=0,"皆増",IF('当年度'!H16=0,"皆減",ROUND('増減額'!H16/'前年度'!H16*100,1))))</f>
      </c>
      <c r="I16" s="47">
        <f>IF(AND('当年度'!I16=0,'前年度'!I16=0),"",IF('前年度'!I16=0,"皆増",IF('当年度'!I16=0,"皆減",ROUND('増減額'!I16/'前年度'!I16*100,1))))</f>
        <v>-79.2</v>
      </c>
      <c r="J16" s="47" t="str">
        <f>IF(AND('当年度'!J16=0,'前年度'!J16=0),"",IF('前年度'!J16=0,"皆増",IF('当年度'!J16=0,"皆減",ROUND('増減額'!J16/'前年度'!J16*100,1))))</f>
        <v>皆減</v>
      </c>
      <c r="K16" s="47">
        <f>IF(AND('当年度'!K16=0,'前年度'!K16=0),"",IF('前年度'!K16=0,"皆増",IF('当年度'!K16=0,"皆減",ROUND('増減額'!K16/'前年度'!K16*100,1))))</f>
        <v>-77.9</v>
      </c>
      <c r="L16" s="47">
        <f>IF(AND('当年度'!L16=0,'前年度'!L16=0),"",IF('前年度'!L16=0,"皆増",IF('当年度'!L16=0,"皆減",ROUND('増減額'!L16/'前年度'!L16*100,1))))</f>
        <v>-28.4</v>
      </c>
      <c r="M16" s="47">
        <f>IF(AND('当年度'!M16=0,'前年度'!M16=0),"",IF('前年度'!M16=0,"皆増",IF('当年度'!M16=0,"皆減",ROUND('増減額'!M16/'前年度'!M16*100,1))))</f>
        <v>63.4</v>
      </c>
      <c r="N16" s="47" t="str">
        <f>IF(AND('当年度'!N16=0,'前年度'!N16=0),"",IF('前年度'!N16=0,"皆増",IF('当年度'!N16=0,"皆減",ROUND('増減額'!N16/'前年度'!N16*100,1))))</f>
        <v>皆減</v>
      </c>
      <c r="O16" s="47">
        <f>IF(AND('当年度'!O16=0,'前年度'!O16=0),"",IF('前年度'!O16=0,"皆増",IF('当年度'!O16=0,"皆減",ROUND('増減額'!O16/'前年度'!O16*100,1))))</f>
      </c>
      <c r="P16" s="47">
        <f>IF(AND('当年度'!P16=0,'前年度'!P16=0),"",IF('前年度'!P16=0,"皆増",IF('当年度'!P16=0,"皆減",ROUND('増減額'!P16/'前年度'!P16*100,1))))</f>
      </c>
      <c r="Q16" s="47">
        <f>IF(AND('当年度'!Q16=0,'前年度'!Q16=0),"",IF('前年度'!Q16=0,"皆増",IF('当年度'!Q16=0,"皆減",ROUND('増減額'!Q16/'前年度'!Q16*100,1))))</f>
      </c>
      <c r="R16" s="47">
        <f>IF(AND('当年度'!R16=0,'前年度'!R16=0),"",IF('前年度'!R16=0,"皆増",IF('当年度'!R16=0,"皆減",ROUND('増減額'!R16/'前年度'!R16*100,1))))</f>
      </c>
      <c r="S16" s="47">
        <f>IF(AND('当年度'!S16=0,'前年度'!S16=0),"",IF('前年度'!S16=0,"皆増",IF('当年度'!S16=0,"皆減",ROUND('増減額'!S16/'前年度'!S16*100,1))))</f>
        <v>13.6</v>
      </c>
      <c r="T16" s="47">
        <f>IF(AND('当年度'!T16=0,'前年度'!T16=0),"",IF('前年度'!T16=0,"皆増",IF('当年度'!T16=0,"皆減",ROUND('増減額'!T16/'前年度'!T16*100,1))))</f>
        <v>2.2</v>
      </c>
      <c r="U16" s="37">
        <f>IF(AND('当年度'!U16=0,'前年度'!U16=0),"",IF('前年度'!U16=0,"皆増",IF('当年度'!U16=0,"皆減",ROUND('増減額'!U16/'前年度'!U16*100,1))))</f>
        <v>76</v>
      </c>
      <c r="V16" s="37">
        <f>IF(AND('当年度'!V16=0,'前年度'!V16=0),"",IF('前年度'!V16=0,"皆増",IF('当年度'!V16=0,"皆減",ROUND('増減額'!V16/'前年度'!V16*100,1))))</f>
        <v>2.8</v>
      </c>
      <c r="W16" s="37">
        <f>IF(AND('当年度'!W16=0,'前年度'!W16=0),"",IF('前年度'!W16=0,"皆増",IF('当年度'!W16=0,"皆減",ROUND('増減額'!W16/'前年度'!W16*100,1))))</f>
        <v>0.8</v>
      </c>
      <c r="X16" s="34"/>
    </row>
    <row r="17" spans="2:24" ht="21.75" customHeight="1">
      <c r="B17" s="84" t="s">
        <v>31</v>
      </c>
      <c r="C17" s="47">
        <f>IF(AND('当年度'!C17=0,'前年度'!C17=0),"",IF('前年度'!C17=0,"皆増",IF('当年度'!C17=0,"皆減",ROUND('増減額'!C17/'前年度'!C17*100,1))))</f>
        <v>-21.2</v>
      </c>
      <c r="D17" s="47">
        <f>IF(AND('当年度'!D17=0,'前年度'!D17=0),"",IF('前年度'!D17=0,"皆増",IF('当年度'!D17=0,"皆減",ROUND('増減額'!D17/'前年度'!D17*100,1))))</f>
        <v>-24.5</v>
      </c>
      <c r="E17" s="47">
        <f>IF(AND('当年度'!E17=0,'前年度'!E17=0),"",IF('前年度'!E17=0,"皆増",IF('当年度'!E17=0,"皆減",ROUND('増減額'!E17/'前年度'!E17*100,1))))</f>
        <v>-21.9</v>
      </c>
      <c r="F17" s="47">
        <f>IF(AND('当年度'!F17=0,'前年度'!F17=0),"",IF('前年度'!F17=0,"皆増",IF('当年度'!F17=0,"皆減",ROUND('増減額'!F17/'前年度'!F17*100,1))))</f>
      </c>
      <c r="G17" s="47">
        <f>IF(AND('当年度'!G17=0,'前年度'!G17=0),"",IF('前年度'!G17=0,"皆増",IF('当年度'!G17=0,"皆減",ROUND('増減額'!G17/'前年度'!G17*100,1))))</f>
        <v>14.9</v>
      </c>
      <c r="H17" s="47">
        <f>IF(AND('当年度'!H17=0,'前年度'!H17=0),"",IF('前年度'!H17=0,"皆増",IF('当年度'!H17=0,"皆減",ROUND('増減額'!H17/'前年度'!H17*100,1))))</f>
      </c>
      <c r="I17" s="47">
        <f>IF(AND('当年度'!I17=0,'前年度'!I17=0),"",IF('前年度'!I17=0,"皆増",IF('当年度'!I17=0,"皆減",ROUND('増減額'!I17/'前年度'!I17*100,1))))</f>
      </c>
      <c r="J17" s="47">
        <f>IF(AND('当年度'!J17=0,'前年度'!J17=0),"",IF('前年度'!J17=0,"皆増",IF('当年度'!J17=0,"皆減",ROUND('増減額'!J17/'前年度'!J17*100,1))))</f>
      </c>
      <c r="K17" s="47">
        <f>IF(AND('当年度'!K17=0,'前年度'!K17=0),"",IF('前年度'!K17=0,"皆増",IF('当年度'!K17=0,"皆減",ROUND('増減額'!K17/'前年度'!K17*100,1))))</f>
      </c>
      <c r="L17" s="47">
        <f>IF(AND('当年度'!L17=0,'前年度'!L17=0),"",IF('前年度'!L17=0,"皆増",IF('当年度'!L17=0,"皆減",ROUND('増減額'!L17/'前年度'!L17*100,1))))</f>
        <v>-89.4</v>
      </c>
      <c r="M17" s="47">
        <f>IF(AND('当年度'!M17=0,'前年度'!M17=0),"",IF('前年度'!M17=0,"皆増",IF('当年度'!M17=0,"皆減",ROUND('増減額'!M17/'前年度'!M17*100,1))))</f>
        <v>-91.7</v>
      </c>
      <c r="N17" s="47">
        <f>IF(AND('当年度'!N17=0,'前年度'!N17=0),"",IF('前年度'!N17=0,"皆増",IF('当年度'!N17=0,"皆減",ROUND('増減額'!N17/'前年度'!N17*100,1))))</f>
        <v>-54.4</v>
      </c>
      <c r="O17" s="47">
        <f>IF(AND('当年度'!O17=0,'前年度'!O17=0),"",IF('前年度'!O17=0,"皆増",IF('当年度'!O17=0,"皆減",ROUND('増減額'!O17/'前年度'!O17*100,1))))</f>
      </c>
      <c r="P17" s="47">
        <f>IF(AND('当年度'!P17=0,'前年度'!P17=0),"",IF('前年度'!P17=0,"皆増",IF('当年度'!P17=0,"皆減",ROUND('増減額'!P17/'前年度'!P17*100,1))))</f>
      </c>
      <c r="Q17" s="47">
        <f>IF(AND('当年度'!Q17=0,'前年度'!Q17=0),"",IF('前年度'!Q17=0,"皆増",IF('当年度'!Q17=0,"皆減",ROUND('増減額'!Q17/'前年度'!Q17*100,1))))</f>
      </c>
      <c r="R17" s="47">
        <f>IF(AND('当年度'!R17=0,'前年度'!R17=0),"",IF('前年度'!R17=0,"皆増",IF('当年度'!R17=0,"皆減",ROUND('増減額'!R17/'前年度'!R17*100,1))))</f>
      </c>
      <c r="S17" s="47">
        <f>IF(AND('当年度'!S17=0,'前年度'!S17=0),"",IF('前年度'!S17=0,"皆増",IF('当年度'!S17=0,"皆減",ROUND('増減額'!S17/'前年度'!S17*100,1))))</f>
        <v>-23</v>
      </c>
      <c r="T17" s="47">
        <f>IF(AND('当年度'!T17=0,'前年度'!T17=0),"",IF('前年度'!T17=0,"皆増",IF('当年度'!T17=0,"皆減",ROUND('増減額'!T17/'前年度'!T17*100,1))))</f>
        <v>-3.8</v>
      </c>
      <c r="U17" s="37">
        <f>IF(AND('当年度'!U17=0,'前年度'!U17=0),"",IF('前年度'!U17=0,"皆増",IF('当年度'!U17=0,"皆減",ROUND('増減額'!U17/'前年度'!U17*100,1))))</f>
        <v>-24.5</v>
      </c>
      <c r="V17" s="37">
        <f>IF(AND('当年度'!V17=0,'前年度'!V17=0),"",IF('前年度'!V17=0,"皆増",IF('当年度'!V17=0,"皆減",ROUND('増減額'!V17/'前年度'!V17*100,1))))</f>
        <v>-21.9</v>
      </c>
      <c r="W17" s="37">
        <f>IF(AND('当年度'!W17=0,'前年度'!W17=0),"",IF('前年度'!W17=0,"皆増",IF('当年度'!W17=0,"皆減",ROUND('増減額'!W17/'前年度'!W17*100,1))))</f>
        <v>-15.5</v>
      </c>
      <c r="X17" s="34"/>
    </row>
    <row r="18" spans="2:24" ht="21.75" customHeight="1">
      <c r="B18" s="84" t="s">
        <v>32</v>
      </c>
      <c r="C18" s="47" t="str">
        <f>IF(AND('当年度'!C18=0,'前年度'!C18=0),"",IF('前年度'!C18=0,"皆増",IF('当年度'!C18=0,"皆減",ROUND('増減額'!C18/'前年度'!C18*100,1))))</f>
        <v>皆増</v>
      </c>
      <c r="D18" s="47" t="str">
        <f>IF(AND('当年度'!D18=0,'前年度'!D18=0),"",IF('前年度'!D18=0,"皆増",IF('当年度'!D18=0,"皆減",ROUND('増減額'!D18/'前年度'!D18*100,1))))</f>
        <v>皆増</v>
      </c>
      <c r="E18" s="47" t="str">
        <f>IF(AND('当年度'!E18=0,'前年度'!E18=0),"",IF('前年度'!E18=0,"皆増",IF('当年度'!E18=0,"皆減",ROUND('増減額'!E18/'前年度'!E18*100,1))))</f>
        <v>皆増</v>
      </c>
      <c r="F18" s="47">
        <f>IF(AND('当年度'!F18=0,'前年度'!F18=0),"",IF('前年度'!F18=0,"皆増",IF('当年度'!F18=0,"皆減",ROUND('増減額'!F18/'前年度'!F18*100,1))))</f>
      </c>
      <c r="G18" s="47" t="str">
        <f>IF(AND('当年度'!G18=0,'前年度'!G18=0),"",IF('前年度'!G18=0,"皆増",IF('当年度'!G18=0,"皆減",ROUND('増減額'!G18/'前年度'!G18*100,1))))</f>
        <v>皆増</v>
      </c>
      <c r="H18" s="47">
        <f>IF(AND('当年度'!H18=0,'前年度'!H18=0),"",IF('前年度'!H18=0,"皆増",IF('当年度'!H18=0,"皆減",ROUND('増減額'!H18/'前年度'!H18*100,1))))</f>
      </c>
      <c r="I18" s="47" t="str">
        <f>IF(AND('当年度'!I18=0,'前年度'!I18=0),"",IF('前年度'!I18=0,"皆増",IF('当年度'!I18=0,"皆減",ROUND('増減額'!I18/'前年度'!I18*100,1))))</f>
        <v>皆増</v>
      </c>
      <c r="J18" s="47" t="str">
        <f>IF(AND('当年度'!J18=0,'前年度'!J18=0),"",IF('前年度'!J18=0,"皆増",IF('当年度'!J18=0,"皆減",ROUND('増減額'!J18/'前年度'!J18*100,1))))</f>
        <v>皆増</v>
      </c>
      <c r="K18" s="47">
        <f>IF(AND('当年度'!K18=0,'前年度'!K18=0),"",IF('前年度'!K18=0,"皆増",IF('当年度'!K18=0,"皆減",ROUND('増減額'!K18/'前年度'!K18*100,1))))</f>
      </c>
      <c r="L18" s="47" t="str">
        <f>IF(AND('当年度'!L18=0,'前年度'!L18=0),"",IF('前年度'!L18=0,"皆増",IF('当年度'!L18=0,"皆減",ROUND('増減額'!L18/'前年度'!L18*100,1))))</f>
        <v>皆増</v>
      </c>
      <c r="M18" s="47" t="str">
        <f>IF(AND('当年度'!M18=0,'前年度'!M18=0),"",IF('前年度'!M18=0,"皆増",IF('当年度'!M18=0,"皆減",ROUND('増減額'!M18/'前年度'!M18*100,1))))</f>
        <v>皆増</v>
      </c>
      <c r="N18" s="47" t="str">
        <f>IF(AND('当年度'!N18=0,'前年度'!N18=0),"",IF('前年度'!N18=0,"皆増",IF('当年度'!N18=0,"皆減",ROUND('増減額'!N18/'前年度'!N18*100,1))))</f>
        <v>皆増</v>
      </c>
      <c r="O18" s="47">
        <f>IF(AND('当年度'!O18=0,'前年度'!O18=0),"",IF('前年度'!O18=0,"皆増",IF('当年度'!O18=0,"皆減",ROUND('増減額'!O18/'前年度'!O18*100,1))))</f>
      </c>
      <c r="P18" s="47">
        <f>IF(AND('当年度'!P18=0,'前年度'!P18=0),"",IF('前年度'!P18=0,"皆増",IF('当年度'!P18=0,"皆減",ROUND('増減額'!P18/'前年度'!P18*100,1))))</f>
      </c>
      <c r="Q18" s="47">
        <f>IF(AND('当年度'!Q18=0,'前年度'!Q18=0),"",IF('前年度'!Q18=0,"皆増",IF('当年度'!Q18=0,"皆減",ROUND('増減額'!Q18/'前年度'!Q18*100,1))))</f>
      </c>
      <c r="R18" s="47">
        <f>IF(AND('当年度'!R18=0,'前年度'!R18=0),"",IF('前年度'!R18=0,"皆増",IF('当年度'!R18=0,"皆減",ROUND('増減額'!R18/'前年度'!R18*100,1))))</f>
      </c>
      <c r="S18" s="47" t="str">
        <f>IF(AND('当年度'!S18=0,'前年度'!S18=0),"",IF('前年度'!S18=0,"皆増",IF('当年度'!S18=0,"皆減",ROUND('増減額'!S18/'前年度'!S18*100,1))))</f>
        <v>皆増</v>
      </c>
      <c r="T18" s="47" t="str">
        <f>IF(AND('当年度'!T18=0,'前年度'!T18=0),"",IF('前年度'!T18=0,"皆増",IF('当年度'!T18=0,"皆減",ROUND('増減額'!T18/'前年度'!T18*100,1))))</f>
        <v>皆増</v>
      </c>
      <c r="U18" s="41" t="str">
        <f>IF(AND('当年度'!U18=0,'前年度'!U18=0),"",IF('前年度'!U18=0,"皆増",IF('当年度'!U18=0,"皆減",ROUND('増減額'!U18/'前年度'!U18*100,1))))</f>
        <v>皆増</v>
      </c>
      <c r="V18" s="41" t="str">
        <f>IF(AND('当年度'!V18=0,'前年度'!V18=0),"",IF('前年度'!V18=0,"皆増",IF('当年度'!V18=0,"皆減",ROUND('増減額'!V18/'前年度'!V18*100,1))))</f>
        <v>皆増</v>
      </c>
      <c r="W18" s="41" t="str">
        <f>IF(AND('当年度'!W18=0,'前年度'!W18=0),"",IF('前年度'!W18=0,"皆増",IF('当年度'!W18=0,"皆減",ROUND('増減額'!W18/'前年度'!W18*100,1))))</f>
        <v>皆増</v>
      </c>
      <c r="X18" s="34"/>
    </row>
    <row r="19" spans="2:24" ht="21.75" customHeight="1">
      <c r="B19" s="84" t="s">
        <v>67</v>
      </c>
      <c r="C19" s="47" t="str">
        <f>IF(AND('当年度'!C19=0,'前年度'!C19=0),"",IF('前年度'!C19=0,"皆増",IF('当年度'!C19=0,"皆減",ROUND('増減額'!C19/'前年度'!C19*100,1))))</f>
        <v>皆減</v>
      </c>
      <c r="D19" s="47" t="str">
        <f>IF(AND('当年度'!D19=0,'前年度'!D19=0),"",IF('前年度'!D19=0,"皆増",IF('当年度'!D19=0,"皆減",ROUND('増減額'!D19/'前年度'!D19*100,1))))</f>
        <v>皆減</v>
      </c>
      <c r="E19" s="47" t="str">
        <f>IF(AND('当年度'!E19=0,'前年度'!E19=0),"",IF('前年度'!E19=0,"皆増",IF('当年度'!E19=0,"皆減",ROUND('増減額'!E19/'前年度'!E19*100,1))))</f>
        <v>皆減</v>
      </c>
      <c r="F19" s="47">
        <f>IF(AND('当年度'!F19=0,'前年度'!F19=0),"",IF('前年度'!F19=0,"皆増",IF('当年度'!F19=0,"皆減",ROUND('増減額'!F19/'前年度'!F19*100,1))))</f>
      </c>
      <c r="G19" s="47" t="str">
        <f>IF(AND('当年度'!G19=0,'前年度'!G19=0),"",IF('前年度'!G19=0,"皆増",IF('当年度'!G19=0,"皆減",ROUND('増減額'!G19/'前年度'!G19*100,1))))</f>
        <v>皆減</v>
      </c>
      <c r="H19" s="47">
        <f>IF(AND('当年度'!H19=0,'前年度'!H19=0),"",IF('前年度'!H19=0,"皆増",IF('当年度'!H19=0,"皆減",ROUND('増減額'!H19/'前年度'!H19*100,1))))</f>
      </c>
      <c r="I19" s="47" t="str">
        <f>IF(AND('当年度'!I19=0,'前年度'!I19=0),"",IF('前年度'!I19=0,"皆増",IF('当年度'!I19=0,"皆減",ROUND('増減額'!I19/'前年度'!I19*100,1))))</f>
        <v>皆減</v>
      </c>
      <c r="J19" s="47" t="str">
        <f>IF(AND('当年度'!J19=0,'前年度'!J19=0),"",IF('前年度'!J19=0,"皆増",IF('当年度'!J19=0,"皆減",ROUND('増減額'!J19/'前年度'!J19*100,1))))</f>
        <v>皆減</v>
      </c>
      <c r="K19" s="47">
        <f>IF(AND('当年度'!K19=0,'前年度'!K19=0),"",IF('前年度'!K19=0,"皆増",IF('当年度'!K19=0,"皆減",ROUND('増減額'!K19/'前年度'!K19*100,1))))</f>
      </c>
      <c r="L19" s="47" t="str">
        <f>IF(AND('当年度'!L19=0,'前年度'!L19=0),"",IF('前年度'!L19=0,"皆増",IF('当年度'!L19=0,"皆減",ROUND('増減額'!L19/'前年度'!L19*100,1))))</f>
        <v>皆減</v>
      </c>
      <c r="M19" s="47" t="str">
        <f>IF(AND('当年度'!M19=0,'前年度'!M19=0),"",IF('前年度'!M19=0,"皆増",IF('当年度'!M19=0,"皆減",ROUND('増減額'!M19/'前年度'!M19*100,1))))</f>
        <v>皆減</v>
      </c>
      <c r="N19" s="47" t="str">
        <f>IF(AND('当年度'!N19=0,'前年度'!N19=0),"",IF('前年度'!N19=0,"皆増",IF('当年度'!N19=0,"皆減",ROUND('増減額'!N19/'前年度'!N19*100,1))))</f>
        <v>皆減</v>
      </c>
      <c r="O19" s="47">
        <f>IF(AND('当年度'!O19=0,'前年度'!O19=0),"",IF('前年度'!O19=0,"皆増",IF('当年度'!O19=0,"皆減",ROUND('増減額'!O19/'前年度'!O19*100,1))))</f>
      </c>
      <c r="P19" s="47">
        <f>IF(AND('当年度'!P19=0,'前年度'!P19=0),"",IF('前年度'!P19=0,"皆増",IF('当年度'!P19=0,"皆減",ROUND('増減額'!P19/'前年度'!P19*100,1))))</f>
      </c>
      <c r="Q19" s="47">
        <f>IF(AND('当年度'!Q19=0,'前年度'!Q19=0),"",IF('前年度'!Q19=0,"皆増",IF('当年度'!Q19=0,"皆減",ROUND('増減額'!Q19/'前年度'!Q19*100,1))))</f>
      </c>
      <c r="R19" s="47">
        <f>IF(AND('当年度'!R19=0,'前年度'!R19=0),"",IF('前年度'!R19=0,"皆増",IF('当年度'!R19=0,"皆減",ROUND('増減額'!R19/'前年度'!R19*100,1))))</f>
      </c>
      <c r="S19" s="47" t="str">
        <f>IF(AND('当年度'!S19=0,'前年度'!S19=0),"",IF('前年度'!S19=0,"皆増",IF('当年度'!S19=0,"皆減",ROUND('増減額'!S19/'前年度'!S19*100,1))))</f>
        <v>皆減</v>
      </c>
      <c r="T19" s="47" t="str">
        <f>IF(AND('当年度'!T19=0,'前年度'!T19=0),"",IF('前年度'!T19=0,"皆増",IF('当年度'!T19=0,"皆減",ROUND('増減額'!T19/'前年度'!T19*100,1))))</f>
        <v>皆減</v>
      </c>
      <c r="U19" s="37" t="str">
        <f>IF(AND('当年度'!U19=0,'前年度'!U19=0),"",IF('前年度'!U19=0,"皆増",IF('当年度'!U19=0,"皆減",ROUND('増減額'!U19/'前年度'!U19*100,1))))</f>
        <v>皆減</v>
      </c>
      <c r="V19" s="37" t="str">
        <f>IF(AND('当年度'!V19=0,'前年度'!V19=0),"",IF('前年度'!V19=0,"皆増",IF('当年度'!V19=0,"皆減",ROUND('増減額'!V19/'前年度'!V19*100,1))))</f>
        <v>皆減</v>
      </c>
      <c r="W19" s="37" t="str">
        <f>IF(AND('当年度'!W19=0,'前年度'!W19=0),"",IF('前年度'!W19=0,"皆増",IF('当年度'!W19=0,"皆減",ROUND('増減額'!W19/'前年度'!W19*100,1))))</f>
        <v>皆減</v>
      </c>
      <c r="X19" s="34"/>
    </row>
    <row r="20" spans="2:24" ht="21.75" customHeight="1">
      <c r="B20" s="91" t="s">
        <v>68</v>
      </c>
      <c r="C20" s="54" t="str">
        <f>IF(AND('当年度'!C20=0,'前年度'!C20=0),"",IF('前年度'!C20=0,"皆増",IF('当年度'!C20=0,"皆減",ROUND('増減額'!C20/'前年度'!C20*100,1))))</f>
        <v>皆減</v>
      </c>
      <c r="D20" s="54" t="str">
        <f>IF(AND('当年度'!D20=0,'前年度'!D20=0),"",IF('前年度'!D20=0,"皆増",IF('当年度'!D20=0,"皆減",ROUND('増減額'!D20/'前年度'!D20*100,1))))</f>
        <v>皆減</v>
      </c>
      <c r="E20" s="54" t="str">
        <f>IF(AND('当年度'!E20=0,'前年度'!E20=0),"",IF('前年度'!E20=0,"皆増",IF('当年度'!E20=0,"皆減",ROUND('増減額'!E20/'前年度'!E20*100,1))))</f>
        <v>皆減</v>
      </c>
      <c r="F20" s="54">
        <f>IF(AND('当年度'!F20=0,'前年度'!F20=0),"",IF('前年度'!F20=0,"皆増",IF('当年度'!F20=0,"皆減",ROUND('増減額'!F20/'前年度'!F20*100,1))))</f>
      </c>
      <c r="G20" s="54" t="str">
        <f>IF(AND('当年度'!G20=0,'前年度'!G20=0),"",IF('前年度'!G20=0,"皆増",IF('当年度'!G20=0,"皆減",ROUND('増減額'!G20/'前年度'!G20*100,1))))</f>
        <v>皆減</v>
      </c>
      <c r="H20" s="54" t="str">
        <f>IF(AND('当年度'!H20=0,'前年度'!H20=0),"",IF('前年度'!H20=0,"皆増",IF('当年度'!H20=0,"皆減",ROUND('増減額'!H20/'前年度'!H20*100,1))))</f>
        <v>皆減</v>
      </c>
      <c r="I20" s="54">
        <f>IF(AND('当年度'!I20=0,'前年度'!I20=0),"",IF('前年度'!I20=0,"皆増",IF('当年度'!I20=0,"皆減",ROUND('増減額'!I20/'前年度'!I20*100,1))))</f>
      </c>
      <c r="J20" s="54">
        <f>IF(AND('当年度'!J20=0,'前年度'!J20=0),"",IF('前年度'!J20=0,"皆増",IF('当年度'!J20=0,"皆減",ROUND('増減額'!J20/'前年度'!J20*100,1))))</f>
      </c>
      <c r="K20" s="54">
        <f>IF(AND('当年度'!K20=0,'前年度'!K20=0),"",IF('前年度'!K20=0,"皆増",IF('当年度'!K20=0,"皆減",ROUND('増減額'!K20/'前年度'!K20*100,1))))</f>
      </c>
      <c r="L20" s="54" t="str">
        <f>IF(AND('当年度'!L20=0,'前年度'!L20=0),"",IF('前年度'!L20=0,"皆増",IF('当年度'!L20=0,"皆減",ROUND('増減額'!L20/'前年度'!L20*100,1))))</f>
        <v>皆減</v>
      </c>
      <c r="M20" s="54" t="str">
        <f>IF(AND('当年度'!M20=0,'前年度'!M20=0),"",IF('前年度'!M20=0,"皆増",IF('当年度'!M20=0,"皆減",ROUND('増減額'!M20/'前年度'!M20*100,1))))</f>
        <v>皆減</v>
      </c>
      <c r="N20" s="54" t="str">
        <f>IF(AND('当年度'!N20=0,'前年度'!N20=0),"",IF('前年度'!N20=0,"皆増",IF('当年度'!N20=0,"皆減",ROUND('増減額'!N20/'前年度'!N20*100,1))))</f>
        <v>皆減</v>
      </c>
      <c r="O20" s="54">
        <f>IF(AND('当年度'!O20=0,'前年度'!O20=0),"",IF('前年度'!O20=0,"皆増",IF('当年度'!O20=0,"皆減",ROUND('増減額'!O20/'前年度'!O20*100,1))))</f>
      </c>
      <c r="P20" s="54">
        <f>IF(AND('当年度'!P20=0,'前年度'!P20=0),"",IF('前年度'!P20=0,"皆増",IF('当年度'!P20=0,"皆減",ROUND('増減額'!P20/'前年度'!P20*100,1))))</f>
      </c>
      <c r="Q20" s="54">
        <f>IF(AND('当年度'!Q20=0,'前年度'!Q20=0),"",IF('前年度'!Q20=0,"皆増",IF('当年度'!Q20=0,"皆減",ROUND('増減額'!Q20/'前年度'!Q20*100,1))))</f>
      </c>
      <c r="R20" s="54">
        <f>IF(AND('当年度'!R20=0,'前年度'!R20=0),"",IF('前年度'!R20=0,"皆増",IF('当年度'!R20=0,"皆減",ROUND('増減額'!R20/'前年度'!R20*100,1))))</f>
      </c>
      <c r="S20" s="54" t="str">
        <f>IF(AND('当年度'!S20=0,'前年度'!S20=0),"",IF('前年度'!S20=0,"皆増",IF('当年度'!S20=0,"皆減",ROUND('増減額'!S20/'前年度'!S20*100,1))))</f>
        <v>皆減</v>
      </c>
      <c r="T20" s="54" t="str">
        <f>IF(AND('当年度'!T20=0,'前年度'!T20=0),"",IF('前年度'!T20=0,"皆増",IF('当年度'!T20=0,"皆減",ROUND('増減額'!T20/'前年度'!T20*100,1))))</f>
        <v>皆減</v>
      </c>
      <c r="U20" s="53" t="str">
        <f>IF(AND('当年度'!U20=0,'前年度'!U20=0),"",IF('前年度'!U20=0,"皆増",IF('当年度'!U20=0,"皆減",ROUND('増減額'!U20/'前年度'!U20*100,1))))</f>
        <v>皆減</v>
      </c>
      <c r="V20" s="53" t="str">
        <f>IF(AND('当年度'!V20=0,'前年度'!V20=0),"",IF('前年度'!V20=0,"皆増",IF('当年度'!V20=0,"皆減",ROUND('増減額'!V20/'前年度'!V20*100,1))))</f>
        <v>皆減</v>
      </c>
      <c r="W20" s="53" t="str">
        <f>IF(AND('当年度'!W20=0,'前年度'!W20=0),"",IF('前年度'!W20=0,"皆増",IF('当年度'!W20=0,"皆減",ROUND('増減額'!W20/'前年度'!W20*100,1))))</f>
        <v>皆減</v>
      </c>
      <c r="X20" s="34"/>
    </row>
    <row r="21" spans="2:24" ht="21.75" customHeight="1">
      <c r="B21" s="85" t="s">
        <v>69</v>
      </c>
      <c r="C21" s="56">
        <f>IF(AND('当年度'!C21=0,'前年度'!C21=0),"",IF('前年度'!C21=0,"皆増",IF('当年度'!C21=0,"皆減",ROUND('増減額'!C21/'前年度'!C21*100,1))))</f>
        <v>-27.1</v>
      </c>
      <c r="D21" s="56">
        <f>IF(AND('当年度'!D21=0,'前年度'!D21=0),"",IF('前年度'!D21=0,"皆増",IF('当年度'!D21=0,"皆減",ROUND('増減額'!D21/'前年度'!D21*100,1))))</f>
        <v>-51.1</v>
      </c>
      <c r="E21" s="56">
        <f>IF(AND('当年度'!E21=0,'前年度'!E21=0),"",IF('前年度'!E21=0,"皆増",IF('当年度'!E21=0,"皆減",ROUND('増減額'!E21/'前年度'!E21*100,1))))</f>
        <v>-7.4</v>
      </c>
      <c r="F21" s="56">
        <f>IF(AND('当年度'!F21=0,'前年度'!F21=0),"",IF('前年度'!F21=0,"皆増",IF('当年度'!F21=0,"皆減",ROUND('増減額'!F21/'前年度'!F21*100,1))))</f>
      </c>
      <c r="G21" s="56">
        <f>IF(AND('当年度'!G21=0,'前年度'!G21=0),"",IF('前年度'!G21=0,"皆増",IF('当年度'!G21=0,"皆減",ROUND('増減額'!G21/'前年度'!G21*100,1))))</f>
        <v>85</v>
      </c>
      <c r="H21" s="56" t="str">
        <f>IF(AND('当年度'!H21=0,'前年度'!H21=0),"",IF('前年度'!H21=0,"皆増",IF('当年度'!H21=0,"皆減",ROUND('増減額'!H21/'前年度'!H21*100,1))))</f>
        <v>皆減</v>
      </c>
      <c r="I21" s="56">
        <f>IF(AND('当年度'!I21=0,'前年度'!I21=0),"",IF('前年度'!I21=0,"皆増",IF('当年度'!I21=0,"皆減",ROUND('増減額'!I21/'前年度'!I21*100,1))))</f>
      </c>
      <c r="J21" s="56">
        <f>IF(AND('当年度'!J21=0,'前年度'!J21=0),"",IF('前年度'!J21=0,"皆増",IF('当年度'!J21=0,"皆減",ROUND('増減額'!J21/'前年度'!J21*100,1))))</f>
      </c>
      <c r="K21" s="56">
        <f>IF(AND('当年度'!K21=0,'前年度'!K21=0),"",IF('前年度'!K21=0,"皆増",IF('当年度'!K21=0,"皆減",ROUND('増減額'!K21/'前年度'!K21*100,1))))</f>
      </c>
      <c r="L21" s="56">
        <f>IF(AND('当年度'!L21=0,'前年度'!L21=0),"",IF('前年度'!L21=0,"皆増",IF('当年度'!L21=0,"皆減",ROUND('増減額'!L21/'前年度'!L21*100,1))))</f>
        <v>230.6</v>
      </c>
      <c r="M21" s="56">
        <f>IF(AND('当年度'!M21=0,'前年度'!M21=0),"",IF('前年度'!M21=0,"皆増",IF('当年度'!M21=0,"皆減",ROUND('増減額'!M21/'前年度'!M21*100,1))))</f>
        <v>273.4</v>
      </c>
      <c r="N21" s="56">
        <f>IF(AND('当年度'!N21=0,'前年度'!N21=0),"",IF('前年度'!N21=0,"皆増",IF('当年度'!N21=0,"皆減",ROUND('増減額'!N21/'前年度'!N21*100,1))))</f>
        <v>-42.8</v>
      </c>
      <c r="O21" s="56">
        <f>IF(AND('当年度'!O21=0,'前年度'!O21=0),"",IF('前年度'!O21=0,"皆増",IF('当年度'!O21=0,"皆減",ROUND('増減額'!O21/'前年度'!O21*100,1))))</f>
      </c>
      <c r="P21" s="56">
        <f>IF(AND('当年度'!P21=0,'前年度'!P21=0),"",IF('前年度'!P21=0,"皆増",IF('当年度'!P21=0,"皆減",ROUND('増減額'!P21/'前年度'!P21*100,1))))</f>
      </c>
      <c r="Q21" s="56">
        <f>IF(AND('当年度'!Q21=0,'前年度'!Q21=0),"",IF('前年度'!Q21=0,"皆増",IF('当年度'!Q21=0,"皆減",ROUND('増減額'!Q21/'前年度'!Q21*100,1))))</f>
      </c>
      <c r="R21" s="56">
        <f>IF(AND('当年度'!R21=0,'前年度'!R21=0),"",IF('前年度'!R21=0,"皆増",IF('当年度'!R21=0,"皆減",ROUND('増減額'!R21/'前年度'!R21*100,1))))</f>
      </c>
      <c r="S21" s="56">
        <f>IF(AND('当年度'!S21=0,'前年度'!S21=0),"",IF('前年度'!S21=0,"皆増",IF('当年度'!S21=0,"皆減",ROUND('増減額'!S21/'前年度'!S21*100,1))))</f>
        <v>-25.2</v>
      </c>
      <c r="T21" s="56">
        <f>IF(AND('当年度'!T21=0,'前年度'!T21=0),"",IF('前年度'!T21=0,"皆増",IF('当年度'!T21=0,"皆減",ROUND('増減額'!T21/'前年度'!T21*100,1))))</f>
        <v>-16.8</v>
      </c>
      <c r="U21" s="37">
        <f>IF(AND('当年度'!U21=0,'前年度'!U21=0),"",IF('前年度'!U21=0,"皆増",IF('当年度'!U21=0,"皆減",ROUND('増減額'!U21/'前年度'!U21*100,1))))</f>
        <v>-51.1</v>
      </c>
      <c r="V21" s="37">
        <f>IF(AND('当年度'!V21=0,'前年度'!V21=0),"",IF('前年度'!V21=0,"皆増",IF('当年度'!V21=0,"皆減",ROUND('増減額'!V21/'前年度'!V21*100,1))))</f>
        <v>-7.6</v>
      </c>
      <c r="W21" s="37">
        <f>IF(AND('当年度'!W21=0,'前年度'!W21=0),"",IF('前年度'!W21=0,"皆増",IF('当年度'!W21=0,"皆減",ROUND('増減額'!W21/'前年度'!W21*100,1))))</f>
        <v>-6.1</v>
      </c>
      <c r="X21" s="34"/>
    </row>
    <row r="22" spans="2:24" ht="21.75" customHeight="1">
      <c r="B22" s="85" t="s">
        <v>70</v>
      </c>
      <c r="C22" s="56">
        <f>IF(AND('当年度'!C22=0,'前年度'!C22=0),"",IF('前年度'!C22=0,"皆増",IF('当年度'!C22=0,"皆減",ROUND('増減額'!C22/'前年度'!C22*100,1))))</f>
        <v>-32.3</v>
      </c>
      <c r="D22" s="56">
        <f>IF(AND('当年度'!D22=0,'前年度'!D22=0),"",IF('前年度'!D22=0,"皆増",IF('当年度'!D22=0,"皆減",ROUND('増減額'!D22/'前年度'!D22*100,1))))</f>
        <v>30.3</v>
      </c>
      <c r="E22" s="56">
        <f>IF(AND('当年度'!E22=0,'前年度'!E22=0),"",IF('前年度'!E22=0,"皆増",IF('当年度'!E22=0,"皆減",ROUND('増減額'!E22/'前年度'!E22*100,1))))</f>
        <v>-54.7</v>
      </c>
      <c r="F22" s="56">
        <f>IF(AND('当年度'!F22=0,'前年度'!F22=0),"",IF('前年度'!F22=0,"皆増",IF('当年度'!F22=0,"皆減",ROUND('増減額'!F22/'前年度'!F22*100,1))))</f>
      </c>
      <c r="G22" s="56">
        <f>IF(AND('当年度'!G22=0,'前年度'!G22=0),"",IF('前年度'!G22=0,"皆増",IF('当年度'!G22=0,"皆減",ROUND('増減額'!G22/'前年度'!G22*100,1))))</f>
        <v>-28.5</v>
      </c>
      <c r="H22" s="56">
        <f>IF(AND('当年度'!H22=0,'前年度'!H22=0),"",IF('前年度'!H22=0,"皆増",IF('当年度'!H22=0,"皆減",ROUND('増減額'!H22/'前年度'!H22*100,1))))</f>
      </c>
      <c r="I22" s="56">
        <f>IF(AND('当年度'!I22=0,'前年度'!I22=0),"",IF('前年度'!I22=0,"皆増",IF('当年度'!I22=0,"皆減",ROUND('増減額'!I22/'前年度'!I22*100,1))))</f>
        <v>65.5</v>
      </c>
      <c r="J22" s="56">
        <f>IF(AND('当年度'!J22=0,'前年度'!J22=0),"",IF('前年度'!J22=0,"皆増",IF('当年度'!J22=0,"皆減",ROUND('増減額'!J22/'前年度'!J22*100,1))))</f>
      </c>
      <c r="K22" s="56">
        <f>IF(AND('当年度'!K22=0,'前年度'!K22=0),"",IF('前年度'!K22=0,"皆増",IF('当年度'!K22=0,"皆減",ROUND('増減額'!K22/'前年度'!K22*100,1))))</f>
        <v>65.5</v>
      </c>
      <c r="L22" s="56">
        <f>IF(AND('当年度'!L22=0,'前年度'!L22=0),"",IF('前年度'!L22=0,"皆増",IF('当年度'!L22=0,"皆減",ROUND('増減額'!L22/'前年度'!L22*100,1))))</f>
        <v>-98.6</v>
      </c>
      <c r="M22" s="56">
        <f>IF(AND('当年度'!M22=0,'前年度'!M22=0),"",IF('前年度'!M22=0,"皆増",IF('当年度'!M22=0,"皆減",ROUND('増減額'!M22/'前年度'!M22*100,1))))</f>
        <v>-96.1</v>
      </c>
      <c r="N22" s="56">
        <f>IF(AND('当年度'!N22=0,'前年度'!N22=0),"",IF('前年度'!N22=0,"皆増",IF('当年度'!N22=0,"皆減",ROUND('増減額'!N22/'前年度'!N22*100,1))))</f>
        <v>-99.7</v>
      </c>
      <c r="O22" s="56">
        <f>IF(AND('当年度'!O22=0,'前年度'!O22=0),"",IF('前年度'!O22=0,"皆増",IF('当年度'!O22=0,"皆減",ROUND('増減額'!O22/'前年度'!O22*100,1))))</f>
      </c>
      <c r="P22" s="56">
        <f>IF(AND('当年度'!P22=0,'前年度'!P22=0),"",IF('前年度'!P22=0,"皆増",IF('当年度'!P22=0,"皆減",ROUND('増減額'!P22/'前年度'!P22*100,1))))</f>
      </c>
      <c r="Q22" s="56">
        <f>IF(AND('当年度'!Q22=0,'前年度'!Q22=0),"",IF('前年度'!Q22=0,"皆増",IF('当年度'!Q22=0,"皆減",ROUND('増減額'!Q22/'前年度'!Q22*100,1))))</f>
      </c>
      <c r="R22" s="56">
        <f>IF(AND('当年度'!R22=0,'前年度'!R22=0),"",IF('前年度'!R22=0,"皆増",IF('当年度'!R22=0,"皆減",ROUND('増減額'!R22/'前年度'!R22*100,1))))</f>
      </c>
      <c r="S22" s="56">
        <f>IF(AND('当年度'!S22=0,'前年度'!S22=0),"",IF('前年度'!S22=0,"皆増",IF('当年度'!S22=0,"皆減",ROUND('増減額'!S22/'前年度'!S22*100,1))))</f>
        <v>-32.8</v>
      </c>
      <c r="T22" s="56">
        <f>IF(AND('当年度'!T22=0,'前年度'!T22=0),"",IF('前年度'!T22=0,"皆増",IF('当年度'!T22=0,"皆減",ROUND('増減額'!T22/'前年度'!T22*100,1))))</f>
        <v>-3.9</v>
      </c>
      <c r="U22" s="37">
        <f>IF(AND('当年度'!U22=0,'前年度'!U22=0),"",IF('前年度'!U22=0,"皆増",IF('当年度'!U22=0,"皆減",ROUND('増減額'!U22/'前年度'!U22*100,1))))</f>
        <v>30.3</v>
      </c>
      <c r="V22" s="37">
        <f>IF(AND('当年度'!V22=0,'前年度'!V22=0),"",IF('前年度'!V22=0,"皆増",IF('当年度'!V22=0,"皆減",ROUND('増減額'!V22/'前年度'!V22*100,1))))</f>
        <v>-53.8</v>
      </c>
      <c r="W22" s="37">
        <f>IF(AND('当年度'!W22=0,'前年度'!W22=0),"",IF('前年度'!W22=0,"皆増",IF('当年度'!W22=0,"皆減",ROUND('増減額'!W22/'前年度'!W22*100,1))))</f>
        <v>-52.1</v>
      </c>
      <c r="X22" s="34"/>
    </row>
    <row r="23" spans="2:24" ht="21.75" customHeight="1">
      <c r="B23" s="87" t="s">
        <v>71</v>
      </c>
      <c r="C23" s="55">
        <f>IF(AND('当年度'!C23=0,'前年度'!C23=0),"",IF('前年度'!C23=0,"皆増",IF('当年度'!C23=0,"皆減",ROUND('増減額'!C23/'前年度'!C23*100,1))))</f>
        <v>-65.1</v>
      </c>
      <c r="D23" s="55">
        <f>IF(AND('当年度'!D23=0,'前年度'!D23=0),"",IF('前年度'!D23=0,"皆増",IF('当年度'!D23=0,"皆減",ROUND('増減額'!D23/'前年度'!D23*100,1))))</f>
        <v>-66.7</v>
      </c>
      <c r="E23" s="55">
        <f>IF(AND('当年度'!E23=0,'前年度'!E23=0),"",IF('前年度'!E23=0,"皆増",IF('当年度'!E23=0,"皆減",ROUND('増減額'!E23/'前年度'!E23*100,1))))</f>
        <v>-66.1</v>
      </c>
      <c r="F23" s="55">
        <f>IF(AND('当年度'!F23=0,'前年度'!F23=0),"",IF('前年度'!F23=0,"皆増",IF('当年度'!F23=0,"皆減",ROUND('増減額'!F23/'前年度'!F23*100,1))))</f>
      </c>
      <c r="G23" s="55">
        <f>IF(AND('当年度'!G23=0,'前年度'!G23=0),"",IF('前年度'!G23=0,"皆増",IF('当年度'!G23=0,"皆減",ROUND('増減額'!G23/'前年度'!G23*100,1))))</f>
        <v>-32.1</v>
      </c>
      <c r="H23" s="55">
        <f>IF(AND('当年度'!H23=0,'前年度'!H23=0),"",IF('前年度'!H23=0,"皆増",IF('当年度'!H23=0,"皆減",ROUND('増減額'!H23/'前年度'!H23*100,1))))</f>
      </c>
      <c r="I23" s="55" t="str">
        <f>IF(AND('当年度'!I23=0,'前年度'!I23=0),"",IF('前年度'!I23=0,"皆増",IF('当年度'!I23=0,"皆減",ROUND('増減額'!I23/'前年度'!I23*100,1))))</f>
        <v>皆減</v>
      </c>
      <c r="J23" s="55" t="str">
        <f>IF(AND('当年度'!J23=0,'前年度'!J23=0),"",IF('前年度'!J23=0,"皆増",IF('当年度'!J23=0,"皆減",ROUND('増減額'!J23/'前年度'!J23*100,1))))</f>
        <v>皆減</v>
      </c>
      <c r="K23" s="55" t="str">
        <f>IF(AND('当年度'!K23=0,'前年度'!K23=0),"",IF('前年度'!K23=0,"皆増",IF('当年度'!K23=0,"皆減",ROUND('増減額'!K23/'前年度'!K23*100,1))))</f>
        <v>皆減</v>
      </c>
      <c r="L23" s="55">
        <f>IF(AND('当年度'!L23=0,'前年度'!L23=0),"",IF('前年度'!L23=0,"皆増",IF('当年度'!L23=0,"皆減",ROUND('増減額'!L23/'前年度'!L23*100,1))))</f>
        <v>-53.3</v>
      </c>
      <c r="M23" s="55">
        <f>IF(AND('当年度'!M23=0,'前年度'!M23=0),"",IF('前年度'!M23=0,"皆増",IF('当年度'!M23=0,"皆減",ROUND('増減額'!M23/'前年度'!M23*100,1))))</f>
        <v>-49.3</v>
      </c>
      <c r="N23" s="55">
        <f>IF(AND('当年度'!N23=0,'前年度'!N23=0),"",IF('前年度'!N23=0,"皆増",IF('当年度'!N23=0,"皆減",ROUND('増減額'!N23/'前年度'!N23*100,1))))</f>
        <v>-83.1</v>
      </c>
      <c r="O23" s="55">
        <f>IF(AND('当年度'!O23=0,'前年度'!O23=0),"",IF('前年度'!O23=0,"皆増",IF('当年度'!O23=0,"皆減",ROUND('増減額'!O23/'前年度'!O23*100,1))))</f>
      </c>
      <c r="P23" s="55">
        <f>IF(AND('当年度'!P23=0,'前年度'!P23=0),"",IF('前年度'!P23=0,"皆増",IF('当年度'!P23=0,"皆減",ROUND('増減額'!P23/'前年度'!P23*100,1))))</f>
      </c>
      <c r="Q23" s="55">
        <f>IF(AND('当年度'!Q23=0,'前年度'!Q23=0),"",IF('前年度'!Q23=0,"皆増",IF('当年度'!Q23=0,"皆減",ROUND('増減額'!Q23/'前年度'!Q23*100,1))))</f>
      </c>
      <c r="R23" s="55">
        <f>IF(AND('当年度'!R23=0,'前年度'!R23=0),"",IF('前年度'!R23=0,"皆増",IF('当年度'!R23=0,"皆減",ROUND('増減額'!R23/'前年度'!R23*100,1))))</f>
      </c>
      <c r="S23" s="55">
        <f>IF(AND('当年度'!S23=0,'前年度'!S23=0),"",IF('前年度'!S23=0,"皆増",IF('当年度'!S23=0,"皆減",ROUND('増減額'!S23/'前年度'!S23*100,1))))</f>
        <v>-64.9</v>
      </c>
      <c r="T23" s="55">
        <f>IF(AND('当年度'!T23=0,'前年度'!T23=0),"",IF('前年度'!T23=0,"皆増",IF('当年度'!T23=0,"皆減",ROUND('増減額'!T23/'前年度'!T23*100,1))))</f>
        <v>-21.9</v>
      </c>
      <c r="U23" s="39">
        <f>IF(AND('当年度'!U23=0,'前年度'!U23=0),"",IF('前年度'!U23=0,"皆増",IF('当年度'!U23=0,"皆減",ROUND('増減額'!U23/'前年度'!U23*100,1))))</f>
        <v>-67</v>
      </c>
      <c r="V23" s="39">
        <f>IF(AND('当年度'!V23=0,'前年度'!V23=0),"",IF('前年度'!V23=0,"皆増",IF('当年度'!V23=0,"皆減",ROUND('増減額'!V23/'前年度'!V23*100,1))))</f>
        <v>-66.1</v>
      </c>
      <c r="W23" s="39">
        <f>IF(AND('当年度'!W23=0,'前年度'!W23=0),"",IF('前年度'!W23=0,"皆増",IF('当年度'!W23=0,"皆減",ROUND('増減額'!W23/'前年度'!W23*100,1))))</f>
        <v>-64</v>
      </c>
      <c r="X23" s="34"/>
    </row>
    <row r="24" spans="2:24" ht="21.75" customHeight="1">
      <c r="B24" s="84" t="s">
        <v>33</v>
      </c>
      <c r="C24" s="47">
        <f>IF(AND('当年度'!C24=0,'前年度'!C24=0),"",IF('前年度'!C24=0,"皆増",IF('当年度'!C24=0,"皆減",ROUND('増減額'!C24/'前年度'!C24*100,1))))</f>
        <v>57.3</v>
      </c>
      <c r="D24" s="47">
        <f>IF(AND('当年度'!D24=0,'前年度'!D24=0),"",IF('前年度'!D24=0,"皆増",IF('当年度'!D24=0,"皆減",ROUND('増減額'!D24/'前年度'!D24*100,1))))</f>
        <v>140.4</v>
      </c>
      <c r="E24" s="47">
        <f>IF(AND('当年度'!E24=0,'前年度'!E24=0),"",IF('前年度'!E24=0,"皆増",IF('当年度'!E24=0,"皆減",ROUND('増減額'!E24/'前年度'!E24*100,1))))</f>
        <v>-9.3</v>
      </c>
      <c r="F24" s="47">
        <f>IF(AND('当年度'!F24=0,'前年度'!F24=0),"",IF('前年度'!F24=0,"皆増",IF('当年度'!F24=0,"皆減",ROUND('増減額'!F24/'前年度'!F24*100,1))))</f>
      </c>
      <c r="G24" s="47">
        <f>IF(AND('当年度'!G24=0,'前年度'!G24=0),"",IF('前年度'!G24=0,"皆増",IF('当年度'!G24=0,"皆減",ROUND('増減額'!G24/'前年度'!G24*100,1))))</f>
      </c>
      <c r="H24" s="47">
        <f>IF(AND('当年度'!H24=0,'前年度'!H24=0),"",IF('前年度'!H24=0,"皆増",IF('当年度'!H24=0,"皆減",ROUND('増減額'!H24/'前年度'!H24*100,1))))</f>
      </c>
      <c r="I24" s="47">
        <f>IF(AND('当年度'!I24=0,'前年度'!I24=0),"",IF('前年度'!I24=0,"皆増",IF('当年度'!I24=0,"皆減",ROUND('増減額'!I24/'前年度'!I24*100,1))))</f>
      </c>
      <c r="J24" s="47">
        <f>IF(AND('当年度'!J24=0,'前年度'!J24=0),"",IF('前年度'!J24=0,"皆増",IF('当年度'!J24=0,"皆減",ROUND('増減額'!J24/'前年度'!J24*100,1))))</f>
      </c>
      <c r="K24" s="47">
        <f>IF(AND('当年度'!K24=0,'前年度'!K24=0),"",IF('前年度'!K24=0,"皆増",IF('当年度'!K24=0,"皆減",ROUND('増減額'!K24/'前年度'!K24*100,1))))</f>
      </c>
      <c r="L24" s="47">
        <f>IF(AND('当年度'!L24=0,'前年度'!L24=0),"",IF('前年度'!L24=0,"皆増",IF('当年度'!L24=0,"皆減",ROUND('増減額'!L24/'前年度'!L24*100,1))))</f>
      </c>
      <c r="M24" s="47">
        <f>IF(AND('当年度'!M24=0,'前年度'!M24=0),"",IF('前年度'!M24=0,"皆増",IF('当年度'!M24=0,"皆減",ROUND('増減額'!M24/'前年度'!M24*100,1))))</f>
      </c>
      <c r="N24" s="47">
        <f>IF(AND('当年度'!N24=0,'前年度'!N24=0),"",IF('前年度'!N24=0,"皆増",IF('当年度'!N24=0,"皆減",ROUND('増減額'!N24/'前年度'!N24*100,1))))</f>
      </c>
      <c r="O24" s="47">
        <f>IF(AND('当年度'!O24=0,'前年度'!O24=0),"",IF('前年度'!O24=0,"皆増",IF('当年度'!O24=0,"皆減",ROUND('増減額'!O24/'前年度'!O24*100,1))))</f>
      </c>
      <c r="P24" s="47">
        <f>IF(AND('当年度'!P24=0,'前年度'!P24=0),"",IF('前年度'!P24=0,"皆増",IF('当年度'!P24=0,"皆減",ROUND('増減額'!P24/'前年度'!P24*100,1))))</f>
      </c>
      <c r="Q24" s="47">
        <f>IF(AND('当年度'!Q24=0,'前年度'!Q24=0),"",IF('前年度'!Q24=0,"皆増",IF('当年度'!Q24=0,"皆減",ROUND('増減額'!Q24/'前年度'!Q24*100,1))))</f>
      </c>
      <c r="R24" s="47">
        <f>IF(AND('当年度'!R24=0,'前年度'!R24=0),"",IF('前年度'!R24=0,"皆増",IF('当年度'!R24=0,"皆減",ROUND('増減額'!R24/'前年度'!R24*100,1))))</f>
      </c>
      <c r="S24" s="47">
        <f>IF(AND('当年度'!S24=0,'前年度'!S24=0),"",IF('前年度'!S24=0,"皆増",IF('当年度'!S24=0,"皆減",ROUND('増減額'!S24/'前年度'!S24*100,1))))</f>
        <v>57.3</v>
      </c>
      <c r="T24" s="47">
        <f>IF(AND('当年度'!T24=0,'前年度'!T24=0),"",IF('前年度'!T24=0,"皆増",IF('当年度'!T24=0,"皆減",ROUND('増減額'!T24/'前年度'!T24*100,1))))</f>
        <v>7.1</v>
      </c>
      <c r="U24" s="37">
        <f>IF(AND('当年度'!U24=0,'前年度'!U24=0),"",IF('前年度'!U24=0,"皆増",IF('当年度'!U24=0,"皆減",ROUND('増減額'!U24/'前年度'!U24*100,1))))</f>
        <v>140.4</v>
      </c>
      <c r="V24" s="37">
        <f>IF(AND('当年度'!V24=0,'前年度'!V24=0),"",IF('前年度'!V24=0,"皆増",IF('当年度'!V24=0,"皆減",ROUND('増減額'!V24/'前年度'!V24*100,1))))</f>
        <v>-9.3</v>
      </c>
      <c r="W24" s="37">
        <f>IF(AND('当年度'!W24=0,'前年度'!W24=0),"",IF('前年度'!W24=0,"皆増",IF('当年度'!W24=0,"皆減",ROUND('増減額'!W24/'前年度'!W24*100,1))))</f>
        <v>-9.3</v>
      </c>
      <c r="X24" s="34"/>
    </row>
    <row r="25" spans="2:24" ht="21.75" customHeight="1">
      <c r="B25" s="84" t="s">
        <v>34</v>
      </c>
      <c r="C25" s="47">
        <f>IF(AND('当年度'!C25=0,'前年度'!C25=0),"",IF('前年度'!C25=0,"皆増",IF('当年度'!C25=0,"皆減",ROUND('増減額'!C25/'前年度'!C25*100,1))))</f>
        <v>-41.5</v>
      </c>
      <c r="D25" s="47">
        <f>IF(AND('当年度'!D25=0,'前年度'!D25=0),"",IF('前年度'!D25=0,"皆増",IF('当年度'!D25=0,"皆減",ROUND('増減額'!D25/'前年度'!D25*100,1))))</f>
        <v>-63.8</v>
      </c>
      <c r="E25" s="47">
        <f>IF(AND('当年度'!E25=0,'前年度'!E25=0),"",IF('前年度'!E25=0,"皆増",IF('当年度'!E25=0,"皆減",ROUND('増減額'!E25/'前年度'!E25*100,1))))</f>
        <v>-5.3</v>
      </c>
      <c r="F25" s="47">
        <f>IF(AND('当年度'!F25=0,'前年度'!F25=0),"",IF('前年度'!F25=0,"皆増",IF('当年度'!F25=0,"皆減",ROUND('増減額'!F25/'前年度'!F25*100,1))))</f>
      </c>
      <c r="G25" s="47" t="str">
        <f>IF(AND('当年度'!G25=0,'前年度'!G25=0),"",IF('前年度'!G25=0,"皆増",IF('当年度'!G25=0,"皆減",ROUND('増減額'!G25/'前年度'!G25*100,1))))</f>
        <v>皆減</v>
      </c>
      <c r="H25" s="47">
        <f>IF(AND('当年度'!H25=0,'前年度'!H25=0),"",IF('前年度'!H25=0,"皆増",IF('当年度'!H25=0,"皆減",ROUND('増減額'!H25/'前年度'!H25*100,1))))</f>
      </c>
      <c r="I25" s="47">
        <f>IF(AND('当年度'!I25=0,'前年度'!I25=0),"",IF('前年度'!I25=0,"皆増",IF('当年度'!I25=0,"皆減",ROUND('増減額'!I25/'前年度'!I25*100,1))))</f>
      </c>
      <c r="J25" s="47">
        <f>IF(AND('当年度'!J25=0,'前年度'!J25=0),"",IF('前年度'!J25=0,"皆増",IF('当年度'!J25=0,"皆減",ROUND('増減額'!J25/'前年度'!J25*100,1))))</f>
      </c>
      <c r="K25" s="47">
        <f>IF(AND('当年度'!K25=0,'前年度'!K25=0),"",IF('前年度'!K25=0,"皆増",IF('当年度'!K25=0,"皆減",ROUND('増減額'!K25/'前年度'!K25*100,1))))</f>
      </c>
      <c r="L25" s="47">
        <f>IF(AND('当年度'!L25=0,'前年度'!L25=0),"",IF('前年度'!L25=0,"皆増",IF('当年度'!L25=0,"皆減",ROUND('増減額'!L25/'前年度'!L25*100,1))))</f>
      </c>
      <c r="M25" s="47">
        <f>IF(AND('当年度'!M25=0,'前年度'!M25=0),"",IF('前年度'!M25=0,"皆増",IF('当年度'!M25=0,"皆減",ROUND('増減額'!M25/'前年度'!M25*100,1))))</f>
      </c>
      <c r="N25" s="47">
        <f>IF(AND('当年度'!N25=0,'前年度'!N25=0),"",IF('前年度'!N25=0,"皆増",IF('当年度'!N25=0,"皆減",ROUND('増減額'!N25/'前年度'!N25*100,1))))</f>
      </c>
      <c r="O25" s="47">
        <f>IF(AND('当年度'!O25=0,'前年度'!O25=0),"",IF('前年度'!O25=0,"皆増",IF('当年度'!O25=0,"皆減",ROUND('増減額'!O25/'前年度'!O25*100,1))))</f>
      </c>
      <c r="P25" s="47">
        <f>IF(AND('当年度'!P25=0,'前年度'!P25=0),"",IF('前年度'!P25=0,"皆増",IF('当年度'!P25=0,"皆減",ROUND('増減額'!P25/'前年度'!P25*100,1))))</f>
      </c>
      <c r="Q25" s="47">
        <f>IF(AND('当年度'!Q25=0,'前年度'!Q25=0),"",IF('前年度'!Q25=0,"皆増",IF('当年度'!Q25=0,"皆減",ROUND('増減額'!Q25/'前年度'!Q25*100,1))))</f>
      </c>
      <c r="R25" s="47">
        <f>IF(AND('当年度'!R25=0,'前年度'!R25=0),"",IF('前年度'!R25=0,"皆増",IF('当年度'!R25=0,"皆減",ROUND('増減額'!R25/'前年度'!R25*100,1))))</f>
      </c>
      <c r="S25" s="47">
        <f>IF(AND('当年度'!S25=0,'前年度'!S25=0),"",IF('前年度'!S25=0,"皆増",IF('当年度'!S25=0,"皆減",ROUND('増減額'!S25/'前年度'!S25*100,1))))</f>
        <v>-41.5</v>
      </c>
      <c r="T25" s="47">
        <f>IF(AND('当年度'!T25=0,'前年度'!T25=0),"",IF('前年度'!T25=0,"皆増",IF('当年度'!T25=0,"皆減",ROUND('増減額'!T25/'前年度'!T25*100,1))))</f>
        <v>-9.4</v>
      </c>
      <c r="U25" s="37">
        <f>IF(AND('当年度'!U25=0,'前年度'!U25=0),"",IF('前年度'!U25=0,"皆増",IF('当年度'!U25=0,"皆減",ROUND('増減額'!U25/'前年度'!U25*100,1))))</f>
        <v>-63.8</v>
      </c>
      <c r="V25" s="37">
        <f>IF(AND('当年度'!V25=0,'前年度'!V25=0),"",IF('前年度'!V25=0,"皆増",IF('当年度'!V25=0,"皆減",ROUND('増減額'!V25/'前年度'!V25*100,1))))</f>
        <v>-5.3</v>
      </c>
      <c r="W25" s="37">
        <f>IF(AND('当年度'!W25=0,'前年度'!W25=0),"",IF('前年度'!W25=0,"皆増",IF('当年度'!W25=0,"皆減",ROUND('増減額'!W25/'前年度'!W25*100,1))))</f>
        <v>-6</v>
      </c>
      <c r="X25" s="34"/>
    </row>
    <row r="26" spans="2:24" ht="21.75" customHeight="1">
      <c r="B26" s="84" t="s">
        <v>35</v>
      </c>
      <c r="C26" s="47">
        <f>IF(AND('当年度'!C26=0,'前年度'!C26=0),"",IF('前年度'!C26=0,"皆増",IF('当年度'!C26=0,"皆減",ROUND('増減額'!C26/'前年度'!C26*100,1))))</f>
        <v>35.9</v>
      </c>
      <c r="D26" s="47">
        <f>IF(AND('当年度'!D26=0,'前年度'!D26=0),"",IF('前年度'!D26=0,"皆増",IF('当年度'!D26=0,"皆減",ROUND('増減額'!D26/'前年度'!D26*100,1))))</f>
        <v>228.3</v>
      </c>
      <c r="E26" s="47">
        <f>IF(AND('当年度'!E26=0,'前年度'!E26=0),"",IF('前年度'!E26=0,"皆増",IF('当年度'!E26=0,"皆減",ROUND('増減額'!E26/'前年度'!E26*100,1))))</f>
        <v>-47.5</v>
      </c>
      <c r="F26" s="47">
        <f>IF(AND('当年度'!F26=0,'前年度'!F26=0),"",IF('前年度'!F26=0,"皆増",IF('当年度'!F26=0,"皆減",ROUND('増減額'!F26/'前年度'!F26*100,1))))</f>
      </c>
      <c r="G26" s="47">
        <f>IF(AND('当年度'!G26=0,'前年度'!G26=0),"",IF('前年度'!G26=0,"皆増",IF('当年度'!G26=0,"皆減",ROUND('増減額'!G26/'前年度'!G26*100,1))))</f>
        <v>11.8</v>
      </c>
      <c r="H26" s="47">
        <f>IF(AND('当年度'!H26=0,'前年度'!H26=0),"",IF('前年度'!H26=0,"皆増",IF('当年度'!H26=0,"皆減",ROUND('増減額'!H26/'前年度'!H26*100,1))))</f>
      </c>
      <c r="I26" s="47">
        <f>IF(AND('当年度'!I26=0,'前年度'!I26=0),"",IF('前年度'!I26=0,"皆増",IF('当年度'!I26=0,"皆減",ROUND('増減額'!I26/'前年度'!I26*100,1))))</f>
      </c>
      <c r="J26" s="47">
        <f>IF(AND('当年度'!J26=0,'前年度'!J26=0),"",IF('前年度'!J26=0,"皆増",IF('当年度'!J26=0,"皆減",ROUND('増減額'!J26/'前年度'!J26*100,1))))</f>
      </c>
      <c r="K26" s="47">
        <f>IF(AND('当年度'!K26=0,'前年度'!K26=0),"",IF('前年度'!K26=0,"皆増",IF('当年度'!K26=0,"皆減",ROUND('増減額'!K26/'前年度'!K26*100,1))))</f>
      </c>
      <c r="L26" s="47">
        <f>IF(AND('当年度'!L26=0,'前年度'!L26=0),"",IF('前年度'!L26=0,"皆増",IF('当年度'!L26=0,"皆減",ROUND('増減額'!L26/'前年度'!L26*100,1))))</f>
        <v>22.9</v>
      </c>
      <c r="M26" s="47">
        <f>IF(AND('当年度'!M26=0,'前年度'!M26=0),"",IF('前年度'!M26=0,"皆増",IF('当年度'!M26=0,"皆減",ROUND('増減額'!M26/'前年度'!M26*100,1))))</f>
        <v>823.1</v>
      </c>
      <c r="N26" s="47" t="str">
        <f>IF(AND('当年度'!N26=0,'前年度'!N26=0),"",IF('前年度'!N26=0,"皆増",IF('当年度'!N26=0,"皆減",ROUND('増減額'!N26/'前年度'!N26*100,1))))</f>
        <v>皆減</v>
      </c>
      <c r="O26" s="47">
        <f>IF(AND('当年度'!O26=0,'前年度'!O26=0),"",IF('前年度'!O26=0,"皆増",IF('当年度'!O26=0,"皆減",ROUND('増減額'!O26/'前年度'!O26*100,1))))</f>
      </c>
      <c r="P26" s="47">
        <f>IF(AND('当年度'!P26=0,'前年度'!P26=0),"",IF('前年度'!P26=0,"皆増",IF('当年度'!P26=0,"皆減",ROUND('増減額'!P26/'前年度'!P26*100,1))))</f>
      </c>
      <c r="Q26" s="47">
        <f>IF(AND('当年度'!Q26=0,'前年度'!Q26=0),"",IF('前年度'!Q26=0,"皆増",IF('当年度'!Q26=0,"皆減",ROUND('増減額'!Q26/'前年度'!Q26*100,1))))</f>
      </c>
      <c r="R26" s="47">
        <f>IF(AND('当年度'!R26=0,'前年度'!R26=0),"",IF('前年度'!R26=0,"皆増",IF('当年度'!R26=0,"皆減",ROUND('増減額'!R26/'前年度'!R26*100,1))))</f>
      </c>
      <c r="S26" s="47">
        <f>IF(AND('当年度'!S26=0,'前年度'!S26=0),"",IF('前年度'!S26=0,"皆増",IF('当年度'!S26=0,"皆減",ROUND('増減額'!S26/'前年度'!S26*100,1))))</f>
        <v>35.7</v>
      </c>
      <c r="T26" s="47">
        <f>IF(AND('当年度'!T26=0,'前年度'!T26=0),"",IF('前年度'!T26=0,"皆増",IF('当年度'!T26=0,"皆減",ROUND('増減額'!T26/'前年度'!T26*100,1))))</f>
        <v>5.1</v>
      </c>
      <c r="U26" s="37">
        <f>IF(AND('当年度'!U26=0,'前年度'!U26=0),"",IF('前年度'!U26=0,"皆増",IF('当年度'!U26=0,"皆減",ROUND('増減額'!U26/'前年度'!U26*100,1))))</f>
        <v>228.3</v>
      </c>
      <c r="V26" s="37">
        <f>IF(AND('当年度'!V26=0,'前年度'!V26=0),"",IF('前年度'!V26=0,"皆増",IF('当年度'!V26=0,"皆減",ROUND('増減額'!V26/'前年度'!V26*100,1))))</f>
        <v>-47.5</v>
      </c>
      <c r="W26" s="37">
        <f>IF(AND('当年度'!W26=0,'前年度'!W26=0),"",IF('前年度'!W26=0,"皆増",IF('当年度'!W26=0,"皆減",ROUND('増減額'!W26/'前年度'!W26*100,1))))</f>
        <v>-47.4</v>
      </c>
      <c r="X26" s="34"/>
    </row>
    <row r="27" spans="2:24" ht="21.75" customHeight="1">
      <c r="B27" s="84" t="s">
        <v>36</v>
      </c>
      <c r="C27" s="47">
        <f>IF(AND('当年度'!C27=0,'前年度'!C27=0),"",IF('前年度'!C27=0,"皆増",IF('当年度'!C27=0,"皆減",ROUND('増減額'!C27/'前年度'!C27*100,1))))</f>
        <v>261.8</v>
      </c>
      <c r="D27" s="47" t="str">
        <f>IF(AND('当年度'!D27=0,'前年度'!D27=0),"",IF('前年度'!D27=0,"皆増",IF('当年度'!D27=0,"皆減",ROUND('増減額'!D27/'前年度'!D27*100,1))))</f>
        <v>皆増</v>
      </c>
      <c r="E27" s="47">
        <f>IF(AND('当年度'!E27=0,'前年度'!E27=0),"",IF('前年度'!E27=0,"皆増",IF('当年度'!E27=0,"皆減",ROUND('増減額'!E27/'前年度'!E27*100,1))))</f>
        <v>400.6</v>
      </c>
      <c r="F27" s="47">
        <f>IF(AND('当年度'!F27=0,'前年度'!F27=0),"",IF('前年度'!F27=0,"皆増",IF('当年度'!F27=0,"皆減",ROUND('増減額'!F27/'前年度'!F27*100,1))))</f>
      </c>
      <c r="G27" s="47">
        <f>IF(AND('当年度'!G27=0,'前年度'!G27=0),"",IF('前年度'!G27=0,"皆増",IF('当年度'!G27=0,"皆減",ROUND('増減額'!G27/'前年度'!G27*100,1))))</f>
        <v>-55.4</v>
      </c>
      <c r="H27" s="47">
        <f>IF(AND('当年度'!H27=0,'前年度'!H27=0),"",IF('前年度'!H27=0,"皆増",IF('当年度'!H27=0,"皆減",ROUND('増減額'!H27/'前年度'!H27*100,1))))</f>
      </c>
      <c r="I27" s="47">
        <f>IF(AND('当年度'!I27=0,'前年度'!I27=0),"",IF('前年度'!I27=0,"皆増",IF('当年度'!I27=0,"皆減",ROUND('増減額'!I27/'前年度'!I27*100,1))))</f>
      </c>
      <c r="J27" s="47">
        <f>IF(AND('当年度'!J27=0,'前年度'!J27=0),"",IF('前年度'!J27=0,"皆増",IF('当年度'!J27=0,"皆減",ROUND('増減額'!J27/'前年度'!J27*100,1))))</f>
      </c>
      <c r="K27" s="47">
        <f>IF(AND('当年度'!K27=0,'前年度'!K27=0),"",IF('前年度'!K27=0,"皆増",IF('当年度'!K27=0,"皆減",ROUND('増減額'!K27/'前年度'!K27*100,1))))</f>
      </c>
      <c r="L27" s="47" t="str">
        <f>IF(AND('当年度'!L27=0,'前年度'!L27=0),"",IF('前年度'!L27=0,"皆増",IF('当年度'!L27=0,"皆減",ROUND('増減額'!L27/'前年度'!L27*100,1))))</f>
        <v>皆減</v>
      </c>
      <c r="M27" s="47">
        <f>IF(AND('当年度'!M27=0,'前年度'!M27=0),"",IF('前年度'!M27=0,"皆増",IF('当年度'!M27=0,"皆減",ROUND('増減額'!M27/'前年度'!M27*100,1))))</f>
      </c>
      <c r="N27" s="47" t="str">
        <f>IF(AND('当年度'!N27=0,'前年度'!N27=0),"",IF('前年度'!N27=0,"皆増",IF('当年度'!N27=0,"皆減",ROUND('増減額'!N27/'前年度'!N27*100,1))))</f>
        <v>皆減</v>
      </c>
      <c r="O27" s="47">
        <f>IF(AND('当年度'!O27=0,'前年度'!O27=0),"",IF('前年度'!O27=0,"皆増",IF('当年度'!O27=0,"皆減",ROUND('増減額'!O27/'前年度'!O27*100,1))))</f>
      </c>
      <c r="P27" s="47">
        <f>IF(AND('当年度'!P27=0,'前年度'!P27=0),"",IF('前年度'!P27=0,"皆増",IF('当年度'!P27=0,"皆減",ROUND('増減額'!P27/'前年度'!P27*100,1))))</f>
      </c>
      <c r="Q27" s="47">
        <f>IF(AND('当年度'!Q27=0,'前年度'!Q27=0),"",IF('前年度'!Q27=0,"皆増",IF('当年度'!Q27=0,"皆減",ROUND('増減額'!Q27/'前年度'!Q27*100,1))))</f>
      </c>
      <c r="R27" s="47">
        <f>IF(AND('当年度'!R27=0,'前年度'!R27=0),"",IF('前年度'!R27=0,"皆増",IF('当年度'!R27=0,"皆減",ROUND('増減額'!R27/'前年度'!R27*100,1))))</f>
      </c>
      <c r="S27" s="47">
        <f>IF(AND('当年度'!S27=0,'前年度'!S27=0),"",IF('前年度'!S27=0,"皆増",IF('当年度'!S27=0,"皆減",ROUND('増減額'!S27/'前年度'!S27*100,1))))</f>
        <v>260</v>
      </c>
      <c r="T27" s="47">
        <f>IF(AND('当年度'!T27=0,'前年度'!T27=0),"",IF('前年度'!T27=0,"皆増",IF('当年度'!T27=0,"皆減",ROUND('増減額'!T27/'前年度'!T27*100,1))))</f>
        <v>22.7</v>
      </c>
      <c r="U27" s="37" t="str">
        <f>IF(AND('当年度'!U27=0,'前年度'!U27=0),"",IF('前年度'!U27=0,"皆増",IF('当年度'!U27=0,"皆減",ROUND('増減額'!U27/'前年度'!U27*100,1))))</f>
        <v>皆増</v>
      </c>
      <c r="V27" s="37">
        <f>IF(AND('当年度'!V27=0,'前年度'!V27=0),"",IF('前年度'!V27=0,"皆増",IF('当年度'!V27=0,"皆減",ROUND('増減額'!V27/'前年度'!V27*100,1))))</f>
        <v>400.6</v>
      </c>
      <c r="W27" s="37">
        <f>IF(AND('当年度'!W27=0,'前年度'!W27=0),"",IF('前年度'!W27=0,"皆増",IF('当年度'!W27=0,"皆減",ROUND('増減額'!W27/'前年度'!W27*100,1))))</f>
        <v>112</v>
      </c>
      <c r="X27" s="34"/>
    </row>
    <row r="28" spans="2:24" ht="21.75" customHeight="1">
      <c r="B28" s="84" t="s">
        <v>37</v>
      </c>
      <c r="C28" s="47">
        <f>IF(AND('当年度'!C28=0,'前年度'!C28=0),"",IF('前年度'!C28=0,"皆増",IF('当年度'!C28=0,"皆減",ROUND('増減額'!C28/'前年度'!C28*100,1))))</f>
        <v>-2.8</v>
      </c>
      <c r="D28" s="47">
        <f>IF(AND('当年度'!D28=0,'前年度'!D28=0),"",IF('前年度'!D28=0,"皆増",IF('当年度'!D28=0,"皆減",ROUND('増減額'!D28/'前年度'!D28*100,1))))</f>
        <v>-57.8</v>
      </c>
      <c r="E28" s="47">
        <f>IF(AND('当年度'!E28=0,'前年度'!E28=0),"",IF('前年度'!E28=0,"皆増",IF('当年度'!E28=0,"皆減",ROUND('増減額'!E28/'前年度'!E28*100,1))))</f>
        <v>0.9</v>
      </c>
      <c r="F28" s="47">
        <f>IF(AND('当年度'!F28=0,'前年度'!F28=0),"",IF('前年度'!F28=0,"皆増",IF('当年度'!F28=0,"皆減",ROUND('増減額'!F28/'前年度'!F28*100,1))))</f>
      </c>
      <c r="G28" s="47">
        <f>IF(AND('当年度'!G28=0,'前年度'!G28=0),"",IF('前年度'!G28=0,"皆増",IF('当年度'!G28=0,"皆減",ROUND('増減額'!G28/'前年度'!G28*100,1))))</f>
      </c>
      <c r="H28" s="47">
        <f>IF(AND('当年度'!H28=0,'前年度'!H28=0),"",IF('前年度'!H28=0,"皆増",IF('当年度'!H28=0,"皆減",ROUND('増減額'!H28/'前年度'!H28*100,1))))</f>
        <v>94.4</v>
      </c>
      <c r="I28" s="47">
        <f>IF(AND('当年度'!I28=0,'前年度'!I28=0),"",IF('前年度'!I28=0,"皆増",IF('当年度'!I28=0,"皆減",ROUND('増減額'!I28/'前年度'!I28*100,1))))</f>
      </c>
      <c r="J28" s="47">
        <f>IF(AND('当年度'!J28=0,'前年度'!J28=0),"",IF('前年度'!J28=0,"皆増",IF('当年度'!J28=0,"皆減",ROUND('増減額'!J28/'前年度'!J28*100,1))))</f>
      </c>
      <c r="K28" s="47">
        <f>IF(AND('当年度'!K28=0,'前年度'!K28=0),"",IF('前年度'!K28=0,"皆増",IF('当年度'!K28=0,"皆減",ROUND('増減額'!K28/'前年度'!K28*100,1))))</f>
      </c>
      <c r="L28" s="47">
        <f>IF(AND('当年度'!L28=0,'前年度'!L28=0),"",IF('前年度'!L28=0,"皆増",IF('当年度'!L28=0,"皆減",ROUND('増減額'!L28/'前年度'!L28*100,1))))</f>
      </c>
      <c r="M28" s="47">
        <f>IF(AND('当年度'!M28=0,'前年度'!M28=0),"",IF('前年度'!M28=0,"皆増",IF('当年度'!M28=0,"皆減",ROUND('増減額'!M28/'前年度'!M28*100,1))))</f>
      </c>
      <c r="N28" s="47">
        <f>IF(AND('当年度'!N28=0,'前年度'!N28=0),"",IF('前年度'!N28=0,"皆増",IF('当年度'!N28=0,"皆減",ROUND('増減額'!N28/'前年度'!N28*100,1))))</f>
      </c>
      <c r="O28" s="47">
        <f>IF(AND('当年度'!O28=0,'前年度'!O28=0),"",IF('前年度'!O28=0,"皆増",IF('当年度'!O28=0,"皆減",ROUND('増減額'!O28/'前年度'!O28*100,1))))</f>
      </c>
      <c r="P28" s="47">
        <f>IF(AND('当年度'!P28=0,'前年度'!P28=0),"",IF('前年度'!P28=0,"皆増",IF('当年度'!P28=0,"皆減",ROUND('増減額'!P28/'前年度'!P28*100,1))))</f>
      </c>
      <c r="Q28" s="47">
        <f>IF(AND('当年度'!Q28=0,'前年度'!Q28=0),"",IF('前年度'!Q28=0,"皆増",IF('当年度'!Q28=0,"皆減",ROUND('増減額'!Q28/'前年度'!Q28*100,1))))</f>
      </c>
      <c r="R28" s="47">
        <f>IF(AND('当年度'!R28=0,'前年度'!R28=0),"",IF('前年度'!R28=0,"皆増",IF('当年度'!R28=0,"皆減",ROUND('増減額'!R28/'前年度'!R28*100,1))))</f>
      </c>
      <c r="S28" s="47">
        <f>IF(AND('当年度'!S28=0,'前年度'!S28=0),"",IF('前年度'!S28=0,"皆増",IF('当年度'!S28=0,"皆減",ROUND('増減額'!S28/'前年度'!S28*100,1))))</f>
        <v>-2.8</v>
      </c>
      <c r="T28" s="47">
        <f>IF(AND('当年度'!T28=0,'前年度'!T28=0),"",IF('前年度'!T28=0,"皆増",IF('当年度'!T28=0,"皆減",ROUND('増減額'!T28/'前年度'!T28*100,1))))</f>
        <v>12.6</v>
      </c>
      <c r="U28" s="37">
        <f>IF(AND('当年度'!U28=0,'前年度'!U28=0),"",IF('前年度'!U28=0,"皆増",IF('当年度'!U28=0,"皆減",ROUND('増減額'!U28/'前年度'!U28*100,1))))</f>
        <v>-57.8</v>
      </c>
      <c r="V28" s="37">
        <f>IF(AND('当年度'!V28=0,'前年度'!V28=0),"",IF('前年度'!V28=0,"皆増",IF('当年度'!V28=0,"皆減",ROUND('増減額'!V28/'前年度'!V28*100,1))))</f>
        <v>2.1</v>
      </c>
      <c r="W28" s="37">
        <f>IF(AND('当年度'!W28=0,'前年度'!W28=0),"",IF('前年度'!W28=0,"皆増",IF('当年度'!W28=0,"皆減",ROUND('増減額'!W28/'前年度'!W28*100,1))))</f>
        <v>2.1</v>
      </c>
      <c r="X28" s="34"/>
    </row>
    <row r="29" spans="2:24" ht="21.75" customHeight="1">
      <c r="B29" s="84" t="s">
        <v>72</v>
      </c>
      <c r="C29" s="47" t="str">
        <f>IF(AND('当年度'!C29=0,'前年度'!C29=0),"",IF('前年度'!C29=0,"皆増",IF('当年度'!C29=0,"皆減",ROUND('増減額'!C29/'前年度'!C29*100,1))))</f>
        <v>皆減</v>
      </c>
      <c r="D29" s="47" t="str">
        <f>IF(AND('当年度'!D29=0,'前年度'!D29=0),"",IF('前年度'!D29=0,"皆増",IF('当年度'!D29=0,"皆減",ROUND('増減額'!D29/'前年度'!D29*100,1))))</f>
        <v>皆減</v>
      </c>
      <c r="E29" s="47" t="str">
        <f>IF(AND('当年度'!E29=0,'前年度'!E29=0),"",IF('前年度'!E29=0,"皆増",IF('当年度'!E29=0,"皆減",ROUND('増減額'!E29/'前年度'!E29*100,1))))</f>
        <v>皆減</v>
      </c>
      <c r="F29" s="47">
        <f>IF(AND('当年度'!F29=0,'前年度'!F29=0),"",IF('前年度'!F29=0,"皆増",IF('当年度'!F29=0,"皆減",ROUND('増減額'!F29/'前年度'!F29*100,1))))</f>
      </c>
      <c r="G29" s="47" t="str">
        <f>IF(AND('当年度'!G29=0,'前年度'!G29=0),"",IF('前年度'!G29=0,"皆増",IF('当年度'!G29=0,"皆減",ROUND('増減額'!G29/'前年度'!G29*100,1))))</f>
        <v>皆減</v>
      </c>
      <c r="H29" s="47">
        <f>IF(AND('当年度'!H29=0,'前年度'!H29=0),"",IF('前年度'!H29=0,"皆増",IF('当年度'!H29=0,"皆減",ROUND('増減額'!H29/'前年度'!H29*100,1))))</f>
      </c>
      <c r="I29" s="47">
        <f>IF(AND('当年度'!I29=0,'前年度'!I29=0),"",IF('前年度'!I29=0,"皆増",IF('当年度'!I29=0,"皆減",ROUND('増減額'!I29/'前年度'!I29*100,1))))</f>
      </c>
      <c r="J29" s="47">
        <f>IF(AND('当年度'!J29=0,'前年度'!J29=0),"",IF('前年度'!J29=0,"皆増",IF('当年度'!J29=0,"皆減",ROUND('増減額'!J29/'前年度'!J29*100,1))))</f>
      </c>
      <c r="K29" s="47">
        <f>IF(AND('当年度'!K29=0,'前年度'!K29=0),"",IF('前年度'!K29=0,"皆増",IF('当年度'!K29=0,"皆減",ROUND('増減額'!K29/'前年度'!K29*100,1))))</f>
      </c>
      <c r="L29" s="47">
        <f>IF(AND('当年度'!L29=0,'前年度'!L29=0),"",IF('前年度'!L29=0,"皆増",IF('当年度'!L29=0,"皆減",ROUND('増減額'!L29/'前年度'!L29*100,1))))</f>
      </c>
      <c r="M29" s="47">
        <f>IF(AND('当年度'!M29=0,'前年度'!M29=0),"",IF('前年度'!M29=0,"皆増",IF('当年度'!M29=0,"皆減",ROUND('増減額'!M29/'前年度'!M29*100,1))))</f>
      </c>
      <c r="N29" s="47">
        <f>IF(AND('当年度'!N29=0,'前年度'!N29=0),"",IF('前年度'!N29=0,"皆増",IF('当年度'!N29=0,"皆減",ROUND('増減額'!N29/'前年度'!N29*100,1))))</f>
      </c>
      <c r="O29" s="47">
        <f>IF(AND('当年度'!O29=0,'前年度'!O29=0),"",IF('前年度'!O29=0,"皆増",IF('当年度'!O29=0,"皆減",ROUND('増減額'!O29/'前年度'!O29*100,1))))</f>
      </c>
      <c r="P29" s="47">
        <f>IF(AND('当年度'!P29=0,'前年度'!P29=0),"",IF('前年度'!P29=0,"皆増",IF('当年度'!P29=0,"皆減",ROUND('増減額'!P29/'前年度'!P29*100,1))))</f>
      </c>
      <c r="Q29" s="47">
        <f>IF(AND('当年度'!Q29=0,'前年度'!Q29=0),"",IF('前年度'!Q29=0,"皆増",IF('当年度'!Q29=0,"皆減",ROUND('増減額'!Q29/'前年度'!Q29*100,1))))</f>
      </c>
      <c r="R29" s="47">
        <f>IF(AND('当年度'!R29=0,'前年度'!R29=0),"",IF('前年度'!R29=0,"皆増",IF('当年度'!R29=0,"皆減",ROUND('増減額'!R29/'前年度'!R29*100,1))))</f>
      </c>
      <c r="S29" s="47" t="str">
        <f>IF(AND('当年度'!S29=0,'前年度'!S29=0),"",IF('前年度'!S29=0,"皆増",IF('当年度'!S29=0,"皆減",ROUND('増減額'!S29/'前年度'!S29*100,1))))</f>
        <v>皆減</v>
      </c>
      <c r="T29" s="47" t="str">
        <f>IF(AND('当年度'!T29=0,'前年度'!T29=0),"",IF('前年度'!T29=0,"皆増",IF('当年度'!T29=0,"皆減",ROUND('増減額'!T29/'前年度'!T29*100,1))))</f>
        <v>皆減</v>
      </c>
      <c r="U29" s="37" t="str">
        <f>IF(AND('当年度'!U29=0,'前年度'!U29=0),"",IF('前年度'!U29=0,"皆増",IF('当年度'!U29=0,"皆減",ROUND('増減額'!U29/'前年度'!U29*100,1))))</f>
        <v>皆減</v>
      </c>
      <c r="V29" s="37" t="str">
        <f>IF(AND('当年度'!V29=0,'前年度'!V29=0),"",IF('前年度'!V29=0,"皆増",IF('当年度'!V29=0,"皆減",ROUND('増減額'!V29/'前年度'!V29*100,1))))</f>
        <v>皆減</v>
      </c>
      <c r="W29" s="37" t="str">
        <f>IF(AND('当年度'!W29=0,'前年度'!W29=0),"",IF('前年度'!W29=0,"皆増",IF('当年度'!W29=0,"皆減",ROUND('増減額'!W29/'前年度'!W29*100,1))))</f>
        <v>皆減</v>
      </c>
      <c r="X29" s="34"/>
    </row>
    <row r="30" spans="2:24" ht="21.75" customHeight="1">
      <c r="B30" s="84" t="s">
        <v>73</v>
      </c>
      <c r="C30" s="47" t="str">
        <f>IF(AND('当年度'!C30=0,'前年度'!C30=0),"",IF('前年度'!C30=0,"皆増",IF('当年度'!C30=0,"皆減",ROUND('増減額'!C30/'前年度'!C30*100,1))))</f>
        <v>皆減</v>
      </c>
      <c r="D30" s="47" t="str">
        <f>IF(AND('当年度'!D30=0,'前年度'!D30=0),"",IF('前年度'!D30=0,"皆増",IF('当年度'!D30=0,"皆減",ROUND('増減額'!D30/'前年度'!D30*100,1))))</f>
        <v>皆減</v>
      </c>
      <c r="E30" s="47" t="str">
        <f>IF(AND('当年度'!E30=0,'前年度'!E30=0),"",IF('前年度'!E30=0,"皆増",IF('当年度'!E30=0,"皆減",ROUND('増減額'!E30/'前年度'!E30*100,1))))</f>
        <v>皆減</v>
      </c>
      <c r="F30" s="47">
        <f>IF(AND('当年度'!F30=0,'前年度'!F30=0),"",IF('前年度'!F30=0,"皆増",IF('当年度'!F30=0,"皆減",ROUND('増減額'!F30/'前年度'!F30*100,1))))</f>
      </c>
      <c r="G30" s="47" t="str">
        <f>IF(AND('当年度'!G30=0,'前年度'!G30=0),"",IF('前年度'!G30=0,"皆増",IF('当年度'!G30=0,"皆減",ROUND('増減額'!G30/'前年度'!G30*100,1))))</f>
        <v>皆減</v>
      </c>
      <c r="H30" s="47">
        <f>IF(AND('当年度'!H30=0,'前年度'!H30=0),"",IF('前年度'!H30=0,"皆増",IF('当年度'!H30=0,"皆減",ROUND('増減額'!H30/'前年度'!H30*100,1))))</f>
      </c>
      <c r="I30" s="47">
        <f>IF(AND('当年度'!I30=0,'前年度'!I30=0),"",IF('前年度'!I30=0,"皆増",IF('当年度'!I30=0,"皆減",ROUND('増減額'!I30/'前年度'!I30*100,1))))</f>
      </c>
      <c r="J30" s="47">
        <f>IF(AND('当年度'!J30=0,'前年度'!J30=0),"",IF('前年度'!J30=0,"皆増",IF('当年度'!J30=0,"皆減",ROUND('増減額'!J30/'前年度'!J30*100,1))))</f>
      </c>
      <c r="K30" s="47">
        <f>IF(AND('当年度'!K30=0,'前年度'!K30=0),"",IF('前年度'!K30=0,"皆増",IF('当年度'!K30=0,"皆減",ROUND('増減額'!K30/'前年度'!K30*100,1))))</f>
      </c>
      <c r="L30" s="47" t="str">
        <f>IF(AND('当年度'!L30=0,'前年度'!L30=0),"",IF('前年度'!L30=0,"皆増",IF('当年度'!L30=0,"皆減",ROUND('増減額'!L30/'前年度'!L30*100,1))))</f>
        <v>皆減</v>
      </c>
      <c r="M30" s="47" t="str">
        <f>IF(AND('当年度'!M30=0,'前年度'!M30=0),"",IF('前年度'!M30=0,"皆増",IF('当年度'!M30=0,"皆減",ROUND('増減額'!M30/'前年度'!M30*100,1))))</f>
        <v>皆減</v>
      </c>
      <c r="N30" s="47">
        <f>IF(AND('当年度'!N30=0,'前年度'!N30=0),"",IF('前年度'!N30=0,"皆増",IF('当年度'!N30=0,"皆減",ROUND('増減額'!N30/'前年度'!N30*100,1))))</f>
      </c>
      <c r="O30" s="47">
        <f>IF(AND('当年度'!O30=0,'前年度'!O30=0),"",IF('前年度'!O30=0,"皆増",IF('当年度'!O30=0,"皆減",ROUND('増減額'!O30/'前年度'!O30*100,1))))</f>
      </c>
      <c r="P30" s="47">
        <f>IF(AND('当年度'!P30=0,'前年度'!P30=0),"",IF('前年度'!P30=0,"皆増",IF('当年度'!P30=0,"皆減",ROUND('増減額'!P30/'前年度'!P30*100,1))))</f>
      </c>
      <c r="Q30" s="47">
        <f>IF(AND('当年度'!Q30=0,'前年度'!Q30=0),"",IF('前年度'!Q30=0,"皆増",IF('当年度'!Q30=0,"皆減",ROUND('増減額'!Q30/'前年度'!Q30*100,1))))</f>
      </c>
      <c r="R30" s="47">
        <f>IF(AND('当年度'!R30=0,'前年度'!R30=0),"",IF('前年度'!R30=0,"皆増",IF('当年度'!R30=0,"皆減",ROUND('増減額'!R30/'前年度'!R30*100,1))))</f>
      </c>
      <c r="S30" s="47" t="str">
        <f>IF(AND('当年度'!S30=0,'前年度'!S30=0),"",IF('前年度'!S30=0,"皆増",IF('当年度'!S30=0,"皆減",ROUND('増減額'!S30/'前年度'!S30*100,1))))</f>
        <v>皆減</v>
      </c>
      <c r="T30" s="47" t="str">
        <f>IF(AND('当年度'!T30=0,'前年度'!T30=0),"",IF('前年度'!T30=0,"皆増",IF('当年度'!T30=0,"皆減",ROUND('増減額'!T30/'前年度'!T30*100,1))))</f>
        <v>皆減</v>
      </c>
      <c r="U30" s="37" t="str">
        <f>IF(AND('当年度'!U30=0,'前年度'!U30=0),"",IF('前年度'!U30=0,"皆増",IF('当年度'!U30=0,"皆減",ROUND('増減額'!U30/'前年度'!U30*100,1))))</f>
        <v>皆減</v>
      </c>
      <c r="V30" s="37" t="str">
        <f>IF(AND('当年度'!V30=0,'前年度'!V30=0),"",IF('前年度'!V30=0,"皆増",IF('当年度'!V30=0,"皆減",ROUND('増減額'!V30/'前年度'!V30*100,1))))</f>
        <v>皆減</v>
      </c>
      <c r="W30" s="37" t="str">
        <f>IF(AND('当年度'!W30=0,'前年度'!W30=0),"",IF('前年度'!W30=0,"皆増",IF('当年度'!W30=0,"皆減",ROUND('増減額'!W30/'前年度'!W30*100,1))))</f>
        <v>皆減</v>
      </c>
      <c r="X30" s="34"/>
    </row>
    <row r="31" spans="2:24" ht="21.75" customHeight="1">
      <c r="B31" s="84" t="s">
        <v>74</v>
      </c>
      <c r="C31" s="47" t="str">
        <f>IF(AND('当年度'!C31=0,'前年度'!C31=0),"",IF('前年度'!C31=0,"皆増",IF('当年度'!C31=0,"皆減",ROUND('増減額'!C31/'前年度'!C31*100,1))))</f>
        <v>皆減</v>
      </c>
      <c r="D31" s="47" t="str">
        <f>IF(AND('当年度'!D31=0,'前年度'!D31=0),"",IF('前年度'!D31=0,"皆増",IF('当年度'!D31=0,"皆減",ROUND('増減額'!D31/'前年度'!D31*100,1))))</f>
        <v>皆減</v>
      </c>
      <c r="E31" s="47" t="str">
        <f>IF(AND('当年度'!E31=0,'前年度'!E31=0),"",IF('前年度'!E31=0,"皆増",IF('当年度'!E31=0,"皆減",ROUND('増減額'!E31/'前年度'!E31*100,1))))</f>
        <v>皆減</v>
      </c>
      <c r="F31" s="47">
        <f>IF(AND('当年度'!F31=0,'前年度'!F31=0),"",IF('前年度'!F31=0,"皆増",IF('当年度'!F31=0,"皆減",ROUND('増減額'!F31/'前年度'!F31*100,1))))</f>
      </c>
      <c r="G31" s="47" t="str">
        <f>IF(AND('当年度'!G31=0,'前年度'!G31=0),"",IF('前年度'!G31=0,"皆増",IF('当年度'!G31=0,"皆減",ROUND('増減額'!G31/'前年度'!G31*100,1))))</f>
        <v>皆減</v>
      </c>
      <c r="H31" s="47">
        <f>IF(AND('当年度'!H31=0,'前年度'!H31=0),"",IF('前年度'!H31=0,"皆増",IF('当年度'!H31=0,"皆減",ROUND('増減額'!H31/'前年度'!H31*100,1))))</f>
      </c>
      <c r="I31" s="47">
        <f>IF(AND('当年度'!I31=0,'前年度'!I31=0),"",IF('前年度'!I31=0,"皆増",IF('当年度'!I31=0,"皆減",ROUND('増減額'!I31/'前年度'!I31*100,1))))</f>
      </c>
      <c r="J31" s="47">
        <f>IF(AND('当年度'!J31=0,'前年度'!J31=0),"",IF('前年度'!J31=0,"皆増",IF('当年度'!J31=0,"皆減",ROUND('増減額'!J31/'前年度'!J31*100,1))))</f>
      </c>
      <c r="K31" s="47">
        <f>IF(AND('当年度'!K31=0,'前年度'!K31=0),"",IF('前年度'!K31=0,"皆増",IF('当年度'!K31=0,"皆減",ROUND('増減額'!K31/'前年度'!K31*100,1))))</f>
      </c>
      <c r="L31" s="47" t="str">
        <f>IF(AND('当年度'!L31=0,'前年度'!L31=0),"",IF('前年度'!L31=0,"皆増",IF('当年度'!L31=0,"皆減",ROUND('増減額'!L31/'前年度'!L31*100,1))))</f>
        <v>皆減</v>
      </c>
      <c r="M31" s="47" t="str">
        <f>IF(AND('当年度'!M31=0,'前年度'!M31=0),"",IF('前年度'!M31=0,"皆増",IF('当年度'!M31=0,"皆減",ROUND('増減額'!M31/'前年度'!M31*100,1))))</f>
        <v>皆減</v>
      </c>
      <c r="N31" s="47">
        <f>IF(AND('当年度'!N31=0,'前年度'!N31=0),"",IF('前年度'!N31=0,"皆増",IF('当年度'!N31=0,"皆減",ROUND('増減額'!N31/'前年度'!N31*100,1))))</f>
      </c>
      <c r="O31" s="47">
        <f>IF(AND('当年度'!O31=0,'前年度'!O31=0),"",IF('前年度'!O31=0,"皆増",IF('当年度'!O31=0,"皆減",ROUND('増減額'!O31/'前年度'!O31*100,1))))</f>
      </c>
      <c r="P31" s="47">
        <f>IF(AND('当年度'!P31=0,'前年度'!P31=0),"",IF('前年度'!P31=0,"皆増",IF('当年度'!P31=0,"皆減",ROUND('増減額'!P31/'前年度'!P31*100,1))))</f>
      </c>
      <c r="Q31" s="47">
        <f>IF(AND('当年度'!Q31=0,'前年度'!Q31=0),"",IF('前年度'!Q31=0,"皆増",IF('当年度'!Q31=0,"皆減",ROUND('増減額'!Q31/'前年度'!Q31*100,1))))</f>
      </c>
      <c r="R31" s="47">
        <f>IF(AND('当年度'!R31=0,'前年度'!R31=0),"",IF('前年度'!R31=0,"皆増",IF('当年度'!R31=0,"皆減",ROUND('増減額'!R31/'前年度'!R31*100,1))))</f>
      </c>
      <c r="S31" s="47" t="str">
        <f>IF(AND('当年度'!S31=0,'前年度'!S31=0),"",IF('前年度'!S31=0,"皆増",IF('当年度'!S31=0,"皆減",ROUND('増減額'!S31/'前年度'!S31*100,1))))</f>
        <v>皆減</v>
      </c>
      <c r="T31" s="47" t="str">
        <f>IF(AND('当年度'!T31=0,'前年度'!T31=0),"",IF('前年度'!T31=0,"皆増",IF('当年度'!T31=0,"皆減",ROUND('増減額'!T31/'前年度'!T31*100,1))))</f>
        <v>皆減</v>
      </c>
      <c r="U31" s="37" t="str">
        <f>IF(AND('当年度'!U31=0,'前年度'!U31=0),"",IF('前年度'!U31=0,"皆増",IF('当年度'!U31=0,"皆減",ROUND('増減額'!U31/'前年度'!U31*100,1))))</f>
        <v>皆減</v>
      </c>
      <c r="V31" s="37" t="str">
        <f>IF(AND('当年度'!V31=0,'前年度'!V31=0),"",IF('前年度'!V31=0,"皆増",IF('当年度'!V31=0,"皆減",ROUND('増減額'!V31/'前年度'!V31*100,1))))</f>
        <v>皆減</v>
      </c>
      <c r="W31" s="37" t="str">
        <f>IF(AND('当年度'!W31=0,'前年度'!W31=0),"",IF('前年度'!W31=0,"皆増",IF('当年度'!W31=0,"皆減",ROUND('増減額'!W31/'前年度'!W31*100,1))))</f>
        <v>皆減</v>
      </c>
      <c r="X31" s="34"/>
    </row>
    <row r="32" spans="2:24" ht="21.75" customHeight="1">
      <c r="B32" s="84" t="s">
        <v>75</v>
      </c>
      <c r="C32" s="47" t="str">
        <f>IF(AND('当年度'!C32=0,'前年度'!C32=0),"",IF('前年度'!C32=0,"皆増",IF('当年度'!C32=0,"皆減",ROUND('増減額'!C32/'前年度'!C32*100,1))))</f>
        <v>皆減</v>
      </c>
      <c r="D32" s="47" t="str">
        <f>IF(AND('当年度'!D32=0,'前年度'!D32=0),"",IF('前年度'!D32=0,"皆増",IF('当年度'!D32=0,"皆減",ROUND('増減額'!D32/'前年度'!D32*100,1))))</f>
        <v>皆減</v>
      </c>
      <c r="E32" s="47" t="str">
        <f>IF(AND('当年度'!E32=0,'前年度'!E32=0),"",IF('前年度'!E32=0,"皆増",IF('当年度'!E32=0,"皆減",ROUND('増減額'!E32/'前年度'!E32*100,1))))</f>
        <v>皆減</v>
      </c>
      <c r="F32" s="47">
        <f>IF(AND('当年度'!F32=0,'前年度'!F32=0),"",IF('前年度'!F32=0,"皆増",IF('当年度'!F32=0,"皆減",ROUND('増減額'!F32/'前年度'!F32*100,1))))</f>
      </c>
      <c r="G32" s="47" t="str">
        <f>IF(AND('当年度'!G32=0,'前年度'!G32=0),"",IF('前年度'!G32=0,"皆増",IF('当年度'!G32=0,"皆減",ROUND('増減額'!G32/'前年度'!G32*100,1))))</f>
        <v>皆減</v>
      </c>
      <c r="H32" s="47">
        <f>IF(AND('当年度'!H32=0,'前年度'!H32=0),"",IF('前年度'!H32=0,"皆増",IF('当年度'!H32=0,"皆減",ROUND('増減額'!H32/'前年度'!H32*100,1))))</f>
      </c>
      <c r="I32" s="47">
        <f>IF(AND('当年度'!I32=0,'前年度'!I32=0),"",IF('前年度'!I32=0,"皆増",IF('当年度'!I32=0,"皆減",ROUND('増減額'!I32/'前年度'!I32*100,1))))</f>
      </c>
      <c r="J32" s="47">
        <f>IF(AND('当年度'!J32=0,'前年度'!J32=0),"",IF('前年度'!J32=0,"皆増",IF('当年度'!J32=0,"皆減",ROUND('増減額'!J32/'前年度'!J32*100,1))))</f>
      </c>
      <c r="K32" s="47">
        <f>IF(AND('当年度'!K32=0,'前年度'!K32=0),"",IF('前年度'!K32=0,"皆増",IF('当年度'!K32=0,"皆減",ROUND('増減額'!K32/'前年度'!K32*100,1))))</f>
      </c>
      <c r="L32" s="47" t="str">
        <f>IF(AND('当年度'!L32=0,'前年度'!L32=0),"",IF('前年度'!L32=0,"皆増",IF('当年度'!L32=0,"皆減",ROUND('増減額'!L32/'前年度'!L32*100,1))))</f>
        <v>皆減</v>
      </c>
      <c r="M32" s="47" t="str">
        <f>IF(AND('当年度'!M32=0,'前年度'!M32=0),"",IF('前年度'!M32=0,"皆増",IF('当年度'!M32=0,"皆減",ROUND('増減額'!M32/'前年度'!M32*100,1))))</f>
        <v>皆減</v>
      </c>
      <c r="N32" s="47" t="str">
        <f>IF(AND('当年度'!N32=0,'前年度'!N32=0),"",IF('前年度'!N32=0,"皆増",IF('当年度'!N32=0,"皆減",ROUND('増減額'!N32/'前年度'!N32*100,1))))</f>
        <v>皆減</v>
      </c>
      <c r="O32" s="47">
        <f>IF(AND('当年度'!O32=0,'前年度'!O32=0),"",IF('前年度'!O32=0,"皆増",IF('当年度'!O32=0,"皆減",ROUND('増減額'!O32/'前年度'!O32*100,1))))</f>
      </c>
      <c r="P32" s="47">
        <f>IF(AND('当年度'!P32=0,'前年度'!P32=0),"",IF('前年度'!P32=0,"皆増",IF('当年度'!P32=0,"皆減",ROUND('増減額'!P32/'前年度'!P32*100,1))))</f>
      </c>
      <c r="Q32" s="47">
        <f>IF(AND('当年度'!Q32=0,'前年度'!Q32=0),"",IF('前年度'!Q32=0,"皆増",IF('当年度'!Q32=0,"皆減",ROUND('増減額'!Q32/'前年度'!Q32*100,1))))</f>
      </c>
      <c r="R32" s="47">
        <f>IF(AND('当年度'!R32=0,'前年度'!R32=0),"",IF('前年度'!R32=0,"皆増",IF('当年度'!R32=0,"皆減",ROUND('増減額'!R32/'前年度'!R32*100,1))))</f>
      </c>
      <c r="S32" s="47" t="str">
        <f>IF(AND('当年度'!S32=0,'前年度'!S32=0),"",IF('前年度'!S32=0,"皆増",IF('当年度'!S32=0,"皆減",ROUND('増減額'!S32/'前年度'!S32*100,1))))</f>
        <v>皆減</v>
      </c>
      <c r="T32" s="47" t="str">
        <f>IF(AND('当年度'!T32=0,'前年度'!T32=0),"",IF('前年度'!T32=0,"皆増",IF('当年度'!T32=0,"皆減",ROUND('増減額'!T32/'前年度'!T32*100,1))))</f>
        <v>皆減</v>
      </c>
      <c r="U32" s="37" t="str">
        <f>IF(AND('当年度'!U32=0,'前年度'!U32=0),"",IF('前年度'!U32=0,"皆増",IF('当年度'!U32=0,"皆減",ROUND('増減額'!U32/'前年度'!U32*100,1))))</f>
        <v>皆減</v>
      </c>
      <c r="V32" s="37" t="str">
        <f>IF(AND('当年度'!V32=0,'前年度'!V32=0),"",IF('前年度'!V32=0,"皆増",IF('当年度'!V32=0,"皆減",ROUND('増減額'!V32/'前年度'!V32*100,1))))</f>
        <v>皆減</v>
      </c>
      <c r="W32" s="37" t="str">
        <f>IF(AND('当年度'!W32=0,'前年度'!W32=0),"",IF('前年度'!W32=0,"皆増",IF('当年度'!W32=0,"皆減",ROUND('増減額'!W32/'前年度'!W32*100,1))))</f>
        <v>皆減</v>
      </c>
      <c r="X32" s="34"/>
    </row>
    <row r="33" spans="2:24" ht="21.75" customHeight="1">
      <c r="B33" s="84" t="s">
        <v>76</v>
      </c>
      <c r="C33" s="47" t="str">
        <f>IF(AND('当年度'!C33=0,'前年度'!C33=0),"",IF('前年度'!C33=0,"皆増",IF('当年度'!C33=0,"皆減",ROUND('増減額'!C33/'前年度'!C33*100,1))))</f>
        <v>皆減</v>
      </c>
      <c r="D33" s="47" t="str">
        <f>IF(AND('当年度'!D33=0,'前年度'!D33=0),"",IF('前年度'!D33=0,"皆増",IF('当年度'!D33=0,"皆減",ROUND('増減額'!D33/'前年度'!D33*100,1))))</f>
        <v>皆減</v>
      </c>
      <c r="E33" s="47" t="str">
        <f>IF(AND('当年度'!E33=0,'前年度'!E33=0),"",IF('前年度'!E33=0,"皆増",IF('当年度'!E33=0,"皆減",ROUND('増減額'!E33/'前年度'!E33*100,1))))</f>
        <v>皆減</v>
      </c>
      <c r="F33" s="47">
        <f>IF(AND('当年度'!F33=0,'前年度'!F33=0),"",IF('前年度'!F33=0,"皆増",IF('当年度'!F33=0,"皆減",ROUND('増減額'!F33/'前年度'!F33*100,1))))</f>
      </c>
      <c r="G33" s="47">
        <f>IF(AND('当年度'!G33=0,'前年度'!G33=0),"",IF('前年度'!G33=0,"皆増",IF('当年度'!G33=0,"皆減",ROUND('増減額'!G33/'前年度'!G33*100,1))))</f>
      </c>
      <c r="H33" s="47">
        <f>IF(AND('当年度'!H33=0,'前年度'!H33=0),"",IF('前年度'!H33=0,"皆増",IF('当年度'!H33=0,"皆減",ROUND('増減額'!H33/'前年度'!H33*100,1))))</f>
      </c>
      <c r="I33" s="47" t="str">
        <f>IF(AND('当年度'!I33=0,'前年度'!I33=0),"",IF('前年度'!I33=0,"皆増",IF('当年度'!I33=0,"皆減",ROUND('増減額'!I33/'前年度'!I33*100,1))))</f>
        <v>皆減</v>
      </c>
      <c r="J33" s="47">
        <f>IF(AND('当年度'!J33=0,'前年度'!J33=0),"",IF('前年度'!J33=0,"皆増",IF('当年度'!J33=0,"皆減",ROUND('増減額'!J33/'前年度'!J33*100,1))))</f>
      </c>
      <c r="K33" s="47" t="str">
        <f>IF(AND('当年度'!K33=0,'前年度'!K33=0),"",IF('前年度'!K33=0,"皆増",IF('当年度'!K33=0,"皆減",ROUND('増減額'!K33/'前年度'!K33*100,1))))</f>
        <v>皆減</v>
      </c>
      <c r="L33" s="47">
        <f>IF(AND('当年度'!L33=0,'前年度'!L33=0),"",IF('前年度'!L33=0,"皆増",IF('当年度'!L33=0,"皆減",ROUND('増減額'!L33/'前年度'!L33*100,1))))</f>
      </c>
      <c r="M33" s="47">
        <f>IF(AND('当年度'!M33=0,'前年度'!M33=0),"",IF('前年度'!M33=0,"皆増",IF('当年度'!M33=0,"皆減",ROUND('増減額'!M33/'前年度'!M33*100,1))))</f>
      </c>
      <c r="N33" s="47">
        <f>IF(AND('当年度'!N33=0,'前年度'!N33=0),"",IF('前年度'!N33=0,"皆増",IF('当年度'!N33=0,"皆減",ROUND('増減額'!N33/'前年度'!N33*100,1))))</f>
      </c>
      <c r="O33" s="47">
        <f>IF(AND('当年度'!O33=0,'前年度'!O33=0),"",IF('前年度'!O33=0,"皆増",IF('当年度'!O33=0,"皆減",ROUND('増減額'!O33/'前年度'!O33*100,1))))</f>
      </c>
      <c r="P33" s="47">
        <f>IF(AND('当年度'!P33=0,'前年度'!P33=0),"",IF('前年度'!P33=0,"皆増",IF('当年度'!P33=0,"皆減",ROUND('増減額'!P33/'前年度'!P33*100,1))))</f>
      </c>
      <c r="Q33" s="47">
        <f>IF(AND('当年度'!Q33=0,'前年度'!Q33=0),"",IF('前年度'!Q33=0,"皆増",IF('当年度'!Q33=0,"皆減",ROUND('増減額'!Q33/'前年度'!Q33*100,1))))</f>
      </c>
      <c r="R33" s="47">
        <f>IF(AND('当年度'!R33=0,'前年度'!R33=0),"",IF('前年度'!R33=0,"皆増",IF('当年度'!R33=0,"皆減",ROUND('増減額'!R33/'前年度'!R33*100,1))))</f>
      </c>
      <c r="S33" s="47" t="str">
        <f>IF(AND('当年度'!S33=0,'前年度'!S33=0),"",IF('前年度'!S33=0,"皆増",IF('当年度'!S33=0,"皆減",ROUND('増減額'!S33/'前年度'!S33*100,1))))</f>
        <v>皆減</v>
      </c>
      <c r="T33" s="47" t="str">
        <f>IF(AND('当年度'!T33=0,'前年度'!T33=0),"",IF('前年度'!T33=0,"皆増",IF('当年度'!T33=0,"皆減",ROUND('増減額'!T33/'前年度'!T33*100,1))))</f>
        <v>皆減</v>
      </c>
      <c r="U33" s="37" t="str">
        <f>IF(AND('当年度'!U33=0,'前年度'!U33=0),"",IF('前年度'!U33=0,"皆増",IF('当年度'!U33=0,"皆減",ROUND('増減額'!U33/'前年度'!U33*100,1))))</f>
        <v>皆減</v>
      </c>
      <c r="V33" s="37" t="str">
        <f>IF(AND('当年度'!V33=0,'前年度'!V33=0),"",IF('前年度'!V33=0,"皆増",IF('当年度'!V33=0,"皆減",ROUND('増減額'!V33/'前年度'!V33*100,1))))</f>
        <v>皆減</v>
      </c>
      <c r="W33" s="37" t="str">
        <f>IF(AND('当年度'!W33=0,'前年度'!W33=0),"",IF('前年度'!W33=0,"皆増",IF('当年度'!W33=0,"皆減",ROUND('増減額'!W33/'前年度'!W33*100,1))))</f>
        <v>皆減</v>
      </c>
      <c r="X33" s="34"/>
    </row>
    <row r="34" spans="2:24" ht="21.75" customHeight="1">
      <c r="B34" s="84" t="s">
        <v>77</v>
      </c>
      <c r="C34" s="47" t="str">
        <f>IF(AND('当年度'!C34=0,'前年度'!C34=0),"",IF('前年度'!C34=0,"皆増",IF('当年度'!C34=0,"皆減",ROUND('増減額'!C34/'前年度'!C34*100,1))))</f>
        <v>皆減</v>
      </c>
      <c r="D34" s="47" t="str">
        <f>IF(AND('当年度'!D34=0,'前年度'!D34=0),"",IF('前年度'!D34=0,"皆増",IF('当年度'!D34=0,"皆減",ROUND('増減額'!D34/'前年度'!D34*100,1))))</f>
        <v>皆減</v>
      </c>
      <c r="E34" s="47" t="str">
        <f>IF(AND('当年度'!E34=0,'前年度'!E34=0),"",IF('前年度'!E34=0,"皆増",IF('当年度'!E34=0,"皆減",ROUND('増減額'!E34/'前年度'!E34*100,1))))</f>
        <v>皆減</v>
      </c>
      <c r="F34" s="47">
        <f>IF(AND('当年度'!F34=0,'前年度'!F34=0),"",IF('前年度'!F34=0,"皆増",IF('当年度'!F34=0,"皆減",ROUND('増減額'!F34/'前年度'!F34*100,1))))</f>
      </c>
      <c r="G34" s="47" t="str">
        <f>IF(AND('当年度'!G34=0,'前年度'!G34=0),"",IF('前年度'!G34=0,"皆増",IF('当年度'!G34=0,"皆減",ROUND('増減額'!G34/'前年度'!G34*100,1))))</f>
        <v>皆減</v>
      </c>
      <c r="H34" s="47">
        <f>IF(AND('当年度'!H34=0,'前年度'!H34=0),"",IF('前年度'!H34=0,"皆増",IF('当年度'!H34=0,"皆減",ROUND('増減額'!H34/'前年度'!H34*100,1))))</f>
      </c>
      <c r="I34" s="47">
        <f>IF(AND('当年度'!I34=0,'前年度'!I34=0),"",IF('前年度'!I34=0,"皆増",IF('当年度'!I34=0,"皆減",ROUND('増減額'!I34/'前年度'!I34*100,1))))</f>
      </c>
      <c r="J34" s="47">
        <f>IF(AND('当年度'!J34=0,'前年度'!J34=0),"",IF('前年度'!J34=0,"皆増",IF('当年度'!J34=0,"皆減",ROUND('増減額'!J34/'前年度'!J34*100,1))))</f>
      </c>
      <c r="K34" s="47">
        <f>IF(AND('当年度'!K34=0,'前年度'!K34=0),"",IF('前年度'!K34=0,"皆増",IF('当年度'!K34=0,"皆減",ROUND('増減額'!K34/'前年度'!K34*100,1))))</f>
      </c>
      <c r="L34" s="47" t="str">
        <f>IF(AND('当年度'!L34=0,'前年度'!L34=0),"",IF('前年度'!L34=0,"皆増",IF('当年度'!L34=0,"皆減",ROUND('増減額'!L34/'前年度'!L34*100,1))))</f>
        <v>皆減</v>
      </c>
      <c r="M34" s="47" t="str">
        <f>IF(AND('当年度'!M34=0,'前年度'!M34=0),"",IF('前年度'!M34=0,"皆増",IF('当年度'!M34=0,"皆減",ROUND('増減額'!M34/'前年度'!M34*100,1))))</f>
        <v>皆減</v>
      </c>
      <c r="N34" s="47" t="str">
        <f>IF(AND('当年度'!N34=0,'前年度'!N34=0),"",IF('前年度'!N34=0,"皆増",IF('当年度'!N34=0,"皆減",ROUND('増減額'!N34/'前年度'!N34*100,1))))</f>
        <v>皆減</v>
      </c>
      <c r="O34" s="47">
        <f>IF(AND('当年度'!O34=0,'前年度'!O34=0),"",IF('前年度'!O34=0,"皆増",IF('当年度'!O34=0,"皆減",ROUND('増減額'!O34/'前年度'!O34*100,1))))</f>
      </c>
      <c r="P34" s="47">
        <f>IF(AND('当年度'!P34=0,'前年度'!P34=0),"",IF('前年度'!P34=0,"皆増",IF('当年度'!P34=0,"皆減",ROUND('増減額'!P34/'前年度'!P34*100,1))))</f>
      </c>
      <c r="Q34" s="47">
        <f>IF(AND('当年度'!Q34=0,'前年度'!Q34=0),"",IF('前年度'!Q34=0,"皆増",IF('当年度'!Q34=0,"皆減",ROUND('増減額'!Q34/'前年度'!Q34*100,1))))</f>
      </c>
      <c r="R34" s="47">
        <f>IF(AND('当年度'!R34=0,'前年度'!R34=0),"",IF('前年度'!R34=0,"皆増",IF('当年度'!R34=0,"皆減",ROUND('増減額'!R34/'前年度'!R34*100,1))))</f>
      </c>
      <c r="S34" s="47" t="str">
        <f>IF(AND('当年度'!S34=0,'前年度'!S34=0),"",IF('前年度'!S34=0,"皆増",IF('当年度'!S34=0,"皆減",ROUND('増減額'!S34/'前年度'!S34*100,1))))</f>
        <v>皆減</v>
      </c>
      <c r="T34" s="47" t="str">
        <f>IF(AND('当年度'!T34=0,'前年度'!T34=0),"",IF('前年度'!T34=0,"皆増",IF('当年度'!T34=0,"皆減",ROUND('増減額'!T34/'前年度'!T34*100,1))))</f>
        <v>皆減</v>
      </c>
      <c r="U34" s="37" t="str">
        <f>IF(AND('当年度'!U34=0,'前年度'!U34=0),"",IF('前年度'!U34=0,"皆増",IF('当年度'!U34=0,"皆減",ROUND('増減額'!U34/'前年度'!U34*100,1))))</f>
        <v>皆減</v>
      </c>
      <c r="V34" s="37" t="str">
        <f>IF(AND('当年度'!V34=0,'前年度'!V34=0),"",IF('前年度'!V34=0,"皆増",IF('当年度'!V34=0,"皆減",ROUND('増減額'!V34/'前年度'!V34*100,1))))</f>
        <v>皆減</v>
      </c>
      <c r="W34" s="37" t="str">
        <f>IF(AND('当年度'!W34=0,'前年度'!W34=0),"",IF('前年度'!W34=0,"皆増",IF('当年度'!W34=0,"皆減",ROUND('増減額'!W34/'前年度'!W34*100,1))))</f>
        <v>皆減</v>
      </c>
      <c r="X34" s="34"/>
    </row>
    <row r="35" spans="2:24" ht="21.75" customHeight="1">
      <c r="B35" s="84" t="s">
        <v>78</v>
      </c>
      <c r="C35" s="47" t="str">
        <f>IF(AND('当年度'!C35=0,'前年度'!C35=0),"",IF('前年度'!C35=0,"皆増",IF('当年度'!C35=0,"皆減",ROUND('増減額'!C35/'前年度'!C35*100,1))))</f>
        <v>皆減</v>
      </c>
      <c r="D35" s="47" t="str">
        <f>IF(AND('当年度'!D35=0,'前年度'!D35=0),"",IF('前年度'!D35=0,"皆増",IF('当年度'!D35=0,"皆減",ROUND('増減額'!D35/'前年度'!D35*100,1))))</f>
        <v>皆減</v>
      </c>
      <c r="E35" s="47" t="str">
        <f>IF(AND('当年度'!E35=0,'前年度'!E35=0),"",IF('前年度'!E35=0,"皆増",IF('当年度'!E35=0,"皆減",ROUND('増減額'!E35/'前年度'!E35*100,1))))</f>
        <v>皆減</v>
      </c>
      <c r="F35" s="47">
        <f>IF(AND('当年度'!F35=0,'前年度'!F35=0),"",IF('前年度'!F35=0,"皆増",IF('当年度'!F35=0,"皆減",ROUND('増減額'!F35/'前年度'!F35*100,1))))</f>
      </c>
      <c r="G35" s="47" t="str">
        <f>IF(AND('当年度'!G35=0,'前年度'!G35=0),"",IF('前年度'!G35=0,"皆増",IF('当年度'!G35=0,"皆減",ROUND('増減額'!G35/'前年度'!G35*100,1))))</f>
        <v>皆減</v>
      </c>
      <c r="H35" s="47">
        <f>IF(AND('当年度'!H35=0,'前年度'!H35=0),"",IF('前年度'!H35=0,"皆増",IF('当年度'!H35=0,"皆減",ROUND('増減額'!H35/'前年度'!H35*100,1))))</f>
      </c>
      <c r="I35" s="47">
        <f>IF(AND('当年度'!I35=0,'前年度'!I35=0),"",IF('前年度'!I35=0,"皆増",IF('当年度'!I35=0,"皆減",ROUND('増減額'!I35/'前年度'!I35*100,1))))</f>
      </c>
      <c r="J35" s="47">
        <f>IF(AND('当年度'!J35=0,'前年度'!J35=0),"",IF('前年度'!J35=0,"皆増",IF('当年度'!J35=0,"皆減",ROUND('増減額'!J35/'前年度'!J35*100,1))))</f>
      </c>
      <c r="K35" s="47">
        <f>IF(AND('当年度'!K35=0,'前年度'!K35=0),"",IF('前年度'!K35=0,"皆増",IF('当年度'!K35=0,"皆減",ROUND('増減額'!K35/'前年度'!K35*100,1))))</f>
      </c>
      <c r="L35" s="47" t="str">
        <f>IF(AND('当年度'!L35=0,'前年度'!L35=0),"",IF('前年度'!L35=0,"皆増",IF('当年度'!L35=0,"皆減",ROUND('増減額'!L35/'前年度'!L35*100,1))))</f>
        <v>皆減</v>
      </c>
      <c r="M35" s="47" t="str">
        <f>IF(AND('当年度'!M35=0,'前年度'!M35=0),"",IF('前年度'!M35=0,"皆増",IF('当年度'!M35=0,"皆減",ROUND('増減額'!M35/'前年度'!M35*100,1))))</f>
        <v>皆減</v>
      </c>
      <c r="N35" s="47" t="str">
        <f>IF(AND('当年度'!N35=0,'前年度'!N35=0),"",IF('前年度'!N35=0,"皆増",IF('当年度'!N35=0,"皆減",ROUND('増減額'!N35/'前年度'!N35*100,1))))</f>
        <v>皆減</v>
      </c>
      <c r="O35" s="47">
        <f>IF(AND('当年度'!O35=0,'前年度'!O35=0),"",IF('前年度'!O35=0,"皆増",IF('当年度'!O35=0,"皆減",ROUND('増減額'!O35/'前年度'!O35*100,1))))</f>
      </c>
      <c r="P35" s="47">
        <f>IF(AND('当年度'!P35=0,'前年度'!P35=0),"",IF('前年度'!P35=0,"皆増",IF('当年度'!P35=0,"皆減",ROUND('増減額'!P35/'前年度'!P35*100,1))))</f>
      </c>
      <c r="Q35" s="47">
        <f>IF(AND('当年度'!Q35=0,'前年度'!Q35=0),"",IF('前年度'!Q35=0,"皆増",IF('当年度'!Q35=0,"皆減",ROUND('増減額'!Q35/'前年度'!Q35*100,1))))</f>
      </c>
      <c r="R35" s="47">
        <f>IF(AND('当年度'!R35=0,'前年度'!R35=0),"",IF('前年度'!R35=0,"皆増",IF('当年度'!R35=0,"皆減",ROUND('増減額'!R35/'前年度'!R35*100,1))))</f>
      </c>
      <c r="S35" s="47" t="str">
        <f>IF(AND('当年度'!S35=0,'前年度'!S35=0),"",IF('前年度'!S35=0,"皆増",IF('当年度'!S35=0,"皆減",ROUND('増減額'!S35/'前年度'!S35*100,1))))</f>
        <v>皆減</v>
      </c>
      <c r="T35" s="47" t="str">
        <f>IF(AND('当年度'!T35=0,'前年度'!T35=0),"",IF('前年度'!T35=0,"皆増",IF('当年度'!T35=0,"皆減",ROUND('増減額'!T35/'前年度'!T35*100,1))))</f>
        <v>皆減</v>
      </c>
      <c r="U35" s="37" t="str">
        <f>IF(AND('当年度'!U35=0,'前年度'!U35=0),"",IF('前年度'!U35=0,"皆増",IF('当年度'!U35=0,"皆減",ROUND('増減額'!U35/'前年度'!U35*100,1))))</f>
        <v>皆減</v>
      </c>
      <c r="V35" s="37" t="str">
        <f>IF(AND('当年度'!V35=0,'前年度'!V35=0),"",IF('前年度'!V35=0,"皆増",IF('当年度'!V35=0,"皆減",ROUND('増減額'!V35/'前年度'!V35*100,1))))</f>
        <v>皆減</v>
      </c>
      <c r="W35" s="37" t="str">
        <f>IF(AND('当年度'!W35=0,'前年度'!W35=0),"",IF('前年度'!W35=0,"皆増",IF('当年度'!W35=0,"皆減",ROUND('増減額'!W35/'前年度'!W35*100,1))))</f>
        <v>皆減</v>
      </c>
      <c r="X35" s="34"/>
    </row>
    <row r="36" spans="2:24" ht="21.75" customHeight="1">
      <c r="B36" s="84" t="s">
        <v>79</v>
      </c>
      <c r="C36" s="47" t="str">
        <f>IF(AND('当年度'!C36=0,'前年度'!C36=0),"",IF('前年度'!C36=0,"皆増",IF('当年度'!C36=0,"皆減",ROUND('増減額'!C36/'前年度'!C36*100,1))))</f>
        <v>皆減</v>
      </c>
      <c r="D36" s="47" t="str">
        <f>IF(AND('当年度'!D36=0,'前年度'!D36=0),"",IF('前年度'!D36=0,"皆増",IF('当年度'!D36=0,"皆減",ROUND('増減額'!D36/'前年度'!D36*100,1))))</f>
        <v>皆減</v>
      </c>
      <c r="E36" s="47" t="str">
        <f>IF(AND('当年度'!E36=0,'前年度'!E36=0),"",IF('前年度'!E36=0,"皆増",IF('当年度'!E36=0,"皆減",ROUND('増減額'!E36/'前年度'!E36*100,1))))</f>
        <v>皆減</v>
      </c>
      <c r="F36" s="47">
        <f>IF(AND('当年度'!F36=0,'前年度'!F36=0),"",IF('前年度'!F36=0,"皆増",IF('当年度'!F36=0,"皆減",ROUND('増減額'!F36/'前年度'!F36*100,1))))</f>
      </c>
      <c r="G36" s="47" t="str">
        <f>IF(AND('当年度'!G36=0,'前年度'!G36=0),"",IF('前年度'!G36=0,"皆増",IF('当年度'!G36=0,"皆減",ROUND('増減額'!G36/'前年度'!G36*100,1))))</f>
        <v>皆減</v>
      </c>
      <c r="H36" s="47">
        <f>IF(AND('当年度'!H36=0,'前年度'!H36=0),"",IF('前年度'!H36=0,"皆増",IF('当年度'!H36=0,"皆減",ROUND('増減額'!H36/'前年度'!H36*100,1))))</f>
      </c>
      <c r="I36" s="47" t="str">
        <f>IF(AND('当年度'!I36=0,'前年度'!I36=0),"",IF('前年度'!I36=0,"皆増",IF('当年度'!I36=0,"皆減",ROUND('増減額'!I36/'前年度'!I36*100,1))))</f>
        <v>皆減</v>
      </c>
      <c r="J36" s="47">
        <f>IF(AND('当年度'!J36=0,'前年度'!J36=0),"",IF('前年度'!J36=0,"皆増",IF('当年度'!J36=0,"皆減",ROUND('増減額'!J36/'前年度'!J36*100,1))))</f>
      </c>
      <c r="K36" s="47" t="str">
        <f>IF(AND('当年度'!K36=0,'前年度'!K36=0),"",IF('前年度'!K36=0,"皆増",IF('当年度'!K36=0,"皆減",ROUND('増減額'!K36/'前年度'!K36*100,1))))</f>
        <v>皆減</v>
      </c>
      <c r="L36" s="47" t="str">
        <f>IF(AND('当年度'!L36=0,'前年度'!L36=0),"",IF('前年度'!L36=0,"皆増",IF('当年度'!L36=0,"皆減",ROUND('増減額'!L36/'前年度'!L36*100,1))))</f>
        <v>皆減</v>
      </c>
      <c r="M36" s="47" t="str">
        <f>IF(AND('当年度'!M36=0,'前年度'!M36=0),"",IF('前年度'!M36=0,"皆増",IF('当年度'!M36=0,"皆減",ROUND('増減額'!M36/'前年度'!M36*100,1))))</f>
        <v>皆減</v>
      </c>
      <c r="N36" s="47" t="str">
        <f>IF(AND('当年度'!N36=0,'前年度'!N36=0),"",IF('前年度'!N36=0,"皆増",IF('当年度'!N36=0,"皆減",ROUND('増減額'!N36/'前年度'!N36*100,1))))</f>
        <v>皆減</v>
      </c>
      <c r="O36" s="47">
        <f>IF(AND('当年度'!O36=0,'前年度'!O36=0),"",IF('前年度'!O36=0,"皆増",IF('当年度'!O36=0,"皆減",ROUND('増減額'!O36/'前年度'!O36*100,1))))</f>
      </c>
      <c r="P36" s="47">
        <f>IF(AND('当年度'!P36=0,'前年度'!P36=0),"",IF('前年度'!P36=0,"皆増",IF('当年度'!P36=0,"皆減",ROUND('増減額'!P36/'前年度'!P36*100,1))))</f>
      </c>
      <c r="Q36" s="47">
        <f>IF(AND('当年度'!Q36=0,'前年度'!Q36=0),"",IF('前年度'!Q36=0,"皆増",IF('当年度'!Q36=0,"皆減",ROUND('増減額'!Q36/'前年度'!Q36*100,1))))</f>
      </c>
      <c r="R36" s="47">
        <f>IF(AND('当年度'!R36=0,'前年度'!R36=0),"",IF('前年度'!R36=0,"皆増",IF('当年度'!R36=0,"皆減",ROUND('増減額'!R36/'前年度'!R36*100,1))))</f>
      </c>
      <c r="S36" s="47" t="str">
        <f>IF(AND('当年度'!S36=0,'前年度'!S36=0),"",IF('前年度'!S36=0,"皆増",IF('当年度'!S36=0,"皆減",ROUND('増減額'!S36/'前年度'!S36*100,1))))</f>
        <v>皆減</v>
      </c>
      <c r="T36" s="47" t="str">
        <f>IF(AND('当年度'!T36=0,'前年度'!T36=0),"",IF('前年度'!T36=0,"皆増",IF('当年度'!T36=0,"皆減",ROUND('増減額'!T36/'前年度'!T36*100,1))))</f>
        <v>皆減</v>
      </c>
      <c r="U36" s="37" t="str">
        <f>IF(AND('当年度'!U36=0,'前年度'!U36=0),"",IF('前年度'!U36=0,"皆増",IF('当年度'!U36=0,"皆減",ROUND('増減額'!U36/'前年度'!U36*100,1))))</f>
        <v>皆減</v>
      </c>
      <c r="V36" s="37" t="str">
        <f>IF(AND('当年度'!V36=0,'前年度'!V36=0),"",IF('前年度'!V36=0,"皆増",IF('当年度'!V36=0,"皆減",ROUND('増減額'!V36/'前年度'!V36*100,1))))</f>
        <v>皆減</v>
      </c>
      <c r="W36" s="37" t="str">
        <f>IF(AND('当年度'!W36=0,'前年度'!W36=0),"",IF('前年度'!W36=0,"皆増",IF('当年度'!W36=0,"皆減",ROUND('増減額'!W36/'前年度'!W36*100,1))))</f>
        <v>皆減</v>
      </c>
      <c r="X36" s="34"/>
    </row>
    <row r="37" spans="2:24" ht="21.75" customHeight="1">
      <c r="B37" s="84" t="s">
        <v>38</v>
      </c>
      <c r="C37" s="47" t="str">
        <f>IF(AND('当年度'!C37=0,'前年度'!C37=0),"",IF('前年度'!C37=0,"皆増",IF('当年度'!C37=0,"皆減",ROUND('増減額'!C37/'前年度'!C37*100,1))))</f>
        <v>皆増</v>
      </c>
      <c r="D37" s="47" t="str">
        <f>IF(AND('当年度'!D37=0,'前年度'!D37=0),"",IF('前年度'!D37=0,"皆増",IF('当年度'!D37=0,"皆減",ROUND('増減額'!D37/'前年度'!D37*100,1))))</f>
        <v>皆増</v>
      </c>
      <c r="E37" s="47" t="str">
        <f>IF(AND('当年度'!E37=0,'前年度'!E37=0),"",IF('前年度'!E37=0,"皆増",IF('当年度'!E37=0,"皆減",ROUND('増減額'!E37/'前年度'!E37*100,1))))</f>
        <v>皆増</v>
      </c>
      <c r="F37" s="47">
        <f>IF(AND('当年度'!F37=0,'前年度'!F37=0),"",IF('前年度'!F37=0,"皆増",IF('当年度'!F37=0,"皆減",ROUND('増減額'!F37/'前年度'!F37*100,1))))</f>
      </c>
      <c r="G37" s="47" t="str">
        <f>IF(AND('当年度'!G37=0,'前年度'!G37=0),"",IF('前年度'!G37=0,"皆増",IF('当年度'!G37=0,"皆減",ROUND('増減額'!G37/'前年度'!G37*100,1))))</f>
        <v>皆増</v>
      </c>
      <c r="H37" s="47" t="str">
        <f>IF(AND('当年度'!H37=0,'前年度'!H37=0),"",IF('前年度'!H37=0,"皆増",IF('当年度'!H37=0,"皆減",ROUND('増減額'!H37/'前年度'!H37*100,1))))</f>
        <v>皆増</v>
      </c>
      <c r="I37" s="47" t="str">
        <f>IF(AND('当年度'!I37=0,'前年度'!I37=0),"",IF('前年度'!I37=0,"皆増",IF('当年度'!I37=0,"皆減",ROUND('増減額'!I37/'前年度'!I37*100,1))))</f>
        <v>皆増</v>
      </c>
      <c r="J37" s="47">
        <f>IF(AND('当年度'!J37=0,'前年度'!J37=0),"",IF('前年度'!J37=0,"皆増",IF('当年度'!J37=0,"皆減",ROUND('増減額'!J37/'前年度'!J37*100,1))))</f>
      </c>
      <c r="K37" s="47" t="str">
        <f>IF(AND('当年度'!K37=0,'前年度'!K37=0),"",IF('前年度'!K37=0,"皆増",IF('当年度'!K37=0,"皆減",ROUND('増減額'!K37/'前年度'!K37*100,1))))</f>
        <v>皆増</v>
      </c>
      <c r="L37" s="47" t="str">
        <f>IF(AND('当年度'!L37=0,'前年度'!L37=0),"",IF('前年度'!L37=0,"皆増",IF('当年度'!L37=0,"皆減",ROUND('増減額'!L37/'前年度'!L37*100,1))))</f>
        <v>皆増</v>
      </c>
      <c r="M37" s="47" t="str">
        <f>IF(AND('当年度'!M37=0,'前年度'!M37=0),"",IF('前年度'!M37=0,"皆増",IF('当年度'!M37=0,"皆減",ROUND('増減額'!M37/'前年度'!M37*100,1))))</f>
        <v>皆増</v>
      </c>
      <c r="N37" s="47">
        <f>IF(AND('当年度'!N37=0,'前年度'!N37=0),"",IF('前年度'!N37=0,"皆増",IF('当年度'!N37=0,"皆減",ROUND('増減額'!N37/'前年度'!N37*100,1))))</f>
      </c>
      <c r="O37" s="47">
        <f>IF(AND('当年度'!O37=0,'前年度'!O37=0),"",IF('前年度'!O37=0,"皆増",IF('当年度'!O37=0,"皆減",ROUND('増減額'!O37/'前年度'!O37*100,1))))</f>
      </c>
      <c r="P37" s="47">
        <f>IF(AND('当年度'!P37=0,'前年度'!P37=0),"",IF('前年度'!P37=0,"皆増",IF('当年度'!P37=0,"皆減",ROUND('増減額'!P37/'前年度'!P37*100,1))))</f>
      </c>
      <c r="Q37" s="47">
        <f>IF(AND('当年度'!Q37=0,'前年度'!Q37=0),"",IF('前年度'!Q37=0,"皆増",IF('当年度'!Q37=0,"皆減",ROUND('増減額'!Q37/'前年度'!Q37*100,1))))</f>
      </c>
      <c r="R37" s="47">
        <f>IF(AND('当年度'!R37=0,'前年度'!R37=0),"",IF('前年度'!R37=0,"皆増",IF('当年度'!R37=0,"皆減",ROUND('増減額'!R37/'前年度'!R37*100,1))))</f>
      </c>
      <c r="S37" s="47" t="str">
        <f>IF(AND('当年度'!S37=0,'前年度'!S37=0),"",IF('前年度'!S37=0,"皆増",IF('当年度'!S37=0,"皆減",ROUND('増減額'!S37/'前年度'!S37*100,1))))</f>
        <v>皆増</v>
      </c>
      <c r="T37" s="47" t="str">
        <f>IF(AND('当年度'!T37=0,'前年度'!T37=0),"",IF('前年度'!T37=0,"皆増",IF('当年度'!T37=0,"皆減",ROUND('増減額'!T37/'前年度'!T37*100,1))))</f>
        <v>皆増</v>
      </c>
      <c r="U37" s="41" t="str">
        <f>IF(AND('当年度'!U37=0,'前年度'!U37=0),"",IF('前年度'!U37=0,"皆増",IF('当年度'!U37=0,"皆減",ROUND('増減額'!U37/'前年度'!U37*100,1))))</f>
        <v>皆増</v>
      </c>
      <c r="V37" s="41" t="str">
        <f>IF(AND('当年度'!V37=0,'前年度'!V37=0),"",IF('前年度'!V37=0,"皆増",IF('当年度'!V37=0,"皆減",ROUND('増減額'!V37/'前年度'!V37*100,1))))</f>
        <v>皆増</v>
      </c>
      <c r="W37" s="41" t="str">
        <f>IF(AND('当年度'!W37=0,'前年度'!W37=0),"",IF('前年度'!W37=0,"皆増",IF('当年度'!W37=0,"皆減",ROUND('増減額'!W37/'前年度'!W37*100,1))))</f>
        <v>皆増</v>
      </c>
      <c r="X37" s="34"/>
    </row>
    <row r="38" spans="2:24" ht="21.75" customHeight="1">
      <c r="B38" s="84" t="s">
        <v>80</v>
      </c>
      <c r="C38" s="47" t="str">
        <f>IF(AND('当年度'!C38=0,'前年度'!C38=0),"",IF('前年度'!C38=0,"皆増",IF('当年度'!C38=0,"皆減",ROUND('増減額'!C38/'前年度'!C38*100,1))))</f>
        <v>皆減</v>
      </c>
      <c r="D38" s="47" t="str">
        <f>IF(AND('当年度'!D38=0,'前年度'!D38=0),"",IF('前年度'!D38=0,"皆増",IF('当年度'!D38=0,"皆減",ROUND('増減額'!D38/'前年度'!D38*100,1))))</f>
        <v>皆減</v>
      </c>
      <c r="E38" s="47" t="str">
        <f>IF(AND('当年度'!E38=0,'前年度'!E38=0),"",IF('前年度'!E38=0,"皆増",IF('当年度'!E38=0,"皆減",ROUND('増減額'!E38/'前年度'!E38*100,1))))</f>
        <v>皆減</v>
      </c>
      <c r="F38" s="47">
        <f>IF(AND('当年度'!F38=0,'前年度'!F38=0),"",IF('前年度'!F38=0,"皆増",IF('当年度'!F38=0,"皆減",ROUND('増減額'!F38/'前年度'!F38*100,1))))</f>
      </c>
      <c r="G38" s="47" t="str">
        <f>IF(AND('当年度'!G38=0,'前年度'!G38=0),"",IF('前年度'!G38=0,"皆増",IF('当年度'!G38=0,"皆減",ROUND('増減額'!G38/'前年度'!G38*100,1))))</f>
        <v>皆減</v>
      </c>
      <c r="H38" s="47">
        <f>IF(AND('当年度'!H38=0,'前年度'!H38=0),"",IF('前年度'!H38=0,"皆増",IF('当年度'!H38=0,"皆減",ROUND('増減額'!H38/'前年度'!H38*100,1))))</f>
      </c>
      <c r="I38" s="47">
        <f>IF(AND('当年度'!I38=0,'前年度'!I38=0),"",IF('前年度'!I38=0,"皆増",IF('当年度'!I38=0,"皆減",ROUND('増減額'!I38/'前年度'!I38*100,1))))</f>
      </c>
      <c r="J38" s="47">
        <f>IF(AND('当年度'!J38=0,'前年度'!J38=0),"",IF('前年度'!J38=0,"皆増",IF('当年度'!J38=0,"皆減",ROUND('増減額'!J38/'前年度'!J38*100,1))))</f>
      </c>
      <c r="K38" s="47">
        <f>IF(AND('当年度'!K38=0,'前年度'!K38=0),"",IF('前年度'!K38=0,"皆増",IF('当年度'!K38=0,"皆減",ROUND('増減額'!K38/'前年度'!K38*100,1))))</f>
      </c>
      <c r="L38" s="47" t="str">
        <f>IF(AND('当年度'!L38=0,'前年度'!L38=0),"",IF('前年度'!L38=0,"皆増",IF('当年度'!L38=0,"皆減",ROUND('増減額'!L38/'前年度'!L38*100,1))))</f>
        <v>皆減</v>
      </c>
      <c r="M38" s="47" t="str">
        <f>IF(AND('当年度'!M38=0,'前年度'!M38=0),"",IF('前年度'!M38=0,"皆増",IF('当年度'!M38=0,"皆減",ROUND('増減額'!M38/'前年度'!M38*100,1))))</f>
        <v>皆減</v>
      </c>
      <c r="N38" s="47" t="str">
        <f>IF(AND('当年度'!N38=0,'前年度'!N38=0),"",IF('前年度'!N38=0,"皆増",IF('当年度'!N38=0,"皆減",ROUND('増減額'!N38/'前年度'!N38*100,1))))</f>
        <v>皆減</v>
      </c>
      <c r="O38" s="47">
        <f>IF(AND('当年度'!O38=0,'前年度'!O38=0),"",IF('前年度'!O38=0,"皆増",IF('当年度'!O38=0,"皆減",ROUND('増減額'!O38/'前年度'!O38*100,1))))</f>
      </c>
      <c r="P38" s="47">
        <f>IF(AND('当年度'!P38=0,'前年度'!P38=0),"",IF('前年度'!P38=0,"皆増",IF('当年度'!P38=0,"皆減",ROUND('増減額'!P38/'前年度'!P38*100,1))))</f>
      </c>
      <c r="Q38" s="47">
        <f>IF(AND('当年度'!Q38=0,'前年度'!Q38=0),"",IF('前年度'!Q38=0,"皆増",IF('当年度'!Q38=0,"皆減",ROUND('増減額'!Q38/'前年度'!Q38*100,1))))</f>
      </c>
      <c r="R38" s="47">
        <f>IF(AND('当年度'!R38=0,'前年度'!R38=0),"",IF('前年度'!R38=0,"皆増",IF('当年度'!R38=0,"皆減",ROUND('増減額'!R38/'前年度'!R38*100,1))))</f>
      </c>
      <c r="S38" s="47" t="str">
        <f>IF(AND('当年度'!S38=0,'前年度'!S38=0),"",IF('前年度'!S38=0,"皆増",IF('当年度'!S38=0,"皆減",ROUND('増減額'!S38/'前年度'!S38*100,1))))</f>
        <v>皆減</v>
      </c>
      <c r="T38" s="47" t="str">
        <f>IF(AND('当年度'!T38=0,'前年度'!T38=0),"",IF('前年度'!T38=0,"皆増",IF('当年度'!T38=0,"皆減",ROUND('増減額'!T38/'前年度'!T38*100,1))))</f>
        <v>皆減</v>
      </c>
      <c r="U38" s="37" t="str">
        <f>IF(AND('当年度'!U38=0,'前年度'!U38=0),"",IF('前年度'!U38=0,"皆増",IF('当年度'!U38=0,"皆減",ROUND('増減額'!U38/'前年度'!U38*100,1))))</f>
        <v>皆減</v>
      </c>
      <c r="V38" s="37" t="str">
        <f>IF(AND('当年度'!V38=0,'前年度'!V38=0),"",IF('前年度'!V38=0,"皆増",IF('当年度'!V38=0,"皆減",ROUND('増減額'!V38/'前年度'!V38*100,1))))</f>
        <v>皆減</v>
      </c>
      <c r="W38" s="37" t="str">
        <f>IF(AND('当年度'!W38=0,'前年度'!W38=0),"",IF('前年度'!W38=0,"皆増",IF('当年度'!W38=0,"皆減",ROUND('増減額'!W38/'前年度'!W38*100,1))))</f>
        <v>皆減</v>
      </c>
      <c r="X38" s="34"/>
    </row>
    <row r="39" spans="2:24" ht="21.75" customHeight="1">
      <c r="B39" s="84" t="s">
        <v>39</v>
      </c>
      <c r="C39" s="47">
        <f>IF(AND('当年度'!C39=0,'前年度'!C39=0),"",IF('前年度'!C39=0,"皆増",IF('当年度'!C39=0,"皆減",ROUND('増減額'!C39/'前年度'!C39*100,1))))</f>
        <v>-49.1</v>
      </c>
      <c r="D39" s="47">
        <f>IF(AND('当年度'!D39=0,'前年度'!D39=0),"",IF('前年度'!D39=0,"皆増",IF('当年度'!D39=0,"皆減",ROUND('増減額'!D39/'前年度'!D39*100,1))))</f>
        <v>-46.9</v>
      </c>
      <c r="E39" s="47">
        <f>IF(AND('当年度'!E39=0,'前年度'!E39=0),"",IF('前年度'!E39=0,"皆増",IF('当年度'!E39=0,"皆減",ROUND('増減額'!E39/'前年度'!E39*100,1))))</f>
        <v>-59.9</v>
      </c>
      <c r="F39" s="47">
        <f>IF(AND('当年度'!F39=0,'前年度'!F39=0),"",IF('前年度'!F39=0,"皆増",IF('当年度'!F39=0,"皆減",ROUND('増減額'!F39/'前年度'!F39*100,1))))</f>
      </c>
      <c r="G39" s="47">
        <f>IF(AND('当年度'!G39=0,'前年度'!G39=0),"",IF('前年度'!G39=0,"皆増",IF('当年度'!G39=0,"皆減",ROUND('増減額'!G39/'前年度'!G39*100,1))))</f>
        <v>229.6</v>
      </c>
      <c r="H39" s="47">
        <f>IF(AND('当年度'!H39=0,'前年度'!H39=0),"",IF('前年度'!H39=0,"皆増",IF('当年度'!H39=0,"皆減",ROUND('増減額'!H39/'前年度'!H39*100,1))))</f>
      </c>
      <c r="I39" s="47">
        <f>IF(AND('当年度'!I39=0,'前年度'!I39=0),"",IF('前年度'!I39=0,"皆増",IF('当年度'!I39=0,"皆減",ROUND('増減額'!I39/'前年度'!I39*100,1))))</f>
      </c>
      <c r="J39" s="47">
        <f>IF(AND('当年度'!J39=0,'前年度'!J39=0),"",IF('前年度'!J39=0,"皆増",IF('当年度'!J39=0,"皆減",ROUND('増減額'!J39/'前年度'!J39*100,1))))</f>
      </c>
      <c r="K39" s="47">
        <f>IF(AND('当年度'!K39=0,'前年度'!K39=0),"",IF('前年度'!K39=0,"皆増",IF('当年度'!K39=0,"皆減",ROUND('増減額'!K39/'前年度'!K39*100,1))))</f>
      </c>
      <c r="L39" s="47" t="str">
        <f>IF(AND('当年度'!L39=0,'前年度'!L39=0),"",IF('前年度'!L39=0,"皆増",IF('当年度'!L39=0,"皆減",ROUND('増減額'!L39/'前年度'!L39*100,1))))</f>
        <v>皆減</v>
      </c>
      <c r="M39" s="47">
        <f>IF(AND('当年度'!M39=0,'前年度'!M39=0),"",IF('前年度'!M39=0,"皆増",IF('当年度'!M39=0,"皆減",ROUND('増減額'!M39/'前年度'!M39*100,1))))</f>
      </c>
      <c r="N39" s="47" t="str">
        <f>IF(AND('当年度'!N39=0,'前年度'!N39=0),"",IF('前年度'!N39=0,"皆増",IF('当年度'!N39=0,"皆減",ROUND('増減額'!N39/'前年度'!N39*100,1))))</f>
        <v>皆減</v>
      </c>
      <c r="O39" s="47">
        <f>IF(AND('当年度'!O39=0,'前年度'!O39=0),"",IF('前年度'!O39=0,"皆増",IF('当年度'!O39=0,"皆減",ROUND('増減額'!O39/'前年度'!O39*100,1))))</f>
      </c>
      <c r="P39" s="47">
        <f>IF(AND('当年度'!P39=0,'前年度'!P39=0),"",IF('前年度'!P39=0,"皆増",IF('当年度'!P39=0,"皆減",ROUND('増減額'!P39/'前年度'!P39*100,1))))</f>
      </c>
      <c r="Q39" s="47">
        <f>IF(AND('当年度'!Q39=0,'前年度'!Q39=0),"",IF('前年度'!Q39=0,"皆増",IF('当年度'!Q39=0,"皆減",ROUND('増減額'!Q39/'前年度'!Q39*100,1))))</f>
      </c>
      <c r="R39" s="47">
        <f>IF(AND('当年度'!R39=0,'前年度'!R39=0),"",IF('前年度'!R39=0,"皆増",IF('当年度'!R39=0,"皆減",ROUND('増減額'!R39/'前年度'!R39*100,1))))</f>
      </c>
      <c r="S39" s="47">
        <f>IF(AND('当年度'!S39=0,'前年度'!S39=0),"",IF('前年度'!S39=0,"皆増",IF('当年度'!S39=0,"皆減",ROUND('増減額'!S39/'前年度'!S39*100,1))))</f>
        <v>-49.1</v>
      </c>
      <c r="T39" s="47">
        <f>IF(AND('当年度'!T39=0,'前年度'!T39=0),"",IF('前年度'!T39=0,"皆増",IF('当年度'!T39=0,"皆減",ROUND('増減額'!T39/'前年度'!T39*100,1))))</f>
        <v>-13.1</v>
      </c>
      <c r="U39" s="37">
        <f>IF(AND('当年度'!U39=0,'前年度'!U39=0),"",IF('前年度'!U39=0,"皆増",IF('当年度'!U39=0,"皆減",ROUND('増減額'!U39/'前年度'!U39*100,1))))</f>
        <v>-46.9</v>
      </c>
      <c r="V39" s="37">
        <f>IF(AND('当年度'!V39=0,'前年度'!V39=0),"",IF('前年度'!V39=0,"皆増",IF('当年度'!V39=0,"皆減",ROUND('増減額'!V39/'前年度'!V39*100,1))))</f>
        <v>-59.9</v>
      </c>
      <c r="W39" s="37">
        <f>IF(AND('当年度'!W39=0,'前年度'!W39=0),"",IF('前年度'!W39=0,"皆増",IF('当年度'!W39=0,"皆減",ROUND('増減額'!W39/'前年度'!W39*100,1))))</f>
        <v>-50.2</v>
      </c>
      <c r="X39" s="34"/>
    </row>
    <row r="40" spans="2:24" ht="21.75" customHeight="1">
      <c r="B40" s="84" t="s">
        <v>40</v>
      </c>
      <c r="C40" s="47" t="str">
        <f>IF(AND('当年度'!C40=0,'前年度'!C40=0),"",IF('前年度'!C40=0,"皆増",IF('当年度'!C40=0,"皆減",ROUND('増減額'!C40/'前年度'!C40*100,1))))</f>
        <v>皆増</v>
      </c>
      <c r="D40" s="47" t="str">
        <f>IF(AND('当年度'!D40=0,'前年度'!D40=0),"",IF('前年度'!D40=0,"皆増",IF('当年度'!D40=0,"皆減",ROUND('増減額'!D40/'前年度'!D40*100,1))))</f>
        <v>皆増</v>
      </c>
      <c r="E40" s="47" t="str">
        <f>IF(AND('当年度'!E40=0,'前年度'!E40=0),"",IF('前年度'!E40=0,"皆増",IF('当年度'!E40=0,"皆減",ROUND('増減額'!E40/'前年度'!E40*100,1))))</f>
        <v>皆増</v>
      </c>
      <c r="F40" s="47">
        <f>IF(AND('当年度'!F40=0,'前年度'!F40=0),"",IF('前年度'!F40=0,"皆増",IF('当年度'!F40=0,"皆減",ROUND('増減額'!F40/'前年度'!F40*100,1))))</f>
      </c>
      <c r="G40" s="47" t="str">
        <f>IF(AND('当年度'!G40=0,'前年度'!G40=0),"",IF('前年度'!G40=0,"皆増",IF('当年度'!G40=0,"皆減",ROUND('増減額'!G40/'前年度'!G40*100,1))))</f>
        <v>皆増</v>
      </c>
      <c r="H40" s="47">
        <f>IF(AND('当年度'!H40=0,'前年度'!H40=0),"",IF('前年度'!H40=0,"皆増",IF('当年度'!H40=0,"皆減",ROUND('増減額'!H40/'前年度'!H40*100,1))))</f>
      </c>
      <c r="I40" s="47">
        <f>IF(AND('当年度'!I40=0,'前年度'!I40=0),"",IF('前年度'!I40=0,"皆増",IF('当年度'!I40=0,"皆減",ROUND('増減額'!I40/'前年度'!I40*100,1))))</f>
      </c>
      <c r="J40" s="47">
        <f>IF(AND('当年度'!J40=0,'前年度'!J40=0),"",IF('前年度'!J40=0,"皆増",IF('当年度'!J40=0,"皆減",ROUND('増減額'!J40/'前年度'!J40*100,1))))</f>
      </c>
      <c r="K40" s="47">
        <f>IF(AND('当年度'!K40=0,'前年度'!K40=0),"",IF('前年度'!K40=0,"皆増",IF('当年度'!K40=0,"皆減",ROUND('増減額'!K40/'前年度'!K40*100,1))))</f>
      </c>
      <c r="L40" s="47" t="str">
        <f>IF(AND('当年度'!L40=0,'前年度'!L40=0),"",IF('前年度'!L40=0,"皆増",IF('当年度'!L40=0,"皆減",ROUND('増減額'!L40/'前年度'!L40*100,1))))</f>
        <v>皆増</v>
      </c>
      <c r="M40" s="47" t="str">
        <f>IF(AND('当年度'!M40=0,'前年度'!M40=0),"",IF('前年度'!M40=0,"皆増",IF('当年度'!M40=0,"皆減",ROUND('増減額'!M40/'前年度'!M40*100,1))))</f>
        <v>皆増</v>
      </c>
      <c r="N40" s="47" t="str">
        <f>IF(AND('当年度'!N40=0,'前年度'!N40=0),"",IF('前年度'!N40=0,"皆増",IF('当年度'!N40=0,"皆減",ROUND('増減額'!N40/'前年度'!N40*100,1))))</f>
        <v>皆増</v>
      </c>
      <c r="O40" s="47">
        <f>IF(AND('当年度'!O40=0,'前年度'!O40=0),"",IF('前年度'!O40=0,"皆増",IF('当年度'!O40=0,"皆減",ROUND('増減額'!O40/'前年度'!O40*100,1))))</f>
      </c>
      <c r="P40" s="47">
        <f>IF(AND('当年度'!P40=0,'前年度'!P40=0),"",IF('前年度'!P40=0,"皆増",IF('当年度'!P40=0,"皆減",ROUND('増減額'!P40/'前年度'!P40*100,1))))</f>
      </c>
      <c r="Q40" s="47">
        <f>IF(AND('当年度'!Q40=0,'前年度'!Q40=0),"",IF('前年度'!Q40=0,"皆増",IF('当年度'!Q40=0,"皆減",ROUND('増減額'!Q40/'前年度'!Q40*100,1))))</f>
      </c>
      <c r="R40" s="47">
        <f>IF(AND('当年度'!R40=0,'前年度'!R40=0),"",IF('前年度'!R40=0,"皆増",IF('当年度'!R40=0,"皆減",ROUND('増減額'!R40/'前年度'!R40*100,1))))</f>
      </c>
      <c r="S40" s="47" t="str">
        <f>IF(AND('当年度'!S40=0,'前年度'!S40=0),"",IF('前年度'!S40=0,"皆増",IF('当年度'!S40=0,"皆減",ROUND('増減額'!S40/'前年度'!S40*100,1))))</f>
        <v>皆増</v>
      </c>
      <c r="T40" s="47" t="str">
        <f>IF(AND('当年度'!T40=0,'前年度'!T40=0),"",IF('前年度'!T40=0,"皆増",IF('当年度'!T40=0,"皆減",ROUND('増減額'!T40/'前年度'!T40*100,1))))</f>
        <v>皆増</v>
      </c>
      <c r="U40" s="41" t="str">
        <f>IF(AND('当年度'!U40=0,'前年度'!U40=0),"",IF('前年度'!U40=0,"皆増",IF('当年度'!U40=0,"皆減",ROUND('増減額'!U40/'前年度'!U40*100,1))))</f>
        <v>皆増</v>
      </c>
      <c r="V40" s="41" t="str">
        <f>IF(AND('当年度'!V40=0,'前年度'!V40=0),"",IF('前年度'!V40=0,"皆増",IF('当年度'!V40=0,"皆減",ROUND('増減額'!V40/'前年度'!V40*100,1))))</f>
        <v>皆増</v>
      </c>
      <c r="W40" s="41" t="str">
        <f>IF(AND('当年度'!W40=0,'前年度'!W40=0),"",IF('前年度'!W40=0,"皆増",IF('当年度'!W40=0,"皆減",ROUND('増減額'!W40/'前年度'!W40*100,1))))</f>
        <v>皆増</v>
      </c>
      <c r="X40" s="34"/>
    </row>
    <row r="41" spans="2:24" ht="21.75" customHeight="1">
      <c r="B41" s="84" t="s">
        <v>81</v>
      </c>
      <c r="C41" s="47" t="str">
        <f>IF(AND('当年度'!C41=0,'前年度'!C41=0),"",IF('前年度'!C41=0,"皆増",IF('当年度'!C41=0,"皆減",ROUND('増減額'!C41/'前年度'!C41*100,1))))</f>
        <v>皆減</v>
      </c>
      <c r="D41" s="47" t="str">
        <f>IF(AND('当年度'!D41=0,'前年度'!D41=0),"",IF('前年度'!D41=0,"皆増",IF('当年度'!D41=0,"皆減",ROUND('増減額'!D41/'前年度'!D41*100,1))))</f>
        <v>皆減</v>
      </c>
      <c r="E41" s="47" t="str">
        <f>IF(AND('当年度'!E41=0,'前年度'!E41=0),"",IF('前年度'!E41=0,"皆増",IF('当年度'!E41=0,"皆減",ROUND('増減額'!E41/'前年度'!E41*100,1))))</f>
        <v>皆減</v>
      </c>
      <c r="F41" s="47">
        <f>IF(AND('当年度'!F41=0,'前年度'!F41=0),"",IF('前年度'!F41=0,"皆増",IF('当年度'!F41=0,"皆減",ROUND('増減額'!F41/'前年度'!F41*100,1))))</f>
      </c>
      <c r="G41" s="47" t="str">
        <f>IF(AND('当年度'!G41=0,'前年度'!G41=0),"",IF('前年度'!G41=0,"皆増",IF('当年度'!G41=0,"皆減",ROUND('増減額'!G41/'前年度'!G41*100,1))))</f>
        <v>皆減</v>
      </c>
      <c r="H41" s="47">
        <f>IF(AND('当年度'!H41=0,'前年度'!H41=0),"",IF('前年度'!H41=0,"皆増",IF('当年度'!H41=0,"皆減",ROUND('増減額'!H41/'前年度'!H41*100,1))))</f>
      </c>
      <c r="I41" s="47" t="str">
        <f>IF(AND('当年度'!I41=0,'前年度'!I41=0),"",IF('前年度'!I41=0,"皆増",IF('当年度'!I41=0,"皆減",ROUND('増減額'!I41/'前年度'!I41*100,1))))</f>
        <v>皆減</v>
      </c>
      <c r="J41" s="47">
        <f>IF(AND('当年度'!J41=0,'前年度'!J41=0),"",IF('前年度'!J41=0,"皆増",IF('当年度'!J41=0,"皆減",ROUND('増減額'!J41/'前年度'!J41*100,1))))</f>
      </c>
      <c r="K41" s="47" t="str">
        <f>IF(AND('当年度'!K41=0,'前年度'!K41=0),"",IF('前年度'!K41=0,"皆増",IF('当年度'!K41=0,"皆減",ROUND('増減額'!K41/'前年度'!K41*100,1))))</f>
        <v>皆減</v>
      </c>
      <c r="L41" s="47" t="str">
        <f>IF(AND('当年度'!L41=0,'前年度'!L41=0),"",IF('前年度'!L41=0,"皆増",IF('当年度'!L41=0,"皆減",ROUND('増減額'!L41/'前年度'!L41*100,1))))</f>
        <v>皆減</v>
      </c>
      <c r="M41" s="47" t="str">
        <f>IF(AND('当年度'!M41=0,'前年度'!M41=0),"",IF('前年度'!M41=0,"皆増",IF('当年度'!M41=0,"皆減",ROUND('増減額'!M41/'前年度'!M41*100,1))))</f>
        <v>皆減</v>
      </c>
      <c r="N41" s="47" t="str">
        <f>IF(AND('当年度'!N41=0,'前年度'!N41=0),"",IF('前年度'!N41=0,"皆増",IF('当年度'!N41=0,"皆減",ROUND('増減額'!N41/'前年度'!N41*100,1))))</f>
        <v>皆減</v>
      </c>
      <c r="O41" s="47">
        <f>IF(AND('当年度'!O41=0,'前年度'!O41=0),"",IF('前年度'!O41=0,"皆増",IF('当年度'!O41=0,"皆減",ROUND('増減額'!O41/'前年度'!O41*100,1))))</f>
      </c>
      <c r="P41" s="47">
        <f>IF(AND('当年度'!P41=0,'前年度'!P41=0),"",IF('前年度'!P41=0,"皆増",IF('当年度'!P41=0,"皆減",ROUND('増減額'!P41/'前年度'!P41*100,1))))</f>
      </c>
      <c r="Q41" s="47">
        <f>IF(AND('当年度'!Q41=0,'前年度'!Q41=0),"",IF('前年度'!Q41=0,"皆増",IF('当年度'!Q41=0,"皆減",ROUND('増減額'!Q41/'前年度'!Q41*100,1))))</f>
      </c>
      <c r="R41" s="47">
        <f>IF(AND('当年度'!R41=0,'前年度'!R41=0),"",IF('前年度'!R41=0,"皆増",IF('当年度'!R41=0,"皆減",ROUND('増減額'!R41/'前年度'!R41*100,1))))</f>
      </c>
      <c r="S41" s="47" t="str">
        <f>IF(AND('当年度'!S41=0,'前年度'!S41=0),"",IF('前年度'!S41=0,"皆増",IF('当年度'!S41=0,"皆減",ROUND('増減額'!S41/'前年度'!S41*100,1))))</f>
        <v>皆減</v>
      </c>
      <c r="T41" s="47" t="str">
        <f>IF(AND('当年度'!T41=0,'前年度'!T41=0),"",IF('前年度'!T41=0,"皆増",IF('当年度'!T41=0,"皆減",ROUND('増減額'!T41/'前年度'!T41*100,1))))</f>
        <v>皆減</v>
      </c>
      <c r="U41" s="37" t="str">
        <f>IF(AND('当年度'!U41=0,'前年度'!U41=0),"",IF('前年度'!U41=0,"皆増",IF('当年度'!U41=0,"皆減",ROUND('増減額'!U41/'前年度'!U41*100,1))))</f>
        <v>皆減</v>
      </c>
      <c r="V41" s="37" t="str">
        <f>IF(AND('当年度'!V41=0,'前年度'!V41=0),"",IF('前年度'!V41=0,"皆増",IF('当年度'!V41=0,"皆減",ROUND('増減額'!V41/'前年度'!V41*100,1))))</f>
        <v>皆減</v>
      </c>
      <c r="W41" s="37" t="str">
        <f>IF(AND('当年度'!W41=0,'前年度'!W41=0),"",IF('前年度'!W41=0,"皆増",IF('当年度'!W41=0,"皆減",ROUND('増減額'!W41/'前年度'!W41*100,1))))</f>
        <v>皆減</v>
      </c>
      <c r="X41" s="34"/>
    </row>
    <row r="42" spans="2:24" ht="21.75" customHeight="1">
      <c r="B42" s="84" t="s">
        <v>82</v>
      </c>
      <c r="C42" s="47" t="str">
        <f>IF(AND('当年度'!C42=0,'前年度'!C42=0),"",IF('前年度'!C42=0,"皆増",IF('当年度'!C42=0,"皆減",ROUND('増減額'!C42/'前年度'!C42*100,1))))</f>
        <v>皆減</v>
      </c>
      <c r="D42" s="47" t="str">
        <f>IF(AND('当年度'!D42=0,'前年度'!D42=0),"",IF('前年度'!D42=0,"皆増",IF('当年度'!D42=0,"皆減",ROUND('増減額'!D42/'前年度'!D42*100,1))))</f>
        <v>皆減</v>
      </c>
      <c r="E42" s="47" t="str">
        <f>IF(AND('当年度'!E42=0,'前年度'!E42=0),"",IF('前年度'!E42=0,"皆増",IF('当年度'!E42=0,"皆減",ROUND('増減額'!E42/'前年度'!E42*100,1))))</f>
        <v>皆減</v>
      </c>
      <c r="F42" s="47">
        <f>IF(AND('当年度'!F42=0,'前年度'!F42=0),"",IF('前年度'!F42=0,"皆増",IF('当年度'!F42=0,"皆減",ROUND('増減額'!F42/'前年度'!F42*100,1))))</f>
      </c>
      <c r="G42" s="47" t="str">
        <f>IF(AND('当年度'!G42=0,'前年度'!G42=0),"",IF('前年度'!G42=0,"皆増",IF('当年度'!G42=0,"皆減",ROUND('増減額'!G42/'前年度'!G42*100,1))))</f>
        <v>皆減</v>
      </c>
      <c r="H42" s="47">
        <f>IF(AND('当年度'!H42=0,'前年度'!H42=0),"",IF('前年度'!H42=0,"皆増",IF('当年度'!H42=0,"皆減",ROUND('増減額'!H42/'前年度'!H42*100,1))))</f>
      </c>
      <c r="I42" s="47" t="str">
        <f>IF(AND('当年度'!I42=0,'前年度'!I42=0),"",IF('前年度'!I42=0,"皆増",IF('当年度'!I42=0,"皆減",ROUND('増減額'!I42/'前年度'!I42*100,1))))</f>
        <v>皆減</v>
      </c>
      <c r="J42" s="47">
        <f>IF(AND('当年度'!J42=0,'前年度'!J42=0),"",IF('前年度'!J42=0,"皆増",IF('当年度'!J42=0,"皆減",ROUND('増減額'!J42/'前年度'!J42*100,1))))</f>
      </c>
      <c r="K42" s="47" t="str">
        <f>IF(AND('当年度'!K42=0,'前年度'!K42=0),"",IF('前年度'!K42=0,"皆増",IF('当年度'!K42=0,"皆減",ROUND('増減額'!K42/'前年度'!K42*100,1))))</f>
        <v>皆減</v>
      </c>
      <c r="L42" s="47" t="str">
        <f>IF(AND('当年度'!L42=0,'前年度'!L42=0),"",IF('前年度'!L42=0,"皆増",IF('当年度'!L42=0,"皆減",ROUND('増減額'!L42/'前年度'!L42*100,1))))</f>
        <v>皆減</v>
      </c>
      <c r="M42" s="47" t="str">
        <f>IF(AND('当年度'!M42=0,'前年度'!M42=0),"",IF('前年度'!M42=0,"皆増",IF('当年度'!M42=0,"皆減",ROUND('増減額'!M42/'前年度'!M42*100,1))))</f>
        <v>皆減</v>
      </c>
      <c r="N42" s="47">
        <f>IF(AND('当年度'!N42=0,'前年度'!N42=0),"",IF('前年度'!N42=0,"皆増",IF('当年度'!N42=0,"皆減",ROUND('増減額'!N42/'前年度'!N42*100,1))))</f>
      </c>
      <c r="O42" s="47">
        <f>IF(AND('当年度'!O42=0,'前年度'!O42=0),"",IF('前年度'!O42=0,"皆増",IF('当年度'!O42=0,"皆減",ROUND('増減額'!O42/'前年度'!O42*100,1))))</f>
      </c>
      <c r="P42" s="47">
        <f>IF(AND('当年度'!P42=0,'前年度'!P42=0),"",IF('前年度'!P42=0,"皆増",IF('当年度'!P42=0,"皆減",ROUND('増減額'!P42/'前年度'!P42*100,1))))</f>
      </c>
      <c r="Q42" s="47">
        <f>IF(AND('当年度'!Q42=0,'前年度'!Q42=0),"",IF('前年度'!Q42=0,"皆増",IF('当年度'!Q42=0,"皆減",ROUND('増減額'!Q42/'前年度'!Q42*100,1))))</f>
      </c>
      <c r="R42" s="47">
        <f>IF(AND('当年度'!R42=0,'前年度'!R42=0),"",IF('前年度'!R42=0,"皆増",IF('当年度'!R42=0,"皆減",ROUND('増減額'!R42/'前年度'!R42*100,1))))</f>
      </c>
      <c r="S42" s="47" t="str">
        <f>IF(AND('当年度'!S42=0,'前年度'!S42=0),"",IF('前年度'!S42=0,"皆増",IF('当年度'!S42=0,"皆減",ROUND('増減額'!S42/'前年度'!S42*100,1))))</f>
        <v>皆減</v>
      </c>
      <c r="T42" s="47" t="str">
        <f>IF(AND('当年度'!T42=0,'前年度'!T42=0),"",IF('前年度'!T42=0,"皆増",IF('当年度'!T42=0,"皆減",ROUND('増減額'!T42/'前年度'!T42*100,1))))</f>
        <v>皆減</v>
      </c>
      <c r="U42" s="37" t="str">
        <f>IF(AND('当年度'!U42=0,'前年度'!U42=0),"",IF('前年度'!U42=0,"皆増",IF('当年度'!U42=0,"皆減",ROUND('増減額'!U42/'前年度'!U42*100,1))))</f>
        <v>皆減</v>
      </c>
      <c r="V42" s="37" t="str">
        <f>IF(AND('当年度'!V42=0,'前年度'!V42=0),"",IF('前年度'!V42=0,"皆増",IF('当年度'!V42=0,"皆減",ROUND('増減額'!V42/'前年度'!V42*100,1))))</f>
        <v>皆減</v>
      </c>
      <c r="W42" s="37" t="str">
        <f>IF(AND('当年度'!W42=0,'前年度'!W42=0),"",IF('前年度'!W42=0,"皆増",IF('当年度'!W42=0,"皆減",ROUND('増減額'!W42/'前年度'!W42*100,1))))</f>
        <v>皆減</v>
      </c>
      <c r="X42" s="34"/>
    </row>
    <row r="43" spans="2:24" ht="21.75" customHeight="1">
      <c r="B43" s="84" t="s">
        <v>83</v>
      </c>
      <c r="C43" s="47" t="str">
        <f>IF(AND('当年度'!C43=0,'前年度'!C43=0),"",IF('前年度'!C43=0,"皆増",IF('当年度'!C43=0,"皆減",ROUND('増減額'!C43/'前年度'!C43*100,1))))</f>
        <v>皆減</v>
      </c>
      <c r="D43" s="47" t="str">
        <f>IF(AND('当年度'!D43=0,'前年度'!D43=0),"",IF('前年度'!D43=0,"皆増",IF('当年度'!D43=0,"皆減",ROUND('増減額'!D43/'前年度'!D43*100,1))))</f>
        <v>皆減</v>
      </c>
      <c r="E43" s="47" t="str">
        <f>IF(AND('当年度'!E43=0,'前年度'!E43=0),"",IF('前年度'!E43=0,"皆増",IF('当年度'!E43=0,"皆減",ROUND('増減額'!E43/'前年度'!E43*100,1))))</f>
        <v>皆減</v>
      </c>
      <c r="F43" s="47">
        <f>IF(AND('当年度'!F43=0,'前年度'!F43=0),"",IF('前年度'!F43=0,"皆増",IF('当年度'!F43=0,"皆減",ROUND('増減額'!F43/'前年度'!F43*100,1))))</f>
      </c>
      <c r="G43" s="47" t="str">
        <f>IF(AND('当年度'!G43=0,'前年度'!G43=0),"",IF('前年度'!G43=0,"皆増",IF('当年度'!G43=0,"皆減",ROUND('増減額'!G43/'前年度'!G43*100,1))))</f>
        <v>皆減</v>
      </c>
      <c r="H43" s="47">
        <f>IF(AND('当年度'!H43=0,'前年度'!H43=0),"",IF('前年度'!H43=0,"皆増",IF('当年度'!H43=0,"皆減",ROUND('増減額'!H43/'前年度'!H43*100,1))))</f>
      </c>
      <c r="I43" s="47">
        <f>IF(AND('当年度'!I43=0,'前年度'!I43=0),"",IF('前年度'!I43=0,"皆増",IF('当年度'!I43=0,"皆減",ROUND('増減額'!I43/'前年度'!I43*100,1))))</f>
      </c>
      <c r="J43" s="47">
        <f>IF(AND('当年度'!J43=0,'前年度'!J43=0),"",IF('前年度'!J43=0,"皆増",IF('当年度'!J43=0,"皆減",ROUND('増減額'!J43/'前年度'!J43*100,1))))</f>
      </c>
      <c r="K43" s="47">
        <f>IF(AND('当年度'!K43=0,'前年度'!K43=0),"",IF('前年度'!K43=0,"皆増",IF('当年度'!K43=0,"皆減",ROUND('増減額'!K43/'前年度'!K43*100,1))))</f>
      </c>
      <c r="L43" s="47" t="str">
        <f>IF(AND('当年度'!L43=0,'前年度'!L43=0),"",IF('前年度'!L43=0,"皆増",IF('当年度'!L43=0,"皆減",ROUND('増減額'!L43/'前年度'!L43*100,1))))</f>
        <v>皆減</v>
      </c>
      <c r="M43" s="47" t="str">
        <f>IF(AND('当年度'!M43=0,'前年度'!M43=0),"",IF('前年度'!M43=0,"皆増",IF('当年度'!M43=0,"皆減",ROUND('増減額'!M43/'前年度'!M43*100,1))))</f>
        <v>皆減</v>
      </c>
      <c r="N43" s="47" t="str">
        <f>IF(AND('当年度'!N43=0,'前年度'!N43=0),"",IF('前年度'!N43=0,"皆増",IF('当年度'!N43=0,"皆減",ROUND('増減額'!N43/'前年度'!N43*100,1))))</f>
        <v>皆減</v>
      </c>
      <c r="O43" s="47">
        <f>IF(AND('当年度'!O43=0,'前年度'!O43=0),"",IF('前年度'!O43=0,"皆増",IF('当年度'!O43=0,"皆減",ROUND('増減額'!O43/'前年度'!O43*100,1))))</f>
      </c>
      <c r="P43" s="47">
        <f>IF(AND('当年度'!P43=0,'前年度'!P43=0),"",IF('前年度'!P43=0,"皆増",IF('当年度'!P43=0,"皆減",ROUND('増減額'!P43/'前年度'!P43*100,1))))</f>
      </c>
      <c r="Q43" s="47">
        <f>IF(AND('当年度'!Q43=0,'前年度'!Q43=0),"",IF('前年度'!Q43=0,"皆増",IF('当年度'!Q43=0,"皆減",ROUND('増減額'!Q43/'前年度'!Q43*100,1))))</f>
      </c>
      <c r="R43" s="47">
        <f>IF(AND('当年度'!R43=0,'前年度'!R43=0),"",IF('前年度'!R43=0,"皆増",IF('当年度'!R43=0,"皆減",ROUND('増減額'!R43/'前年度'!R43*100,1))))</f>
      </c>
      <c r="S43" s="47" t="str">
        <f>IF(AND('当年度'!S43=0,'前年度'!S43=0),"",IF('前年度'!S43=0,"皆増",IF('当年度'!S43=0,"皆減",ROUND('増減額'!S43/'前年度'!S43*100,1))))</f>
        <v>皆減</v>
      </c>
      <c r="T43" s="47" t="str">
        <f>IF(AND('当年度'!T43=0,'前年度'!T43=0),"",IF('前年度'!T43=0,"皆増",IF('当年度'!T43=0,"皆減",ROUND('増減額'!T43/'前年度'!T43*100,1))))</f>
        <v>皆減</v>
      </c>
      <c r="U43" s="37" t="str">
        <f>IF(AND('当年度'!U43=0,'前年度'!U43=0),"",IF('前年度'!U43=0,"皆増",IF('当年度'!U43=0,"皆減",ROUND('増減額'!U43/'前年度'!U43*100,1))))</f>
        <v>皆減</v>
      </c>
      <c r="V43" s="37" t="str">
        <f>IF(AND('当年度'!V43=0,'前年度'!V43=0),"",IF('前年度'!V43=0,"皆増",IF('当年度'!V43=0,"皆減",ROUND('増減額'!V43/'前年度'!V43*100,1))))</f>
        <v>皆減</v>
      </c>
      <c r="W43" s="37" t="str">
        <f>IF(AND('当年度'!W43=0,'前年度'!W43=0),"",IF('前年度'!W43=0,"皆増",IF('当年度'!W43=0,"皆減",ROUND('増減額'!W43/'前年度'!W43*100,1))))</f>
        <v>皆減</v>
      </c>
      <c r="X43" s="34"/>
    </row>
    <row r="44" spans="2:24" ht="21.75" customHeight="1">
      <c r="B44" s="84" t="s">
        <v>41</v>
      </c>
      <c r="C44" s="47">
        <f>IF(AND('当年度'!C44=0,'前年度'!C44=0),"",IF('前年度'!C44=0,"皆増",IF('当年度'!C44=0,"皆減",ROUND('増減額'!C44/'前年度'!C44*100,1))))</f>
        <v>-13.6</v>
      </c>
      <c r="D44" s="47">
        <f>IF(AND('当年度'!D44=0,'前年度'!D44=0),"",IF('前年度'!D44=0,"皆増",IF('当年度'!D44=0,"皆減",ROUND('増減額'!D44/'前年度'!D44*100,1))))</f>
        <v>-15.9</v>
      </c>
      <c r="E44" s="47">
        <f>IF(AND('当年度'!E44=0,'前年度'!E44=0),"",IF('前年度'!E44=0,"皆増",IF('当年度'!E44=0,"皆減",ROUND('増減額'!E44/'前年度'!E44*100,1))))</f>
        <v>-10.1</v>
      </c>
      <c r="F44" s="47">
        <f>IF(AND('当年度'!F44=0,'前年度'!F44=0),"",IF('前年度'!F44=0,"皆増",IF('当年度'!F44=0,"皆減",ROUND('増減額'!F44/'前年度'!F44*100,1))))</f>
      </c>
      <c r="G44" s="47">
        <f>IF(AND('当年度'!G44=0,'前年度'!G44=0),"",IF('前年度'!G44=0,"皆増",IF('当年度'!G44=0,"皆減",ROUND('増減額'!G44/'前年度'!G44*100,1))))</f>
        <v>-28.1</v>
      </c>
      <c r="H44" s="47">
        <f>IF(AND('当年度'!H44=0,'前年度'!H44=0),"",IF('前年度'!H44=0,"皆増",IF('当年度'!H44=0,"皆減",ROUND('増減額'!H44/'前年度'!H44*100,1))))</f>
      </c>
      <c r="I44" s="47">
        <f>IF(AND('当年度'!I44=0,'前年度'!I44=0),"",IF('前年度'!I44=0,"皆増",IF('当年度'!I44=0,"皆減",ROUND('増減額'!I44/'前年度'!I44*100,1))))</f>
        <v>-64.1</v>
      </c>
      <c r="J44" s="47">
        <f>IF(AND('当年度'!J44=0,'前年度'!J44=0),"",IF('前年度'!J44=0,"皆増",IF('当年度'!J44=0,"皆減",ROUND('増減額'!J44/'前年度'!J44*100,1))))</f>
      </c>
      <c r="K44" s="47">
        <f>IF(AND('当年度'!K44=0,'前年度'!K44=0),"",IF('前年度'!K44=0,"皆増",IF('当年度'!K44=0,"皆減",ROUND('増減額'!K44/'前年度'!K44*100,1))))</f>
        <v>-64.1</v>
      </c>
      <c r="L44" s="47">
        <f>IF(AND('当年度'!L44=0,'前年度'!L44=0),"",IF('前年度'!L44=0,"皆増",IF('当年度'!L44=0,"皆減",ROUND('増減額'!L44/'前年度'!L44*100,1))))</f>
        <v>-99</v>
      </c>
      <c r="M44" s="47">
        <f>IF(AND('当年度'!M44=0,'前年度'!M44=0),"",IF('前年度'!M44=0,"皆増",IF('当年度'!M44=0,"皆減",ROUND('増減額'!M44/'前年度'!M44*100,1))))</f>
      </c>
      <c r="N44" s="47">
        <f>IF(AND('当年度'!N44=0,'前年度'!N44=0),"",IF('前年度'!N44=0,"皆増",IF('当年度'!N44=0,"皆減",ROUND('増減額'!N44/'前年度'!N44*100,1))))</f>
        <v>-99</v>
      </c>
      <c r="O44" s="47">
        <f>IF(AND('当年度'!O44=0,'前年度'!O44=0),"",IF('前年度'!O44=0,"皆増",IF('当年度'!O44=0,"皆減",ROUND('増減額'!O44/'前年度'!O44*100,1))))</f>
      </c>
      <c r="P44" s="47">
        <f>IF(AND('当年度'!P44=0,'前年度'!P44=0),"",IF('前年度'!P44=0,"皆増",IF('当年度'!P44=0,"皆減",ROUND('増減額'!P44/'前年度'!P44*100,1))))</f>
      </c>
      <c r="Q44" s="47">
        <f>IF(AND('当年度'!Q44=0,'前年度'!Q44=0),"",IF('前年度'!Q44=0,"皆増",IF('当年度'!Q44=0,"皆減",ROUND('増減額'!Q44/'前年度'!Q44*100,1))))</f>
      </c>
      <c r="R44" s="47">
        <f>IF(AND('当年度'!R44=0,'前年度'!R44=0),"",IF('前年度'!R44=0,"皆増",IF('当年度'!R44=0,"皆減",ROUND('増減額'!R44/'前年度'!R44*100,1))))</f>
      </c>
      <c r="S44" s="47">
        <f>IF(AND('当年度'!S44=0,'前年度'!S44=0),"",IF('前年度'!S44=0,"皆増",IF('当年度'!S44=0,"皆減",ROUND('増減額'!S44/'前年度'!S44*100,1))))</f>
        <v>-14.4</v>
      </c>
      <c r="T44" s="47">
        <f>IF(AND('当年度'!T44=0,'前年度'!T44=0),"",IF('前年度'!T44=0,"皆増",IF('当年度'!T44=0,"皆減",ROUND('増減額'!T44/'前年度'!T44*100,1))))</f>
        <v>-6</v>
      </c>
      <c r="U44" s="37">
        <f>IF(AND('当年度'!U44=0,'前年度'!U44=0),"",IF('前年度'!U44=0,"皆増",IF('当年度'!U44=0,"皆減",ROUND('増減額'!U44/'前年度'!U44*100,1))))</f>
        <v>-15.9</v>
      </c>
      <c r="V44" s="37">
        <f>IF(AND('当年度'!V44=0,'前年度'!V44=0),"",IF('前年度'!V44=0,"皆増",IF('当年度'!V44=0,"皆減",ROUND('増減額'!V44/'前年度'!V44*100,1))))</f>
        <v>-11.2</v>
      </c>
      <c r="W44" s="37">
        <f>IF(AND('当年度'!W44=0,'前年度'!W44=0),"",IF('前年度'!W44=0,"皆増",IF('当年度'!W44=0,"皆減",ROUND('増減額'!W44/'前年度'!W44*100,1))))</f>
        <v>-13.2</v>
      </c>
      <c r="X44" s="34"/>
    </row>
    <row r="45" spans="2:24" ht="21.75" customHeight="1">
      <c r="B45" s="84" t="s">
        <v>84</v>
      </c>
      <c r="C45" s="47" t="str">
        <f>IF(AND('当年度'!C45=0,'前年度'!C45=0),"",IF('前年度'!C45=0,"皆増",IF('当年度'!C45=0,"皆減",ROUND('増減額'!C45/'前年度'!C45*100,1))))</f>
        <v>皆減</v>
      </c>
      <c r="D45" s="47" t="str">
        <f>IF(AND('当年度'!D45=0,'前年度'!D45=0),"",IF('前年度'!D45=0,"皆増",IF('当年度'!D45=0,"皆減",ROUND('増減額'!D45/'前年度'!D45*100,1))))</f>
        <v>皆減</v>
      </c>
      <c r="E45" s="47" t="str">
        <f>IF(AND('当年度'!E45=0,'前年度'!E45=0),"",IF('前年度'!E45=0,"皆増",IF('当年度'!E45=0,"皆減",ROUND('増減額'!E45/'前年度'!E45*100,1))))</f>
        <v>皆減</v>
      </c>
      <c r="F45" s="47">
        <f>IF(AND('当年度'!F45=0,'前年度'!F45=0),"",IF('前年度'!F45=0,"皆増",IF('当年度'!F45=0,"皆減",ROUND('増減額'!F45/'前年度'!F45*100,1))))</f>
      </c>
      <c r="G45" s="47" t="str">
        <f>IF(AND('当年度'!G45=0,'前年度'!G45=0),"",IF('前年度'!G45=0,"皆増",IF('当年度'!G45=0,"皆減",ROUND('増減額'!G45/'前年度'!G45*100,1))))</f>
        <v>皆減</v>
      </c>
      <c r="H45" s="47">
        <f>IF(AND('当年度'!H45=0,'前年度'!H45=0),"",IF('前年度'!H45=0,"皆増",IF('当年度'!H45=0,"皆減",ROUND('増減額'!H45/'前年度'!H45*100,1))))</f>
      </c>
      <c r="I45" s="47" t="str">
        <f>IF(AND('当年度'!I45=0,'前年度'!I45=0),"",IF('前年度'!I45=0,"皆増",IF('当年度'!I45=0,"皆減",ROUND('増減額'!I45/'前年度'!I45*100,1))))</f>
        <v>皆減</v>
      </c>
      <c r="J45" s="47" t="str">
        <f>IF(AND('当年度'!J45=0,'前年度'!J45=0),"",IF('前年度'!J45=0,"皆増",IF('当年度'!J45=0,"皆減",ROUND('増減額'!J45/'前年度'!J45*100,1))))</f>
        <v>皆減</v>
      </c>
      <c r="K45" s="47">
        <f>IF(AND('当年度'!K45=0,'前年度'!K45=0),"",IF('前年度'!K45=0,"皆増",IF('当年度'!K45=0,"皆減",ROUND('増減額'!K45/'前年度'!K45*100,1))))</f>
      </c>
      <c r="L45" s="47">
        <f>IF(AND('当年度'!L45=0,'前年度'!L45=0),"",IF('前年度'!L45=0,"皆増",IF('当年度'!L45=0,"皆減",ROUND('増減額'!L45/'前年度'!L45*100,1))))</f>
      </c>
      <c r="M45" s="47">
        <f>IF(AND('当年度'!M45=0,'前年度'!M45=0),"",IF('前年度'!M45=0,"皆増",IF('当年度'!M45=0,"皆減",ROUND('増減額'!M45/'前年度'!M45*100,1))))</f>
      </c>
      <c r="N45" s="47">
        <f>IF(AND('当年度'!N45=0,'前年度'!N45=0),"",IF('前年度'!N45=0,"皆増",IF('当年度'!N45=0,"皆減",ROUND('増減額'!N45/'前年度'!N45*100,1))))</f>
      </c>
      <c r="O45" s="47">
        <f>IF(AND('当年度'!O45=0,'前年度'!O45=0),"",IF('前年度'!O45=0,"皆増",IF('当年度'!O45=0,"皆減",ROUND('増減額'!O45/'前年度'!O45*100,1))))</f>
      </c>
      <c r="P45" s="47">
        <f>IF(AND('当年度'!P45=0,'前年度'!P45=0),"",IF('前年度'!P45=0,"皆増",IF('当年度'!P45=0,"皆減",ROUND('増減額'!P45/'前年度'!P45*100,1))))</f>
      </c>
      <c r="Q45" s="47">
        <f>IF(AND('当年度'!Q45=0,'前年度'!Q45=0),"",IF('前年度'!Q45=0,"皆増",IF('当年度'!Q45=0,"皆減",ROUND('増減額'!Q45/'前年度'!Q45*100,1))))</f>
      </c>
      <c r="R45" s="47">
        <f>IF(AND('当年度'!R45=0,'前年度'!R45=0),"",IF('前年度'!R45=0,"皆増",IF('当年度'!R45=0,"皆減",ROUND('増減額'!R45/'前年度'!R45*100,1))))</f>
      </c>
      <c r="S45" s="47" t="str">
        <f>IF(AND('当年度'!S45=0,'前年度'!S45=0),"",IF('前年度'!S45=0,"皆増",IF('当年度'!S45=0,"皆減",ROUND('増減額'!S45/'前年度'!S45*100,1))))</f>
        <v>皆減</v>
      </c>
      <c r="T45" s="47" t="str">
        <f>IF(AND('当年度'!T45=0,'前年度'!T45=0),"",IF('前年度'!T45=0,"皆増",IF('当年度'!T45=0,"皆減",ROUND('増減額'!T45/'前年度'!T45*100,1))))</f>
        <v>皆減</v>
      </c>
      <c r="U45" s="37" t="str">
        <f>IF(AND('当年度'!U45=0,'前年度'!U45=0),"",IF('前年度'!U45=0,"皆増",IF('当年度'!U45=0,"皆減",ROUND('増減額'!U45/'前年度'!U45*100,1))))</f>
        <v>皆減</v>
      </c>
      <c r="V45" s="37" t="str">
        <f>IF(AND('当年度'!V45=0,'前年度'!V45=0),"",IF('前年度'!V45=0,"皆増",IF('当年度'!V45=0,"皆減",ROUND('増減額'!V45/'前年度'!V45*100,1))))</f>
        <v>皆減</v>
      </c>
      <c r="W45" s="37" t="str">
        <f>IF(AND('当年度'!W45=0,'前年度'!W45=0),"",IF('前年度'!W45=0,"皆増",IF('当年度'!W45=0,"皆減",ROUND('増減額'!W45/'前年度'!W45*100,1))))</f>
        <v>皆減</v>
      </c>
      <c r="X45" s="34"/>
    </row>
    <row r="46" spans="2:24" ht="21.75" customHeight="1">
      <c r="B46" s="84" t="s">
        <v>85</v>
      </c>
      <c r="C46" s="47" t="str">
        <f>IF(AND('当年度'!C46=0,'前年度'!C46=0),"",IF('前年度'!C46=0,"皆増",IF('当年度'!C46=0,"皆減",ROUND('増減額'!C46/'前年度'!C46*100,1))))</f>
        <v>皆減</v>
      </c>
      <c r="D46" s="47" t="str">
        <f>IF(AND('当年度'!D46=0,'前年度'!D46=0),"",IF('前年度'!D46=0,"皆増",IF('当年度'!D46=0,"皆減",ROUND('増減額'!D46/'前年度'!D46*100,1))))</f>
        <v>皆減</v>
      </c>
      <c r="E46" s="47" t="str">
        <f>IF(AND('当年度'!E46=0,'前年度'!E46=0),"",IF('前年度'!E46=0,"皆増",IF('当年度'!E46=0,"皆減",ROUND('増減額'!E46/'前年度'!E46*100,1))))</f>
        <v>皆減</v>
      </c>
      <c r="F46" s="47">
        <f>IF(AND('当年度'!F46=0,'前年度'!F46=0),"",IF('前年度'!F46=0,"皆増",IF('当年度'!F46=0,"皆減",ROUND('増減額'!F46/'前年度'!F46*100,1))))</f>
      </c>
      <c r="G46" s="47">
        <f>IF(AND('当年度'!G46=0,'前年度'!G46=0),"",IF('前年度'!G46=0,"皆増",IF('当年度'!G46=0,"皆減",ROUND('増減額'!G46/'前年度'!G46*100,1))))</f>
      </c>
      <c r="H46" s="47">
        <f>IF(AND('当年度'!H46=0,'前年度'!H46=0),"",IF('前年度'!H46=0,"皆増",IF('当年度'!H46=0,"皆減",ROUND('増減額'!H46/'前年度'!H46*100,1))))</f>
      </c>
      <c r="I46" s="47" t="str">
        <f>IF(AND('当年度'!I46=0,'前年度'!I46=0),"",IF('前年度'!I46=0,"皆増",IF('当年度'!I46=0,"皆減",ROUND('増減額'!I46/'前年度'!I46*100,1))))</f>
        <v>皆減</v>
      </c>
      <c r="J46" s="47">
        <f>IF(AND('当年度'!J46=0,'前年度'!J46=0),"",IF('前年度'!J46=0,"皆増",IF('当年度'!J46=0,"皆減",ROUND('増減額'!J46/'前年度'!J46*100,1))))</f>
      </c>
      <c r="K46" s="47" t="str">
        <f>IF(AND('当年度'!K46=0,'前年度'!K46=0),"",IF('前年度'!K46=0,"皆増",IF('当年度'!K46=0,"皆減",ROUND('増減額'!K46/'前年度'!K46*100,1))))</f>
        <v>皆減</v>
      </c>
      <c r="L46" s="47" t="str">
        <f>IF(AND('当年度'!L46=0,'前年度'!L46=0),"",IF('前年度'!L46=0,"皆増",IF('当年度'!L46=0,"皆減",ROUND('増減額'!L46/'前年度'!L46*100,1))))</f>
        <v>皆減</v>
      </c>
      <c r="M46" s="47" t="str">
        <f>IF(AND('当年度'!M46=0,'前年度'!M46=0),"",IF('前年度'!M46=0,"皆増",IF('当年度'!M46=0,"皆減",ROUND('増減額'!M46/'前年度'!M46*100,1))))</f>
        <v>皆減</v>
      </c>
      <c r="N46" s="47" t="str">
        <f>IF(AND('当年度'!N46=0,'前年度'!N46=0),"",IF('前年度'!N46=0,"皆増",IF('当年度'!N46=0,"皆減",ROUND('増減額'!N46/'前年度'!N46*100,1))))</f>
        <v>皆減</v>
      </c>
      <c r="O46" s="47">
        <f>IF(AND('当年度'!O46=0,'前年度'!O46=0),"",IF('前年度'!O46=0,"皆増",IF('当年度'!O46=0,"皆減",ROUND('増減額'!O46/'前年度'!O46*100,1))))</f>
      </c>
      <c r="P46" s="47">
        <f>IF(AND('当年度'!P46=0,'前年度'!P46=0),"",IF('前年度'!P46=0,"皆増",IF('当年度'!P46=0,"皆減",ROUND('増減額'!P46/'前年度'!P46*100,1))))</f>
      </c>
      <c r="Q46" s="47">
        <f>IF(AND('当年度'!Q46=0,'前年度'!Q46=0),"",IF('前年度'!Q46=0,"皆増",IF('当年度'!Q46=0,"皆減",ROUND('増減額'!Q46/'前年度'!Q46*100,1))))</f>
      </c>
      <c r="R46" s="47">
        <f>IF(AND('当年度'!R46=0,'前年度'!R46=0),"",IF('前年度'!R46=0,"皆増",IF('当年度'!R46=0,"皆減",ROUND('増減額'!R46/'前年度'!R46*100,1))))</f>
      </c>
      <c r="S46" s="47" t="str">
        <f>IF(AND('当年度'!S46=0,'前年度'!S46=0),"",IF('前年度'!S46=0,"皆増",IF('当年度'!S46=0,"皆減",ROUND('増減額'!S46/'前年度'!S46*100,1))))</f>
        <v>皆減</v>
      </c>
      <c r="T46" s="47" t="str">
        <f>IF(AND('当年度'!T46=0,'前年度'!T46=0),"",IF('前年度'!T46=0,"皆増",IF('当年度'!T46=0,"皆減",ROUND('増減額'!T46/'前年度'!T46*100,1))))</f>
        <v>皆減</v>
      </c>
      <c r="U46" s="37" t="str">
        <f>IF(AND('当年度'!U46=0,'前年度'!U46=0),"",IF('前年度'!U46=0,"皆増",IF('当年度'!U46=0,"皆減",ROUND('増減額'!U46/'前年度'!U46*100,1))))</f>
        <v>皆減</v>
      </c>
      <c r="V46" s="37" t="str">
        <f>IF(AND('当年度'!V46=0,'前年度'!V46=0),"",IF('前年度'!V46=0,"皆増",IF('当年度'!V46=0,"皆減",ROUND('増減額'!V46/'前年度'!V46*100,1))))</f>
        <v>皆減</v>
      </c>
      <c r="W46" s="37" t="str">
        <f>IF(AND('当年度'!W46=0,'前年度'!W46=0),"",IF('前年度'!W46=0,"皆増",IF('当年度'!W46=0,"皆減",ROUND('増減額'!W46/'前年度'!W46*100,1))))</f>
        <v>皆減</v>
      </c>
      <c r="X46" s="34"/>
    </row>
    <row r="47" spans="2:24" ht="21.75" customHeight="1">
      <c r="B47" s="84" t="s">
        <v>86</v>
      </c>
      <c r="C47" s="47" t="str">
        <f>IF(AND('当年度'!C47=0,'前年度'!C47=0),"",IF('前年度'!C47=0,"皆増",IF('当年度'!C47=0,"皆減",ROUND('増減額'!C47/'前年度'!C47*100,1))))</f>
        <v>皆減</v>
      </c>
      <c r="D47" s="47" t="str">
        <f>IF(AND('当年度'!D47=0,'前年度'!D47=0),"",IF('前年度'!D47=0,"皆増",IF('当年度'!D47=0,"皆減",ROUND('増減額'!D47/'前年度'!D47*100,1))))</f>
        <v>皆減</v>
      </c>
      <c r="E47" s="47" t="str">
        <f>IF(AND('当年度'!E47=0,'前年度'!E47=0),"",IF('前年度'!E47=0,"皆増",IF('当年度'!E47=0,"皆減",ROUND('増減額'!E47/'前年度'!E47*100,1))))</f>
        <v>皆減</v>
      </c>
      <c r="F47" s="47">
        <f>IF(AND('当年度'!F47=0,'前年度'!F47=0),"",IF('前年度'!F47=0,"皆増",IF('当年度'!F47=0,"皆減",ROUND('増減額'!F47/'前年度'!F47*100,1))))</f>
      </c>
      <c r="G47" s="47" t="str">
        <f>IF(AND('当年度'!G47=0,'前年度'!G47=0),"",IF('前年度'!G47=0,"皆増",IF('当年度'!G47=0,"皆減",ROUND('増減額'!G47/'前年度'!G47*100,1))))</f>
        <v>皆減</v>
      </c>
      <c r="H47" s="47">
        <f>IF(AND('当年度'!H47=0,'前年度'!H47=0),"",IF('前年度'!H47=0,"皆増",IF('当年度'!H47=0,"皆減",ROUND('増減額'!H47/'前年度'!H47*100,1))))</f>
      </c>
      <c r="I47" s="47">
        <f>IF(AND('当年度'!I47=0,'前年度'!I47=0),"",IF('前年度'!I47=0,"皆増",IF('当年度'!I47=0,"皆減",ROUND('増減額'!I47/'前年度'!I47*100,1))))</f>
      </c>
      <c r="J47" s="47">
        <f>IF(AND('当年度'!J47=0,'前年度'!J47=0),"",IF('前年度'!J47=0,"皆増",IF('当年度'!J47=0,"皆減",ROUND('増減額'!J47/'前年度'!J47*100,1))))</f>
      </c>
      <c r="K47" s="47">
        <f>IF(AND('当年度'!K47=0,'前年度'!K47=0),"",IF('前年度'!K47=0,"皆増",IF('当年度'!K47=0,"皆減",ROUND('増減額'!K47/'前年度'!K47*100,1))))</f>
      </c>
      <c r="L47" s="47" t="str">
        <f>IF(AND('当年度'!L47=0,'前年度'!L47=0),"",IF('前年度'!L47=0,"皆増",IF('当年度'!L47=0,"皆減",ROUND('増減額'!L47/'前年度'!L47*100,1))))</f>
        <v>皆減</v>
      </c>
      <c r="M47" s="47" t="str">
        <f>IF(AND('当年度'!M47=0,'前年度'!M47=0),"",IF('前年度'!M47=0,"皆増",IF('当年度'!M47=0,"皆減",ROUND('増減額'!M47/'前年度'!M47*100,1))))</f>
        <v>皆減</v>
      </c>
      <c r="N47" s="47" t="str">
        <f>IF(AND('当年度'!N47=0,'前年度'!N47=0),"",IF('前年度'!N47=0,"皆増",IF('当年度'!N47=0,"皆減",ROUND('増減額'!N47/'前年度'!N47*100,1))))</f>
        <v>皆減</v>
      </c>
      <c r="O47" s="47">
        <f>IF(AND('当年度'!O47=0,'前年度'!O47=0),"",IF('前年度'!O47=0,"皆増",IF('当年度'!O47=0,"皆減",ROUND('増減額'!O47/'前年度'!O47*100,1))))</f>
      </c>
      <c r="P47" s="47">
        <f>IF(AND('当年度'!P47=0,'前年度'!P47=0),"",IF('前年度'!P47=0,"皆増",IF('当年度'!P47=0,"皆減",ROUND('増減額'!P47/'前年度'!P47*100,1))))</f>
      </c>
      <c r="Q47" s="47">
        <f>IF(AND('当年度'!Q47=0,'前年度'!Q47=0),"",IF('前年度'!Q47=0,"皆増",IF('当年度'!Q47=0,"皆減",ROUND('増減額'!Q47/'前年度'!Q47*100,1))))</f>
      </c>
      <c r="R47" s="47">
        <f>IF(AND('当年度'!R47=0,'前年度'!R47=0),"",IF('前年度'!R47=0,"皆増",IF('当年度'!R47=0,"皆減",ROUND('増減額'!R47/'前年度'!R47*100,1))))</f>
      </c>
      <c r="S47" s="47" t="str">
        <f>IF(AND('当年度'!S47=0,'前年度'!S47=0),"",IF('前年度'!S47=0,"皆増",IF('当年度'!S47=0,"皆減",ROUND('増減額'!S47/'前年度'!S47*100,1))))</f>
        <v>皆減</v>
      </c>
      <c r="T47" s="47" t="str">
        <f>IF(AND('当年度'!T47=0,'前年度'!T47=0),"",IF('前年度'!T47=0,"皆増",IF('当年度'!T47=0,"皆減",ROUND('増減額'!T47/'前年度'!T47*100,1))))</f>
        <v>皆減</v>
      </c>
      <c r="U47" s="37" t="str">
        <f>IF(AND('当年度'!U47=0,'前年度'!U47=0),"",IF('前年度'!U47=0,"皆増",IF('当年度'!U47=0,"皆減",ROUND('増減額'!U47/'前年度'!U47*100,1))))</f>
        <v>皆減</v>
      </c>
      <c r="V47" s="37" t="str">
        <f>IF(AND('当年度'!V47=0,'前年度'!V47=0),"",IF('前年度'!V47=0,"皆増",IF('当年度'!V47=0,"皆減",ROUND('増減額'!V47/'前年度'!V47*100,1))))</f>
        <v>皆減</v>
      </c>
      <c r="W47" s="37" t="str">
        <f>IF(AND('当年度'!W47=0,'前年度'!W47=0),"",IF('前年度'!W47=0,"皆増",IF('当年度'!W47=0,"皆減",ROUND('増減額'!W47/'前年度'!W47*100,1))))</f>
        <v>皆減</v>
      </c>
      <c r="X47" s="34"/>
    </row>
    <row r="48" spans="2:24" ht="21.75" customHeight="1">
      <c r="B48" s="84" t="s">
        <v>87</v>
      </c>
      <c r="C48" s="47" t="str">
        <f>IF(AND('当年度'!C48=0,'前年度'!C48=0),"",IF('前年度'!C48=0,"皆増",IF('当年度'!C48=0,"皆減",ROUND('増減額'!C48/'前年度'!C48*100,1))))</f>
        <v>皆減</v>
      </c>
      <c r="D48" s="47" t="str">
        <f>IF(AND('当年度'!D48=0,'前年度'!D48=0),"",IF('前年度'!D48=0,"皆増",IF('当年度'!D48=0,"皆減",ROUND('増減額'!D48/'前年度'!D48*100,1))))</f>
        <v>皆減</v>
      </c>
      <c r="E48" s="47" t="str">
        <f>IF(AND('当年度'!E48=0,'前年度'!E48=0),"",IF('前年度'!E48=0,"皆増",IF('当年度'!E48=0,"皆減",ROUND('増減額'!E48/'前年度'!E48*100,1))))</f>
        <v>皆減</v>
      </c>
      <c r="F48" s="47">
        <f>IF(AND('当年度'!F48=0,'前年度'!F48=0),"",IF('前年度'!F48=0,"皆増",IF('当年度'!F48=0,"皆減",ROUND('増減額'!F48/'前年度'!F48*100,1))))</f>
      </c>
      <c r="G48" s="47" t="str">
        <f>IF(AND('当年度'!G48=0,'前年度'!G48=0),"",IF('前年度'!G48=0,"皆増",IF('当年度'!G48=0,"皆減",ROUND('増減額'!G48/'前年度'!G48*100,1))))</f>
        <v>皆減</v>
      </c>
      <c r="H48" s="47">
        <f>IF(AND('当年度'!H48=0,'前年度'!H48=0),"",IF('前年度'!H48=0,"皆増",IF('当年度'!H48=0,"皆減",ROUND('増減額'!H48/'前年度'!H48*100,1))))</f>
      </c>
      <c r="I48" s="47" t="str">
        <f>IF(AND('当年度'!I48=0,'前年度'!I48=0),"",IF('前年度'!I48=0,"皆増",IF('当年度'!I48=0,"皆減",ROUND('増減額'!I48/'前年度'!I48*100,1))))</f>
        <v>皆減</v>
      </c>
      <c r="J48" s="47">
        <f>IF(AND('当年度'!J48=0,'前年度'!J48=0),"",IF('前年度'!J48=0,"皆増",IF('当年度'!J48=0,"皆減",ROUND('増減額'!J48/'前年度'!J48*100,1))))</f>
      </c>
      <c r="K48" s="47" t="str">
        <f>IF(AND('当年度'!K48=0,'前年度'!K48=0),"",IF('前年度'!K48=0,"皆増",IF('当年度'!K48=0,"皆減",ROUND('増減額'!K48/'前年度'!K48*100,1))))</f>
        <v>皆減</v>
      </c>
      <c r="L48" s="47" t="str">
        <f>IF(AND('当年度'!L48=0,'前年度'!L48=0),"",IF('前年度'!L48=0,"皆増",IF('当年度'!L48=0,"皆減",ROUND('増減額'!L48/'前年度'!L48*100,1))))</f>
        <v>皆減</v>
      </c>
      <c r="M48" s="47" t="str">
        <f>IF(AND('当年度'!M48=0,'前年度'!M48=0),"",IF('前年度'!M48=0,"皆増",IF('当年度'!M48=0,"皆減",ROUND('増減額'!M48/'前年度'!M48*100,1))))</f>
        <v>皆減</v>
      </c>
      <c r="N48" s="47" t="str">
        <f>IF(AND('当年度'!N48=0,'前年度'!N48=0),"",IF('前年度'!N48=0,"皆増",IF('当年度'!N48=0,"皆減",ROUND('増減額'!N48/'前年度'!N48*100,1))))</f>
        <v>皆減</v>
      </c>
      <c r="O48" s="47">
        <f>IF(AND('当年度'!O48=0,'前年度'!O48=0),"",IF('前年度'!O48=0,"皆増",IF('当年度'!O48=0,"皆減",ROUND('増減額'!O48/'前年度'!O48*100,1))))</f>
      </c>
      <c r="P48" s="47">
        <f>IF(AND('当年度'!P48=0,'前年度'!P48=0),"",IF('前年度'!P48=0,"皆増",IF('当年度'!P48=0,"皆減",ROUND('増減額'!P48/'前年度'!P48*100,1))))</f>
      </c>
      <c r="Q48" s="47">
        <f>IF(AND('当年度'!Q48=0,'前年度'!Q48=0),"",IF('前年度'!Q48=0,"皆増",IF('当年度'!Q48=0,"皆減",ROUND('増減額'!Q48/'前年度'!Q48*100,1))))</f>
      </c>
      <c r="R48" s="47">
        <f>IF(AND('当年度'!R48=0,'前年度'!R48=0),"",IF('前年度'!R48=0,"皆増",IF('当年度'!R48=0,"皆減",ROUND('増減額'!R48/'前年度'!R48*100,1))))</f>
      </c>
      <c r="S48" s="47" t="str">
        <f>IF(AND('当年度'!S48=0,'前年度'!S48=0),"",IF('前年度'!S48=0,"皆増",IF('当年度'!S48=0,"皆減",ROUND('増減額'!S48/'前年度'!S48*100,1))))</f>
        <v>皆減</v>
      </c>
      <c r="T48" s="47" t="str">
        <f>IF(AND('当年度'!T48=0,'前年度'!T48=0),"",IF('前年度'!T48=0,"皆増",IF('当年度'!T48=0,"皆減",ROUND('増減額'!T48/'前年度'!T48*100,1))))</f>
        <v>皆減</v>
      </c>
      <c r="U48" s="37" t="str">
        <f>IF(AND('当年度'!U48=0,'前年度'!U48=0),"",IF('前年度'!U48=0,"皆増",IF('当年度'!U48=0,"皆減",ROUND('増減額'!U48/'前年度'!U48*100,1))))</f>
        <v>皆減</v>
      </c>
      <c r="V48" s="37" t="str">
        <f>IF(AND('当年度'!V48=0,'前年度'!V48=0),"",IF('前年度'!V48=0,"皆増",IF('当年度'!V48=0,"皆減",ROUND('増減額'!V48/'前年度'!V48*100,1))))</f>
        <v>皆減</v>
      </c>
      <c r="W48" s="37" t="str">
        <f>IF(AND('当年度'!W48=0,'前年度'!W48=0),"",IF('前年度'!W48=0,"皆増",IF('当年度'!W48=0,"皆減",ROUND('増減額'!W48/'前年度'!W48*100,1))))</f>
        <v>皆減</v>
      </c>
      <c r="X48" s="34"/>
    </row>
    <row r="49" spans="2:24" ht="21.75" customHeight="1">
      <c r="B49" s="84" t="s">
        <v>88</v>
      </c>
      <c r="C49" s="47" t="str">
        <f>IF(AND('当年度'!C49=0,'前年度'!C49=0),"",IF('前年度'!C49=0,"皆増",IF('当年度'!C49=0,"皆減",ROUND('増減額'!C49/'前年度'!C49*100,1))))</f>
        <v>皆減</v>
      </c>
      <c r="D49" s="47" t="str">
        <f>IF(AND('当年度'!D49=0,'前年度'!D49=0),"",IF('前年度'!D49=0,"皆増",IF('当年度'!D49=0,"皆減",ROUND('増減額'!D49/'前年度'!D49*100,1))))</f>
        <v>皆減</v>
      </c>
      <c r="E49" s="47" t="str">
        <f>IF(AND('当年度'!E49=0,'前年度'!E49=0),"",IF('前年度'!E49=0,"皆増",IF('当年度'!E49=0,"皆減",ROUND('増減額'!E49/'前年度'!E49*100,1))))</f>
        <v>皆減</v>
      </c>
      <c r="F49" s="47">
        <f>IF(AND('当年度'!F49=0,'前年度'!F49=0),"",IF('前年度'!F49=0,"皆増",IF('当年度'!F49=0,"皆減",ROUND('増減額'!F49/'前年度'!F49*100,1))))</f>
      </c>
      <c r="G49" s="47" t="str">
        <f>IF(AND('当年度'!G49=0,'前年度'!G49=0),"",IF('前年度'!G49=0,"皆増",IF('当年度'!G49=0,"皆減",ROUND('増減額'!G49/'前年度'!G49*100,1))))</f>
        <v>皆減</v>
      </c>
      <c r="H49" s="47" t="str">
        <f>IF(AND('当年度'!H49=0,'前年度'!H49=0),"",IF('前年度'!H49=0,"皆増",IF('当年度'!H49=0,"皆減",ROUND('増減額'!H49/'前年度'!H49*100,1))))</f>
        <v>皆減</v>
      </c>
      <c r="I49" s="47">
        <f>IF(AND('当年度'!I49=0,'前年度'!I49=0),"",IF('前年度'!I49=0,"皆増",IF('当年度'!I49=0,"皆減",ROUND('増減額'!I49/'前年度'!I49*100,1))))</f>
      </c>
      <c r="J49" s="47">
        <f>IF(AND('当年度'!J49=0,'前年度'!J49=0),"",IF('前年度'!J49=0,"皆増",IF('当年度'!J49=0,"皆減",ROUND('増減額'!J49/'前年度'!J49*100,1))))</f>
      </c>
      <c r="K49" s="47">
        <f>IF(AND('当年度'!K49=0,'前年度'!K49=0),"",IF('前年度'!K49=0,"皆増",IF('当年度'!K49=0,"皆減",ROUND('増減額'!K49/'前年度'!K49*100,1))))</f>
      </c>
      <c r="L49" s="47" t="str">
        <f>IF(AND('当年度'!L49=0,'前年度'!L49=0),"",IF('前年度'!L49=0,"皆増",IF('当年度'!L49=0,"皆減",ROUND('増減額'!L49/'前年度'!L49*100,1))))</f>
        <v>皆減</v>
      </c>
      <c r="M49" s="47" t="str">
        <f>IF(AND('当年度'!M49=0,'前年度'!M49=0),"",IF('前年度'!M49=0,"皆増",IF('当年度'!M49=0,"皆減",ROUND('増減額'!M49/'前年度'!M49*100,1))))</f>
        <v>皆減</v>
      </c>
      <c r="N49" s="47" t="str">
        <f>IF(AND('当年度'!N49=0,'前年度'!N49=0),"",IF('前年度'!N49=0,"皆増",IF('当年度'!N49=0,"皆減",ROUND('増減額'!N49/'前年度'!N49*100,1))))</f>
        <v>皆減</v>
      </c>
      <c r="O49" s="47">
        <f>IF(AND('当年度'!O49=0,'前年度'!O49=0),"",IF('前年度'!O49=0,"皆増",IF('当年度'!O49=0,"皆減",ROUND('増減額'!O49/'前年度'!O49*100,1))))</f>
      </c>
      <c r="P49" s="47">
        <f>IF(AND('当年度'!P49=0,'前年度'!P49=0),"",IF('前年度'!P49=0,"皆増",IF('当年度'!P49=0,"皆減",ROUND('増減額'!P49/'前年度'!P49*100,1))))</f>
      </c>
      <c r="Q49" s="47">
        <f>IF(AND('当年度'!Q49=0,'前年度'!Q49=0),"",IF('前年度'!Q49=0,"皆増",IF('当年度'!Q49=0,"皆減",ROUND('増減額'!Q49/'前年度'!Q49*100,1))))</f>
      </c>
      <c r="R49" s="47">
        <f>IF(AND('当年度'!R49=0,'前年度'!R49=0),"",IF('前年度'!R49=0,"皆増",IF('当年度'!R49=0,"皆減",ROUND('増減額'!R49/'前年度'!R49*100,1))))</f>
      </c>
      <c r="S49" s="47" t="str">
        <f>IF(AND('当年度'!S49=0,'前年度'!S49=0),"",IF('前年度'!S49=0,"皆増",IF('当年度'!S49=0,"皆減",ROUND('増減額'!S49/'前年度'!S49*100,1))))</f>
        <v>皆減</v>
      </c>
      <c r="T49" s="47" t="str">
        <f>IF(AND('当年度'!T49=0,'前年度'!T49=0),"",IF('前年度'!T49=0,"皆増",IF('当年度'!T49=0,"皆減",ROUND('増減額'!T49/'前年度'!T49*100,1))))</f>
        <v>皆減</v>
      </c>
      <c r="U49" s="37" t="str">
        <f>IF(AND('当年度'!U49=0,'前年度'!U49=0),"",IF('前年度'!U49=0,"皆増",IF('当年度'!U49=0,"皆減",ROUND('増減額'!U49/'前年度'!U49*100,1))))</f>
        <v>皆減</v>
      </c>
      <c r="V49" s="37" t="str">
        <f>IF(AND('当年度'!V49=0,'前年度'!V49=0),"",IF('前年度'!V49=0,"皆増",IF('当年度'!V49=0,"皆減",ROUND('増減額'!V49/'前年度'!V49*100,1))))</f>
        <v>皆減</v>
      </c>
      <c r="W49" s="37" t="str">
        <f>IF(AND('当年度'!W49=0,'前年度'!W49=0),"",IF('前年度'!W49=0,"皆増",IF('当年度'!W49=0,"皆減",ROUND('増減額'!W49/'前年度'!W49*100,1))))</f>
        <v>皆減</v>
      </c>
      <c r="X49" s="34"/>
    </row>
    <row r="50" spans="2:24" ht="21.75" customHeight="1">
      <c r="B50" s="84" t="s">
        <v>42</v>
      </c>
      <c r="C50" s="47">
        <f>IF(AND('当年度'!C50=0,'前年度'!C50=0),"",IF('前年度'!C50=0,"皆増",IF('当年度'!C50=0,"皆減",ROUND('増減額'!C50/'前年度'!C50*100,1))))</f>
        <v>-45.7</v>
      </c>
      <c r="D50" s="47">
        <f>IF(AND('当年度'!D50=0,'前年度'!D50=0),"",IF('前年度'!D50=0,"皆増",IF('当年度'!D50=0,"皆減",ROUND('増減額'!D50/'前年度'!D50*100,1))))</f>
        <v>-68.8</v>
      </c>
      <c r="E50" s="47">
        <f>IF(AND('当年度'!E50=0,'前年度'!E50=0),"",IF('前年度'!E50=0,"皆増",IF('当年度'!E50=0,"皆減",ROUND('増減額'!E50/'前年度'!E50*100,1))))</f>
        <v>-27</v>
      </c>
      <c r="F50" s="47">
        <f>IF(AND('当年度'!F50=0,'前年度'!F50=0),"",IF('前年度'!F50=0,"皆増",IF('当年度'!F50=0,"皆減",ROUND('増減額'!F50/'前年度'!F50*100,1))))</f>
      </c>
      <c r="G50" s="47" t="str">
        <f>IF(AND('当年度'!G50=0,'前年度'!G50=0),"",IF('前年度'!G50=0,"皆増",IF('当年度'!G50=0,"皆減",ROUND('増減額'!G50/'前年度'!G50*100,1))))</f>
        <v>皆増</v>
      </c>
      <c r="H50" s="47">
        <f>IF(AND('当年度'!H50=0,'前年度'!H50=0),"",IF('前年度'!H50=0,"皆増",IF('当年度'!H50=0,"皆減",ROUND('増減額'!H50/'前年度'!H50*100,1))))</f>
      </c>
      <c r="I50" s="47">
        <f>IF(AND('当年度'!I50=0,'前年度'!I50=0),"",IF('前年度'!I50=0,"皆増",IF('当年度'!I50=0,"皆減",ROUND('増減額'!I50/'前年度'!I50*100,1))))</f>
        <v>200</v>
      </c>
      <c r="J50" s="47">
        <f>IF(AND('当年度'!J50=0,'前年度'!J50=0),"",IF('前年度'!J50=0,"皆増",IF('当年度'!J50=0,"皆減",ROUND('増減額'!J50/'前年度'!J50*100,1))))</f>
      </c>
      <c r="K50" s="47">
        <f>IF(AND('当年度'!K50=0,'前年度'!K50=0),"",IF('前年度'!K50=0,"皆増",IF('当年度'!K50=0,"皆減",ROUND('増減額'!K50/'前年度'!K50*100,1))))</f>
        <v>200</v>
      </c>
      <c r="L50" s="47">
        <f>IF(AND('当年度'!L50=0,'前年度'!L50=0),"",IF('前年度'!L50=0,"皆増",IF('当年度'!L50=0,"皆減",ROUND('増減額'!L50/'前年度'!L50*100,1))))</f>
        <v>-22.8</v>
      </c>
      <c r="M50" s="47">
        <f>IF(AND('当年度'!M50=0,'前年度'!M50=0),"",IF('前年度'!M50=0,"皆増",IF('当年度'!M50=0,"皆減",ROUND('増減額'!M50/'前年度'!M50*100,1))))</f>
        <v>-38.8</v>
      </c>
      <c r="N50" s="47">
        <f>IF(AND('当年度'!N50=0,'前年度'!N50=0),"",IF('前年度'!N50=0,"皆増",IF('当年度'!N50=0,"皆減",ROUND('増減額'!N50/'前年度'!N50*100,1))))</f>
        <v>9.5</v>
      </c>
      <c r="O50" s="47">
        <f>IF(AND('当年度'!O50=0,'前年度'!O50=0),"",IF('前年度'!O50=0,"皆増",IF('当年度'!O50=0,"皆減",ROUND('増減額'!O50/'前年度'!O50*100,1))))</f>
      </c>
      <c r="P50" s="47">
        <f>IF(AND('当年度'!P50=0,'前年度'!P50=0),"",IF('前年度'!P50=0,"皆増",IF('当年度'!P50=0,"皆減",ROUND('増減額'!P50/'前年度'!P50*100,1))))</f>
      </c>
      <c r="Q50" s="47">
        <f>IF(AND('当年度'!Q50=0,'前年度'!Q50=0),"",IF('前年度'!Q50=0,"皆増",IF('当年度'!Q50=0,"皆減",ROUND('増減額'!Q50/'前年度'!Q50*100,1))))</f>
      </c>
      <c r="R50" s="47">
        <f>IF(AND('当年度'!R50=0,'前年度'!R50=0),"",IF('前年度'!R50=0,"皆増",IF('当年度'!R50=0,"皆減",ROUND('増減額'!R50/'前年度'!R50*100,1))))</f>
      </c>
      <c r="S50" s="47">
        <f>IF(AND('当年度'!S50=0,'前年度'!S50=0),"",IF('前年度'!S50=0,"皆増",IF('当年度'!S50=0,"皆減",ROUND('増減額'!S50/'前年度'!S50*100,1))))</f>
        <v>-44.1</v>
      </c>
      <c r="T50" s="47">
        <f>IF(AND('当年度'!T50=0,'前年度'!T50=0),"",IF('前年度'!T50=0,"皆増",IF('当年度'!T50=0,"皆減",ROUND('増減額'!T50/'前年度'!T50*100,1))))</f>
        <v>-19.6</v>
      </c>
      <c r="U50" s="37">
        <f>IF(AND('当年度'!U50=0,'前年度'!U50=0),"",IF('前年度'!U50=0,"皆増",IF('当年度'!U50=0,"皆減",ROUND('増減額'!U50/'前年度'!U50*100,1))))</f>
        <v>-68.8</v>
      </c>
      <c r="V50" s="37">
        <f>IF(AND('当年度'!V50=0,'前年度'!V50=0),"",IF('前年度'!V50=0,"皆増",IF('当年度'!V50=0,"皆減",ROUND('増減額'!V50/'前年度'!V50*100,1))))</f>
        <v>-25.8</v>
      </c>
      <c r="W50" s="37">
        <f>IF(AND('当年度'!W50=0,'前年度'!W50=0),"",IF('前年度'!W50=0,"皆増",IF('当年度'!W50=0,"皆減",ROUND('増減額'!W50/'前年度'!W50*100,1))))</f>
        <v>-25.8</v>
      </c>
      <c r="X50" s="34"/>
    </row>
    <row r="51" spans="2:24" ht="21.75" customHeight="1">
      <c r="B51" s="84" t="s">
        <v>89</v>
      </c>
      <c r="C51" s="47">
        <f>IF(AND('当年度'!C51=0,'前年度'!C51=0),"",IF('前年度'!C51=0,"皆増",IF('当年度'!C51=0,"皆減",ROUND('増減額'!C51/'前年度'!C51*100,1))))</f>
        <v>-62.4</v>
      </c>
      <c r="D51" s="47">
        <f>IF(AND('当年度'!D51=0,'前年度'!D51=0),"",IF('前年度'!D51=0,"皆増",IF('当年度'!D51=0,"皆減",ROUND('増減額'!D51/'前年度'!D51*100,1))))</f>
        <v>-29.6</v>
      </c>
      <c r="E51" s="47">
        <f>IF(AND('当年度'!E51=0,'前年度'!E51=0),"",IF('前年度'!E51=0,"皆増",IF('当年度'!E51=0,"皆減",ROUND('増減額'!E51/'前年度'!E51*100,1))))</f>
        <v>-72</v>
      </c>
      <c r="F51" s="47">
        <f>IF(AND('当年度'!F51=0,'前年度'!F51=0),"",IF('前年度'!F51=0,"皆増",IF('当年度'!F51=0,"皆減",ROUND('増減額'!F51/'前年度'!F51*100,1))))</f>
      </c>
      <c r="G51" s="47">
        <f>IF(AND('当年度'!G51=0,'前年度'!G51=0),"",IF('前年度'!G51=0,"皆増",IF('当年度'!G51=0,"皆減",ROUND('増減額'!G51/'前年度'!G51*100,1))))</f>
        <v>-15.1</v>
      </c>
      <c r="H51" s="47">
        <f>IF(AND('当年度'!H51=0,'前年度'!H51=0),"",IF('前年度'!H51=0,"皆増",IF('当年度'!H51=0,"皆減",ROUND('増減額'!H51/'前年度'!H51*100,1))))</f>
      </c>
      <c r="I51" s="47">
        <f>IF(AND('当年度'!I51=0,'前年度'!I51=0),"",IF('前年度'!I51=0,"皆増",IF('当年度'!I51=0,"皆減",ROUND('増減額'!I51/'前年度'!I51*100,1))))</f>
        <v>208.1</v>
      </c>
      <c r="J51" s="47">
        <f>IF(AND('当年度'!J51=0,'前年度'!J51=0),"",IF('前年度'!J51=0,"皆増",IF('当年度'!J51=0,"皆減",ROUND('増減額'!J51/'前年度'!J51*100,1))))</f>
      </c>
      <c r="K51" s="47">
        <f>IF(AND('当年度'!K51=0,'前年度'!K51=0),"",IF('前年度'!K51=0,"皆増",IF('当年度'!K51=0,"皆減",ROUND('増減額'!K51/'前年度'!K51*100,1))))</f>
        <v>208.1</v>
      </c>
      <c r="L51" s="47">
        <f>IF(AND('当年度'!L51=0,'前年度'!L51=0),"",IF('前年度'!L51=0,"皆増",IF('当年度'!L51=0,"皆減",ROUND('増減額'!L51/'前年度'!L51*100,1))))</f>
        <v>-18.3</v>
      </c>
      <c r="M51" s="47">
        <f>IF(AND('当年度'!M51=0,'前年度'!M51=0),"",IF('前年度'!M51=0,"皆増",IF('当年度'!M51=0,"皆減",ROUND('増減額'!M51/'前年度'!M51*100,1))))</f>
        <v>-6.8</v>
      </c>
      <c r="N51" s="47">
        <f>IF(AND('当年度'!N51=0,'前年度'!N51=0),"",IF('前年度'!N51=0,"皆増",IF('当年度'!N51=0,"皆減",ROUND('増減額'!N51/'前年度'!N51*100,1))))</f>
        <v>-30.1</v>
      </c>
      <c r="O51" s="47">
        <f>IF(AND('当年度'!O51=0,'前年度'!O51=0),"",IF('前年度'!O51=0,"皆増",IF('当年度'!O51=0,"皆減",ROUND('増減額'!O51/'前年度'!O51*100,1))))</f>
      </c>
      <c r="P51" s="47">
        <f>IF(AND('当年度'!P51=0,'前年度'!P51=0),"",IF('前年度'!P51=0,"皆増",IF('当年度'!P51=0,"皆減",ROUND('増減額'!P51/'前年度'!P51*100,1))))</f>
      </c>
      <c r="Q51" s="47">
        <f>IF(AND('当年度'!Q51=0,'前年度'!Q51=0),"",IF('前年度'!Q51=0,"皆増",IF('当年度'!Q51=0,"皆減",ROUND('増減額'!Q51/'前年度'!Q51*100,1))))</f>
      </c>
      <c r="R51" s="47">
        <f>IF(AND('当年度'!R51=0,'前年度'!R51=0),"",IF('前年度'!R51=0,"皆増",IF('当年度'!R51=0,"皆減",ROUND('増減額'!R51/'前年度'!R51*100,1))))</f>
      </c>
      <c r="S51" s="47">
        <f>IF(AND('当年度'!S51=0,'前年度'!S51=0),"",IF('前年度'!S51=0,"皆増",IF('当年度'!S51=0,"皆減",ROUND('増減額'!S51/'前年度'!S51*100,1))))</f>
        <v>-58.8</v>
      </c>
      <c r="T51" s="47">
        <f>IF(AND('当年度'!T51=0,'前年度'!T51=0),"",IF('前年度'!T51=0,"皆増",IF('当年度'!T51=0,"皆減",ROUND('増減額'!T51/'前年度'!T51*100,1))))</f>
        <v>-12.1</v>
      </c>
      <c r="U51" s="37">
        <f>IF(AND('当年度'!U51=0,'前年度'!U51=0),"",IF('前年度'!U51=0,"皆増",IF('当年度'!U51=0,"皆減",ROUND('増減額'!U51/'前年度'!U51*100,1))))</f>
        <v>-29.6</v>
      </c>
      <c r="V51" s="37">
        <f>IF(AND('当年度'!V51=0,'前年度'!V51=0),"",IF('前年度'!V51=0,"皆増",IF('当年度'!V51=0,"皆減",ROUND('増減額'!V51/'前年度'!V51*100,1))))</f>
        <v>-70</v>
      </c>
      <c r="W51" s="37">
        <f>IF(AND('当年度'!W51=0,'前年度'!W51=0),"",IF('前年度'!W51=0,"皆増",IF('当年度'!W51=0,"皆減",ROUND('増減額'!W51/'前年度'!W51*100,1))))</f>
        <v>-69.4</v>
      </c>
      <c r="X51" s="34"/>
    </row>
    <row r="52" spans="2:24" ht="21.75" customHeight="1">
      <c r="B52" s="84" t="s">
        <v>90</v>
      </c>
      <c r="C52" s="47" t="str">
        <f>IF(AND('当年度'!C52=0,'前年度'!C52=0),"",IF('前年度'!C52=0,"皆増",IF('当年度'!C52=0,"皆減",ROUND('増減額'!C52/'前年度'!C52*100,1))))</f>
        <v>皆増</v>
      </c>
      <c r="D52" s="47" t="str">
        <f>IF(AND('当年度'!D52=0,'前年度'!D52=0),"",IF('前年度'!D52=0,"皆増",IF('当年度'!D52=0,"皆減",ROUND('増減額'!D52/'前年度'!D52*100,1))))</f>
        <v>皆増</v>
      </c>
      <c r="E52" s="47" t="str">
        <f>IF(AND('当年度'!E52=0,'前年度'!E52=0),"",IF('前年度'!E52=0,"皆増",IF('当年度'!E52=0,"皆減",ROUND('増減額'!E52/'前年度'!E52*100,1))))</f>
        <v>皆増</v>
      </c>
      <c r="F52" s="47">
        <f>IF(AND('当年度'!F52=0,'前年度'!F52=0),"",IF('前年度'!F52=0,"皆増",IF('当年度'!F52=0,"皆減",ROUND('増減額'!F52/'前年度'!F52*100,1))))</f>
      </c>
      <c r="G52" s="47" t="str">
        <f>IF(AND('当年度'!G52=0,'前年度'!G52=0),"",IF('前年度'!G52=0,"皆増",IF('当年度'!G52=0,"皆減",ROUND('増減額'!G52/'前年度'!G52*100,1))))</f>
        <v>皆増</v>
      </c>
      <c r="H52" s="47">
        <f>IF(AND('当年度'!H52=0,'前年度'!H52=0),"",IF('前年度'!H52=0,"皆増",IF('当年度'!H52=0,"皆減",ROUND('増減額'!H52/'前年度'!H52*100,1))))</f>
      </c>
      <c r="I52" s="47" t="str">
        <f>IF(AND('当年度'!I52=0,'前年度'!I52=0),"",IF('前年度'!I52=0,"皆増",IF('当年度'!I52=0,"皆減",ROUND('増減額'!I52/'前年度'!I52*100,1))))</f>
        <v>皆増</v>
      </c>
      <c r="J52" s="47" t="str">
        <f>IF(AND('当年度'!J52=0,'前年度'!J52=0),"",IF('前年度'!J52=0,"皆増",IF('当年度'!J52=0,"皆減",ROUND('増減額'!J52/'前年度'!J52*100,1))))</f>
        <v>皆増</v>
      </c>
      <c r="K52" s="47" t="str">
        <f>IF(AND('当年度'!K52=0,'前年度'!K52=0),"",IF('前年度'!K52=0,"皆増",IF('当年度'!K52=0,"皆減",ROUND('増減額'!K52/'前年度'!K52*100,1))))</f>
        <v>皆増</v>
      </c>
      <c r="L52" s="47" t="str">
        <f>IF(AND('当年度'!L52=0,'前年度'!L52=0),"",IF('前年度'!L52=0,"皆増",IF('当年度'!L52=0,"皆減",ROUND('増減額'!L52/'前年度'!L52*100,1))))</f>
        <v>皆増</v>
      </c>
      <c r="M52" s="47">
        <f>IF(AND('当年度'!M52=0,'前年度'!M52=0),"",IF('前年度'!M52=0,"皆増",IF('当年度'!M52=0,"皆減",ROUND('増減額'!M52/'前年度'!M52*100,1))))</f>
      </c>
      <c r="N52" s="47" t="str">
        <f>IF(AND('当年度'!N52=0,'前年度'!N52=0),"",IF('前年度'!N52=0,"皆増",IF('当年度'!N52=0,"皆減",ROUND('増減額'!N52/'前年度'!N52*100,1))))</f>
        <v>皆増</v>
      </c>
      <c r="O52" s="47">
        <f>IF(AND('当年度'!O52=0,'前年度'!O52=0),"",IF('前年度'!O52=0,"皆増",IF('当年度'!O52=0,"皆減",ROUND('増減額'!O52/'前年度'!O52*100,1))))</f>
      </c>
      <c r="P52" s="47">
        <f>IF(AND('当年度'!P52=0,'前年度'!P52=0),"",IF('前年度'!P52=0,"皆増",IF('当年度'!P52=0,"皆減",ROUND('増減額'!P52/'前年度'!P52*100,1))))</f>
      </c>
      <c r="Q52" s="47">
        <f>IF(AND('当年度'!Q52=0,'前年度'!Q52=0),"",IF('前年度'!Q52=0,"皆増",IF('当年度'!Q52=0,"皆減",ROUND('増減額'!Q52/'前年度'!Q52*100,1))))</f>
      </c>
      <c r="R52" s="47">
        <f>IF(AND('当年度'!R52=0,'前年度'!R52=0),"",IF('前年度'!R52=0,"皆増",IF('当年度'!R52=0,"皆減",ROUND('増減額'!R52/'前年度'!R52*100,1))))</f>
      </c>
      <c r="S52" s="47" t="str">
        <f>IF(AND('当年度'!S52=0,'前年度'!S52=0),"",IF('前年度'!S52=0,"皆増",IF('当年度'!S52=0,"皆減",ROUND('増減額'!S52/'前年度'!S52*100,1))))</f>
        <v>皆増</v>
      </c>
      <c r="T52" s="47" t="str">
        <f>IF(AND('当年度'!T52=0,'前年度'!T52=0),"",IF('前年度'!T52=0,"皆増",IF('当年度'!T52=0,"皆減",ROUND('増減額'!T52/'前年度'!T52*100,1))))</f>
        <v>皆増</v>
      </c>
      <c r="U52" s="41" t="str">
        <f>IF(AND('当年度'!U52=0,'前年度'!U52=0),"",IF('前年度'!U52=0,"皆増",IF('当年度'!U52=0,"皆減",ROUND('増減額'!U52/'前年度'!U52*100,1))))</f>
        <v>皆増</v>
      </c>
      <c r="V52" s="41" t="str">
        <f>IF(AND('当年度'!V52=0,'前年度'!V52=0),"",IF('前年度'!V52=0,"皆増",IF('当年度'!V52=0,"皆減",ROUND('増減額'!V52/'前年度'!V52*100,1))))</f>
        <v>皆増</v>
      </c>
      <c r="W52" s="41" t="str">
        <f>IF(AND('当年度'!W52=0,'前年度'!W52=0),"",IF('前年度'!W52=0,"皆増",IF('当年度'!W52=0,"皆減",ROUND('増減額'!W52/'前年度'!W52*100,1))))</f>
        <v>皆増</v>
      </c>
      <c r="X52" s="34"/>
    </row>
    <row r="53" spans="2:24" ht="21.75" customHeight="1">
      <c r="B53" s="84" t="s">
        <v>91</v>
      </c>
      <c r="C53" s="47" t="str">
        <f>IF(AND('当年度'!C53=0,'前年度'!C53=0),"",IF('前年度'!C53=0,"皆増",IF('当年度'!C53=0,"皆減",ROUND('増減額'!C53/'前年度'!C53*100,1))))</f>
        <v>皆増</v>
      </c>
      <c r="D53" s="47" t="str">
        <f>IF(AND('当年度'!D53=0,'前年度'!D53=0),"",IF('前年度'!D53=0,"皆増",IF('当年度'!D53=0,"皆減",ROUND('増減額'!D53/'前年度'!D53*100,1))))</f>
        <v>皆増</v>
      </c>
      <c r="E53" s="47" t="str">
        <f>IF(AND('当年度'!E53=0,'前年度'!E53=0),"",IF('前年度'!E53=0,"皆増",IF('当年度'!E53=0,"皆減",ROUND('増減額'!E53/'前年度'!E53*100,1))))</f>
        <v>皆増</v>
      </c>
      <c r="F53" s="47">
        <f>IF(AND('当年度'!F53=0,'前年度'!F53=0),"",IF('前年度'!F53=0,"皆増",IF('当年度'!F53=0,"皆減",ROUND('増減額'!F53/'前年度'!F53*100,1))))</f>
      </c>
      <c r="G53" s="47" t="str">
        <f>IF(AND('当年度'!G53=0,'前年度'!G53=0),"",IF('前年度'!G53=0,"皆増",IF('当年度'!G53=0,"皆減",ROUND('増減額'!G53/'前年度'!G53*100,1))))</f>
        <v>皆増</v>
      </c>
      <c r="H53" s="47">
        <f>IF(AND('当年度'!H53=0,'前年度'!H53=0),"",IF('前年度'!H53=0,"皆増",IF('当年度'!H53=0,"皆減",ROUND('増減額'!H53/'前年度'!H53*100,1))))</f>
      </c>
      <c r="I53" s="47" t="str">
        <f>IF(AND('当年度'!I53=0,'前年度'!I53=0),"",IF('前年度'!I53=0,"皆増",IF('当年度'!I53=0,"皆減",ROUND('増減額'!I53/'前年度'!I53*100,1))))</f>
        <v>皆増</v>
      </c>
      <c r="J53" s="47" t="str">
        <f>IF(AND('当年度'!J53=0,'前年度'!J53=0),"",IF('前年度'!J53=0,"皆増",IF('当年度'!J53=0,"皆減",ROUND('増減額'!J53/'前年度'!J53*100,1))))</f>
        <v>皆増</v>
      </c>
      <c r="K53" s="47" t="str">
        <f>IF(AND('当年度'!K53=0,'前年度'!K53=0),"",IF('前年度'!K53=0,"皆増",IF('当年度'!K53=0,"皆減",ROUND('増減額'!K53/'前年度'!K53*100,1))))</f>
        <v>皆増</v>
      </c>
      <c r="L53" s="47" t="str">
        <f>IF(AND('当年度'!L53=0,'前年度'!L53=0),"",IF('前年度'!L53=0,"皆増",IF('当年度'!L53=0,"皆減",ROUND('増減額'!L53/'前年度'!L53*100,1))))</f>
        <v>皆増</v>
      </c>
      <c r="M53" s="47" t="str">
        <f>IF(AND('当年度'!M53=0,'前年度'!M53=0),"",IF('前年度'!M53=0,"皆増",IF('当年度'!M53=0,"皆減",ROUND('増減額'!M53/'前年度'!M53*100,1))))</f>
        <v>皆増</v>
      </c>
      <c r="N53" s="47" t="str">
        <f>IF(AND('当年度'!N53=0,'前年度'!N53=0),"",IF('前年度'!N53=0,"皆増",IF('当年度'!N53=0,"皆減",ROUND('増減額'!N53/'前年度'!N53*100,1))))</f>
        <v>皆増</v>
      </c>
      <c r="O53" s="47">
        <f>IF(AND('当年度'!O53=0,'前年度'!O53=0),"",IF('前年度'!O53=0,"皆増",IF('当年度'!O53=0,"皆減",ROUND('増減額'!O53/'前年度'!O53*100,1))))</f>
      </c>
      <c r="P53" s="47">
        <f>IF(AND('当年度'!P53=0,'前年度'!P53=0),"",IF('前年度'!P53=0,"皆増",IF('当年度'!P53=0,"皆減",ROUND('増減額'!P53/'前年度'!P53*100,1))))</f>
      </c>
      <c r="Q53" s="47">
        <f>IF(AND('当年度'!Q53=0,'前年度'!Q53=0),"",IF('前年度'!Q53=0,"皆増",IF('当年度'!Q53=0,"皆減",ROUND('増減額'!Q53/'前年度'!Q53*100,1))))</f>
      </c>
      <c r="R53" s="47">
        <f>IF(AND('当年度'!R53=0,'前年度'!R53=0),"",IF('前年度'!R53=0,"皆増",IF('当年度'!R53=0,"皆減",ROUND('増減額'!R53/'前年度'!R53*100,1))))</f>
      </c>
      <c r="S53" s="47" t="str">
        <f>IF(AND('当年度'!S53=0,'前年度'!S53=0),"",IF('前年度'!S53=0,"皆増",IF('当年度'!S53=0,"皆減",ROUND('増減額'!S53/'前年度'!S53*100,1))))</f>
        <v>皆増</v>
      </c>
      <c r="T53" s="47" t="str">
        <f>IF(AND('当年度'!T53=0,'前年度'!T53=0),"",IF('前年度'!T53=0,"皆増",IF('当年度'!T53=0,"皆減",ROUND('増減額'!T53/'前年度'!T53*100,1))))</f>
        <v>皆増</v>
      </c>
      <c r="U53" s="41" t="str">
        <f>IF(AND('当年度'!U53=0,'前年度'!U53=0),"",IF('前年度'!U53=0,"皆増",IF('当年度'!U53=0,"皆減",ROUND('増減額'!U53/'前年度'!U53*100,1))))</f>
        <v>皆増</v>
      </c>
      <c r="V53" s="41" t="str">
        <f>IF(AND('当年度'!V53=0,'前年度'!V53=0),"",IF('前年度'!V53=0,"皆増",IF('当年度'!V53=0,"皆減",ROUND('増減額'!V53/'前年度'!V53*100,1))))</f>
        <v>皆増</v>
      </c>
      <c r="W53" s="41" t="str">
        <f>IF(AND('当年度'!W53=0,'前年度'!W53=0),"",IF('前年度'!W53=0,"皆増",IF('当年度'!W53=0,"皆減",ROUND('増減額'!W53/'前年度'!W53*100,1))))</f>
        <v>皆増</v>
      </c>
      <c r="X53" s="34"/>
    </row>
    <row r="54" spans="2:24" ht="21.75" customHeight="1">
      <c r="B54" s="84" t="s">
        <v>92</v>
      </c>
      <c r="C54" s="47" t="str">
        <f>IF(AND('当年度'!C54=0,'前年度'!C54=0),"",IF('前年度'!C54=0,"皆増",IF('当年度'!C54=0,"皆減",ROUND('増減額'!C54/'前年度'!C54*100,1))))</f>
        <v>皆減</v>
      </c>
      <c r="D54" s="47" t="str">
        <f>IF(AND('当年度'!D54=0,'前年度'!D54=0),"",IF('前年度'!D54=0,"皆増",IF('当年度'!D54=0,"皆減",ROUND('増減額'!D54/'前年度'!D54*100,1))))</f>
        <v>皆減</v>
      </c>
      <c r="E54" s="47" t="str">
        <f>IF(AND('当年度'!E54=0,'前年度'!E54=0),"",IF('前年度'!E54=0,"皆増",IF('当年度'!E54=0,"皆減",ROUND('増減額'!E54/'前年度'!E54*100,1))))</f>
        <v>皆減</v>
      </c>
      <c r="F54" s="47">
        <f>IF(AND('当年度'!F54=0,'前年度'!F54=0),"",IF('前年度'!F54=0,"皆増",IF('当年度'!F54=0,"皆減",ROUND('増減額'!F54/'前年度'!F54*100,1))))</f>
      </c>
      <c r="G54" s="47" t="str">
        <f>IF(AND('当年度'!G54=0,'前年度'!G54=0),"",IF('前年度'!G54=0,"皆増",IF('当年度'!G54=0,"皆減",ROUND('増減額'!G54/'前年度'!G54*100,1))))</f>
        <v>皆減</v>
      </c>
      <c r="H54" s="47">
        <f>IF(AND('当年度'!H54=0,'前年度'!H54=0),"",IF('前年度'!H54=0,"皆増",IF('当年度'!H54=0,"皆減",ROUND('増減額'!H54/'前年度'!H54*100,1))))</f>
      </c>
      <c r="I54" s="47" t="str">
        <f>IF(AND('当年度'!I54=0,'前年度'!I54=0),"",IF('前年度'!I54=0,"皆増",IF('当年度'!I54=0,"皆減",ROUND('増減額'!I54/'前年度'!I54*100,1))))</f>
        <v>皆減</v>
      </c>
      <c r="J54" s="47" t="str">
        <f>IF(AND('当年度'!J54=0,'前年度'!J54=0),"",IF('前年度'!J54=0,"皆増",IF('当年度'!J54=0,"皆減",ROUND('増減額'!J54/'前年度'!J54*100,1))))</f>
        <v>皆減</v>
      </c>
      <c r="K54" s="47" t="str">
        <f>IF(AND('当年度'!K54=0,'前年度'!K54=0),"",IF('前年度'!K54=0,"皆増",IF('当年度'!K54=0,"皆減",ROUND('増減額'!K54/'前年度'!K54*100,1))))</f>
        <v>皆減</v>
      </c>
      <c r="L54" s="47" t="str">
        <f>IF(AND('当年度'!L54=0,'前年度'!L54=0),"",IF('前年度'!L54=0,"皆増",IF('当年度'!L54=0,"皆減",ROUND('増減額'!L54/'前年度'!L54*100,1))))</f>
        <v>皆減</v>
      </c>
      <c r="M54" s="47" t="str">
        <f>IF(AND('当年度'!M54=0,'前年度'!M54=0),"",IF('前年度'!M54=0,"皆増",IF('当年度'!M54=0,"皆減",ROUND('増減額'!M54/'前年度'!M54*100,1))))</f>
        <v>皆減</v>
      </c>
      <c r="N54" s="47" t="str">
        <f>IF(AND('当年度'!N54=0,'前年度'!N54=0),"",IF('前年度'!N54=0,"皆増",IF('当年度'!N54=0,"皆減",ROUND('増減額'!N54/'前年度'!N54*100,1))))</f>
        <v>皆減</v>
      </c>
      <c r="O54" s="47">
        <f>IF(AND('当年度'!O54=0,'前年度'!O54=0),"",IF('前年度'!O54=0,"皆増",IF('当年度'!O54=0,"皆減",ROUND('増減額'!O54/'前年度'!O54*100,1))))</f>
      </c>
      <c r="P54" s="47">
        <f>IF(AND('当年度'!P54=0,'前年度'!P54=0),"",IF('前年度'!P54=0,"皆増",IF('当年度'!P54=0,"皆減",ROUND('増減額'!P54/'前年度'!P54*100,1))))</f>
      </c>
      <c r="Q54" s="47">
        <f>IF(AND('当年度'!Q54=0,'前年度'!Q54=0),"",IF('前年度'!Q54=0,"皆増",IF('当年度'!Q54=0,"皆減",ROUND('増減額'!Q54/'前年度'!Q54*100,1))))</f>
      </c>
      <c r="R54" s="47">
        <f>IF(AND('当年度'!R54=0,'前年度'!R54=0),"",IF('前年度'!R54=0,"皆増",IF('当年度'!R54=0,"皆減",ROUND('増減額'!R54/'前年度'!R54*100,1))))</f>
      </c>
      <c r="S54" s="47" t="str">
        <f>IF(AND('当年度'!S54=0,'前年度'!S54=0),"",IF('前年度'!S54=0,"皆増",IF('当年度'!S54=0,"皆減",ROUND('増減額'!S54/'前年度'!S54*100,1))))</f>
        <v>皆減</v>
      </c>
      <c r="T54" s="47" t="str">
        <f>IF(AND('当年度'!T54=0,'前年度'!T54=0),"",IF('前年度'!T54=0,"皆増",IF('当年度'!T54=0,"皆減",ROUND('増減額'!T54/'前年度'!T54*100,1))))</f>
        <v>皆減</v>
      </c>
      <c r="U54" s="37" t="str">
        <f>IF(AND('当年度'!U54=0,'前年度'!U54=0),"",IF('前年度'!U54=0,"皆増",IF('当年度'!U54=0,"皆減",ROUND('増減額'!U54/'前年度'!U54*100,1))))</f>
        <v>皆減</v>
      </c>
      <c r="V54" s="37" t="str">
        <f>IF(AND('当年度'!V54=0,'前年度'!V54=0),"",IF('前年度'!V54=0,"皆増",IF('当年度'!V54=0,"皆減",ROUND('増減額'!V54/'前年度'!V54*100,1))))</f>
        <v>皆減</v>
      </c>
      <c r="W54" s="37" t="str">
        <f>IF(AND('当年度'!W54=0,'前年度'!W54=0),"",IF('前年度'!W54=0,"皆増",IF('当年度'!W54=0,"皆減",ROUND('増減額'!W54/'前年度'!W54*100,1))))</f>
        <v>皆減</v>
      </c>
      <c r="X54" s="34"/>
    </row>
    <row r="55" spans="2:24" ht="21.75" customHeight="1">
      <c r="B55" s="84" t="s">
        <v>93</v>
      </c>
      <c r="C55" s="47" t="str">
        <f>IF(AND('当年度'!C55=0,'前年度'!C55=0),"",IF('前年度'!C55=0,"皆増",IF('当年度'!C55=0,"皆減",ROUND('増減額'!C55/'前年度'!C55*100,1))))</f>
        <v>皆減</v>
      </c>
      <c r="D55" s="47" t="str">
        <f>IF(AND('当年度'!D55=0,'前年度'!D55=0),"",IF('前年度'!D55=0,"皆増",IF('当年度'!D55=0,"皆減",ROUND('増減額'!D55/'前年度'!D55*100,1))))</f>
        <v>皆減</v>
      </c>
      <c r="E55" s="47" t="str">
        <f>IF(AND('当年度'!E55=0,'前年度'!E55=0),"",IF('前年度'!E55=0,"皆増",IF('当年度'!E55=0,"皆減",ROUND('増減額'!E55/'前年度'!E55*100,1))))</f>
        <v>皆減</v>
      </c>
      <c r="F55" s="47">
        <f>IF(AND('当年度'!F55=0,'前年度'!F55=0),"",IF('前年度'!F55=0,"皆増",IF('当年度'!F55=0,"皆減",ROUND('増減額'!F55/'前年度'!F55*100,1))))</f>
      </c>
      <c r="G55" s="47" t="str">
        <f>IF(AND('当年度'!G55=0,'前年度'!G55=0),"",IF('前年度'!G55=0,"皆増",IF('当年度'!G55=0,"皆減",ROUND('増減額'!G55/'前年度'!G55*100,1))))</f>
        <v>皆減</v>
      </c>
      <c r="H55" s="47">
        <f>IF(AND('当年度'!H55=0,'前年度'!H55=0),"",IF('前年度'!H55=0,"皆増",IF('当年度'!H55=0,"皆減",ROUND('増減額'!H55/'前年度'!H55*100,1))))</f>
      </c>
      <c r="I55" s="47" t="str">
        <f>IF(AND('当年度'!I55=0,'前年度'!I55=0),"",IF('前年度'!I55=0,"皆増",IF('当年度'!I55=0,"皆減",ROUND('増減額'!I55/'前年度'!I55*100,1))))</f>
        <v>皆減</v>
      </c>
      <c r="J55" s="47">
        <f>IF(AND('当年度'!J55=0,'前年度'!J55=0),"",IF('前年度'!J55=0,"皆増",IF('当年度'!J55=0,"皆減",ROUND('増減額'!J55/'前年度'!J55*100,1))))</f>
      </c>
      <c r="K55" s="47" t="str">
        <f>IF(AND('当年度'!K55=0,'前年度'!K55=0),"",IF('前年度'!K55=0,"皆増",IF('当年度'!K55=0,"皆減",ROUND('増減額'!K55/'前年度'!K55*100,1))))</f>
        <v>皆減</v>
      </c>
      <c r="L55" s="47" t="str">
        <f>IF(AND('当年度'!L55=0,'前年度'!L55=0),"",IF('前年度'!L55=0,"皆増",IF('当年度'!L55=0,"皆減",ROUND('増減額'!L55/'前年度'!L55*100,1))))</f>
        <v>皆減</v>
      </c>
      <c r="M55" s="47" t="str">
        <f>IF(AND('当年度'!M55=0,'前年度'!M55=0),"",IF('前年度'!M55=0,"皆増",IF('当年度'!M55=0,"皆減",ROUND('増減額'!M55/'前年度'!M55*100,1))))</f>
        <v>皆減</v>
      </c>
      <c r="N55" s="47" t="str">
        <f>IF(AND('当年度'!N55=0,'前年度'!N55=0),"",IF('前年度'!N55=0,"皆増",IF('当年度'!N55=0,"皆減",ROUND('増減額'!N55/'前年度'!N55*100,1))))</f>
        <v>皆減</v>
      </c>
      <c r="O55" s="47">
        <f>IF(AND('当年度'!O55=0,'前年度'!O55=0),"",IF('前年度'!O55=0,"皆増",IF('当年度'!O55=0,"皆減",ROUND('増減額'!O55/'前年度'!O55*100,1))))</f>
      </c>
      <c r="P55" s="47">
        <f>IF(AND('当年度'!P55=0,'前年度'!P55=0),"",IF('前年度'!P55=0,"皆増",IF('当年度'!P55=0,"皆減",ROUND('増減額'!P55/'前年度'!P55*100,1))))</f>
      </c>
      <c r="Q55" s="47">
        <f>IF(AND('当年度'!Q55=0,'前年度'!Q55=0),"",IF('前年度'!Q55=0,"皆増",IF('当年度'!Q55=0,"皆減",ROUND('増減額'!Q55/'前年度'!Q55*100,1))))</f>
      </c>
      <c r="R55" s="47">
        <f>IF(AND('当年度'!R55=0,'前年度'!R55=0),"",IF('前年度'!R55=0,"皆増",IF('当年度'!R55=0,"皆減",ROUND('増減額'!R55/'前年度'!R55*100,1))))</f>
      </c>
      <c r="S55" s="47" t="str">
        <f>IF(AND('当年度'!S55=0,'前年度'!S55=0),"",IF('前年度'!S55=0,"皆増",IF('当年度'!S55=0,"皆減",ROUND('増減額'!S55/'前年度'!S55*100,1))))</f>
        <v>皆減</v>
      </c>
      <c r="T55" s="47" t="str">
        <f>IF(AND('当年度'!T55=0,'前年度'!T55=0),"",IF('前年度'!T55=0,"皆増",IF('当年度'!T55=0,"皆減",ROUND('増減額'!T55/'前年度'!T55*100,1))))</f>
        <v>皆減</v>
      </c>
      <c r="U55" s="37" t="str">
        <f>IF(AND('当年度'!U55=0,'前年度'!U55=0),"",IF('前年度'!U55=0,"皆増",IF('当年度'!U55=0,"皆減",ROUND('増減額'!U55/'前年度'!U55*100,1))))</f>
        <v>皆減</v>
      </c>
      <c r="V55" s="37" t="str">
        <f>IF(AND('当年度'!V55=0,'前年度'!V55=0),"",IF('前年度'!V55=0,"皆増",IF('当年度'!V55=0,"皆減",ROUND('増減額'!V55/'前年度'!V55*100,1))))</f>
        <v>皆減</v>
      </c>
      <c r="W55" s="37" t="str">
        <f>IF(AND('当年度'!W55=0,'前年度'!W55=0),"",IF('前年度'!W55=0,"皆増",IF('当年度'!W55=0,"皆減",ROUND('増減額'!W55/'前年度'!W55*100,1))))</f>
        <v>皆減</v>
      </c>
      <c r="X55" s="34"/>
    </row>
    <row r="56" spans="2:24" ht="21.75" customHeight="1">
      <c r="B56" s="84" t="s">
        <v>43</v>
      </c>
      <c r="C56" s="47">
        <f>IF(AND('当年度'!C56=0,'前年度'!C56=0),"",IF('前年度'!C56=0,"皆増",IF('当年度'!C56=0,"皆減",ROUND('増減額'!C56/'前年度'!C56*100,1))))</f>
        <v>-37.7</v>
      </c>
      <c r="D56" s="47">
        <f>IF(AND('当年度'!D56=0,'前年度'!D56=0),"",IF('前年度'!D56=0,"皆増",IF('当年度'!D56=0,"皆減",ROUND('増減額'!D56/'前年度'!D56*100,1))))</f>
        <v>-25.9</v>
      </c>
      <c r="E56" s="47">
        <f>IF(AND('当年度'!E56=0,'前年度'!E56=0),"",IF('前年度'!E56=0,"皆増",IF('当年度'!E56=0,"皆減",ROUND('増減額'!E56/'前年度'!E56*100,1))))</f>
        <v>-43.6</v>
      </c>
      <c r="F56" s="47">
        <f>IF(AND('当年度'!F56=0,'前年度'!F56=0),"",IF('前年度'!F56=0,"皆増",IF('当年度'!F56=0,"皆減",ROUND('増減額'!F56/'前年度'!F56*100,1))))</f>
      </c>
      <c r="G56" s="47">
        <f>IF(AND('当年度'!G56=0,'前年度'!G56=0),"",IF('前年度'!G56=0,"皆増",IF('当年度'!G56=0,"皆減",ROUND('増減額'!G56/'前年度'!G56*100,1))))</f>
        <v>-9.9</v>
      </c>
      <c r="H56" s="47">
        <f>IF(AND('当年度'!H56=0,'前年度'!H56=0),"",IF('前年度'!H56=0,"皆増",IF('当年度'!H56=0,"皆減",ROUND('増減額'!H56/'前年度'!H56*100,1))))</f>
      </c>
      <c r="I56" s="47">
        <f>IF(AND('当年度'!I56=0,'前年度'!I56=0),"",IF('前年度'!I56=0,"皆増",IF('当年度'!I56=0,"皆減",ROUND('増減額'!I56/'前年度'!I56*100,1))))</f>
      </c>
      <c r="J56" s="47">
        <f>IF(AND('当年度'!J56=0,'前年度'!J56=0),"",IF('前年度'!J56=0,"皆増",IF('当年度'!J56=0,"皆減",ROUND('増減額'!J56/'前年度'!J56*100,1))))</f>
      </c>
      <c r="K56" s="47">
        <f>IF(AND('当年度'!K56=0,'前年度'!K56=0),"",IF('前年度'!K56=0,"皆増",IF('当年度'!K56=0,"皆減",ROUND('増減額'!K56/'前年度'!K56*100,1))))</f>
      </c>
      <c r="L56" s="47">
        <f>IF(AND('当年度'!L56=0,'前年度'!L56=0),"",IF('前年度'!L56=0,"皆増",IF('当年度'!L56=0,"皆減",ROUND('増減額'!L56/'前年度'!L56*100,1))))</f>
        <v>-79.2</v>
      </c>
      <c r="M56" s="47">
        <f>IF(AND('当年度'!M56=0,'前年度'!M56=0),"",IF('前年度'!M56=0,"皆増",IF('当年度'!M56=0,"皆減",ROUND('増減額'!M56/'前年度'!M56*100,1))))</f>
        <v>-79</v>
      </c>
      <c r="N56" s="47">
        <f>IF(AND('当年度'!N56=0,'前年度'!N56=0),"",IF('前年度'!N56=0,"皆増",IF('当年度'!N56=0,"皆減",ROUND('増減額'!N56/'前年度'!N56*100,1))))</f>
        <v>-82.3</v>
      </c>
      <c r="O56" s="47">
        <f>IF(AND('当年度'!O56=0,'前年度'!O56=0),"",IF('前年度'!O56=0,"皆増",IF('当年度'!O56=0,"皆減",ROUND('増減額'!O56/'前年度'!O56*100,1))))</f>
      </c>
      <c r="P56" s="47">
        <f>IF(AND('当年度'!P56=0,'前年度'!P56=0),"",IF('前年度'!P56=0,"皆増",IF('当年度'!P56=0,"皆減",ROUND('増減額'!P56/'前年度'!P56*100,1))))</f>
      </c>
      <c r="Q56" s="47">
        <f>IF(AND('当年度'!Q56=0,'前年度'!Q56=0),"",IF('前年度'!Q56=0,"皆増",IF('当年度'!Q56=0,"皆減",ROUND('増減額'!Q56/'前年度'!Q56*100,1))))</f>
      </c>
      <c r="R56" s="47">
        <f>IF(AND('当年度'!R56=0,'前年度'!R56=0),"",IF('前年度'!R56=0,"皆増",IF('当年度'!R56=0,"皆減",ROUND('増減額'!R56/'前年度'!R56*100,1))))</f>
      </c>
      <c r="S56" s="47">
        <f>IF(AND('当年度'!S56=0,'前年度'!S56=0),"",IF('前年度'!S56=0,"皆増",IF('当年度'!S56=0,"皆減",ROUND('増減額'!S56/'前年度'!S56*100,1))))</f>
        <v>-40.2</v>
      </c>
      <c r="T56" s="47">
        <f>IF(AND('当年度'!T56=0,'前年度'!T56=0),"",IF('前年度'!T56=0,"皆増",IF('当年度'!T56=0,"皆減",ROUND('増減額'!T56/'前年度'!T56*100,1))))</f>
        <v>-11.7</v>
      </c>
      <c r="U56" s="37">
        <f>IF(AND('当年度'!U56=0,'前年度'!U56=0),"",IF('前年度'!U56=0,"皆増",IF('当年度'!U56=0,"皆減",ROUND('増減額'!U56/'前年度'!U56*100,1))))</f>
        <v>-25.9</v>
      </c>
      <c r="V56" s="37">
        <f>IF(AND('当年度'!V56=0,'前年度'!V56=0),"",IF('前年度'!V56=0,"皆増",IF('当年度'!V56=0,"皆減",ROUND('増減額'!V56/'前年度'!V56*100,1))))</f>
        <v>-43.6</v>
      </c>
      <c r="W56" s="37">
        <f>IF(AND('当年度'!W56=0,'前年度'!W56=0),"",IF('前年度'!W56=0,"皆増",IF('当年度'!W56=0,"皆減",ROUND('増減額'!W56/'前年度'!W56*100,1))))</f>
        <v>-42.7</v>
      </c>
      <c r="X56" s="34"/>
    </row>
    <row r="57" spans="2:24" ht="21.75" customHeight="1">
      <c r="B57" s="84" t="s">
        <v>44</v>
      </c>
      <c r="C57" s="47" t="str">
        <f>IF(AND('当年度'!C57=0,'前年度'!C57=0),"",IF('前年度'!C57=0,"皆増",IF('当年度'!C57=0,"皆減",ROUND('増減額'!C57/'前年度'!C57*100,1))))</f>
        <v>皆増</v>
      </c>
      <c r="D57" s="47" t="str">
        <f>IF(AND('当年度'!D57=0,'前年度'!D57=0),"",IF('前年度'!D57=0,"皆増",IF('当年度'!D57=0,"皆減",ROUND('増減額'!D57/'前年度'!D57*100,1))))</f>
        <v>皆増</v>
      </c>
      <c r="E57" s="47" t="str">
        <f>IF(AND('当年度'!E57=0,'前年度'!E57=0),"",IF('前年度'!E57=0,"皆増",IF('当年度'!E57=0,"皆減",ROUND('増減額'!E57/'前年度'!E57*100,1))))</f>
        <v>皆増</v>
      </c>
      <c r="F57" s="47">
        <f>IF(AND('当年度'!F57=0,'前年度'!F57=0),"",IF('前年度'!F57=0,"皆増",IF('当年度'!F57=0,"皆減",ROUND('増減額'!F57/'前年度'!F57*100,1))))</f>
      </c>
      <c r="G57" s="47" t="str">
        <f>IF(AND('当年度'!G57=0,'前年度'!G57=0),"",IF('前年度'!G57=0,"皆増",IF('当年度'!G57=0,"皆減",ROUND('増減額'!G57/'前年度'!G57*100,1))))</f>
        <v>皆増</v>
      </c>
      <c r="H57" s="47">
        <f>IF(AND('当年度'!H57=0,'前年度'!H57=0),"",IF('前年度'!H57=0,"皆増",IF('当年度'!H57=0,"皆減",ROUND('増減額'!H57/'前年度'!H57*100,1))))</f>
      </c>
      <c r="I57" s="47">
        <f>IF(AND('当年度'!I57=0,'前年度'!I57=0),"",IF('前年度'!I57=0,"皆増",IF('当年度'!I57=0,"皆減",ROUND('増減額'!I57/'前年度'!I57*100,1))))</f>
      </c>
      <c r="J57" s="47">
        <f>IF(AND('当年度'!J57=0,'前年度'!J57=0),"",IF('前年度'!J57=0,"皆増",IF('当年度'!J57=0,"皆減",ROUND('増減額'!J57/'前年度'!J57*100,1))))</f>
      </c>
      <c r="K57" s="47">
        <f>IF(AND('当年度'!K57=0,'前年度'!K57=0),"",IF('前年度'!K57=0,"皆増",IF('当年度'!K57=0,"皆減",ROUND('増減額'!K57/'前年度'!K57*100,1))))</f>
      </c>
      <c r="L57" s="47" t="str">
        <f>IF(AND('当年度'!L57=0,'前年度'!L57=0),"",IF('前年度'!L57=0,"皆増",IF('当年度'!L57=0,"皆減",ROUND('増減額'!L57/'前年度'!L57*100,1))))</f>
        <v>皆増</v>
      </c>
      <c r="M57" s="47">
        <f>IF(AND('当年度'!M57=0,'前年度'!M57=0),"",IF('前年度'!M57=0,"皆増",IF('当年度'!M57=0,"皆減",ROUND('増減額'!M57/'前年度'!M57*100,1))))</f>
      </c>
      <c r="N57" s="47" t="str">
        <f>IF(AND('当年度'!N57=0,'前年度'!N57=0),"",IF('前年度'!N57=0,"皆増",IF('当年度'!N57=0,"皆減",ROUND('増減額'!N57/'前年度'!N57*100,1))))</f>
        <v>皆増</v>
      </c>
      <c r="O57" s="47">
        <f>IF(AND('当年度'!O57=0,'前年度'!O57=0),"",IF('前年度'!O57=0,"皆増",IF('当年度'!O57=0,"皆減",ROUND('増減額'!O57/'前年度'!O57*100,1))))</f>
      </c>
      <c r="P57" s="47">
        <f>IF(AND('当年度'!P57=0,'前年度'!P57=0),"",IF('前年度'!P57=0,"皆増",IF('当年度'!P57=0,"皆減",ROUND('増減額'!P57/'前年度'!P57*100,1))))</f>
      </c>
      <c r="Q57" s="47">
        <f>IF(AND('当年度'!Q57=0,'前年度'!Q57=0),"",IF('前年度'!Q57=0,"皆増",IF('当年度'!Q57=0,"皆減",ROUND('増減額'!Q57/'前年度'!Q57*100,1))))</f>
      </c>
      <c r="R57" s="47">
        <f>IF(AND('当年度'!R57=0,'前年度'!R57=0),"",IF('前年度'!R57=0,"皆増",IF('当年度'!R57=0,"皆減",ROUND('増減額'!R57/'前年度'!R57*100,1))))</f>
      </c>
      <c r="S57" s="47" t="str">
        <f>IF(AND('当年度'!S57=0,'前年度'!S57=0),"",IF('前年度'!S57=0,"皆増",IF('当年度'!S57=0,"皆減",ROUND('増減額'!S57/'前年度'!S57*100,1))))</f>
        <v>皆増</v>
      </c>
      <c r="T57" s="47" t="str">
        <f>IF(AND('当年度'!T57=0,'前年度'!T57=0),"",IF('前年度'!T57=0,"皆増",IF('当年度'!T57=0,"皆減",ROUND('増減額'!T57/'前年度'!T57*100,1))))</f>
        <v>皆増</v>
      </c>
      <c r="U57" s="41" t="str">
        <f>IF(AND('当年度'!U57=0,'前年度'!U57=0),"",IF('前年度'!U57=0,"皆増",IF('当年度'!U57=0,"皆減",ROUND('増減額'!U57/'前年度'!U57*100,1))))</f>
        <v>皆増</v>
      </c>
      <c r="V57" s="41" t="str">
        <f>IF(AND('当年度'!V57=0,'前年度'!V57=0),"",IF('前年度'!V57=0,"皆増",IF('当年度'!V57=0,"皆減",ROUND('増減額'!V57/'前年度'!V57*100,1))))</f>
        <v>皆増</v>
      </c>
      <c r="W57" s="41" t="str">
        <f>IF(AND('当年度'!W57=0,'前年度'!W57=0),"",IF('前年度'!W57=0,"皆増",IF('当年度'!W57=0,"皆減",ROUND('増減額'!W57/'前年度'!W57*100,1))))</f>
        <v>皆増</v>
      </c>
      <c r="X57" s="34"/>
    </row>
    <row r="58" spans="2:24" ht="21.75" customHeight="1">
      <c r="B58" s="84" t="s">
        <v>94</v>
      </c>
      <c r="C58" s="47" t="str">
        <f>IF(AND('当年度'!C58=0,'前年度'!C58=0),"",IF('前年度'!C58=0,"皆増",IF('当年度'!C58=0,"皆減",ROUND('増減額'!C58/'前年度'!C58*100,1))))</f>
        <v>皆減</v>
      </c>
      <c r="D58" s="47" t="str">
        <f>IF(AND('当年度'!D58=0,'前年度'!D58=0),"",IF('前年度'!D58=0,"皆増",IF('当年度'!D58=0,"皆減",ROUND('増減額'!D58/'前年度'!D58*100,1))))</f>
        <v>皆減</v>
      </c>
      <c r="E58" s="47" t="str">
        <f>IF(AND('当年度'!E58=0,'前年度'!E58=0),"",IF('前年度'!E58=0,"皆増",IF('当年度'!E58=0,"皆減",ROUND('増減額'!E58/'前年度'!E58*100,1))))</f>
        <v>皆減</v>
      </c>
      <c r="F58" s="47">
        <f>IF(AND('当年度'!F58=0,'前年度'!F58=0),"",IF('前年度'!F58=0,"皆増",IF('当年度'!F58=0,"皆減",ROUND('増減額'!F58/'前年度'!F58*100,1))))</f>
      </c>
      <c r="G58" s="47" t="str">
        <f>IF(AND('当年度'!G58=0,'前年度'!G58=0),"",IF('前年度'!G58=0,"皆増",IF('当年度'!G58=0,"皆減",ROUND('増減額'!G58/'前年度'!G58*100,1))))</f>
        <v>皆減</v>
      </c>
      <c r="H58" s="47">
        <f>IF(AND('当年度'!H58=0,'前年度'!H58=0),"",IF('前年度'!H58=0,"皆増",IF('当年度'!H58=0,"皆減",ROUND('増減額'!H58/'前年度'!H58*100,1))))</f>
      </c>
      <c r="I58" s="47">
        <f>IF(AND('当年度'!I58=0,'前年度'!I58=0),"",IF('前年度'!I58=0,"皆増",IF('当年度'!I58=0,"皆減",ROUND('増減額'!I58/'前年度'!I58*100,1))))</f>
      </c>
      <c r="J58" s="47">
        <f>IF(AND('当年度'!J58=0,'前年度'!J58=0),"",IF('前年度'!J58=0,"皆増",IF('当年度'!J58=0,"皆減",ROUND('増減額'!J58/'前年度'!J58*100,1))))</f>
      </c>
      <c r="K58" s="47">
        <f>IF(AND('当年度'!K58=0,'前年度'!K58=0),"",IF('前年度'!K58=0,"皆増",IF('当年度'!K58=0,"皆減",ROUND('増減額'!K58/'前年度'!K58*100,1))))</f>
      </c>
      <c r="L58" s="47" t="str">
        <f>IF(AND('当年度'!L58=0,'前年度'!L58=0),"",IF('前年度'!L58=0,"皆増",IF('当年度'!L58=0,"皆減",ROUND('増減額'!L58/'前年度'!L58*100,1))))</f>
        <v>皆減</v>
      </c>
      <c r="M58" s="47" t="str">
        <f>IF(AND('当年度'!M58=0,'前年度'!M58=0),"",IF('前年度'!M58=0,"皆増",IF('当年度'!M58=0,"皆減",ROUND('増減額'!M58/'前年度'!M58*100,1))))</f>
        <v>皆減</v>
      </c>
      <c r="N58" s="47" t="str">
        <f>IF(AND('当年度'!N58=0,'前年度'!N58=0),"",IF('前年度'!N58=0,"皆増",IF('当年度'!N58=0,"皆減",ROUND('増減額'!N58/'前年度'!N58*100,1))))</f>
        <v>皆減</v>
      </c>
      <c r="O58" s="47">
        <f>IF(AND('当年度'!O58=0,'前年度'!O58=0),"",IF('前年度'!O58=0,"皆増",IF('当年度'!O58=0,"皆減",ROUND('増減額'!O58/'前年度'!O58*100,1))))</f>
      </c>
      <c r="P58" s="47">
        <f>IF(AND('当年度'!P58=0,'前年度'!P58=0),"",IF('前年度'!P58=0,"皆増",IF('当年度'!P58=0,"皆減",ROUND('増減額'!P58/'前年度'!P58*100,1))))</f>
      </c>
      <c r="Q58" s="47">
        <f>IF(AND('当年度'!Q58=0,'前年度'!Q58=0),"",IF('前年度'!Q58=0,"皆増",IF('当年度'!Q58=0,"皆減",ROUND('増減額'!Q58/'前年度'!Q58*100,1))))</f>
      </c>
      <c r="R58" s="47">
        <f>IF(AND('当年度'!R58=0,'前年度'!R58=0),"",IF('前年度'!R58=0,"皆増",IF('当年度'!R58=0,"皆減",ROUND('増減額'!R58/'前年度'!R58*100,1))))</f>
      </c>
      <c r="S58" s="47" t="str">
        <f>IF(AND('当年度'!S58=0,'前年度'!S58=0),"",IF('前年度'!S58=0,"皆増",IF('当年度'!S58=0,"皆減",ROUND('増減額'!S58/'前年度'!S58*100,1))))</f>
        <v>皆減</v>
      </c>
      <c r="T58" s="47" t="str">
        <f>IF(AND('当年度'!T58=0,'前年度'!T58=0),"",IF('前年度'!T58=0,"皆増",IF('当年度'!T58=0,"皆減",ROUND('増減額'!T58/'前年度'!T58*100,1))))</f>
        <v>皆減</v>
      </c>
      <c r="U58" s="37" t="str">
        <f>IF(AND('当年度'!U58=0,'前年度'!U58=0),"",IF('前年度'!U58=0,"皆増",IF('当年度'!U58=0,"皆減",ROUND('増減額'!U58/'前年度'!U58*100,1))))</f>
        <v>皆減</v>
      </c>
      <c r="V58" s="37" t="str">
        <f>IF(AND('当年度'!V58=0,'前年度'!V58=0),"",IF('前年度'!V58=0,"皆増",IF('当年度'!V58=0,"皆減",ROUND('増減額'!V58/'前年度'!V58*100,1))))</f>
        <v>皆減</v>
      </c>
      <c r="W58" s="37" t="str">
        <f>IF(AND('当年度'!W58=0,'前年度'!W58=0),"",IF('前年度'!W58=0,"皆増",IF('当年度'!W58=0,"皆減",ROUND('増減額'!W58/'前年度'!W58*100,1))))</f>
        <v>皆減</v>
      </c>
      <c r="X58" s="34"/>
    </row>
    <row r="59" spans="2:24" ht="21.75" customHeight="1">
      <c r="B59" s="84" t="s">
        <v>95</v>
      </c>
      <c r="C59" s="47" t="str">
        <f>IF(AND('当年度'!C59=0,'前年度'!C59=0),"",IF('前年度'!C59=0,"皆増",IF('当年度'!C59=0,"皆減",ROUND('増減額'!C59/'前年度'!C59*100,1))))</f>
        <v>皆減</v>
      </c>
      <c r="D59" s="47" t="str">
        <f>IF(AND('当年度'!D59=0,'前年度'!D59=0),"",IF('前年度'!D59=0,"皆増",IF('当年度'!D59=0,"皆減",ROUND('増減額'!D59/'前年度'!D59*100,1))))</f>
        <v>皆減</v>
      </c>
      <c r="E59" s="47" t="str">
        <f>IF(AND('当年度'!E59=0,'前年度'!E59=0),"",IF('前年度'!E59=0,"皆増",IF('当年度'!E59=0,"皆減",ROUND('増減額'!E59/'前年度'!E59*100,1))))</f>
        <v>皆減</v>
      </c>
      <c r="F59" s="47">
        <f>IF(AND('当年度'!F59=0,'前年度'!F59=0),"",IF('前年度'!F59=0,"皆増",IF('当年度'!F59=0,"皆減",ROUND('増減額'!F59/'前年度'!F59*100,1))))</f>
      </c>
      <c r="G59" s="47" t="str">
        <f>IF(AND('当年度'!G59=0,'前年度'!G59=0),"",IF('前年度'!G59=0,"皆増",IF('当年度'!G59=0,"皆減",ROUND('増減額'!G59/'前年度'!G59*100,1))))</f>
        <v>皆減</v>
      </c>
      <c r="H59" s="47">
        <f>IF(AND('当年度'!H59=0,'前年度'!H59=0),"",IF('前年度'!H59=0,"皆増",IF('当年度'!H59=0,"皆減",ROUND('増減額'!H59/'前年度'!H59*100,1))))</f>
      </c>
      <c r="I59" s="47" t="str">
        <f>IF(AND('当年度'!I59=0,'前年度'!I59=0),"",IF('前年度'!I59=0,"皆増",IF('当年度'!I59=0,"皆減",ROUND('増減額'!I59/'前年度'!I59*100,1))))</f>
        <v>皆減</v>
      </c>
      <c r="J59" s="47">
        <f>IF(AND('当年度'!J59=0,'前年度'!J59=0),"",IF('前年度'!J59=0,"皆増",IF('当年度'!J59=0,"皆減",ROUND('増減額'!J59/'前年度'!J59*100,1))))</f>
      </c>
      <c r="K59" s="47" t="str">
        <f>IF(AND('当年度'!K59=0,'前年度'!K59=0),"",IF('前年度'!K59=0,"皆増",IF('当年度'!K59=0,"皆減",ROUND('増減額'!K59/'前年度'!K59*100,1))))</f>
        <v>皆減</v>
      </c>
      <c r="L59" s="47" t="str">
        <f>IF(AND('当年度'!L59=0,'前年度'!L59=0),"",IF('前年度'!L59=0,"皆増",IF('当年度'!L59=0,"皆減",ROUND('増減額'!L59/'前年度'!L59*100,1))))</f>
        <v>皆減</v>
      </c>
      <c r="M59" s="47" t="str">
        <f>IF(AND('当年度'!M59=0,'前年度'!M59=0),"",IF('前年度'!M59=0,"皆増",IF('当年度'!M59=0,"皆減",ROUND('増減額'!M59/'前年度'!M59*100,1))))</f>
        <v>皆減</v>
      </c>
      <c r="N59" s="47" t="str">
        <f>IF(AND('当年度'!N59=0,'前年度'!N59=0),"",IF('前年度'!N59=0,"皆増",IF('当年度'!N59=0,"皆減",ROUND('増減額'!N59/'前年度'!N59*100,1))))</f>
        <v>皆減</v>
      </c>
      <c r="O59" s="47">
        <f>IF(AND('当年度'!O59=0,'前年度'!O59=0),"",IF('前年度'!O59=0,"皆増",IF('当年度'!O59=0,"皆減",ROUND('増減額'!O59/'前年度'!O59*100,1))))</f>
      </c>
      <c r="P59" s="47">
        <f>IF(AND('当年度'!P59=0,'前年度'!P59=0),"",IF('前年度'!P59=0,"皆増",IF('当年度'!P59=0,"皆減",ROUND('増減額'!P59/'前年度'!P59*100,1))))</f>
      </c>
      <c r="Q59" s="47">
        <f>IF(AND('当年度'!Q59=0,'前年度'!Q59=0),"",IF('前年度'!Q59=0,"皆増",IF('当年度'!Q59=0,"皆減",ROUND('増減額'!Q59/'前年度'!Q59*100,1))))</f>
      </c>
      <c r="R59" s="47">
        <f>IF(AND('当年度'!R59=0,'前年度'!R59=0),"",IF('前年度'!R59=0,"皆増",IF('当年度'!R59=0,"皆減",ROUND('増減額'!R59/'前年度'!R59*100,1))))</f>
      </c>
      <c r="S59" s="47" t="str">
        <f>IF(AND('当年度'!S59=0,'前年度'!S59=0),"",IF('前年度'!S59=0,"皆増",IF('当年度'!S59=0,"皆減",ROUND('増減額'!S59/'前年度'!S59*100,1))))</f>
        <v>皆減</v>
      </c>
      <c r="T59" s="47" t="str">
        <f>IF(AND('当年度'!T59=0,'前年度'!T59=0),"",IF('前年度'!T59=0,"皆増",IF('当年度'!T59=0,"皆減",ROUND('増減額'!T59/'前年度'!T59*100,1))))</f>
        <v>皆減</v>
      </c>
      <c r="U59" s="37" t="str">
        <f>IF(AND('当年度'!U59=0,'前年度'!U59=0),"",IF('前年度'!U59=0,"皆増",IF('当年度'!U59=0,"皆減",ROUND('増減額'!U59/'前年度'!U59*100,1))))</f>
        <v>皆減</v>
      </c>
      <c r="V59" s="37" t="str">
        <f>IF(AND('当年度'!V59=0,'前年度'!V59=0),"",IF('前年度'!V59=0,"皆増",IF('当年度'!V59=0,"皆減",ROUND('増減額'!V59/'前年度'!V59*100,1))))</f>
        <v>皆減</v>
      </c>
      <c r="W59" s="37" t="str">
        <f>IF(AND('当年度'!W59=0,'前年度'!W59=0),"",IF('前年度'!W59=0,"皆増",IF('当年度'!W59=0,"皆減",ROUND('増減額'!W59/'前年度'!W59*100,1))))</f>
        <v>皆減</v>
      </c>
      <c r="X59" s="34"/>
    </row>
    <row r="60" spans="2:24" ht="21.75" customHeight="1">
      <c r="B60" s="89" t="s">
        <v>96</v>
      </c>
      <c r="C60" s="48" t="str">
        <f>IF(AND('当年度'!C60=0,'前年度'!C60=0),"",IF('前年度'!C60=0,"皆増",IF('当年度'!C60=0,"皆減",ROUND('増減額'!C60/'前年度'!C60*100,1))))</f>
        <v>皆減</v>
      </c>
      <c r="D60" s="48" t="str">
        <f>IF(AND('当年度'!D60=0,'前年度'!D60=0),"",IF('前年度'!D60=0,"皆増",IF('当年度'!D60=0,"皆減",ROUND('増減額'!D60/'前年度'!D60*100,1))))</f>
        <v>皆減</v>
      </c>
      <c r="E60" s="48" t="str">
        <f>IF(AND('当年度'!E60=0,'前年度'!E60=0),"",IF('前年度'!E60=0,"皆増",IF('当年度'!E60=0,"皆減",ROUND('増減額'!E60/'前年度'!E60*100,1))))</f>
        <v>皆減</v>
      </c>
      <c r="F60" s="48">
        <f>IF(AND('当年度'!F60=0,'前年度'!F60=0),"",IF('前年度'!F60=0,"皆増",IF('当年度'!F60=0,"皆減",ROUND('増減額'!F60/'前年度'!F60*100,1))))</f>
      </c>
      <c r="G60" s="48">
        <f>IF(AND('当年度'!G60=0,'前年度'!G60=0),"",IF('前年度'!G60=0,"皆増",IF('当年度'!G60=0,"皆減",ROUND('増減額'!G60/'前年度'!G60*100,1))))</f>
      </c>
      <c r="H60" s="48">
        <f>IF(AND('当年度'!H60=0,'前年度'!H60=0),"",IF('前年度'!H60=0,"皆増",IF('当年度'!H60=0,"皆減",ROUND('増減額'!H60/'前年度'!H60*100,1))))</f>
      </c>
      <c r="I60" s="48">
        <f>IF(AND('当年度'!I60=0,'前年度'!I60=0),"",IF('前年度'!I60=0,"皆増",IF('当年度'!I60=0,"皆減",ROUND('増減額'!I60/'前年度'!I60*100,1))))</f>
      </c>
      <c r="J60" s="48">
        <f>IF(AND('当年度'!J60=0,'前年度'!J60=0),"",IF('前年度'!J60=0,"皆増",IF('当年度'!J60=0,"皆減",ROUND('増減額'!J60/'前年度'!J60*100,1))))</f>
      </c>
      <c r="K60" s="48">
        <f>IF(AND('当年度'!K60=0,'前年度'!K60=0),"",IF('前年度'!K60=0,"皆増",IF('当年度'!K60=0,"皆減",ROUND('増減額'!K60/'前年度'!K60*100,1))))</f>
      </c>
      <c r="L60" s="48">
        <f>IF(AND('当年度'!L60=0,'前年度'!L60=0),"",IF('前年度'!L60=0,"皆増",IF('当年度'!L60=0,"皆減",ROUND('増減額'!L60/'前年度'!L60*100,1))))</f>
      </c>
      <c r="M60" s="48">
        <f>IF(AND('当年度'!M60=0,'前年度'!M60=0),"",IF('前年度'!M60=0,"皆増",IF('当年度'!M60=0,"皆減",ROUND('増減額'!M60/'前年度'!M60*100,1))))</f>
      </c>
      <c r="N60" s="48">
        <f>IF(AND('当年度'!N60=0,'前年度'!N60=0),"",IF('前年度'!N60=0,"皆増",IF('当年度'!N60=0,"皆減",ROUND('増減額'!N60/'前年度'!N60*100,1))))</f>
      </c>
      <c r="O60" s="48">
        <f>IF(AND('当年度'!O60=0,'前年度'!O60=0),"",IF('前年度'!O60=0,"皆増",IF('当年度'!O60=0,"皆減",ROUND('増減額'!O60/'前年度'!O60*100,1))))</f>
      </c>
      <c r="P60" s="48">
        <f>IF(AND('当年度'!P60=0,'前年度'!P60=0),"",IF('前年度'!P60=0,"皆増",IF('当年度'!P60=0,"皆減",ROUND('増減額'!P60/'前年度'!P60*100,1))))</f>
      </c>
      <c r="Q60" s="48">
        <f>IF(AND('当年度'!Q60=0,'前年度'!Q60=0),"",IF('前年度'!Q60=0,"皆増",IF('当年度'!Q60=0,"皆減",ROUND('増減額'!Q60/'前年度'!Q60*100,1))))</f>
      </c>
      <c r="R60" s="48">
        <f>IF(AND('当年度'!R60=0,'前年度'!R60=0),"",IF('前年度'!R60=0,"皆増",IF('当年度'!R60=0,"皆減",ROUND('増減額'!R60/'前年度'!R60*100,1))))</f>
      </c>
      <c r="S60" s="48" t="str">
        <f>IF(AND('当年度'!S60=0,'前年度'!S60=0),"",IF('前年度'!S60=0,"皆増",IF('当年度'!S60=0,"皆減",ROUND('増減額'!S60/'前年度'!S60*100,1))))</f>
        <v>皆減</v>
      </c>
      <c r="T60" s="48" t="str">
        <f>IF(AND('当年度'!T60=0,'前年度'!T60=0),"",IF('前年度'!T60=0,"皆増",IF('当年度'!T60=0,"皆減",ROUND('増減額'!T60/'前年度'!T60*100,1))))</f>
        <v>皆減</v>
      </c>
      <c r="U60" s="39" t="str">
        <f>IF(AND('当年度'!U60=0,'前年度'!U60=0),"",IF('前年度'!U60=0,"皆増",IF('当年度'!U60=0,"皆減",ROUND('増減額'!U60/'前年度'!U60*100,1))))</f>
        <v>皆減</v>
      </c>
      <c r="V60" s="39" t="str">
        <f>IF(AND('当年度'!V60=0,'前年度'!V60=0),"",IF('前年度'!V60=0,"皆増",IF('当年度'!V60=0,"皆減",ROUND('増減額'!V60/'前年度'!V60*100,1))))</f>
        <v>皆減</v>
      </c>
      <c r="W60" s="39" t="str">
        <f>IF(AND('当年度'!W60=0,'前年度'!W60=0),"",IF('前年度'!W60=0,"皆増",IF('当年度'!W60=0,"皆減",ROUND('増減額'!W60/'前年度'!W60*100,1))))</f>
        <v>皆減</v>
      </c>
      <c r="X60" s="34"/>
    </row>
    <row r="61" spans="2:24" ht="21.75" customHeight="1">
      <c r="B61" s="89" t="s">
        <v>45</v>
      </c>
      <c r="C61" s="48">
        <f>IF(AND('当年度'!C61=0,'前年度'!C61=0),"",IF('前年度'!C61=0,"皆増",IF('当年度'!C61=0,"皆減",ROUND('増減額'!C61/'前年度'!C61*100,1))))</f>
        <v>1.8</v>
      </c>
      <c r="D61" s="48">
        <f>IF(AND('当年度'!D61=0,'前年度'!D61=0),"",IF('前年度'!D61=0,"皆増",IF('当年度'!D61=0,"皆減",ROUND('増減額'!D61/'前年度'!D61*100,1))))</f>
        <v>4.5</v>
      </c>
      <c r="E61" s="48">
        <f>IF(AND('当年度'!E61=0,'前年度'!E61=0),"",IF('前年度'!E61=0,"皆増",IF('当年度'!E61=0,"皆減",ROUND('増減額'!E61/'前年度'!E61*100,1))))</f>
        <v>1.4</v>
      </c>
      <c r="F61" s="48" t="str">
        <f>IF(AND('当年度'!F61=0,'前年度'!F61=0),"",IF('前年度'!F61=0,"皆増",IF('当年度'!F61=0,"皆減",ROUND('増減額'!F61/'前年度'!F61*100,1))))</f>
        <v>皆減</v>
      </c>
      <c r="G61" s="48">
        <f>IF(AND('当年度'!G61=0,'前年度'!G61=0),"",IF('前年度'!G61=0,"皆増",IF('当年度'!G61=0,"皆減",ROUND('増減額'!G61/'前年度'!G61*100,1))))</f>
        <v>-2.3</v>
      </c>
      <c r="H61" s="48" t="str">
        <f>IF(AND('当年度'!H61=0,'前年度'!H61=0),"",IF('前年度'!H61=0,"皆増",IF('当年度'!H61=0,"皆減",ROUND('増減額'!H61/'前年度'!H61*100,1))))</f>
        <v>皆減</v>
      </c>
      <c r="I61" s="48">
        <f>IF(AND('当年度'!I61=0,'前年度'!I61=0),"",IF('前年度'!I61=0,"皆増",IF('当年度'!I61=0,"皆減",ROUND('増減額'!I61/'前年度'!I61*100,1))))</f>
        <v>-51.4</v>
      </c>
      <c r="J61" s="48">
        <f>IF(AND('当年度'!J61=0,'前年度'!J61=0),"",IF('前年度'!J61=0,"皆増",IF('当年度'!J61=0,"皆減",ROUND('増減額'!J61/'前年度'!J61*100,1))))</f>
        <v>-64.2</v>
      </c>
      <c r="K61" s="48">
        <f>IF(AND('当年度'!K61=0,'前年度'!K61=0),"",IF('前年度'!K61=0,"皆増",IF('当年度'!K61=0,"皆減",ROUND('増減額'!K61/'前年度'!K61*100,1))))</f>
        <v>-48.2</v>
      </c>
      <c r="L61" s="48">
        <f>IF(AND('当年度'!L61=0,'前年度'!L61=0),"",IF('前年度'!L61=0,"皆増",IF('当年度'!L61=0,"皆減",ROUND('増減額'!L61/'前年度'!L61*100,1))))</f>
        <v>37.8</v>
      </c>
      <c r="M61" s="48">
        <f>IF(AND('当年度'!M61=0,'前年度'!M61=0),"",IF('前年度'!M61=0,"皆増",IF('当年度'!M61=0,"皆減",ROUND('増減額'!M61/'前年度'!M61*100,1))))</f>
        <v>115.7</v>
      </c>
      <c r="N61" s="48">
        <f>IF(AND('当年度'!N61=0,'前年度'!N61=0),"",IF('前年度'!N61=0,"皆増",IF('当年度'!N61=0,"皆減",ROUND('増減額'!N61/'前年度'!N61*100,1))))</f>
        <v>-68.8</v>
      </c>
      <c r="O61" s="48">
        <f>IF(AND('当年度'!O61=0,'前年度'!O61=0),"",IF('前年度'!O61=0,"皆増",IF('当年度'!O61=0,"皆減",ROUND('増減額'!O61/'前年度'!O61*100,1))))</f>
      </c>
      <c r="P61" s="48">
        <f>IF(AND('当年度'!P61=0,'前年度'!P61=0),"",IF('前年度'!P61=0,"皆増",IF('当年度'!P61=0,"皆減",ROUND('増減額'!P61/'前年度'!P61*100,1))))</f>
      </c>
      <c r="Q61" s="48">
        <f>IF(AND('当年度'!Q61=0,'前年度'!Q61=0),"",IF('前年度'!Q61=0,"皆増",IF('当年度'!Q61=0,"皆減",ROUND('増減額'!Q61/'前年度'!Q61*100,1))))</f>
      </c>
      <c r="R61" s="48">
        <f>IF(AND('当年度'!R61=0,'前年度'!R61=0),"",IF('前年度'!R61=0,"皆増",IF('当年度'!R61=0,"皆減",ROUND('増減額'!R61/'前年度'!R61*100,1))))</f>
      </c>
      <c r="S61" s="48">
        <f>IF(AND('当年度'!S61=0,'前年度'!S61=0),"",IF('前年度'!S61=0,"皆増",IF('当年度'!S61=0,"皆減",ROUND('増減額'!S61/'前年度'!S61*100,1))))</f>
        <v>2.6</v>
      </c>
      <c r="T61" s="48">
        <f>IF(AND('当年度'!T61=0,'前年度'!T61=0),"",IF('前年度'!T61=0,"皆増",IF('当年度'!T61=0,"皆減",ROUND('増減額'!T61/'前年度'!T61*100,1))))</f>
        <v>7.2</v>
      </c>
      <c r="U61" s="42">
        <f>IF(AND('当年度'!U61=0,'前年度'!U61=0),"",IF('前年度'!U61=0,"皆増",IF('当年度'!U61=0,"皆減",ROUND('増減額'!U61/'前年度'!U61*100,1))))</f>
        <v>4.3</v>
      </c>
      <c r="V61" s="42">
        <f>IF(AND('当年度'!V61=0,'前年度'!V61=0),"",IF('前年度'!V61=0,"皆増",IF('当年度'!V61=0,"皆減",ROUND('増減額'!V61/'前年度'!V61*100,1))))</f>
        <v>1.1</v>
      </c>
      <c r="W61" s="42">
        <f>IF(AND('当年度'!W61=0,'前年度'!W61=0),"",IF('前年度'!W61=0,"皆増",IF('当年度'!W61=0,"皆減",ROUND('増減額'!W61/'前年度'!W61*100,1))))</f>
        <v>0.9</v>
      </c>
      <c r="X61" s="34"/>
    </row>
    <row r="62" spans="2:24" ht="21.75" customHeight="1">
      <c r="B62" s="89" t="s">
        <v>46</v>
      </c>
      <c r="C62" s="48">
        <f>IF(AND('当年度'!C62=0,'前年度'!C62=0),"",IF('前年度'!C62=0,"皆増",IF('当年度'!C62=0,"皆減",ROUND('増減額'!C62/'前年度'!C62*100,1))))</f>
        <v>-56.9</v>
      </c>
      <c r="D62" s="48">
        <f>IF(AND('当年度'!D62=0,'前年度'!D62=0),"",IF('前年度'!D62=0,"皆増",IF('当年度'!D62=0,"皆減",ROUND('増減額'!D62/'前年度'!D62*100,1))))</f>
        <v>-52.4</v>
      </c>
      <c r="E62" s="48">
        <f>IF(AND('当年度'!E62=0,'前年度'!E62=0),"",IF('前年度'!E62=0,"皆増",IF('当年度'!E62=0,"皆減",ROUND('増減額'!E62/'前年度'!E62*100,1))))</f>
        <v>-60.2</v>
      </c>
      <c r="F62" s="48">
        <f>IF(AND('当年度'!F62=0,'前年度'!F62=0),"",IF('前年度'!F62=0,"皆増",IF('当年度'!F62=0,"皆減",ROUND('増減額'!F62/'前年度'!F62*100,1))))</f>
      </c>
      <c r="G62" s="48">
        <f>IF(AND('当年度'!G62=0,'前年度'!G62=0),"",IF('前年度'!G62=0,"皆増",IF('当年度'!G62=0,"皆減",ROUND('増減額'!G62/'前年度'!G62*100,1))))</f>
        <v>-45.5</v>
      </c>
      <c r="H62" s="48">
        <f>IF(AND('当年度'!H62=0,'前年度'!H62=0),"",IF('前年度'!H62=0,"皆増",IF('当年度'!H62=0,"皆減",ROUND('増減額'!H62/'前年度'!H62*100,1))))</f>
        <v>66.1</v>
      </c>
      <c r="I62" s="48">
        <f>IF(AND('当年度'!I62=0,'前年度'!I62=0),"",IF('前年度'!I62=0,"皆増",IF('当年度'!I62=0,"皆減",ROUND('増減額'!I62/'前年度'!I62*100,1))))</f>
        <v>32.7</v>
      </c>
      <c r="J62" s="48">
        <f>IF(AND('当年度'!J62=0,'前年度'!J62=0),"",IF('前年度'!J62=0,"皆増",IF('当年度'!J62=0,"皆減",ROUND('増減額'!J62/'前年度'!J62*100,1))))</f>
        <v>1036.8</v>
      </c>
      <c r="K62" s="48">
        <f>IF(AND('当年度'!K62=0,'前年度'!K62=0),"",IF('前年度'!K62=0,"皆増",IF('当年度'!K62=0,"皆減",ROUND('増減額'!K62/'前年度'!K62*100,1))))</f>
        <v>-53.6</v>
      </c>
      <c r="L62" s="48">
        <f>IF(AND('当年度'!L62=0,'前年度'!L62=0),"",IF('前年度'!L62=0,"皆増",IF('当年度'!L62=0,"皆減",ROUND('増減額'!L62/'前年度'!L62*100,1))))</f>
        <v>65.8</v>
      </c>
      <c r="M62" s="48">
        <f>IF(AND('当年度'!M62=0,'前年度'!M62=0),"",IF('前年度'!M62=0,"皆増",IF('当年度'!M62=0,"皆減",ROUND('増減額'!M62/'前年度'!M62*100,1))))</f>
        <v>102.5</v>
      </c>
      <c r="N62" s="48">
        <f>IF(AND('当年度'!N62=0,'前年度'!N62=0),"",IF('前年度'!N62=0,"皆増",IF('当年度'!N62=0,"皆減",ROUND('増減額'!N62/'前年度'!N62*100,1))))</f>
        <v>-54.6</v>
      </c>
      <c r="O62" s="48">
        <f>IF(AND('当年度'!O62=0,'前年度'!O62=0),"",IF('前年度'!O62=0,"皆増",IF('当年度'!O62=0,"皆減",ROUND('増減額'!O62/'前年度'!O62*100,1))))</f>
      </c>
      <c r="P62" s="48">
        <f>IF(AND('当年度'!P62=0,'前年度'!P62=0),"",IF('前年度'!P62=0,"皆増",IF('当年度'!P62=0,"皆減",ROUND('増減額'!P62/'前年度'!P62*100,1))))</f>
      </c>
      <c r="Q62" s="48">
        <f>IF(AND('当年度'!Q62=0,'前年度'!Q62=0),"",IF('前年度'!Q62=0,"皆増",IF('当年度'!Q62=0,"皆減",ROUND('増減額'!Q62/'前年度'!Q62*100,1))))</f>
      </c>
      <c r="R62" s="48">
        <f>IF(AND('当年度'!R62=0,'前年度'!R62=0),"",IF('前年度'!R62=0,"皆増",IF('当年度'!R62=0,"皆減",ROUND('増減額'!R62/'前年度'!R62*100,1))))</f>
      </c>
      <c r="S62" s="48">
        <f>IF(AND('当年度'!S62=0,'前年度'!S62=0),"",IF('前年度'!S62=0,"皆増",IF('当年度'!S62=0,"皆減",ROUND('増減額'!S62/'前年度'!S62*100,1))))</f>
        <v>-48.2</v>
      </c>
      <c r="T62" s="48">
        <f>IF(AND('当年度'!T62=0,'前年度'!T62=0),"",IF('前年度'!T62=0,"皆増",IF('当年度'!T62=0,"皆減",ROUND('増減額'!T62/'前年度'!T62*100,1))))</f>
        <v>-36.9</v>
      </c>
      <c r="U62" s="42">
        <f>IF(AND('当年度'!U62=0,'前年度'!U62=0),"",IF('前年度'!U62=0,"皆増",IF('当年度'!U62=0,"皆減",ROUND('増減額'!U62/'前年度'!U62*100,1))))</f>
        <v>-51.3</v>
      </c>
      <c r="V62" s="42">
        <f>IF(AND('当年度'!V62=0,'前年度'!V62=0),"",IF('前年度'!V62=0,"皆増",IF('当年度'!V62=0,"皆減",ROUND('増減額'!V62/'前年度'!V62*100,1))))</f>
        <v>-60</v>
      </c>
      <c r="W62" s="42">
        <f>IF(AND('当年度'!W62=0,'前年度'!W62=0),"",IF('前年度'!W62=0,"皆増",IF('当年度'!W62=0,"皆減",ROUND('増減額'!W62/'前年度'!W62*100,1))))</f>
        <v>-59.4</v>
      </c>
      <c r="X62" s="34"/>
    </row>
    <row r="63" spans="2:24" ht="21.75" customHeight="1">
      <c r="B63" s="89" t="s">
        <v>47</v>
      </c>
      <c r="C63" s="48">
        <f>IF(AND('当年度'!C63=0,'前年度'!C63=0),"",IF('前年度'!C63=0,"皆増",IF('当年度'!C63=0,"皆減",ROUND('増減額'!C63/'前年度'!C63*100,1))))</f>
        <v>-14.4</v>
      </c>
      <c r="D63" s="48">
        <f>IF(AND('当年度'!D63=0,'前年度'!D63=0),"",IF('前年度'!D63=0,"皆増",IF('当年度'!D63=0,"皆減",ROUND('増減額'!D63/'前年度'!D63*100,1))))</f>
        <v>-11.4</v>
      </c>
      <c r="E63" s="48">
        <f>IF(AND('当年度'!E63=0,'前年度'!E63=0),"",IF('前年度'!E63=0,"皆増",IF('当年度'!E63=0,"皆減",ROUND('増減額'!E63/'前年度'!E63*100,1))))</f>
        <v>-15.5</v>
      </c>
      <c r="F63" s="48" t="str">
        <f>IF(AND('当年度'!F63=0,'前年度'!F63=0),"",IF('前年度'!F63=0,"皆増",IF('当年度'!F63=0,"皆減",ROUND('増減額'!F63/'前年度'!F63*100,1))))</f>
        <v>皆減</v>
      </c>
      <c r="G63" s="48">
        <f>IF(AND('当年度'!G63=0,'前年度'!G63=0),"",IF('前年度'!G63=0,"皆増",IF('当年度'!G63=0,"皆減",ROUND('増減額'!G63/'前年度'!G63*100,1))))</f>
        <v>-14</v>
      </c>
      <c r="H63" s="48">
        <f>IF(AND('当年度'!H63=0,'前年度'!H63=0),"",IF('前年度'!H63=0,"皆増",IF('当年度'!H63=0,"皆減",ROUND('増減額'!H63/'前年度'!H63*100,1))))</f>
        <v>41.8</v>
      </c>
      <c r="I63" s="48">
        <f>IF(AND('当年度'!I63=0,'前年度'!I63=0),"",IF('前年度'!I63=0,"皆増",IF('当年度'!I63=0,"皆減",ROUND('増減額'!I63/'前年度'!I63*100,1))))</f>
        <v>-31.2</v>
      </c>
      <c r="J63" s="48">
        <f>IF(AND('当年度'!J63=0,'前年度'!J63=0),"",IF('前年度'!J63=0,"皆増",IF('当年度'!J63=0,"皆減",ROUND('増減額'!J63/'前年度'!J63*100,1))))</f>
        <v>56</v>
      </c>
      <c r="K63" s="48">
        <f>IF(AND('当年度'!K63=0,'前年度'!K63=0),"",IF('前年度'!K63=0,"皆増",IF('当年度'!K63=0,"皆減",ROUND('増減額'!K63/'前年度'!K63*100,1))))</f>
        <v>-49.6</v>
      </c>
      <c r="L63" s="48">
        <f>IF(AND('当年度'!L63=0,'前年度'!L63=0),"",IF('前年度'!L63=0,"皆増",IF('当年度'!L63=0,"皆減",ROUND('増減額'!L63/'前年度'!L63*100,1))))</f>
        <v>54.1</v>
      </c>
      <c r="M63" s="48">
        <f>IF(AND('当年度'!M63=0,'前年度'!M63=0),"",IF('前年度'!M63=0,"皆増",IF('当年度'!M63=0,"皆減",ROUND('増減額'!M63/'前年度'!M63*100,1))))</f>
        <v>107.1</v>
      </c>
      <c r="N63" s="48">
        <f>IF(AND('当年度'!N63=0,'前年度'!N63=0),"",IF('前年度'!N63=0,"皆増",IF('当年度'!N63=0,"皆減",ROUND('増減額'!N63/'前年度'!N63*100,1))))</f>
        <v>-62.6</v>
      </c>
      <c r="O63" s="48">
        <f>IF(AND('当年度'!O63=0,'前年度'!O63=0),"",IF('前年度'!O63=0,"皆増",IF('当年度'!O63=0,"皆減",ROUND('増減額'!O63/'前年度'!O63*100,1))))</f>
      </c>
      <c r="P63" s="48">
        <f>IF(AND('当年度'!P63=0,'前年度'!P63=0),"",IF('前年度'!P63=0,"皆増",IF('当年度'!P63=0,"皆減",ROUND('増減額'!P63/'前年度'!P63*100,1))))</f>
      </c>
      <c r="Q63" s="48">
        <f>IF(AND('当年度'!Q63=0,'前年度'!Q63=0),"",IF('前年度'!Q63=0,"皆増",IF('当年度'!Q63=0,"皆減",ROUND('増減額'!Q63/'前年度'!Q63*100,1))))</f>
      </c>
      <c r="R63" s="48">
        <f>IF(AND('当年度'!R63=0,'前年度'!R63=0),"",IF('前年度'!R63=0,"皆増",IF('当年度'!R63=0,"皆減",ROUND('増減額'!R63/'前年度'!R63*100,1))))</f>
      </c>
      <c r="S63" s="48">
        <f>IF(AND('当年度'!S63=0,'前年度'!S63=0),"",IF('前年度'!S63=0,"皆増",IF('当年度'!S63=0,"皆減",ROUND('増減額'!S63/'前年度'!S63*100,1))))</f>
        <v>-12</v>
      </c>
      <c r="T63" s="48">
        <f>IF(AND('当年度'!T63=0,'前年度'!T63=0),"",IF('前年度'!T63=0,"皆増",IF('当年度'!T63=0,"皆減",ROUND('増減額'!T63/'前年度'!T63*100,1))))</f>
        <v>-2.8</v>
      </c>
      <c r="U63" s="42">
        <f>IF(AND('当年度'!U63=0,'前年度'!U63=0),"",IF('前年度'!U63=0,"皆増",IF('当年度'!U63=0,"皆減",ROUND('増減額'!U63/'前年度'!U63*100,1))))</f>
        <v>-11.3</v>
      </c>
      <c r="V63" s="42">
        <f>IF(AND('当年度'!V63=0,'前年度'!V63=0),"",IF('前年度'!V63=0,"皆増",IF('当年度'!V63=0,"皆減",ROUND('増減額'!V63/'前年度'!V63*100,1))))</f>
        <v>-15.7</v>
      </c>
      <c r="W63" s="42">
        <f>IF(AND('当年度'!W63=0,'前年度'!W63=0),"",IF('前年度'!W63=0,"皆増",IF('当年度'!W63=0,"皆減",ROUND('増減額'!W63/'前年度'!W63*100,1))))</f>
        <v>-15.6</v>
      </c>
      <c r="X63" s="34"/>
    </row>
  </sheetData>
  <printOptions vertic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ゴシック,標準"&amp;24５　投資的経費の状況（対前年度増減率）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X64"/>
  <sheetViews>
    <sheetView zoomScale="75" zoomScaleNormal="75" workbookViewId="0" topLeftCell="A1">
      <selection activeCell="M64" sqref="M64"/>
    </sheetView>
  </sheetViews>
  <sheetFormatPr defaultColWidth="8.66015625" defaultRowHeight="18"/>
  <cols>
    <col min="1" max="1" width="8.83203125" style="78" customWidth="1"/>
    <col min="2" max="2" width="10.66015625" style="78" customWidth="1"/>
    <col min="3" max="5" width="12.66015625" style="0" customWidth="1"/>
    <col min="6" max="6" width="10.66015625" style="0" customWidth="1"/>
    <col min="7" max="7" width="12.66015625" style="0" customWidth="1"/>
    <col min="8" max="8" width="10.66015625" style="0" customWidth="1"/>
    <col min="9" max="15" width="12.66015625" style="0" customWidth="1"/>
    <col min="16" max="18" width="10.66015625" style="0" customWidth="1"/>
    <col min="19" max="20" width="12.66015625" style="0" customWidth="1"/>
    <col min="21" max="23" width="13.66015625" style="0" customWidth="1"/>
  </cols>
  <sheetData>
    <row r="1" ht="17.25">
      <c r="B1" s="78" t="s">
        <v>57</v>
      </c>
    </row>
    <row r="2" spans="2:23" ht="17.25">
      <c r="B2" s="90"/>
      <c r="C2" s="1"/>
      <c r="D2" s="1"/>
      <c r="E2" s="1"/>
      <c r="F2" s="1"/>
      <c r="G2" s="1"/>
      <c r="H2" s="1"/>
      <c r="I2" s="1"/>
      <c r="J2" s="1"/>
      <c r="K2" s="45" t="s">
        <v>1</v>
      </c>
      <c r="L2" s="1"/>
      <c r="M2" s="1"/>
      <c r="N2" s="1"/>
      <c r="O2" s="4"/>
      <c r="P2" s="1"/>
      <c r="Q2" s="1"/>
      <c r="R2" s="1"/>
      <c r="S2" s="45"/>
      <c r="T2" s="45" t="s">
        <v>1</v>
      </c>
      <c r="W2" s="45" t="s">
        <v>1</v>
      </c>
    </row>
    <row r="3" spans="2:23" ht="17.25">
      <c r="B3" s="80"/>
      <c r="C3" s="18" t="s">
        <v>2</v>
      </c>
      <c r="D3" s="20"/>
      <c r="E3" s="20"/>
      <c r="F3" s="20"/>
      <c r="G3" s="20"/>
      <c r="H3" s="20"/>
      <c r="I3" s="20"/>
      <c r="J3" s="20"/>
      <c r="K3" s="19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</row>
    <row r="4" spans="2:23" ht="17.25">
      <c r="B4" s="81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19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</row>
    <row r="5" spans="2:23" ht="17.25">
      <c r="B5" s="82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32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</row>
    <row r="6" spans="2:24" ht="21.75" customHeight="1">
      <c r="B6" s="83" t="s">
        <v>22</v>
      </c>
      <c r="C6" s="47">
        <f>ROUND('当年度'!C6/'当年度'!$T6*100,1)</f>
        <v>15.4</v>
      </c>
      <c r="D6" s="47">
        <f>ROUND('当年度'!D6/'当年度'!$T6*100,1)</f>
        <v>3.6</v>
      </c>
      <c r="E6" s="47">
        <f>ROUND('当年度'!E6/'当年度'!$T6*100,1)</f>
        <v>11.5</v>
      </c>
      <c r="F6" s="47">
        <f>ROUND('当年度'!F6/'当年度'!$T6*100,1)</f>
        <v>0</v>
      </c>
      <c r="G6" s="47">
        <f>ROUND('当年度'!G6/'当年度'!$T6*100,1)</f>
        <v>0.3</v>
      </c>
      <c r="H6" s="47">
        <f>ROUND('当年度'!H6/'当年度'!$T6*100,1)</f>
        <v>0</v>
      </c>
      <c r="I6" s="47">
        <f>ROUND('当年度'!I6/'当年度'!$T6*100,1)</f>
        <v>0</v>
      </c>
      <c r="J6" s="47">
        <f>ROUND('当年度'!J6/'当年度'!$T6*100,1)</f>
        <v>0</v>
      </c>
      <c r="K6" s="47">
        <f>ROUND('当年度'!K6/'当年度'!$T6*100,1)</f>
        <v>0</v>
      </c>
      <c r="L6" s="47">
        <f>ROUND('当年度'!L6/'当年度'!$T6*100,1)</f>
        <v>0.8</v>
      </c>
      <c r="M6" s="47">
        <f>ROUND('当年度'!M6/'当年度'!$T6*100,1)</f>
        <v>0.7</v>
      </c>
      <c r="N6" s="47">
        <f>ROUND('当年度'!N6/'当年度'!$T6*100,1)</f>
        <v>0.1</v>
      </c>
      <c r="O6" s="47">
        <f>ROUND('当年度'!O6/'当年度'!$T6*100,1)</f>
        <v>0</v>
      </c>
      <c r="P6" s="47">
        <f>ROUND('当年度'!P6/'当年度'!$T6*100,1)</f>
        <v>0</v>
      </c>
      <c r="Q6" s="47">
        <f>ROUND('当年度'!Q6/'当年度'!$T6*100,1)</f>
        <v>0</v>
      </c>
      <c r="R6" s="47">
        <f>ROUND('当年度'!R6/'当年度'!$T6*100,1)</f>
        <v>0</v>
      </c>
      <c r="S6" s="47">
        <f>ROUND('当年度'!S6/'当年度'!$T6*100,1)</f>
        <v>16.2</v>
      </c>
      <c r="T6" s="47">
        <f>ROUND('当年度'!T6/'当年度'!$T6*100,1)</f>
        <v>100</v>
      </c>
      <c r="U6" s="41">
        <f>ROUND('当年度'!U6/'当年度'!$T6*100,1)</f>
        <v>3.6</v>
      </c>
      <c r="V6" s="41">
        <f>ROUND('当年度'!V6/'当年度'!$T6*100,1)</f>
        <v>11.5</v>
      </c>
      <c r="W6" s="41">
        <f>ROUND('当年度'!W6/'当年度'!$T6*100,1)</f>
        <v>11.8</v>
      </c>
      <c r="X6" s="34"/>
    </row>
    <row r="7" spans="2:24" ht="21.75" customHeight="1">
      <c r="B7" s="84" t="s">
        <v>65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V7" s="99"/>
      <c r="W7" s="99"/>
      <c r="X7" s="34"/>
    </row>
    <row r="8" spans="2:24" ht="21.75" customHeight="1">
      <c r="B8" s="84" t="s">
        <v>23</v>
      </c>
      <c r="C8" s="47">
        <f>ROUND('当年度'!C8/'当年度'!$T8*100,1)</f>
        <v>16</v>
      </c>
      <c r="D8" s="47">
        <f>ROUND('当年度'!D8/'当年度'!$T8*100,1)</f>
        <v>4.5</v>
      </c>
      <c r="E8" s="47">
        <f>ROUND('当年度'!E8/'当年度'!$T8*100,1)</f>
        <v>11.4</v>
      </c>
      <c r="F8" s="47">
        <f>ROUND('当年度'!F8/'当年度'!$T8*100,1)</f>
        <v>0</v>
      </c>
      <c r="G8" s="47">
        <f>ROUND('当年度'!G8/'当年度'!$T8*100,1)</f>
        <v>0.2</v>
      </c>
      <c r="H8" s="47">
        <f>ROUND('当年度'!H8/'当年度'!$T8*100,1)</f>
        <v>0</v>
      </c>
      <c r="I8" s="47">
        <f>ROUND('当年度'!I8/'当年度'!$T8*100,1)</f>
        <v>0</v>
      </c>
      <c r="J8" s="47">
        <f>ROUND('当年度'!J8/'当年度'!$T8*100,1)</f>
        <v>0</v>
      </c>
      <c r="K8" s="47">
        <f>ROUND('当年度'!K8/'当年度'!$T8*100,1)</f>
        <v>0</v>
      </c>
      <c r="L8" s="47">
        <f>ROUND('当年度'!L8/'当年度'!$T8*100,1)</f>
        <v>0</v>
      </c>
      <c r="M8" s="47">
        <f>ROUND('当年度'!M8/'当年度'!$T8*100,1)</f>
        <v>0</v>
      </c>
      <c r="N8" s="47">
        <f>ROUND('当年度'!N8/'当年度'!$T8*100,1)</f>
        <v>0</v>
      </c>
      <c r="O8" s="47">
        <f>ROUND('当年度'!O8/'当年度'!$T8*100,1)</f>
        <v>0</v>
      </c>
      <c r="P8" s="47">
        <f>ROUND('当年度'!P8/'当年度'!$T8*100,1)</f>
        <v>0</v>
      </c>
      <c r="Q8" s="47">
        <f>ROUND('当年度'!Q8/'当年度'!$T8*100,1)</f>
        <v>0</v>
      </c>
      <c r="R8" s="47">
        <f>ROUND('当年度'!R8/'当年度'!$T8*100,1)</f>
        <v>0</v>
      </c>
      <c r="S8" s="47">
        <f>ROUND('当年度'!S8/'当年度'!$T8*100,1)</f>
        <v>16</v>
      </c>
      <c r="T8" s="47">
        <f>ROUND('当年度'!T8/'当年度'!$T8*100,1)</f>
        <v>100</v>
      </c>
      <c r="U8" s="41">
        <f>ROUND('当年度'!U8/'当年度'!$T8*100,1)</f>
        <v>4.5</v>
      </c>
      <c r="V8" s="41">
        <f>ROUND('当年度'!V8/'当年度'!$T8*100,1)</f>
        <v>11.4</v>
      </c>
      <c r="W8" s="41">
        <f>ROUND('当年度'!W8/'当年度'!$T8*100,1)</f>
        <v>11.6</v>
      </c>
      <c r="X8" s="34"/>
    </row>
    <row r="9" spans="2:24" ht="21.75" customHeight="1">
      <c r="B9" s="84" t="s">
        <v>24</v>
      </c>
      <c r="C9" s="47">
        <f>ROUND('当年度'!C9/'当年度'!$T9*100,1)</f>
        <v>15.8</v>
      </c>
      <c r="D9" s="47">
        <f>ROUND('当年度'!D9/'当年度'!$T9*100,1)</f>
        <v>5.7</v>
      </c>
      <c r="E9" s="47">
        <f>ROUND('当年度'!E9/'当年度'!$T9*100,1)</f>
        <v>9.8</v>
      </c>
      <c r="F9" s="47">
        <f>ROUND('当年度'!F9/'当年度'!$T9*100,1)</f>
        <v>0</v>
      </c>
      <c r="G9" s="47">
        <f>ROUND('当年度'!G9/'当年度'!$T9*100,1)</f>
        <v>0.2</v>
      </c>
      <c r="H9" s="47">
        <f>ROUND('当年度'!H9/'当年度'!$T9*100,1)</f>
        <v>0</v>
      </c>
      <c r="I9" s="47">
        <f>ROUND('当年度'!I9/'当年度'!$T9*100,1)</f>
        <v>0.1</v>
      </c>
      <c r="J9" s="47">
        <f>ROUND('当年度'!J9/'当年度'!$T9*100,1)</f>
        <v>0.1</v>
      </c>
      <c r="K9" s="47">
        <f>ROUND('当年度'!K9/'当年度'!$T9*100,1)</f>
        <v>0</v>
      </c>
      <c r="L9" s="47">
        <f>ROUND('当年度'!L9/'当年度'!$T9*100,1)</f>
        <v>0</v>
      </c>
      <c r="M9" s="47">
        <f>ROUND('当年度'!M9/'当年度'!$T9*100,1)</f>
        <v>0</v>
      </c>
      <c r="N9" s="47">
        <f>ROUND('当年度'!N9/'当年度'!$T9*100,1)</f>
        <v>0</v>
      </c>
      <c r="O9" s="47">
        <f>ROUND('当年度'!O9/'当年度'!$T9*100,1)</f>
        <v>0</v>
      </c>
      <c r="P9" s="47">
        <f>ROUND('当年度'!P9/'当年度'!$T9*100,1)</f>
        <v>0</v>
      </c>
      <c r="Q9" s="47">
        <f>ROUND('当年度'!Q9/'当年度'!$T9*100,1)</f>
        <v>0</v>
      </c>
      <c r="R9" s="47">
        <f>ROUND('当年度'!R9/'当年度'!$T9*100,1)</f>
        <v>0</v>
      </c>
      <c r="S9" s="47">
        <f>ROUND('当年度'!S9/'当年度'!$T9*100,1)</f>
        <v>15.8</v>
      </c>
      <c r="T9" s="47">
        <f>ROUND('当年度'!T9/'当年度'!$T9*100,1)</f>
        <v>100</v>
      </c>
      <c r="U9" s="41">
        <f>ROUND('当年度'!U9/'当年度'!$T9*100,1)</f>
        <v>5.7</v>
      </c>
      <c r="V9" s="41">
        <f>ROUND('当年度'!V9/'当年度'!$T9*100,1)</f>
        <v>9.9</v>
      </c>
      <c r="W9" s="41">
        <f>ROUND('当年度'!W9/'当年度'!$T9*100,1)</f>
        <v>10.1</v>
      </c>
      <c r="X9" s="34"/>
    </row>
    <row r="10" spans="2:24" ht="21.75" customHeight="1">
      <c r="B10" s="84" t="s">
        <v>66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9"/>
      <c r="V10" s="99"/>
      <c r="W10" s="99"/>
      <c r="X10" s="34"/>
    </row>
    <row r="11" spans="2:24" ht="21.75" customHeight="1">
      <c r="B11" s="84" t="s">
        <v>25</v>
      </c>
      <c r="C11" s="47">
        <f>ROUND('当年度'!C11/'当年度'!$T11*100,1)</f>
        <v>9.9</v>
      </c>
      <c r="D11" s="47">
        <f>ROUND('当年度'!D11/'当年度'!$T11*100,1)</f>
        <v>1.8</v>
      </c>
      <c r="E11" s="47">
        <f>ROUND('当年度'!E11/'当年度'!$T11*100,1)</f>
        <v>7.1</v>
      </c>
      <c r="F11" s="47">
        <f>ROUND('当年度'!F11/'当年度'!$T11*100,1)</f>
        <v>0</v>
      </c>
      <c r="G11" s="47">
        <f>ROUND('当年度'!G11/'当年度'!$T11*100,1)</f>
        <v>1.1</v>
      </c>
      <c r="H11" s="47">
        <f>ROUND('当年度'!H11/'当年度'!$T11*100,1)</f>
        <v>0</v>
      </c>
      <c r="I11" s="47">
        <f>ROUND('当年度'!I11/'当年度'!$T11*100,1)</f>
        <v>0</v>
      </c>
      <c r="J11" s="47">
        <f>ROUND('当年度'!J11/'当年度'!$T11*100,1)</f>
        <v>0</v>
      </c>
      <c r="K11" s="47">
        <f>ROUND('当年度'!K11/'当年度'!$T11*100,1)</f>
        <v>0</v>
      </c>
      <c r="L11" s="47">
        <f>ROUND('当年度'!L11/'当年度'!$T11*100,1)</f>
        <v>2</v>
      </c>
      <c r="M11" s="47">
        <f>ROUND('当年度'!M11/'当年度'!$T11*100,1)</f>
        <v>1.8</v>
      </c>
      <c r="N11" s="47">
        <f>ROUND('当年度'!N11/'当年度'!$T11*100,1)</f>
        <v>0.2</v>
      </c>
      <c r="O11" s="47">
        <f>ROUND('当年度'!O11/'当年度'!$T11*100,1)</f>
        <v>0</v>
      </c>
      <c r="P11" s="47">
        <f>ROUND('当年度'!P11/'当年度'!$T11*100,1)</f>
        <v>0</v>
      </c>
      <c r="Q11" s="47">
        <f>ROUND('当年度'!Q11/'当年度'!$T11*100,1)</f>
        <v>0</v>
      </c>
      <c r="R11" s="47">
        <f>ROUND('当年度'!R11/'当年度'!$T11*100,1)</f>
        <v>0</v>
      </c>
      <c r="S11" s="47">
        <f>ROUND('当年度'!S11/'当年度'!$T11*100,1)</f>
        <v>12</v>
      </c>
      <c r="T11" s="47">
        <f>ROUND('当年度'!T11/'当年度'!$T11*100,1)</f>
        <v>100</v>
      </c>
      <c r="U11" s="37">
        <f>ROUND('当年度'!U11/'当年度'!$T11*100,1)</f>
        <v>1.8</v>
      </c>
      <c r="V11" s="37">
        <f>ROUND('当年度'!V11/'当年度'!$T11*100,1)</f>
        <v>7.1</v>
      </c>
      <c r="W11" s="37">
        <f>ROUND('当年度'!W11/'当年度'!$T11*100,1)</f>
        <v>8.1</v>
      </c>
      <c r="X11" s="34"/>
    </row>
    <row r="12" spans="2:24" ht="21.75" customHeight="1">
      <c r="B12" s="84" t="s">
        <v>26</v>
      </c>
      <c r="C12" s="47">
        <f>ROUND('当年度'!C12/'当年度'!$T12*100,1)</f>
        <v>19.9</v>
      </c>
      <c r="D12" s="47">
        <f>ROUND('当年度'!D12/'当年度'!$T12*100,1)</f>
        <v>9.2</v>
      </c>
      <c r="E12" s="47">
        <f>ROUND('当年度'!E12/'当年度'!$T12*100,1)</f>
        <v>10.5</v>
      </c>
      <c r="F12" s="47">
        <f>ROUND('当年度'!F12/'当年度'!$T12*100,1)</f>
        <v>0</v>
      </c>
      <c r="G12" s="47">
        <f>ROUND('当年度'!G12/'当年度'!$T12*100,1)</f>
        <v>0.2</v>
      </c>
      <c r="H12" s="47">
        <f>ROUND('当年度'!H12/'当年度'!$T12*100,1)</f>
        <v>0</v>
      </c>
      <c r="I12" s="47">
        <f>ROUND('当年度'!I12/'当年度'!$T12*100,1)</f>
        <v>0</v>
      </c>
      <c r="J12" s="47">
        <f>ROUND('当年度'!J12/'当年度'!$T12*100,1)</f>
        <v>0</v>
      </c>
      <c r="K12" s="47">
        <f>ROUND('当年度'!K12/'当年度'!$T12*100,1)</f>
        <v>0</v>
      </c>
      <c r="L12" s="47">
        <f>ROUND('当年度'!L12/'当年度'!$T12*100,1)</f>
        <v>0.1</v>
      </c>
      <c r="M12" s="47">
        <f>ROUND('当年度'!M12/'当年度'!$T12*100,1)</f>
        <v>0</v>
      </c>
      <c r="N12" s="47">
        <f>ROUND('当年度'!N12/'当年度'!$T12*100,1)</f>
        <v>0</v>
      </c>
      <c r="O12" s="47">
        <f>ROUND('当年度'!O12/'当年度'!$T12*100,1)</f>
        <v>0</v>
      </c>
      <c r="P12" s="47">
        <f>ROUND('当年度'!P12/'当年度'!$T12*100,1)</f>
        <v>0</v>
      </c>
      <c r="Q12" s="47">
        <f>ROUND('当年度'!Q12/'当年度'!$T12*100,1)</f>
        <v>0</v>
      </c>
      <c r="R12" s="47">
        <f>ROUND('当年度'!R12/'当年度'!$T12*100,1)</f>
        <v>0</v>
      </c>
      <c r="S12" s="47">
        <f>ROUND('当年度'!S12/'当年度'!$T12*100,1)</f>
        <v>19.9</v>
      </c>
      <c r="T12" s="47">
        <f>ROUND('当年度'!T12/'当年度'!$T12*100,1)</f>
        <v>100</v>
      </c>
      <c r="U12" s="37">
        <f>ROUND('当年度'!U12/'当年度'!$T12*100,1)</f>
        <v>9.2</v>
      </c>
      <c r="V12" s="37">
        <f>ROUND('当年度'!V12/'当年度'!$T12*100,1)</f>
        <v>10.5</v>
      </c>
      <c r="W12" s="37">
        <f>ROUND('当年度'!W12/'当年度'!$T12*100,1)</f>
        <v>10.7</v>
      </c>
      <c r="X12" s="34"/>
    </row>
    <row r="13" spans="2:24" ht="21.75" customHeight="1">
      <c r="B13" s="84" t="s">
        <v>27</v>
      </c>
      <c r="C13" s="47">
        <f>ROUND('当年度'!C13/'当年度'!$T13*100,1)</f>
        <v>21.3</v>
      </c>
      <c r="D13" s="47">
        <f>ROUND('当年度'!D13/'当年度'!$T13*100,1)</f>
        <v>3.7</v>
      </c>
      <c r="E13" s="47">
        <f>ROUND('当年度'!E13/'当年度'!$T13*100,1)</f>
        <v>17.2</v>
      </c>
      <c r="F13" s="47">
        <f>ROUND('当年度'!F13/'当年度'!$T13*100,1)</f>
        <v>0</v>
      </c>
      <c r="G13" s="47">
        <f>ROUND('当年度'!G13/'当年度'!$T13*100,1)</f>
        <v>0.4</v>
      </c>
      <c r="H13" s="47">
        <f>ROUND('当年度'!H13/'当年度'!$T13*100,1)</f>
        <v>0</v>
      </c>
      <c r="I13" s="47">
        <f>ROUND('当年度'!I13/'当年度'!$T13*100,1)</f>
        <v>0.1</v>
      </c>
      <c r="J13" s="47">
        <f>ROUND('当年度'!J13/'当年度'!$T13*100,1)</f>
        <v>0</v>
      </c>
      <c r="K13" s="47">
        <f>ROUND('当年度'!K13/'当年度'!$T13*100,1)</f>
        <v>0.1</v>
      </c>
      <c r="L13" s="47">
        <f>ROUND('当年度'!L13/'当年度'!$T13*100,1)</f>
        <v>0</v>
      </c>
      <c r="M13" s="47">
        <f>ROUND('当年度'!M13/'当年度'!$T13*100,1)</f>
        <v>0</v>
      </c>
      <c r="N13" s="47">
        <f>ROUND('当年度'!N13/'当年度'!$T13*100,1)</f>
        <v>0</v>
      </c>
      <c r="O13" s="47">
        <f>ROUND('当年度'!O13/'当年度'!$T13*100,1)</f>
        <v>0</v>
      </c>
      <c r="P13" s="47">
        <f>ROUND('当年度'!P13/'当年度'!$T13*100,1)</f>
        <v>0</v>
      </c>
      <c r="Q13" s="47">
        <f>ROUND('当年度'!Q13/'当年度'!$T13*100,1)</f>
        <v>0</v>
      </c>
      <c r="R13" s="47">
        <f>ROUND('当年度'!R13/'当年度'!$T13*100,1)</f>
        <v>0</v>
      </c>
      <c r="S13" s="47">
        <f>ROUND('当年度'!S13/'当年度'!$T13*100,1)</f>
        <v>21.4</v>
      </c>
      <c r="T13" s="47">
        <f>ROUND('当年度'!T13/'当年度'!$T13*100,1)</f>
        <v>100</v>
      </c>
      <c r="U13" s="37">
        <f>ROUND('当年度'!U13/'当年度'!$T13*100,1)</f>
        <v>3.7</v>
      </c>
      <c r="V13" s="37">
        <f>ROUND('当年度'!V13/'当年度'!$T13*100,1)</f>
        <v>17.3</v>
      </c>
      <c r="W13" s="37">
        <f>ROUND('当年度'!W13/'当年度'!$T13*100,1)</f>
        <v>17.7</v>
      </c>
      <c r="X13" s="34"/>
    </row>
    <row r="14" spans="2:24" ht="21.75" customHeight="1">
      <c r="B14" s="84" t="s">
        <v>28</v>
      </c>
      <c r="C14" s="47">
        <f>ROUND('当年度'!C14/'当年度'!$T14*100,1)</f>
        <v>9.7</v>
      </c>
      <c r="D14" s="47">
        <f>ROUND('当年度'!D14/'当年度'!$T14*100,1)</f>
        <v>1.4</v>
      </c>
      <c r="E14" s="47">
        <f>ROUND('当年度'!E14/'当年度'!$T14*100,1)</f>
        <v>8.1</v>
      </c>
      <c r="F14" s="47">
        <f>ROUND('当年度'!F14/'当年度'!$T14*100,1)</f>
        <v>0</v>
      </c>
      <c r="G14" s="47">
        <f>ROUND('当年度'!G14/'当年度'!$T14*100,1)</f>
        <v>0.3</v>
      </c>
      <c r="H14" s="47">
        <f>ROUND('当年度'!H14/'当年度'!$T14*100,1)</f>
        <v>0</v>
      </c>
      <c r="I14" s="47">
        <f>ROUND('当年度'!I14/'当年度'!$T14*100,1)</f>
        <v>0</v>
      </c>
      <c r="J14" s="47">
        <f>ROUND('当年度'!J14/'当年度'!$T14*100,1)</f>
        <v>0</v>
      </c>
      <c r="K14" s="47">
        <f>ROUND('当年度'!K14/'当年度'!$T14*100,1)</f>
        <v>0</v>
      </c>
      <c r="L14" s="47">
        <f>ROUND('当年度'!L14/'当年度'!$T14*100,1)</f>
        <v>0.4</v>
      </c>
      <c r="M14" s="47">
        <f>ROUND('当年度'!M14/'当年度'!$T14*100,1)</f>
        <v>0.3</v>
      </c>
      <c r="N14" s="47">
        <f>ROUND('当年度'!N14/'当年度'!$T14*100,1)</f>
        <v>0</v>
      </c>
      <c r="O14" s="47">
        <f>ROUND('当年度'!O14/'当年度'!$T14*100,1)</f>
        <v>0</v>
      </c>
      <c r="P14" s="47">
        <f>ROUND('当年度'!P14/'当年度'!$T14*100,1)</f>
        <v>0</v>
      </c>
      <c r="Q14" s="47">
        <f>ROUND('当年度'!Q14/'当年度'!$T14*100,1)</f>
        <v>0</v>
      </c>
      <c r="R14" s="47">
        <f>ROUND('当年度'!R14/'当年度'!$T14*100,1)</f>
        <v>0</v>
      </c>
      <c r="S14" s="47">
        <f>ROUND('当年度'!S14/'当年度'!$T14*100,1)</f>
        <v>10.1</v>
      </c>
      <c r="T14" s="47">
        <f>ROUND('当年度'!T14/'当年度'!$T14*100,1)</f>
        <v>100</v>
      </c>
      <c r="U14" s="37">
        <f>ROUND('当年度'!U14/'当年度'!$T14*100,1)</f>
        <v>1.4</v>
      </c>
      <c r="V14" s="37">
        <f>ROUND('当年度'!V14/'当年度'!$T14*100,1)</f>
        <v>8.1</v>
      </c>
      <c r="W14" s="37">
        <f>ROUND('当年度'!W14/'当年度'!$T14*100,1)</f>
        <v>8.4</v>
      </c>
      <c r="X14" s="34"/>
    </row>
    <row r="15" spans="2:24" ht="21.75" customHeight="1">
      <c r="B15" s="84" t="s">
        <v>29</v>
      </c>
      <c r="C15" s="47">
        <f>ROUND('当年度'!C15/'当年度'!$T15*100,1)</f>
        <v>38.1</v>
      </c>
      <c r="D15" s="47">
        <f>ROUND('当年度'!D15/'当年度'!$T15*100,1)</f>
        <v>25.6</v>
      </c>
      <c r="E15" s="47">
        <f>ROUND('当年度'!E15/'当年度'!$T15*100,1)</f>
        <v>11.1</v>
      </c>
      <c r="F15" s="47">
        <f>ROUND('当年度'!F15/'当年度'!$T15*100,1)</f>
        <v>0</v>
      </c>
      <c r="G15" s="47">
        <f>ROUND('当年度'!G15/'当年度'!$T15*100,1)</f>
        <v>1.2</v>
      </c>
      <c r="H15" s="47">
        <f>ROUND('当年度'!H15/'当年度'!$T15*100,1)</f>
        <v>0</v>
      </c>
      <c r="I15" s="47">
        <f>ROUND('当年度'!I15/'当年度'!$T15*100,1)</f>
        <v>0.1</v>
      </c>
      <c r="J15" s="47">
        <f>ROUND('当年度'!J15/'当年度'!$T15*100,1)</f>
        <v>0</v>
      </c>
      <c r="K15" s="47">
        <f>ROUND('当年度'!K15/'当年度'!$T15*100,1)</f>
        <v>0.1</v>
      </c>
      <c r="L15" s="47">
        <f>ROUND('当年度'!L15/'当年度'!$T15*100,1)</f>
        <v>0.2</v>
      </c>
      <c r="M15" s="47">
        <f>ROUND('当年度'!M15/'当年度'!$T15*100,1)</f>
        <v>0.2</v>
      </c>
      <c r="N15" s="47">
        <f>ROUND('当年度'!N15/'当年度'!$T15*100,1)</f>
        <v>0</v>
      </c>
      <c r="O15" s="47">
        <f>ROUND('当年度'!O15/'当年度'!$T15*100,1)</f>
        <v>0</v>
      </c>
      <c r="P15" s="47">
        <f>ROUND('当年度'!P15/'当年度'!$T15*100,1)</f>
        <v>0</v>
      </c>
      <c r="Q15" s="47">
        <f>ROUND('当年度'!Q15/'当年度'!$T15*100,1)</f>
        <v>0</v>
      </c>
      <c r="R15" s="47">
        <f>ROUND('当年度'!R15/'当年度'!$T15*100,1)</f>
        <v>0</v>
      </c>
      <c r="S15" s="47">
        <f>ROUND('当年度'!S15/'当年度'!$T15*100,1)</f>
        <v>38.3</v>
      </c>
      <c r="T15" s="47">
        <f>ROUND('当年度'!T15/'当年度'!$T15*100,1)</f>
        <v>100</v>
      </c>
      <c r="U15" s="37">
        <f>ROUND('当年度'!U15/'当年度'!$T15*100,1)</f>
        <v>25.6</v>
      </c>
      <c r="V15" s="37">
        <f>ROUND('当年度'!V15/'当年度'!$T15*100,1)</f>
        <v>11.3</v>
      </c>
      <c r="W15" s="37">
        <f>ROUND('当年度'!W15/'当年度'!$T15*100,1)</f>
        <v>12.5</v>
      </c>
      <c r="X15" s="34"/>
    </row>
    <row r="16" spans="2:24" ht="21.75" customHeight="1">
      <c r="B16" s="84" t="s">
        <v>30</v>
      </c>
      <c r="C16" s="47">
        <f>ROUND('当年度'!C16/'当年度'!$T16*100,1)</f>
        <v>22.8</v>
      </c>
      <c r="D16" s="47">
        <f>ROUND('当年度'!D16/'当年度'!$T16*100,1)</f>
        <v>6.3</v>
      </c>
      <c r="E16" s="47">
        <f>ROUND('当年度'!E16/'当年度'!$T16*100,1)</f>
        <v>16</v>
      </c>
      <c r="F16" s="47">
        <f>ROUND('当年度'!F16/'当年度'!$T16*100,1)</f>
        <v>0</v>
      </c>
      <c r="G16" s="47">
        <f>ROUND('当年度'!G16/'当年度'!$T16*100,1)</f>
        <v>0.3</v>
      </c>
      <c r="H16" s="47">
        <f>ROUND('当年度'!H16/'当年度'!$T16*100,1)</f>
        <v>0</v>
      </c>
      <c r="I16" s="47">
        <f>ROUND('当年度'!I16/'当年度'!$T16*100,1)</f>
        <v>0.2</v>
      </c>
      <c r="J16" s="47">
        <f>ROUND('当年度'!J16/'当年度'!$T16*100,1)</f>
        <v>0</v>
      </c>
      <c r="K16" s="47">
        <f>ROUND('当年度'!K16/'当年度'!$T16*100,1)</f>
        <v>0.2</v>
      </c>
      <c r="L16" s="47">
        <f>ROUND('当年度'!L16/'当年度'!$T16*100,1)</f>
        <v>0.2</v>
      </c>
      <c r="M16" s="47">
        <f>ROUND('当年度'!M16/'当年度'!$T16*100,1)</f>
        <v>0.2</v>
      </c>
      <c r="N16" s="47">
        <f>ROUND('当年度'!N16/'当年度'!$T16*100,1)</f>
        <v>0</v>
      </c>
      <c r="O16" s="47">
        <f>ROUND('当年度'!O16/'当年度'!$T16*100,1)</f>
        <v>0</v>
      </c>
      <c r="P16" s="47">
        <f>ROUND('当年度'!P16/'当年度'!$T16*100,1)</f>
        <v>0</v>
      </c>
      <c r="Q16" s="47">
        <f>ROUND('当年度'!Q16/'当年度'!$T16*100,1)</f>
        <v>0</v>
      </c>
      <c r="R16" s="47">
        <f>ROUND('当年度'!R16/'当年度'!$T16*100,1)</f>
        <v>0</v>
      </c>
      <c r="S16" s="47">
        <f>ROUND('当年度'!S16/'当年度'!$T16*100,1)</f>
        <v>23</v>
      </c>
      <c r="T16" s="47">
        <f>ROUND('当年度'!T16/'当年度'!$T16*100,1)</f>
        <v>100</v>
      </c>
      <c r="U16" s="37">
        <f>ROUND('当年度'!U16/'当年度'!$T16*100,1)</f>
        <v>6.3</v>
      </c>
      <c r="V16" s="37">
        <f>ROUND('当年度'!V16/'当年度'!$T16*100,1)</f>
        <v>16.2</v>
      </c>
      <c r="W16" s="37">
        <f>ROUND('当年度'!W16/'当年度'!$T16*100,1)</f>
        <v>16.5</v>
      </c>
      <c r="X16" s="34"/>
    </row>
    <row r="17" spans="2:24" ht="21.75" customHeight="1">
      <c r="B17" s="84" t="s">
        <v>31</v>
      </c>
      <c r="C17" s="47">
        <f>ROUND('当年度'!C17/'当年度'!$T17*100,1)</f>
        <v>13.9</v>
      </c>
      <c r="D17" s="47">
        <f>ROUND('当年度'!D17/'当年度'!$T17*100,1)</f>
        <v>8.5</v>
      </c>
      <c r="E17" s="47">
        <f>ROUND('当年度'!E17/'当年度'!$T17*100,1)</f>
        <v>4.1</v>
      </c>
      <c r="F17" s="47">
        <f>ROUND('当年度'!F17/'当年度'!$T17*100,1)</f>
        <v>0</v>
      </c>
      <c r="G17" s="47">
        <f>ROUND('当年度'!G17/'当年度'!$T17*100,1)</f>
        <v>1.3</v>
      </c>
      <c r="H17" s="47">
        <f>ROUND('当年度'!H17/'当年度'!$T17*100,1)</f>
        <v>0</v>
      </c>
      <c r="I17" s="47">
        <f>ROUND('当年度'!I17/'当年度'!$T17*100,1)</f>
        <v>0</v>
      </c>
      <c r="J17" s="47">
        <f>ROUND('当年度'!J17/'当年度'!$T17*100,1)</f>
        <v>0</v>
      </c>
      <c r="K17" s="47">
        <f>ROUND('当年度'!K17/'当年度'!$T17*100,1)</f>
        <v>0</v>
      </c>
      <c r="L17" s="47">
        <f>ROUND('当年度'!L17/'当年度'!$T17*100,1)</f>
        <v>0</v>
      </c>
      <c r="M17" s="47">
        <f>ROUND('当年度'!M17/'当年度'!$T17*100,1)</f>
        <v>0</v>
      </c>
      <c r="N17" s="47">
        <f>ROUND('当年度'!N17/'当年度'!$T17*100,1)</f>
        <v>0</v>
      </c>
      <c r="O17" s="47">
        <f>ROUND('当年度'!O17/'当年度'!$T17*100,1)</f>
        <v>0</v>
      </c>
      <c r="P17" s="47">
        <f>ROUND('当年度'!P17/'当年度'!$T17*100,1)</f>
        <v>0</v>
      </c>
      <c r="Q17" s="47">
        <f>ROUND('当年度'!Q17/'当年度'!$T17*100,1)</f>
        <v>0</v>
      </c>
      <c r="R17" s="47">
        <f>ROUND('当年度'!R17/'当年度'!$T17*100,1)</f>
        <v>0</v>
      </c>
      <c r="S17" s="47">
        <f>ROUND('当年度'!S17/'当年度'!$T17*100,1)</f>
        <v>14</v>
      </c>
      <c r="T17" s="47">
        <f>ROUND('当年度'!T17/'当年度'!$T17*100,1)</f>
        <v>100</v>
      </c>
      <c r="U17" s="37">
        <f>ROUND('当年度'!U17/'当年度'!$T17*100,1)</f>
        <v>8.5</v>
      </c>
      <c r="V17" s="37">
        <f>ROUND('当年度'!V17/'当年度'!$T17*100,1)</f>
        <v>4.1</v>
      </c>
      <c r="W17" s="37">
        <f>ROUND('当年度'!W17/'当年度'!$T17*100,1)</f>
        <v>5.4</v>
      </c>
      <c r="X17" s="34"/>
    </row>
    <row r="18" spans="2:24" ht="21.75" customHeight="1">
      <c r="B18" s="84" t="s">
        <v>32</v>
      </c>
      <c r="C18" s="47">
        <f>ROUND('当年度'!C18/'当年度'!$T18*100,1)</f>
        <v>17.6</v>
      </c>
      <c r="D18" s="47">
        <f>ROUND('当年度'!D18/'当年度'!$T18*100,1)</f>
        <v>7</v>
      </c>
      <c r="E18" s="47">
        <f>ROUND('当年度'!E18/'当年度'!$T18*100,1)</f>
        <v>10</v>
      </c>
      <c r="F18" s="47">
        <f>ROUND('当年度'!F18/'当年度'!$T18*100,1)</f>
        <v>0</v>
      </c>
      <c r="G18" s="47">
        <f>ROUND('当年度'!G18/'当年度'!$T18*100,1)</f>
        <v>0.5</v>
      </c>
      <c r="H18" s="47">
        <f>ROUND('当年度'!H18/'当年度'!$T18*100,1)</f>
        <v>0</v>
      </c>
      <c r="I18" s="47">
        <f>ROUND('当年度'!I18/'当年度'!$T18*100,1)</f>
        <v>0</v>
      </c>
      <c r="J18" s="47">
        <f>ROUND('当年度'!J18/'当年度'!$T18*100,1)</f>
        <v>0</v>
      </c>
      <c r="K18" s="47">
        <f>ROUND('当年度'!K18/'当年度'!$T18*100,1)</f>
        <v>0</v>
      </c>
      <c r="L18" s="47">
        <f>ROUND('当年度'!L18/'当年度'!$T18*100,1)</f>
        <v>2.6</v>
      </c>
      <c r="M18" s="47">
        <f>ROUND('当年度'!M18/'当年度'!$T18*100,1)</f>
        <v>2.3</v>
      </c>
      <c r="N18" s="47">
        <f>ROUND('当年度'!N18/'当年度'!$T18*100,1)</f>
        <v>0.3</v>
      </c>
      <c r="O18" s="47">
        <f>ROUND('当年度'!O18/'当年度'!$T18*100,1)</f>
        <v>0</v>
      </c>
      <c r="P18" s="47">
        <f>ROUND('当年度'!P18/'当年度'!$T18*100,1)</f>
        <v>0</v>
      </c>
      <c r="Q18" s="47">
        <f>ROUND('当年度'!Q18/'当年度'!$T18*100,1)</f>
        <v>0</v>
      </c>
      <c r="R18" s="47">
        <f>ROUND('当年度'!R18/'当年度'!$T18*100,1)</f>
        <v>0</v>
      </c>
      <c r="S18" s="47">
        <f>ROUND('当年度'!S18/'当年度'!$T18*100,1)</f>
        <v>20.2</v>
      </c>
      <c r="T18" s="47">
        <f>ROUND('当年度'!T18/'当年度'!$T18*100,1)</f>
        <v>100</v>
      </c>
      <c r="U18" s="41">
        <f>ROUND('当年度'!U18/'当年度'!$T18*100,1)</f>
        <v>7.1</v>
      </c>
      <c r="V18" s="41">
        <f>ROUND('当年度'!V18/'当年度'!$T18*100,1)</f>
        <v>10</v>
      </c>
      <c r="W18" s="41">
        <f>ROUND('当年度'!W18/'当年度'!$T18*100,1)</f>
        <v>10.5</v>
      </c>
      <c r="X18" s="34"/>
    </row>
    <row r="19" spans="2:24" ht="21.75" customHeight="1">
      <c r="B19" s="84" t="s">
        <v>67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  <c r="V19" s="99"/>
      <c r="W19" s="99"/>
      <c r="X19" s="34"/>
    </row>
    <row r="20" spans="2:24" ht="21.75" customHeight="1">
      <c r="B20" s="91" t="s">
        <v>68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99"/>
      <c r="W20" s="99"/>
      <c r="X20" s="34"/>
    </row>
    <row r="21" spans="2:24" ht="21.75" customHeight="1">
      <c r="B21" s="85" t="s">
        <v>69</v>
      </c>
      <c r="C21" s="56">
        <f>ROUND('当年度'!C21/'当年度'!$T21*100,1)</f>
        <v>19.4</v>
      </c>
      <c r="D21" s="56">
        <f>ROUND('当年度'!D21/'当年度'!$T21*100,1)</f>
        <v>6.1</v>
      </c>
      <c r="E21" s="56">
        <f>ROUND('当年度'!E21/'当年度'!$T21*100,1)</f>
        <v>12.9</v>
      </c>
      <c r="F21" s="56">
        <f>ROUND('当年度'!F21/'当年度'!$T21*100,1)</f>
        <v>0</v>
      </c>
      <c r="G21" s="56">
        <f>ROUND('当年度'!G21/'当年度'!$T21*100,1)</f>
        <v>0.4</v>
      </c>
      <c r="H21" s="56">
        <f>ROUND('当年度'!H21/'当年度'!$T21*100,1)</f>
        <v>0</v>
      </c>
      <c r="I21" s="56">
        <f>ROUND('当年度'!I21/'当年度'!$T21*100,1)</f>
        <v>0</v>
      </c>
      <c r="J21" s="56">
        <f>ROUND('当年度'!J21/'当年度'!$T21*100,1)</f>
        <v>0</v>
      </c>
      <c r="K21" s="56">
        <f>ROUND('当年度'!K21/'当年度'!$T21*100,1)</f>
        <v>0</v>
      </c>
      <c r="L21" s="56">
        <f>ROUND('当年度'!L21/'当年度'!$T21*100,1)</f>
        <v>0.6</v>
      </c>
      <c r="M21" s="56">
        <f>ROUND('当年度'!M21/'当年度'!$T21*100,1)</f>
        <v>0.6</v>
      </c>
      <c r="N21" s="56">
        <f>ROUND('当年度'!N21/'当年度'!$T21*100,1)</f>
        <v>0</v>
      </c>
      <c r="O21" s="56">
        <f>ROUND('当年度'!O21/'当年度'!$T21*100,1)</f>
        <v>0</v>
      </c>
      <c r="P21" s="56">
        <f>ROUND('当年度'!P21/'当年度'!$T21*100,1)</f>
        <v>0</v>
      </c>
      <c r="Q21" s="56">
        <f>ROUND('当年度'!Q21/'当年度'!$T21*100,1)</f>
        <v>0</v>
      </c>
      <c r="R21" s="56">
        <f>ROUND('当年度'!R21/'当年度'!$T21*100,1)</f>
        <v>0</v>
      </c>
      <c r="S21" s="56">
        <f>ROUND('当年度'!S21/'当年度'!$T21*100,1)</f>
        <v>20.1</v>
      </c>
      <c r="T21" s="56">
        <f>ROUND('当年度'!T21/'当年度'!$T21*100,1)</f>
        <v>100</v>
      </c>
      <c r="U21" s="37">
        <f>ROUND('当年度'!U21/'当年度'!$T21*100,1)</f>
        <v>6.1</v>
      </c>
      <c r="V21" s="37">
        <f>ROUND('当年度'!V21/'当年度'!$T21*100,1)</f>
        <v>12.9</v>
      </c>
      <c r="W21" s="37">
        <f>ROUND('当年度'!W21/'当年度'!$T21*100,1)</f>
        <v>13.4</v>
      </c>
      <c r="X21" s="34"/>
    </row>
    <row r="22" spans="2:24" ht="21.75" customHeight="1">
      <c r="B22" s="85" t="s">
        <v>70</v>
      </c>
      <c r="C22" s="56">
        <f>ROUND('当年度'!C22/'当年度'!$T22*100,1)</f>
        <v>14.8</v>
      </c>
      <c r="D22" s="56">
        <f>ROUND('当年度'!D22/'当年度'!$T22*100,1)</f>
        <v>6.9</v>
      </c>
      <c r="E22" s="56">
        <f>ROUND('当年度'!E22/'当年度'!$T22*100,1)</f>
        <v>6.9</v>
      </c>
      <c r="F22" s="56">
        <f>ROUND('当年度'!F22/'当年度'!$T22*100,1)</f>
        <v>0</v>
      </c>
      <c r="G22" s="56">
        <f>ROUND('当年度'!G22/'当年度'!$T22*100,1)</f>
        <v>0.8</v>
      </c>
      <c r="H22" s="56">
        <f>ROUND('当年度'!H22/'当年度'!$T22*100,1)</f>
        <v>0</v>
      </c>
      <c r="I22" s="56">
        <f>ROUND('当年度'!I22/'当年度'!$T22*100,1)</f>
        <v>0.2</v>
      </c>
      <c r="J22" s="56">
        <f>ROUND('当年度'!J22/'当年度'!$T22*100,1)</f>
        <v>0</v>
      </c>
      <c r="K22" s="56">
        <f>ROUND('当年度'!K22/'当年度'!$T22*100,1)</f>
        <v>0.2</v>
      </c>
      <c r="L22" s="56">
        <f>ROUND('当年度'!L22/'当年度'!$T22*100,1)</f>
        <v>0</v>
      </c>
      <c r="M22" s="56">
        <f>ROUND('当年度'!M22/'当年度'!$T22*100,1)</f>
        <v>0</v>
      </c>
      <c r="N22" s="56">
        <f>ROUND('当年度'!N22/'当年度'!$T22*100,1)</f>
        <v>0</v>
      </c>
      <c r="O22" s="56">
        <f>ROUND('当年度'!O22/'当年度'!$T22*100,1)</f>
        <v>0</v>
      </c>
      <c r="P22" s="56">
        <f>ROUND('当年度'!P22/'当年度'!$T22*100,1)</f>
        <v>0</v>
      </c>
      <c r="Q22" s="56">
        <f>ROUND('当年度'!Q22/'当年度'!$T22*100,1)</f>
        <v>0</v>
      </c>
      <c r="R22" s="56">
        <f>ROUND('当年度'!R22/'当年度'!$T22*100,1)</f>
        <v>0</v>
      </c>
      <c r="S22" s="56">
        <f>ROUND('当年度'!S22/'当年度'!$T22*100,1)</f>
        <v>14.8</v>
      </c>
      <c r="T22" s="56">
        <f>ROUND('当年度'!T22/'当年度'!$T22*100,1)</f>
        <v>100</v>
      </c>
      <c r="U22" s="37">
        <f>ROUND('当年度'!U22/'当年度'!$T22*100,1)</f>
        <v>6.9</v>
      </c>
      <c r="V22" s="37">
        <f>ROUND('当年度'!V22/'当年度'!$T22*100,1)</f>
        <v>7.1</v>
      </c>
      <c r="W22" s="37">
        <f>ROUND('当年度'!W22/'当年度'!$T22*100,1)</f>
        <v>7.9</v>
      </c>
      <c r="X22" s="34"/>
    </row>
    <row r="23" spans="2:24" ht="21.75" customHeight="1">
      <c r="B23" s="87" t="s">
        <v>71</v>
      </c>
      <c r="C23" s="55">
        <f>ROUND('当年度'!C23/'当年度'!$T23*100,1)</f>
        <v>13.1</v>
      </c>
      <c r="D23" s="55">
        <f>ROUND('当年度'!D23/'当年度'!$T23*100,1)</f>
        <v>4.2</v>
      </c>
      <c r="E23" s="55">
        <f>ROUND('当年度'!E23/'当年度'!$T23*100,1)</f>
        <v>7.8</v>
      </c>
      <c r="F23" s="55">
        <f>ROUND('当年度'!F23/'当年度'!$T23*100,1)</f>
        <v>0</v>
      </c>
      <c r="G23" s="55">
        <f>ROUND('当年度'!G23/'当年度'!$T23*100,1)</f>
        <v>1</v>
      </c>
      <c r="H23" s="55">
        <f>ROUND('当年度'!H23/'当年度'!$T23*100,1)</f>
        <v>0</v>
      </c>
      <c r="I23" s="55">
        <f>ROUND('当年度'!I23/'当年度'!$T23*100,1)</f>
        <v>0</v>
      </c>
      <c r="J23" s="55">
        <f>ROUND('当年度'!J23/'当年度'!$T23*100,1)</f>
        <v>0</v>
      </c>
      <c r="K23" s="55">
        <f>ROUND('当年度'!K23/'当年度'!$T23*100,1)</f>
        <v>0</v>
      </c>
      <c r="L23" s="55">
        <f>ROUND('当年度'!L23/'当年度'!$T23*100,1)</f>
        <v>0.2</v>
      </c>
      <c r="M23" s="55">
        <f>ROUND('当年度'!M23/'当年度'!$T23*100,1)</f>
        <v>0.2</v>
      </c>
      <c r="N23" s="55">
        <f>ROUND('当年度'!N23/'当年度'!$T23*100,1)</f>
        <v>0</v>
      </c>
      <c r="O23" s="55">
        <f>ROUND('当年度'!O23/'当年度'!$T23*100,1)</f>
        <v>0</v>
      </c>
      <c r="P23" s="55">
        <f>ROUND('当年度'!P23/'当年度'!$T23*100,1)</f>
        <v>0</v>
      </c>
      <c r="Q23" s="55">
        <f>ROUND('当年度'!Q23/'当年度'!$T23*100,1)</f>
        <v>0</v>
      </c>
      <c r="R23" s="55">
        <f>ROUND('当年度'!R23/'当年度'!$T23*100,1)</f>
        <v>0</v>
      </c>
      <c r="S23" s="55">
        <f>ROUND('当年度'!S23/'当年度'!$T23*100,1)</f>
        <v>13.3</v>
      </c>
      <c r="T23" s="55">
        <f>ROUND('当年度'!T23/'当年度'!$T23*100,1)</f>
        <v>100</v>
      </c>
      <c r="U23" s="39">
        <f>ROUND('当年度'!U23/'当年度'!$T23*100,1)</f>
        <v>4.2</v>
      </c>
      <c r="V23" s="39">
        <f>ROUND('当年度'!V23/'当年度'!$T23*100,1)</f>
        <v>7.8</v>
      </c>
      <c r="W23" s="39">
        <f>ROUND('当年度'!W23/'当年度'!$T23*100,1)</f>
        <v>8.8</v>
      </c>
      <c r="X23" s="34"/>
    </row>
    <row r="24" spans="2:24" ht="21.75" customHeight="1">
      <c r="B24" s="84" t="s">
        <v>33</v>
      </c>
      <c r="C24" s="47">
        <f>ROUND('当年度'!C24/'当年度'!$T24*100,1)</f>
        <v>21.7</v>
      </c>
      <c r="D24" s="47">
        <f>ROUND('当年度'!D24/'当年度'!$T24*100,1)</f>
        <v>14.8</v>
      </c>
      <c r="E24" s="47">
        <f>ROUND('当年度'!E24/'当年度'!$T24*100,1)</f>
        <v>7</v>
      </c>
      <c r="F24" s="47">
        <f>ROUND('当年度'!F24/'当年度'!$T24*100,1)</f>
        <v>0</v>
      </c>
      <c r="G24" s="47">
        <f>ROUND('当年度'!G24/'当年度'!$T24*100,1)</f>
        <v>0</v>
      </c>
      <c r="H24" s="47">
        <f>ROUND('当年度'!H24/'当年度'!$T24*100,1)</f>
        <v>0</v>
      </c>
      <c r="I24" s="47">
        <f>ROUND('当年度'!I24/'当年度'!$T24*100,1)</f>
        <v>0</v>
      </c>
      <c r="J24" s="47">
        <f>ROUND('当年度'!J24/'当年度'!$T24*100,1)</f>
        <v>0</v>
      </c>
      <c r="K24" s="47">
        <f>ROUND('当年度'!K24/'当年度'!$T24*100,1)</f>
        <v>0</v>
      </c>
      <c r="L24" s="47">
        <f>ROUND('当年度'!L24/'当年度'!$T24*100,1)</f>
        <v>0</v>
      </c>
      <c r="M24" s="47">
        <f>ROUND('当年度'!M24/'当年度'!$T24*100,1)</f>
        <v>0</v>
      </c>
      <c r="N24" s="47">
        <f>ROUND('当年度'!N24/'当年度'!$T24*100,1)</f>
        <v>0</v>
      </c>
      <c r="O24" s="47">
        <f>ROUND('当年度'!O24/'当年度'!$T24*100,1)</f>
        <v>0</v>
      </c>
      <c r="P24" s="47">
        <f>ROUND('当年度'!P24/'当年度'!$T24*100,1)</f>
        <v>0</v>
      </c>
      <c r="Q24" s="47">
        <f>ROUND('当年度'!Q24/'当年度'!$T24*100,1)</f>
        <v>0</v>
      </c>
      <c r="R24" s="47">
        <f>ROUND('当年度'!R24/'当年度'!$T24*100,1)</f>
        <v>0</v>
      </c>
      <c r="S24" s="47">
        <f>ROUND('当年度'!S24/'当年度'!$T24*100,1)</f>
        <v>21.7</v>
      </c>
      <c r="T24" s="47">
        <f>ROUND('当年度'!T24/'当年度'!$T24*100,1)</f>
        <v>100</v>
      </c>
      <c r="U24" s="37">
        <f>ROUND('当年度'!U24/'当年度'!$T24*100,1)</f>
        <v>14.8</v>
      </c>
      <c r="V24" s="37">
        <f>ROUND('当年度'!V24/'当年度'!$T24*100,1)</f>
        <v>7</v>
      </c>
      <c r="W24" s="37">
        <f>ROUND('当年度'!W24/'当年度'!$T24*100,1)</f>
        <v>7</v>
      </c>
      <c r="X24" s="34"/>
    </row>
    <row r="25" spans="2:24" ht="21.75" customHeight="1">
      <c r="B25" s="84" t="s">
        <v>34</v>
      </c>
      <c r="C25" s="47">
        <f>ROUND('当年度'!C25/'当年度'!$T25*100,1)</f>
        <v>14.9</v>
      </c>
      <c r="D25" s="47">
        <f>ROUND('当年度'!D25/'当年度'!$T25*100,1)</f>
        <v>5.7</v>
      </c>
      <c r="E25" s="47">
        <f>ROUND('当年度'!E25/'当年度'!$T25*100,1)</f>
        <v>9.2</v>
      </c>
      <c r="F25" s="47">
        <f>ROUND('当年度'!F25/'当年度'!$T25*100,1)</f>
        <v>0</v>
      </c>
      <c r="G25" s="47">
        <f>ROUND('当年度'!G25/'当年度'!$T25*100,1)</f>
        <v>0</v>
      </c>
      <c r="H25" s="47">
        <f>ROUND('当年度'!H25/'当年度'!$T25*100,1)</f>
        <v>0</v>
      </c>
      <c r="I25" s="47">
        <f>ROUND('当年度'!I25/'当年度'!$T25*100,1)</f>
        <v>0</v>
      </c>
      <c r="J25" s="47">
        <f>ROUND('当年度'!J25/'当年度'!$T25*100,1)</f>
        <v>0</v>
      </c>
      <c r="K25" s="47">
        <f>ROUND('当年度'!K25/'当年度'!$T25*100,1)</f>
        <v>0</v>
      </c>
      <c r="L25" s="47">
        <f>ROUND('当年度'!L25/'当年度'!$T25*100,1)</f>
        <v>0</v>
      </c>
      <c r="M25" s="47">
        <f>ROUND('当年度'!M25/'当年度'!$T25*100,1)</f>
        <v>0</v>
      </c>
      <c r="N25" s="47">
        <f>ROUND('当年度'!N25/'当年度'!$T25*100,1)</f>
        <v>0</v>
      </c>
      <c r="O25" s="47">
        <f>ROUND('当年度'!O25/'当年度'!$T25*100,1)</f>
        <v>0</v>
      </c>
      <c r="P25" s="47">
        <f>ROUND('当年度'!P25/'当年度'!$T25*100,1)</f>
        <v>0</v>
      </c>
      <c r="Q25" s="47">
        <f>ROUND('当年度'!Q25/'当年度'!$T25*100,1)</f>
        <v>0</v>
      </c>
      <c r="R25" s="47">
        <f>ROUND('当年度'!R25/'当年度'!$T25*100,1)</f>
        <v>0</v>
      </c>
      <c r="S25" s="47">
        <f>ROUND('当年度'!S25/'当年度'!$T25*100,1)</f>
        <v>14.9</v>
      </c>
      <c r="T25" s="47">
        <f>ROUND('当年度'!T25/'当年度'!$T25*100,1)</f>
        <v>100</v>
      </c>
      <c r="U25" s="37">
        <f>ROUND('当年度'!U25/'当年度'!$T25*100,1)</f>
        <v>5.7</v>
      </c>
      <c r="V25" s="37">
        <f>ROUND('当年度'!V25/'当年度'!$T25*100,1)</f>
        <v>9.2</v>
      </c>
      <c r="W25" s="37">
        <f>ROUND('当年度'!W25/'当年度'!$T25*100,1)</f>
        <v>9.2</v>
      </c>
      <c r="X25" s="34"/>
    </row>
    <row r="26" spans="2:24" ht="21.75" customHeight="1">
      <c r="B26" s="84" t="s">
        <v>35</v>
      </c>
      <c r="C26" s="47">
        <f>ROUND('当年度'!C26/'当年度'!$T26*100,1)</f>
        <v>18.3</v>
      </c>
      <c r="D26" s="47">
        <f>ROUND('当年度'!D26/'当年度'!$T26*100,1)</f>
        <v>13.4</v>
      </c>
      <c r="E26" s="47">
        <f>ROUND('当年度'!E26/'当年度'!$T26*100,1)</f>
        <v>4.9</v>
      </c>
      <c r="F26" s="47">
        <f>ROUND('当年度'!F26/'当年度'!$T26*100,1)</f>
        <v>0</v>
      </c>
      <c r="G26" s="47">
        <f>ROUND('当年度'!G26/'当年度'!$T26*100,1)</f>
        <v>0</v>
      </c>
      <c r="H26" s="47">
        <f>ROUND('当年度'!H26/'当年度'!$T26*100,1)</f>
        <v>0</v>
      </c>
      <c r="I26" s="47">
        <f>ROUND('当年度'!I26/'当年度'!$T26*100,1)</f>
        <v>0</v>
      </c>
      <c r="J26" s="47">
        <f>ROUND('当年度'!J26/'当年度'!$T26*100,1)</f>
        <v>0</v>
      </c>
      <c r="K26" s="47">
        <f>ROUND('当年度'!K26/'当年度'!$T26*100,1)</f>
        <v>0</v>
      </c>
      <c r="L26" s="47">
        <f>ROUND('当年度'!L26/'当年度'!$T26*100,1)</f>
        <v>0.2</v>
      </c>
      <c r="M26" s="47">
        <f>ROUND('当年度'!M26/'当年度'!$T26*100,1)</f>
        <v>0.2</v>
      </c>
      <c r="N26" s="47">
        <f>ROUND('当年度'!N26/'当年度'!$T26*100,1)</f>
        <v>0</v>
      </c>
      <c r="O26" s="47">
        <f>ROUND('当年度'!O26/'当年度'!$T26*100,1)</f>
        <v>0</v>
      </c>
      <c r="P26" s="47">
        <f>ROUND('当年度'!P26/'当年度'!$T26*100,1)</f>
        <v>0</v>
      </c>
      <c r="Q26" s="47">
        <f>ROUND('当年度'!Q26/'当年度'!$T26*100,1)</f>
        <v>0</v>
      </c>
      <c r="R26" s="47">
        <f>ROUND('当年度'!R26/'当年度'!$T26*100,1)</f>
        <v>0</v>
      </c>
      <c r="S26" s="47">
        <f>ROUND('当年度'!S26/'当年度'!$T26*100,1)</f>
        <v>18.5</v>
      </c>
      <c r="T26" s="47">
        <f>ROUND('当年度'!T26/'当年度'!$T26*100,1)</f>
        <v>100</v>
      </c>
      <c r="U26" s="37">
        <f>ROUND('当年度'!U26/'当年度'!$T26*100,1)</f>
        <v>13.4</v>
      </c>
      <c r="V26" s="37">
        <f>ROUND('当年度'!V26/'当年度'!$T26*100,1)</f>
        <v>4.9</v>
      </c>
      <c r="W26" s="37">
        <f>ROUND('当年度'!W26/'当年度'!$T26*100,1)</f>
        <v>4.9</v>
      </c>
      <c r="X26" s="34"/>
    </row>
    <row r="27" spans="2:24" ht="21.75" customHeight="1">
      <c r="B27" s="84" t="s">
        <v>36</v>
      </c>
      <c r="C27" s="47">
        <f>ROUND('当年度'!C27/'当年度'!$T27*100,1)</f>
        <v>15.7</v>
      </c>
      <c r="D27" s="47">
        <f>ROUND('当年度'!D27/'当年度'!$T27*100,1)</f>
        <v>6.5</v>
      </c>
      <c r="E27" s="47">
        <f>ROUND('当年度'!E27/'当年度'!$T27*100,1)</f>
        <v>8</v>
      </c>
      <c r="F27" s="47">
        <f>ROUND('当年度'!F27/'当年度'!$T27*100,1)</f>
        <v>0</v>
      </c>
      <c r="G27" s="47">
        <f>ROUND('当年度'!G27/'当年度'!$T27*100,1)</f>
        <v>1.2</v>
      </c>
      <c r="H27" s="47">
        <f>ROUND('当年度'!H27/'当年度'!$T27*100,1)</f>
        <v>0</v>
      </c>
      <c r="I27" s="47">
        <f>ROUND('当年度'!I27/'当年度'!$T27*100,1)</f>
        <v>0</v>
      </c>
      <c r="J27" s="47">
        <f>ROUND('当年度'!J27/'当年度'!$T27*100,1)</f>
        <v>0</v>
      </c>
      <c r="K27" s="47">
        <f>ROUND('当年度'!K27/'当年度'!$T27*100,1)</f>
        <v>0</v>
      </c>
      <c r="L27" s="47">
        <f>ROUND('当年度'!L27/'当年度'!$T27*100,1)</f>
        <v>0</v>
      </c>
      <c r="M27" s="47">
        <f>ROUND('当年度'!M27/'当年度'!$T27*100,1)</f>
        <v>0</v>
      </c>
      <c r="N27" s="47">
        <f>ROUND('当年度'!N27/'当年度'!$T27*100,1)</f>
        <v>0</v>
      </c>
      <c r="O27" s="47">
        <f>ROUND('当年度'!O27/'当年度'!$T27*100,1)</f>
        <v>0</v>
      </c>
      <c r="P27" s="47">
        <f>ROUND('当年度'!P27/'当年度'!$T27*100,1)</f>
        <v>0</v>
      </c>
      <c r="Q27" s="47">
        <f>ROUND('当年度'!Q27/'当年度'!$T27*100,1)</f>
        <v>0</v>
      </c>
      <c r="R27" s="47">
        <f>ROUND('当年度'!R27/'当年度'!$T27*100,1)</f>
        <v>0</v>
      </c>
      <c r="S27" s="47">
        <f>ROUND('当年度'!S27/'当年度'!$T27*100,1)</f>
        <v>15.7</v>
      </c>
      <c r="T27" s="47">
        <f>ROUND('当年度'!T27/'当年度'!$T27*100,1)</f>
        <v>100</v>
      </c>
      <c r="U27" s="37">
        <f>ROUND('当年度'!U27/'当年度'!$T27*100,1)</f>
        <v>6.5</v>
      </c>
      <c r="V27" s="37">
        <f>ROUND('当年度'!V27/'当年度'!$T27*100,1)</f>
        <v>8</v>
      </c>
      <c r="W27" s="37">
        <f>ROUND('当年度'!W27/'当年度'!$T27*100,1)</f>
        <v>9.2</v>
      </c>
      <c r="X27" s="34"/>
    </row>
    <row r="28" spans="2:24" ht="21.75" customHeight="1">
      <c r="B28" s="84" t="s">
        <v>37</v>
      </c>
      <c r="C28" s="47">
        <f>ROUND('当年度'!C28/'当年度'!$T28*100,1)</f>
        <v>22.9</v>
      </c>
      <c r="D28" s="47">
        <f>ROUND('当年度'!D28/'当年度'!$T28*100,1)</f>
        <v>0.8</v>
      </c>
      <c r="E28" s="47">
        <f>ROUND('当年度'!E28/'当年度'!$T28*100,1)</f>
        <v>21.6</v>
      </c>
      <c r="F28" s="47">
        <f>ROUND('当年度'!F28/'当年度'!$T28*100,1)</f>
        <v>0</v>
      </c>
      <c r="G28" s="47">
        <f>ROUND('当年度'!G28/'当年度'!$T28*100,1)</f>
        <v>0</v>
      </c>
      <c r="H28" s="47">
        <f>ROUND('当年度'!H28/'当年度'!$T28*100,1)</f>
        <v>0.5</v>
      </c>
      <c r="I28" s="47">
        <f>ROUND('当年度'!I28/'当年度'!$T28*100,1)</f>
        <v>0</v>
      </c>
      <c r="J28" s="47">
        <f>ROUND('当年度'!J28/'当年度'!$T28*100,1)</f>
        <v>0</v>
      </c>
      <c r="K28" s="47">
        <f>ROUND('当年度'!K28/'当年度'!$T28*100,1)</f>
        <v>0</v>
      </c>
      <c r="L28" s="47">
        <f>ROUND('当年度'!L28/'当年度'!$T28*100,1)</f>
        <v>0</v>
      </c>
      <c r="M28" s="47">
        <f>ROUND('当年度'!M28/'当年度'!$T28*100,1)</f>
        <v>0</v>
      </c>
      <c r="N28" s="47">
        <f>ROUND('当年度'!N28/'当年度'!$T28*100,1)</f>
        <v>0</v>
      </c>
      <c r="O28" s="47">
        <f>ROUND('当年度'!O28/'当年度'!$T28*100,1)</f>
        <v>0</v>
      </c>
      <c r="P28" s="47">
        <f>ROUND('当年度'!P28/'当年度'!$T28*100,1)</f>
        <v>0</v>
      </c>
      <c r="Q28" s="47">
        <f>ROUND('当年度'!Q28/'当年度'!$T28*100,1)</f>
        <v>0</v>
      </c>
      <c r="R28" s="47">
        <f>ROUND('当年度'!R28/'当年度'!$T28*100,1)</f>
        <v>0</v>
      </c>
      <c r="S28" s="47">
        <f>ROUND('当年度'!S28/'当年度'!$T28*100,1)</f>
        <v>22.9</v>
      </c>
      <c r="T28" s="47">
        <f>ROUND('当年度'!T28/'当年度'!$T28*100,1)</f>
        <v>100</v>
      </c>
      <c r="U28" s="37">
        <f>ROUND('当年度'!U28/'当年度'!$T28*100,1)</f>
        <v>0.8</v>
      </c>
      <c r="V28" s="37">
        <f>ROUND('当年度'!V28/'当年度'!$T28*100,1)</f>
        <v>22.1</v>
      </c>
      <c r="W28" s="37">
        <f>ROUND('当年度'!W28/'当年度'!$T28*100,1)</f>
        <v>22.1</v>
      </c>
      <c r="X28" s="34"/>
    </row>
    <row r="29" spans="2:24" ht="21.75" customHeight="1">
      <c r="B29" s="84" t="s">
        <v>72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9"/>
      <c r="V29" s="99"/>
      <c r="W29" s="99"/>
      <c r="X29" s="34"/>
    </row>
    <row r="30" spans="2:24" ht="21.75" customHeight="1">
      <c r="B30" s="84" t="s">
        <v>73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99"/>
      <c r="W30" s="99"/>
      <c r="X30" s="34"/>
    </row>
    <row r="31" spans="2:24" ht="21.75" customHeight="1">
      <c r="B31" s="84" t="s">
        <v>74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9"/>
      <c r="W31" s="99"/>
      <c r="X31" s="34"/>
    </row>
    <row r="32" spans="2:24" ht="21.75" customHeight="1">
      <c r="B32" s="84" t="s">
        <v>75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/>
      <c r="V32" s="99"/>
      <c r="W32" s="99"/>
      <c r="X32" s="34"/>
    </row>
    <row r="33" spans="2:24" ht="21.75" customHeight="1">
      <c r="B33" s="84" t="s">
        <v>76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  <c r="V33" s="99"/>
      <c r="W33" s="99"/>
      <c r="X33" s="34"/>
    </row>
    <row r="34" spans="2:24" ht="21.75" customHeight="1">
      <c r="B34" s="84" t="s">
        <v>77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  <c r="V34" s="99"/>
      <c r="W34" s="99"/>
      <c r="X34" s="34"/>
    </row>
    <row r="35" spans="2:24" ht="21.75" customHeight="1">
      <c r="B35" s="84" t="s">
        <v>78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99"/>
      <c r="W35" s="99"/>
      <c r="X35" s="34"/>
    </row>
    <row r="36" spans="2:24" ht="21.75" customHeight="1">
      <c r="B36" s="84" t="s">
        <v>79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9"/>
      <c r="V36" s="99"/>
      <c r="W36" s="99"/>
      <c r="X36" s="34"/>
    </row>
    <row r="37" spans="2:24" ht="21.75" customHeight="1">
      <c r="B37" s="84" t="s">
        <v>38</v>
      </c>
      <c r="C37" s="47">
        <f>ROUND('当年度'!C37/'当年度'!$T37*100,1)</f>
        <v>16.2</v>
      </c>
      <c r="D37" s="47">
        <f>ROUND('当年度'!D37/'当年度'!$T37*100,1)</f>
        <v>6.2</v>
      </c>
      <c r="E37" s="47">
        <f>ROUND('当年度'!E37/'当年度'!$T37*100,1)</f>
        <v>9.3</v>
      </c>
      <c r="F37" s="47">
        <f>ROUND('当年度'!F37/'当年度'!$T37*100,1)</f>
        <v>0</v>
      </c>
      <c r="G37" s="47">
        <f>ROUND('当年度'!G37/'当年度'!$T37*100,1)</f>
        <v>0.5</v>
      </c>
      <c r="H37" s="47">
        <f>ROUND('当年度'!H37/'当年度'!$T37*100,1)</f>
        <v>0.2</v>
      </c>
      <c r="I37" s="47">
        <f>ROUND('当年度'!I37/'当年度'!$T37*100,1)</f>
        <v>0</v>
      </c>
      <c r="J37" s="47">
        <f>ROUND('当年度'!J37/'当年度'!$T37*100,1)</f>
        <v>0</v>
      </c>
      <c r="K37" s="47">
        <f>ROUND('当年度'!K37/'当年度'!$T37*100,1)</f>
        <v>0</v>
      </c>
      <c r="L37" s="47">
        <f>ROUND('当年度'!L37/'当年度'!$T37*100,1)</f>
        <v>0</v>
      </c>
      <c r="M37" s="47">
        <f>ROUND('当年度'!M37/'当年度'!$T37*100,1)</f>
        <v>0</v>
      </c>
      <c r="N37" s="47">
        <f>ROUND('当年度'!N37/'当年度'!$T37*100,1)</f>
        <v>0</v>
      </c>
      <c r="O37" s="47">
        <f>ROUND('当年度'!O37/'当年度'!$T37*100,1)</f>
        <v>0</v>
      </c>
      <c r="P37" s="47">
        <f>ROUND('当年度'!P37/'当年度'!$T37*100,1)</f>
        <v>0</v>
      </c>
      <c r="Q37" s="47">
        <f>ROUND('当年度'!Q37/'当年度'!$T37*100,1)</f>
        <v>0</v>
      </c>
      <c r="R37" s="47">
        <f>ROUND('当年度'!R37/'当年度'!$T37*100,1)</f>
        <v>0</v>
      </c>
      <c r="S37" s="47">
        <f>ROUND('当年度'!S37/'当年度'!$T37*100,1)</f>
        <v>16.3</v>
      </c>
      <c r="T37" s="47">
        <f>ROUND('当年度'!T37/'当年度'!$T37*100,1)</f>
        <v>100</v>
      </c>
      <c r="U37" s="41">
        <f>ROUND('当年度'!U37/'当年度'!$T37*100,1)</f>
        <v>6.2</v>
      </c>
      <c r="V37" s="41">
        <f>ROUND('当年度'!V37/'当年度'!$T37*100,1)</f>
        <v>9.5</v>
      </c>
      <c r="W37" s="41">
        <f>ROUND('当年度'!W37/'当年度'!$T37*100,1)</f>
        <v>10</v>
      </c>
      <c r="X37" s="34"/>
    </row>
    <row r="38" spans="2:24" ht="21.75" customHeight="1">
      <c r="B38" s="84" t="s">
        <v>80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99"/>
      <c r="W38" s="99"/>
      <c r="X38" s="34"/>
    </row>
    <row r="39" spans="2:24" ht="21.75" customHeight="1">
      <c r="B39" s="84" t="s">
        <v>39</v>
      </c>
      <c r="C39" s="47">
        <f>ROUND('当年度'!C39/'当年度'!$T39*100,1)</f>
        <v>13</v>
      </c>
      <c r="D39" s="47">
        <f>ROUND('当年度'!D39/'当年度'!$T39*100,1)</f>
        <v>4.5</v>
      </c>
      <c r="E39" s="47">
        <f>ROUND('当年度'!E39/'当年度'!$T39*100,1)</f>
        <v>6.6</v>
      </c>
      <c r="F39" s="47">
        <f>ROUND('当年度'!F39/'当年度'!$T39*100,1)</f>
        <v>0</v>
      </c>
      <c r="G39" s="47">
        <f>ROUND('当年度'!G39/'当年度'!$T39*100,1)</f>
        <v>1.9</v>
      </c>
      <c r="H39" s="47">
        <f>ROUND('当年度'!H39/'当年度'!$T39*100,1)</f>
        <v>0</v>
      </c>
      <c r="I39" s="47">
        <f>ROUND('当年度'!I39/'当年度'!$T39*100,1)</f>
        <v>0</v>
      </c>
      <c r="J39" s="47">
        <f>ROUND('当年度'!J39/'当年度'!$T39*100,1)</f>
        <v>0</v>
      </c>
      <c r="K39" s="47">
        <f>ROUND('当年度'!K39/'当年度'!$T39*100,1)</f>
        <v>0</v>
      </c>
      <c r="L39" s="47">
        <f>ROUND('当年度'!L39/'当年度'!$T39*100,1)</f>
        <v>0</v>
      </c>
      <c r="M39" s="47">
        <f>ROUND('当年度'!M39/'当年度'!$T39*100,1)</f>
        <v>0</v>
      </c>
      <c r="N39" s="47">
        <f>ROUND('当年度'!N39/'当年度'!$T39*100,1)</f>
        <v>0</v>
      </c>
      <c r="O39" s="47">
        <f>ROUND('当年度'!O39/'当年度'!$T39*100,1)</f>
        <v>0</v>
      </c>
      <c r="P39" s="47">
        <f>ROUND('当年度'!P39/'当年度'!$T39*100,1)</f>
        <v>0</v>
      </c>
      <c r="Q39" s="47">
        <f>ROUND('当年度'!Q39/'当年度'!$T39*100,1)</f>
        <v>0</v>
      </c>
      <c r="R39" s="47">
        <f>ROUND('当年度'!R39/'当年度'!$T39*100,1)</f>
        <v>0</v>
      </c>
      <c r="S39" s="47">
        <f>ROUND('当年度'!S39/'当年度'!$T39*100,1)</f>
        <v>13</v>
      </c>
      <c r="T39" s="47">
        <f>ROUND('当年度'!T39/'当年度'!$T39*100,1)</f>
        <v>100</v>
      </c>
      <c r="U39" s="37">
        <f>ROUND('当年度'!U39/'当年度'!$T39*100,1)</f>
        <v>4.5</v>
      </c>
      <c r="V39" s="37">
        <f>ROUND('当年度'!V39/'当年度'!$T39*100,1)</f>
        <v>6.6</v>
      </c>
      <c r="W39" s="37">
        <f>ROUND('当年度'!W39/'当年度'!$T39*100,1)</f>
        <v>8.5</v>
      </c>
      <c r="X39" s="34"/>
    </row>
    <row r="40" spans="2:24" ht="21.75" customHeight="1">
      <c r="B40" s="84" t="s">
        <v>40</v>
      </c>
      <c r="C40" s="47">
        <f>ROUND('当年度'!C40/'当年度'!$T40*100,1)</f>
        <v>13.8</v>
      </c>
      <c r="D40" s="47">
        <f>ROUND('当年度'!D40/'当年度'!$T40*100,1)</f>
        <v>2.5</v>
      </c>
      <c r="E40" s="47">
        <f>ROUND('当年度'!E40/'当年度'!$T40*100,1)</f>
        <v>11</v>
      </c>
      <c r="F40" s="47">
        <f>ROUND('当年度'!F40/'当年度'!$T40*100,1)</f>
        <v>0</v>
      </c>
      <c r="G40" s="47">
        <f>ROUND('当年度'!G40/'当年度'!$T40*100,1)</f>
        <v>0.3</v>
      </c>
      <c r="H40" s="47">
        <f>ROUND('当年度'!H40/'当年度'!$T40*100,1)</f>
        <v>0</v>
      </c>
      <c r="I40" s="47">
        <f>ROUND('当年度'!I40/'当年度'!$T40*100,1)</f>
        <v>0</v>
      </c>
      <c r="J40" s="47">
        <f>ROUND('当年度'!J40/'当年度'!$T40*100,1)</f>
        <v>0</v>
      </c>
      <c r="K40" s="47">
        <f>ROUND('当年度'!K40/'当年度'!$T40*100,1)</f>
        <v>0</v>
      </c>
      <c r="L40" s="47">
        <f>ROUND('当年度'!L40/'当年度'!$T40*100,1)</f>
        <v>23.4</v>
      </c>
      <c r="M40" s="47">
        <f>ROUND('当年度'!M40/'当年度'!$T40*100,1)</f>
        <v>23.3</v>
      </c>
      <c r="N40" s="47">
        <f>ROUND('当年度'!N40/'当年度'!$T40*100,1)</f>
        <v>0.1</v>
      </c>
      <c r="O40" s="47">
        <f>ROUND('当年度'!O40/'当年度'!$T40*100,1)</f>
        <v>0</v>
      </c>
      <c r="P40" s="47">
        <f>ROUND('当年度'!P40/'当年度'!$T40*100,1)</f>
        <v>0</v>
      </c>
      <c r="Q40" s="47">
        <f>ROUND('当年度'!Q40/'当年度'!$T40*100,1)</f>
        <v>0</v>
      </c>
      <c r="R40" s="47">
        <f>ROUND('当年度'!R40/'当年度'!$T40*100,1)</f>
        <v>0</v>
      </c>
      <c r="S40" s="47">
        <f>ROUND('当年度'!S40/'当年度'!$T40*100,1)</f>
        <v>37.2</v>
      </c>
      <c r="T40" s="47">
        <f>ROUND('当年度'!T40/'当年度'!$T40*100,1)</f>
        <v>100</v>
      </c>
      <c r="U40" s="41">
        <f>ROUND('当年度'!U40/'当年度'!$T40*100,1)</f>
        <v>2.5</v>
      </c>
      <c r="V40" s="41">
        <f>ROUND('当年度'!V40/'当年度'!$T40*100,1)</f>
        <v>11</v>
      </c>
      <c r="W40" s="41">
        <f>ROUND('当年度'!W40/'当年度'!$T40*100,1)</f>
        <v>11.3</v>
      </c>
      <c r="X40" s="34"/>
    </row>
    <row r="41" spans="2:24" ht="21.75" customHeight="1">
      <c r="B41" s="84" t="s">
        <v>81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  <c r="V41" s="99"/>
      <c r="W41" s="99"/>
      <c r="X41" s="34"/>
    </row>
    <row r="42" spans="2:24" ht="21.75" customHeight="1">
      <c r="B42" s="84" t="s">
        <v>82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/>
      <c r="V42" s="99"/>
      <c r="W42" s="99"/>
      <c r="X42" s="34"/>
    </row>
    <row r="43" spans="2:24" ht="21.75" customHeight="1">
      <c r="B43" s="84" t="s">
        <v>83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  <c r="V43" s="99"/>
      <c r="W43" s="99"/>
      <c r="X43" s="34"/>
    </row>
    <row r="44" spans="2:24" ht="21.75" customHeight="1">
      <c r="B44" s="84" t="s">
        <v>41</v>
      </c>
      <c r="C44" s="47">
        <f>ROUND('当年度'!C44/'当年度'!$T44*100,1)</f>
        <v>11.4</v>
      </c>
      <c r="D44" s="47">
        <f>ROUND('当年度'!D44/'当年度'!$T44*100,1)</f>
        <v>1.8</v>
      </c>
      <c r="E44" s="47">
        <f>ROUND('当年度'!E44/'当年度'!$T44*100,1)</f>
        <v>8.6</v>
      </c>
      <c r="F44" s="47">
        <f>ROUND('当年度'!F44/'当年度'!$T44*100,1)</f>
        <v>0</v>
      </c>
      <c r="G44" s="47">
        <f>ROUND('当年度'!G44/'当年度'!$T44*100,1)</f>
        <v>0.9</v>
      </c>
      <c r="H44" s="47">
        <f>ROUND('当年度'!H44/'当年度'!$T44*100,1)</f>
        <v>0</v>
      </c>
      <c r="I44" s="47">
        <f>ROUND('当年度'!I44/'当年度'!$T44*100,1)</f>
        <v>0.1</v>
      </c>
      <c r="J44" s="47">
        <f>ROUND('当年度'!J44/'当年度'!$T44*100,1)</f>
        <v>0</v>
      </c>
      <c r="K44" s="47">
        <f>ROUND('当年度'!K44/'当年度'!$T44*100,1)</f>
        <v>0.1</v>
      </c>
      <c r="L44" s="47">
        <f>ROUND('当年度'!L44/'当年度'!$T44*100,1)</f>
        <v>0</v>
      </c>
      <c r="M44" s="47">
        <f>ROUND('当年度'!M44/'当年度'!$T44*100,1)</f>
        <v>0</v>
      </c>
      <c r="N44" s="47">
        <f>ROUND('当年度'!N44/'当年度'!$T44*100,1)</f>
        <v>0</v>
      </c>
      <c r="O44" s="47">
        <f>ROUND('当年度'!O44/'当年度'!$T44*100,1)</f>
        <v>0</v>
      </c>
      <c r="P44" s="47">
        <f>ROUND('当年度'!P44/'当年度'!$T44*100,1)</f>
        <v>0</v>
      </c>
      <c r="Q44" s="47">
        <f>ROUND('当年度'!Q44/'当年度'!$T44*100,1)</f>
        <v>0</v>
      </c>
      <c r="R44" s="47">
        <f>ROUND('当年度'!R44/'当年度'!$T44*100,1)</f>
        <v>0</v>
      </c>
      <c r="S44" s="47">
        <f>ROUND('当年度'!S44/'当年度'!$T44*100,1)</f>
        <v>11.4</v>
      </c>
      <c r="T44" s="47">
        <f>ROUND('当年度'!T44/'当年度'!$T44*100,1)</f>
        <v>100</v>
      </c>
      <c r="U44" s="37">
        <f>ROUND('当年度'!U44/'当年度'!$T44*100,1)</f>
        <v>1.8</v>
      </c>
      <c r="V44" s="37">
        <f>ROUND('当年度'!V44/'当年度'!$T44*100,1)</f>
        <v>8.7</v>
      </c>
      <c r="W44" s="37">
        <f>ROUND('当年度'!W44/'当年度'!$T44*100,1)</f>
        <v>9.6</v>
      </c>
      <c r="X44" s="34"/>
    </row>
    <row r="45" spans="2:24" ht="21.75" customHeight="1">
      <c r="B45" s="84" t="s">
        <v>84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9"/>
      <c r="V45" s="99"/>
      <c r="W45" s="99"/>
      <c r="X45" s="34"/>
    </row>
    <row r="46" spans="2:24" ht="21.75" customHeight="1">
      <c r="B46" s="84" t="s">
        <v>85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9"/>
      <c r="V46" s="99"/>
      <c r="W46" s="99"/>
      <c r="X46" s="34"/>
    </row>
    <row r="47" spans="2:24" ht="21.75" customHeight="1">
      <c r="B47" s="84" t="s">
        <v>86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9"/>
      <c r="V47" s="99"/>
      <c r="W47" s="99"/>
      <c r="X47" s="34"/>
    </row>
    <row r="48" spans="2:24" ht="21.75" customHeight="1">
      <c r="B48" s="84" t="s">
        <v>87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9"/>
      <c r="V48" s="99"/>
      <c r="W48" s="99"/>
      <c r="X48" s="34"/>
    </row>
    <row r="49" spans="2:24" ht="21.75" customHeight="1">
      <c r="B49" s="84" t="s">
        <v>88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  <c r="V49" s="99"/>
      <c r="W49" s="99"/>
      <c r="X49" s="34"/>
    </row>
    <row r="50" spans="2:24" ht="21.75" customHeight="1">
      <c r="B50" s="84" t="s">
        <v>42</v>
      </c>
      <c r="C50" s="47">
        <f>ROUND('当年度'!C50/'当年度'!$T50*100,1)</f>
        <v>14.6</v>
      </c>
      <c r="D50" s="47">
        <f>ROUND('当年度'!D50/'当年度'!$T50*100,1)</f>
        <v>3.9</v>
      </c>
      <c r="E50" s="47">
        <f>ROUND('当年度'!E50/'当年度'!$T50*100,1)</f>
        <v>10.5</v>
      </c>
      <c r="F50" s="47">
        <f>ROUND('当年度'!F50/'当年度'!$T50*100,1)</f>
        <v>0</v>
      </c>
      <c r="G50" s="47">
        <f>ROUND('当年度'!G50/'当年度'!$T50*100,1)</f>
        <v>0</v>
      </c>
      <c r="H50" s="47">
        <f>ROUND('当年度'!H50/'当年度'!$T50*100,1)</f>
        <v>0</v>
      </c>
      <c r="I50" s="47">
        <f>ROUND('当年度'!I50/'当年度'!$T50*100,1)</f>
        <v>0.2</v>
      </c>
      <c r="J50" s="47">
        <f>ROUND('当年度'!J50/'当年度'!$T50*100,1)</f>
        <v>0</v>
      </c>
      <c r="K50" s="47">
        <f>ROUND('当年度'!K50/'当年度'!$T50*100,1)</f>
        <v>0.2</v>
      </c>
      <c r="L50" s="47">
        <f>ROUND('当年度'!L50/'当年度'!$T50*100,1)</f>
        <v>1.6</v>
      </c>
      <c r="M50" s="47">
        <f>ROUND('当年度'!M50/'当年度'!$T50*100,1)</f>
        <v>0.8</v>
      </c>
      <c r="N50" s="47">
        <f>ROUND('当年度'!N50/'当年度'!$T50*100,1)</f>
        <v>0.7</v>
      </c>
      <c r="O50" s="47">
        <f>ROUND('当年度'!O50/'当年度'!$T50*100,1)</f>
        <v>0</v>
      </c>
      <c r="P50" s="47">
        <f>ROUND('当年度'!P50/'当年度'!$T50*100,1)</f>
        <v>0</v>
      </c>
      <c r="Q50" s="47">
        <f>ROUND('当年度'!Q50/'当年度'!$T50*100,1)</f>
        <v>0</v>
      </c>
      <c r="R50" s="47">
        <f>ROUND('当年度'!R50/'当年度'!$T50*100,1)</f>
        <v>0</v>
      </c>
      <c r="S50" s="47">
        <f>ROUND('当年度'!S50/'当年度'!$T50*100,1)</f>
        <v>16.2</v>
      </c>
      <c r="T50" s="47">
        <f>ROUND('当年度'!T50/'当年度'!$T50*100,1)</f>
        <v>100</v>
      </c>
      <c r="U50" s="37">
        <f>ROUND('当年度'!U50/'当年度'!$T50*100,1)</f>
        <v>3.9</v>
      </c>
      <c r="V50" s="37">
        <f>ROUND('当年度'!V50/'当年度'!$T50*100,1)</f>
        <v>10.7</v>
      </c>
      <c r="W50" s="37">
        <f>ROUND('当年度'!W50/'当年度'!$T50*100,1)</f>
        <v>10.7</v>
      </c>
      <c r="X50" s="34"/>
    </row>
    <row r="51" spans="2:24" ht="21.75" customHeight="1">
      <c r="B51" s="84" t="s">
        <v>89</v>
      </c>
      <c r="C51" s="47">
        <f>ROUND('当年度'!C51/'当年度'!$T51*100,1)</f>
        <v>10.8</v>
      </c>
      <c r="D51" s="47">
        <f>ROUND('当年度'!D51/'当年度'!$T51*100,1)</f>
        <v>3.5</v>
      </c>
      <c r="E51" s="47">
        <f>ROUND('当年度'!E51/'当年度'!$T51*100,1)</f>
        <v>6.5</v>
      </c>
      <c r="F51" s="47">
        <f>ROUND('当年度'!F51/'当年度'!$T51*100,1)</f>
        <v>0</v>
      </c>
      <c r="G51" s="47">
        <f>ROUND('当年度'!G51/'当年度'!$T51*100,1)</f>
        <v>0.2</v>
      </c>
      <c r="H51" s="47">
        <f>ROUND('当年度'!H51/'当年度'!$T51*100,1)</f>
        <v>0</v>
      </c>
      <c r="I51" s="47">
        <f>ROUND('当年度'!I51/'当年度'!$T51*100,1)</f>
        <v>0.5</v>
      </c>
      <c r="J51" s="47">
        <f>ROUND('当年度'!J51/'当年度'!$T51*100,1)</f>
        <v>0</v>
      </c>
      <c r="K51" s="47">
        <f>ROUND('当年度'!K51/'当年度'!$T51*100,1)</f>
        <v>0.5</v>
      </c>
      <c r="L51" s="47">
        <f>ROUND('当年度'!L51/'当年度'!$T51*100,1)</f>
        <v>2.1</v>
      </c>
      <c r="M51" s="47">
        <f>ROUND('当年度'!M51/'当年度'!$T51*100,1)</f>
        <v>1.2</v>
      </c>
      <c r="N51" s="47">
        <f>ROUND('当年度'!N51/'当年度'!$T51*100,1)</f>
        <v>0.9</v>
      </c>
      <c r="O51" s="47">
        <f>ROUND('当年度'!O51/'当年度'!$T51*100,1)</f>
        <v>0</v>
      </c>
      <c r="P51" s="47">
        <f>ROUND('当年度'!P51/'当年度'!$T51*100,1)</f>
        <v>0</v>
      </c>
      <c r="Q51" s="47">
        <f>ROUND('当年度'!Q51/'当年度'!$T51*100,1)</f>
        <v>0</v>
      </c>
      <c r="R51" s="47">
        <f>ROUND('当年度'!R51/'当年度'!$T51*100,1)</f>
        <v>0</v>
      </c>
      <c r="S51" s="47">
        <f>ROUND('当年度'!S51/'当年度'!$T51*100,1)</f>
        <v>12.9</v>
      </c>
      <c r="T51" s="47">
        <f>ROUND('当年度'!T51/'当年度'!$T51*100,1)</f>
        <v>100</v>
      </c>
      <c r="U51" s="37">
        <f>ROUND('当年度'!U51/'当年度'!$T51*100,1)</f>
        <v>3.5</v>
      </c>
      <c r="V51" s="37">
        <f>ROUND('当年度'!V51/'当年度'!$T51*100,1)</f>
        <v>7.1</v>
      </c>
      <c r="W51" s="37">
        <f>ROUND('当年度'!W51/'当年度'!$T51*100,1)</f>
        <v>7.3</v>
      </c>
      <c r="X51" s="34"/>
    </row>
    <row r="52" spans="2:24" ht="21.75" customHeight="1">
      <c r="B52" s="84" t="s">
        <v>90</v>
      </c>
      <c r="C52" s="47">
        <f>ROUND('当年度'!C52/'当年度'!$T52*100,1)</f>
        <v>17.3</v>
      </c>
      <c r="D52" s="47">
        <f>ROUND('当年度'!D52/'当年度'!$T52*100,1)</f>
        <v>6</v>
      </c>
      <c r="E52" s="47">
        <f>ROUND('当年度'!E52/'当年度'!$T52*100,1)</f>
        <v>9.7</v>
      </c>
      <c r="F52" s="47">
        <f>ROUND('当年度'!F52/'当年度'!$T52*100,1)</f>
        <v>0</v>
      </c>
      <c r="G52" s="47">
        <f>ROUND('当年度'!G52/'当年度'!$T52*100,1)</f>
        <v>1.4</v>
      </c>
      <c r="H52" s="47">
        <f>ROUND('当年度'!H52/'当年度'!$T52*100,1)</f>
        <v>0</v>
      </c>
      <c r="I52" s="47">
        <f>ROUND('当年度'!I52/'当年度'!$T52*100,1)</f>
        <v>0.3</v>
      </c>
      <c r="J52" s="47">
        <f>ROUND('当年度'!J52/'当年度'!$T52*100,1)</f>
        <v>0.1</v>
      </c>
      <c r="K52" s="47">
        <f>ROUND('当年度'!K52/'当年度'!$T52*100,1)</f>
        <v>0.1</v>
      </c>
      <c r="L52" s="47">
        <f>ROUND('当年度'!L52/'当年度'!$T52*100,1)</f>
        <v>0</v>
      </c>
      <c r="M52" s="47">
        <f>ROUND('当年度'!M52/'当年度'!$T52*100,1)</f>
        <v>0</v>
      </c>
      <c r="N52" s="47">
        <f>ROUND('当年度'!N52/'当年度'!$T52*100,1)</f>
        <v>0</v>
      </c>
      <c r="O52" s="47">
        <f>ROUND('当年度'!O52/'当年度'!$T52*100,1)</f>
        <v>0</v>
      </c>
      <c r="P52" s="47">
        <f>ROUND('当年度'!P52/'当年度'!$T52*100,1)</f>
        <v>0</v>
      </c>
      <c r="Q52" s="47">
        <f>ROUND('当年度'!Q52/'当年度'!$T52*100,1)</f>
        <v>0</v>
      </c>
      <c r="R52" s="47">
        <f>ROUND('当年度'!R52/'当年度'!$T52*100,1)</f>
        <v>0</v>
      </c>
      <c r="S52" s="47">
        <f>ROUND('当年度'!S52/'当年度'!$T52*100,1)</f>
        <v>17.3</v>
      </c>
      <c r="T52" s="47">
        <f>ROUND('当年度'!T52/'当年度'!$T52*100,1)</f>
        <v>100</v>
      </c>
      <c r="U52" s="41">
        <f>ROUND('当年度'!U52/'当年度'!$T52*100,1)</f>
        <v>6.1</v>
      </c>
      <c r="V52" s="41">
        <f>ROUND('当年度'!V52/'当年度'!$T52*100,1)</f>
        <v>9.8</v>
      </c>
      <c r="W52" s="41">
        <f>ROUND('当年度'!W52/'当年度'!$T52*100,1)</f>
        <v>11.2</v>
      </c>
      <c r="X52" s="34"/>
    </row>
    <row r="53" spans="2:24" ht="21.75" customHeight="1">
      <c r="B53" s="84" t="s">
        <v>91</v>
      </c>
      <c r="C53" s="47">
        <f>ROUND('当年度'!C53/'当年度'!$T53*100,1)</f>
        <v>12.2</v>
      </c>
      <c r="D53" s="47">
        <f>ROUND('当年度'!D53/'当年度'!$T53*100,1)</f>
        <v>1.4</v>
      </c>
      <c r="E53" s="47">
        <f>ROUND('当年度'!E53/'当年度'!$T53*100,1)</f>
        <v>9</v>
      </c>
      <c r="F53" s="47">
        <f>ROUND('当年度'!F53/'当年度'!$T53*100,1)</f>
        <v>0</v>
      </c>
      <c r="G53" s="47">
        <f>ROUND('当年度'!G53/'当年度'!$T53*100,1)</f>
        <v>0.7</v>
      </c>
      <c r="H53" s="47">
        <f>ROUND('当年度'!H53/'当年度'!$T53*100,1)</f>
        <v>0</v>
      </c>
      <c r="I53" s="47">
        <f>ROUND('当年度'!I53/'当年度'!$T53*100,1)</f>
        <v>1.1</v>
      </c>
      <c r="J53" s="47">
        <f>ROUND('当年度'!J53/'当年度'!$T53*100,1)</f>
        <v>1.1</v>
      </c>
      <c r="K53" s="47">
        <f>ROUND('当年度'!K53/'当年度'!$T53*100,1)</f>
        <v>0</v>
      </c>
      <c r="L53" s="47">
        <f>ROUND('当年度'!L53/'当年度'!$T53*100,1)</f>
        <v>16.6</v>
      </c>
      <c r="M53" s="47">
        <f>ROUND('当年度'!M53/'当年度'!$T53*100,1)</f>
        <v>14.9</v>
      </c>
      <c r="N53" s="47">
        <f>ROUND('当年度'!N53/'当年度'!$T53*100,1)</f>
        <v>1.6</v>
      </c>
      <c r="O53" s="47">
        <f>ROUND('当年度'!O53/'当年度'!$T53*100,1)</f>
        <v>0</v>
      </c>
      <c r="P53" s="47">
        <f>ROUND('当年度'!P53/'当年度'!$T53*100,1)</f>
        <v>0</v>
      </c>
      <c r="Q53" s="47">
        <f>ROUND('当年度'!Q53/'当年度'!$T53*100,1)</f>
        <v>0</v>
      </c>
      <c r="R53" s="47">
        <f>ROUND('当年度'!R53/'当年度'!$T53*100,1)</f>
        <v>0</v>
      </c>
      <c r="S53" s="47">
        <f>ROUND('当年度'!S53/'当年度'!$T53*100,1)</f>
        <v>28.8</v>
      </c>
      <c r="T53" s="47">
        <f>ROUND('当年度'!T53/'当年度'!$T53*100,1)</f>
        <v>100</v>
      </c>
      <c r="U53" s="41">
        <f>ROUND('当年度'!U53/'当年度'!$T53*100,1)</f>
        <v>2.5</v>
      </c>
      <c r="V53" s="41">
        <f>ROUND('当年度'!V53/'当年度'!$T53*100,1)</f>
        <v>9</v>
      </c>
      <c r="W53" s="41">
        <f>ROUND('当年度'!W53/'当年度'!$T53*100,1)</f>
        <v>9.7</v>
      </c>
      <c r="X53" s="34"/>
    </row>
    <row r="54" spans="2:24" ht="21.75" customHeight="1">
      <c r="B54" s="84" t="s">
        <v>92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9"/>
      <c r="V54" s="99"/>
      <c r="W54" s="99"/>
      <c r="X54" s="34"/>
    </row>
    <row r="55" spans="2:24" ht="21.75" customHeight="1">
      <c r="B55" s="84" t="s">
        <v>93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9"/>
      <c r="V55" s="99"/>
      <c r="W55" s="99"/>
      <c r="X55" s="34"/>
    </row>
    <row r="56" spans="2:24" ht="21.75" customHeight="1">
      <c r="B56" s="84" t="s">
        <v>43</v>
      </c>
      <c r="C56" s="47">
        <f>ROUND('当年度'!C56/'当年度'!$T56*100,1)</f>
        <v>14.2</v>
      </c>
      <c r="D56" s="47">
        <f>ROUND('当年度'!D56/'当年度'!$T56*100,1)</f>
        <v>5</v>
      </c>
      <c r="E56" s="47">
        <f>ROUND('当年度'!E56/'当年度'!$T56*100,1)</f>
        <v>8.8</v>
      </c>
      <c r="F56" s="47">
        <f>ROUND('当年度'!F56/'当年度'!$T56*100,1)</f>
        <v>0</v>
      </c>
      <c r="G56" s="47">
        <f>ROUND('当年度'!G56/'当年度'!$T56*100,1)</f>
        <v>0.4</v>
      </c>
      <c r="H56" s="47">
        <f>ROUND('当年度'!H56/'当年度'!$T56*100,1)</f>
        <v>0</v>
      </c>
      <c r="I56" s="47">
        <f>ROUND('当年度'!I56/'当年度'!$T56*100,1)</f>
        <v>0</v>
      </c>
      <c r="J56" s="47">
        <f>ROUND('当年度'!J56/'当年度'!$T56*100,1)</f>
        <v>0</v>
      </c>
      <c r="K56" s="47">
        <f>ROUND('当年度'!K56/'当年度'!$T56*100,1)</f>
        <v>0</v>
      </c>
      <c r="L56" s="47">
        <f>ROUND('当年度'!L56/'当年度'!$T56*100,1)</f>
        <v>0.3</v>
      </c>
      <c r="M56" s="47">
        <f>ROUND('当年度'!M56/'当年度'!$T56*100,1)</f>
        <v>0.3</v>
      </c>
      <c r="N56" s="47">
        <f>ROUND('当年度'!N56/'当年度'!$T56*100,1)</f>
        <v>0</v>
      </c>
      <c r="O56" s="47">
        <f>ROUND('当年度'!O56/'当年度'!$T56*100,1)</f>
        <v>0</v>
      </c>
      <c r="P56" s="47">
        <f>ROUND('当年度'!P56/'当年度'!$T56*100,1)</f>
        <v>0</v>
      </c>
      <c r="Q56" s="47">
        <f>ROUND('当年度'!Q56/'当年度'!$T56*100,1)</f>
        <v>0</v>
      </c>
      <c r="R56" s="47">
        <f>ROUND('当年度'!R56/'当年度'!$T56*100,1)</f>
        <v>0</v>
      </c>
      <c r="S56" s="47">
        <f>ROUND('当年度'!S56/'当年度'!$T56*100,1)</f>
        <v>14.5</v>
      </c>
      <c r="T56" s="47">
        <f>ROUND('当年度'!T56/'当年度'!$T56*100,1)</f>
        <v>100</v>
      </c>
      <c r="U56" s="37">
        <f>ROUND('当年度'!U56/'当年度'!$T56*100,1)</f>
        <v>5</v>
      </c>
      <c r="V56" s="37">
        <f>ROUND('当年度'!V56/'当年度'!$T56*100,1)</f>
        <v>8.8</v>
      </c>
      <c r="W56" s="37">
        <f>ROUND('当年度'!W56/'当年度'!$T56*100,1)</f>
        <v>9.2</v>
      </c>
      <c r="X56" s="34"/>
    </row>
    <row r="57" spans="2:24" ht="21.75" customHeight="1">
      <c r="B57" s="84" t="s">
        <v>44</v>
      </c>
      <c r="C57" s="47">
        <f>ROUND('当年度'!C57/'当年度'!$T57*100,1)</f>
        <v>15.6</v>
      </c>
      <c r="D57" s="47">
        <f>ROUND('当年度'!D57/'当年度'!$T57*100,1)</f>
        <v>7.7</v>
      </c>
      <c r="E57" s="47">
        <f>ROUND('当年度'!E57/'当年度'!$T57*100,1)</f>
        <v>7.2</v>
      </c>
      <c r="F57" s="47">
        <f>ROUND('当年度'!F57/'当年度'!$T57*100,1)</f>
        <v>0</v>
      </c>
      <c r="G57" s="47">
        <f>ROUND('当年度'!G57/'当年度'!$T57*100,1)</f>
        <v>0.7</v>
      </c>
      <c r="H57" s="47">
        <f>ROUND('当年度'!H57/'当年度'!$T57*100,1)</f>
        <v>0</v>
      </c>
      <c r="I57" s="47">
        <f>ROUND('当年度'!I57/'当年度'!$T57*100,1)</f>
        <v>0</v>
      </c>
      <c r="J57" s="47">
        <f>ROUND('当年度'!J57/'当年度'!$T57*100,1)</f>
        <v>0</v>
      </c>
      <c r="K57" s="47">
        <f>ROUND('当年度'!K57/'当年度'!$T57*100,1)</f>
        <v>0</v>
      </c>
      <c r="L57" s="47">
        <f>ROUND('当年度'!L57/'当年度'!$T57*100,1)</f>
        <v>0.2</v>
      </c>
      <c r="M57" s="47">
        <f>ROUND('当年度'!M57/'当年度'!$T57*100,1)</f>
        <v>0</v>
      </c>
      <c r="N57" s="47">
        <f>ROUND('当年度'!N57/'当年度'!$T57*100,1)</f>
        <v>0.2</v>
      </c>
      <c r="O57" s="47">
        <f>ROUND('当年度'!O57/'当年度'!$T57*100,1)</f>
        <v>0</v>
      </c>
      <c r="P57" s="47">
        <f>ROUND('当年度'!P57/'当年度'!$T57*100,1)</f>
        <v>0</v>
      </c>
      <c r="Q57" s="47">
        <f>ROUND('当年度'!Q57/'当年度'!$T57*100,1)</f>
        <v>0</v>
      </c>
      <c r="R57" s="47">
        <f>ROUND('当年度'!R57/'当年度'!$T57*100,1)</f>
        <v>0</v>
      </c>
      <c r="S57" s="47">
        <f>ROUND('当年度'!S57/'当年度'!$T57*100,1)</f>
        <v>15.8</v>
      </c>
      <c r="T57" s="47">
        <f>ROUND('当年度'!T57/'当年度'!$T57*100,1)</f>
        <v>100</v>
      </c>
      <c r="U57" s="41">
        <f>ROUND('当年度'!U57/'当年度'!$T57*100,1)</f>
        <v>7.7</v>
      </c>
      <c r="V57" s="41">
        <f>ROUND('当年度'!V57/'当年度'!$T57*100,1)</f>
        <v>7.2</v>
      </c>
      <c r="W57" s="41">
        <f>ROUND('当年度'!W57/'当年度'!$T57*100,1)</f>
        <v>7.9</v>
      </c>
      <c r="X57" s="34"/>
    </row>
    <row r="58" spans="2:24" ht="21.75" customHeight="1">
      <c r="B58" s="84" t="s">
        <v>94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9"/>
      <c r="V58" s="99"/>
      <c r="W58" s="99"/>
      <c r="X58" s="34"/>
    </row>
    <row r="59" spans="2:24" ht="21.75" customHeight="1">
      <c r="B59" s="84" t="s">
        <v>95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9"/>
      <c r="V59" s="99"/>
      <c r="W59" s="99"/>
      <c r="X59" s="34"/>
    </row>
    <row r="60" spans="2:24" ht="21.75" customHeight="1">
      <c r="B60" s="89" t="s">
        <v>96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2"/>
      <c r="V60" s="102"/>
      <c r="W60" s="102"/>
      <c r="X60" s="34"/>
    </row>
    <row r="61" spans="2:24" ht="21.75" customHeight="1">
      <c r="B61" s="89" t="s">
        <v>45</v>
      </c>
      <c r="C61" s="48">
        <f>ROUND('当年度'!C61/'当年度'!$T61*100,1)</f>
        <v>16.5</v>
      </c>
      <c r="D61" s="48">
        <f>ROUND('当年度'!D61/'当年度'!$T61*100,1)</f>
        <v>5.2</v>
      </c>
      <c r="E61" s="48">
        <f>ROUND('当年度'!E61/'当年度'!$T61*100,1)</f>
        <v>10.9</v>
      </c>
      <c r="F61" s="48">
        <f>ROUND('当年度'!F61/'当年度'!$T61*100,1)</f>
        <v>0</v>
      </c>
      <c r="G61" s="48">
        <f>ROUND('当年度'!G61/'当年度'!$T61*100,1)</f>
        <v>0.5</v>
      </c>
      <c r="H61" s="48">
        <f>ROUND('当年度'!H61/'当年度'!$T61*100,1)</f>
        <v>0</v>
      </c>
      <c r="I61" s="48">
        <f>ROUND('当年度'!I61/'当年度'!$T61*100,1)</f>
        <v>0</v>
      </c>
      <c r="J61" s="48">
        <f>ROUND('当年度'!J61/'当年度'!$T61*100,1)</f>
        <v>0</v>
      </c>
      <c r="K61" s="48">
        <f>ROUND('当年度'!K61/'当年度'!$T61*100,1)</f>
        <v>0</v>
      </c>
      <c r="L61" s="48">
        <f>ROUND('当年度'!L61/'当年度'!$T61*100,1)</f>
        <v>0.5</v>
      </c>
      <c r="M61" s="48">
        <f>ROUND('当年度'!M61/'当年度'!$T61*100,1)</f>
        <v>0.4</v>
      </c>
      <c r="N61" s="48">
        <f>ROUND('当年度'!N61/'当年度'!$T61*100,1)</f>
        <v>0</v>
      </c>
      <c r="O61" s="48">
        <f>ROUND('当年度'!O61/'当年度'!$T61*100,1)</f>
        <v>0</v>
      </c>
      <c r="P61" s="48">
        <f>ROUND('当年度'!P61/'当年度'!$T61*100,1)</f>
        <v>0</v>
      </c>
      <c r="Q61" s="48">
        <f>ROUND('当年度'!Q61/'当年度'!$T61*100,1)</f>
        <v>0</v>
      </c>
      <c r="R61" s="48">
        <f>ROUND('当年度'!R61/'当年度'!$T61*100,1)</f>
        <v>0</v>
      </c>
      <c r="S61" s="48">
        <f>ROUND('当年度'!S61/'当年度'!$T61*100,1)</f>
        <v>17</v>
      </c>
      <c r="T61" s="48">
        <f>ROUND('当年度'!T61/'当年度'!$T61*100,1)</f>
        <v>100</v>
      </c>
      <c r="U61" s="100">
        <f>ROUND('当年度'!U61/'当年度'!$T61*100,1)</f>
        <v>5.2</v>
      </c>
      <c r="V61" s="100">
        <f>ROUND('当年度'!V61/'当年度'!$T61*100,1)</f>
        <v>10.9</v>
      </c>
      <c r="W61" s="100">
        <f>ROUND('当年度'!W61/'当年度'!$T61*100,1)</f>
        <v>11.4</v>
      </c>
      <c r="X61" s="34"/>
    </row>
    <row r="62" spans="2:24" ht="21.75" customHeight="1">
      <c r="B62" s="89" t="s">
        <v>46</v>
      </c>
      <c r="C62" s="48">
        <f>ROUND('当年度'!C62/'当年度'!$T62*100,1)</f>
        <v>15.4</v>
      </c>
      <c r="D62" s="48">
        <f>ROUND('当年度'!D62/'当年度'!$T62*100,1)</f>
        <v>5.3</v>
      </c>
      <c r="E62" s="48">
        <f>ROUND('当年度'!E62/'当年度'!$T62*100,1)</f>
        <v>9.3</v>
      </c>
      <c r="F62" s="48">
        <f>ROUND('当年度'!F62/'当年度'!$T62*100,1)</f>
        <v>0</v>
      </c>
      <c r="G62" s="48">
        <f>ROUND('当年度'!G62/'当年度'!$T62*100,1)</f>
        <v>0.5</v>
      </c>
      <c r="H62" s="48">
        <f>ROUND('当年度'!H62/'当年度'!$T62*100,1)</f>
        <v>0.1</v>
      </c>
      <c r="I62" s="48">
        <f>ROUND('当年度'!I62/'当年度'!$T62*100,1)</f>
        <v>0.2</v>
      </c>
      <c r="J62" s="48">
        <f>ROUND('当年度'!J62/'当年度'!$T62*100,1)</f>
        <v>0.1</v>
      </c>
      <c r="K62" s="48">
        <f>ROUND('当年度'!K62/'当年度'!$T62*100,1)</f>
        <v>0.1</v>
      </c>
      <c r="L62" s="48">
        <f>ROUND('当年度'!L62/'当年度'!$T62*100,1)</f>
        <v>4.5</v>
      </c>
      <c r="M62" s="48">
        <f>ROUND('当年度'!M62/'当年度'!$T62*100,1)</f>
        <v>4.2</v>
      </c>
      <c r="N62" s="48">
        <f>ROUND('当年度'!N62/'当年度'!$T62*100,1)</f>
        <v>0.3</v>
      </c>
      <c r="O62" s="48">
        <f>ROUND('当年度'!O62/'当年度'!$T62*100,1)</f>
        <v>0</v>
      </c>
      <c r="P62" s="48">
        <f>ROUND('当年度'!P62/'当年度'!$T62*100,1)</f>
        <v>0</v>
      </c>
      <c r="Q62" s="48">
        <f>ROUND('当年度'!Q62/'当年度'!$T62*100,1)</f>
        <v>0</v>
      </c>
      <c r="R62" s="48">
        <f>ROUND('当年度'!R62/'当年度'!$T62*100,1)</f>
        <v>0</v>
      </c>
      <c r="S62" s="48">
        <f>ROUND('当年度'!S62/'当年度'!$T62*100,1)</f>
        <v>19.9</v>
      </c>
      <c r="T62" s="48">
        <f>ROUND('当年度'!T62/'当年度'!$T62*100,1)</f>
        <v>100</v>
      </c>
      <c r="U62" s="42">
        <f>ROUND('当年度'!U62/'当年度'!$T62*100,1)</f>
        <v>5.4</v>
      </c>
      <c r="V62" s="42">
        <f>ROUND('当年度'!V62/'当年度'!$T62*100,1)</f>
        <v>9.4</v>
      </c>
      <c r="W62" s="42">
        <f>ROUND('当年度'!W62/'当年度'!$T62*100,1)</f>
        <v>9.9</v>
      </c>
      <c r="X62" s="34"/>
    </row>
    <row r="63" spans="2:24" ht="21.75" customHeight="1">
      <c r="B63" s="89" t="s">
        <v>47</v>
      </c>
      <c r="C63" s="48">
        <f>ROUND('当年度'!C63/'当年度'!$T63*100,1)</f>
        <v>16.4</v>
      </c>
      <c r="D63" s="48">
        <f>ROUND('当年度'!D63/'当年度'!$T63*100,1)</f>
        <v>5.2</v>
      </c>
      <c r="E63" s="48">
        <f>ROUND('当年度'!E63/'当年度'!$T63*100,1)</f>
        <v>10.6</v>
      </c>
      <c r="F63" s="48">
        <f>ROUND('当年度'!F63/'当年度'!$T63*100,1)</f>
        <v>0</v>
      </c>
      <c r="G63" s="48">
        <f>ROUND('当年度'!G63/'当年度'!$T63*100,1)</f>
        <v>0.5</v>
      </c>
      <c r="H63" s="48">
        <f>ROUND('当年度'!H63/'当年度'!$T63*100,1)</f>
        <v>0</v>
      </c>
      <c r="I63" s="48">
        <f>ROUND('当年度'!I63/'当年度'!$T63*100,1)</f>
        <v>0.1</v>
      </c>
      <c r="J63" s="48">
        <f>ROUND('当年度'!J63/'当年度'!$T63*100,1)</f>
        <v>0</v>
      </c>
      <c r="K63" s="48">
        <f>ROUND('当年度'!K63/'当年度'!$T63*100,1)</f>
        <v>0</v>
      </c>
      <c r="L63" s="48">
        <f>ROUND('当年度'!L63/'当年度'!$T63*100,1)</f>
        <v>1.1</v>
      </c>
      <c r="M63" s="48">
        <f>ROUND('当年度'!M63/'当年度'!$T63*100,1)</f>
        <v>1</v>
      </c>
      <c r="N63" s="48">
        <f>ROUND('当年度'!N63/'当年度'!$T63*100,1)</f>
        <v>0.1</v>
      </c>
      <c r="O63" s="48">
        <f>ROUND('当年度'!O63/'当年度'!$T63*100,1)</f>
        <v>0</v>
      </c>
      <c r="P63" s="48">
        <f>ROUND('当年度'!P63/'当年度'!$T63*100,1)</f>
        <v>0</v>
      </c>
      <c r="Q63" s="48">
        <f>ROUND('当年度'!Q63/'当年度'!$T63*100,1)</f>
        <v>0</v>
      </c>
      <c r="R63" s="48">
        <f>ROUND('当年度'!R63/'当年度'!$T63*100,1)</f>
        <v>0</v>
      </c>
      <c r="S63" s="48">
        <f>ROUND('当年度'!S63/'当年度'!$T63*100,1)</f>
        <v>17.4</v>
      </c>
      <c r="T63" s="48">
        <f>ROUND('当年度'!T63/'当年度'!$T63*100,1)</f>
        <v>100</v>
      </c>
      <c r="U63" s="42">
        <f>ROUND('当年度'!U63/'当年度'!$T63*100,1)</f>
        <v>5.2</v>
      </c>
      <c r="V63" s="42">
        <f>ROUND('当年度'!V63/'当年度'!$T63*100,1)</f>
        <v>10.7</v>
      </c>
      <c r="W63" s="42">
        <f>ROUND('当年度'!W63/'当年度'!$T63*100,1)</f>
        <v>11.1</v>
      </c>
      <c r="X63" s="34"/>
    </row>
    <row r="64" spans="3:21" ht="17.25">
      <c r="C64" t="s">
        <v>59</v>
      </c>
      <c r="L64" t="s">
        <v>59</v>
      </c>
      <c r="U64" t="s">
        <v>59</v>
      </c>
    </row>
  </sheetData>
  <printOptions vertic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ゴシック,標準"&amp;24５　投資的経費の状況（１７年度構成比）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2006-09-15T00:54:55Z</cp:lastPrinted>
  <dcterms:created xsi:type="dcterms:W3CDTF">1999-09-10T06:43:43Z</dcterms:created>
  <dcterms:modified xsi:type="dcterms:W3CDTF">2006-12-12T02:33:24Z</dcterms:modified>
  <cp:category/>
  <cp:version/>
  <cp:contentType/>
  <cp:contentStatus/>
</cp:coreProperties>
</file>