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tabRatio="444" activeTab="0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'公債費負担比率'!$B$2:$S$40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'積立金現在高比率'!$B$2:$Q$40</definedName>
  </definedNames>
  <calcPr fullCalcOnLoad="1"/>
</workbook>
</file>

<file path=xl/sharedStrings.xml><?xml version="1.0" encoding="utf-8"?>
<sst xmlns="http://schemas.openxmlformats.org/spreadsheetml/2006/main" count="497" uniqueCount="86">
  <si>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</si>
  <si>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</si>
  <si>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</si>
  <si>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</si>
  <si>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</si>
  <si>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</si>
  <si>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</si>
  <si>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</si>
  <si>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</si>
  <si>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</si>
  <si>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</si>
  <si>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</si>
  <si>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</si>
  <si>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</si>
  <si>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</si>
  <si>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</si>
  <si>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</si>
  <si>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</si>
  <si>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</si>
  <si>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</si>
  <si>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</si>
  <si>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</si>
  <si>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</si>
  <si>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御 浜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</si>
  <si>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</si>
  <si>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</si>
  <si>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</si>
  <si>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</si>
  <si>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</si>
  <si>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</si>
  <si>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</si>
  <si>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</si>
  <si>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</si>
  <si>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</si>
  <si>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</si>
  <si>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平成18年度</t>
  </si>
  <si>
    <t>平成19年度</t>
  </si>
  <si>
    <t>平成20年度</t>
  </si>
  <si>
    <t xml:space="preserve"> 平成20年度</t>
  </si>
  <si>
    <t>平成20年度</t>
  </si>
  <si>
    <t>順位</t>
  </si>
  <si>
    <t>御 浜 町</t>
  </si>
  <si>
    <t>＊平均値は全て単純平均</t>
  </si>
  <si>
    <t>繰上償還除く比率</t>
  </si>
  <si>
    <t>平成21年度</t>
  </si>
  <si>
    <t xml:space="preserve"> 平成21年度</t>
  </si>
  <si>
    <t>(臨財等含む)</t>
  </si>
  <si>
    <t>平成21年度</t>
  </si>
  <si>
    <t>※平成19年度より分母に臨時財政対策債発行可能額を含む</t>
  </si>
  <si>
    <t>平成18年度</t>
  </si>
  <si>
    <t>平成19年度</t>
  </si>
  <si>
    <r>
      <t>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年度</t>
    </r>
  </si>
  <si>
    <r>
      <t xml:space="preserve"> 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年度</t>
    </r>
  </si>
  <si>
    <r>
      <t xml:space="preserve"> 平成2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年度</t>
    </r>
  </si>
  <si>
    <t>１８－２ 主要指標の状況（実質収支比率の推移）</t>
  </si>
  <si>
    <t>市町名</t>
  </si>
  <si>
    <t>&lt;町 平 均&gt;</t>
  </si>
  <si>
    <t>いなべ市</t>
  </si>
  <si>
    <t>志 摩 市</t>
  </si>
  <si>
    <t>伊 賀 市</t>
  </si>
  <si>
    <t>大 紀 町</t>
  </si>
  <si>
    <t>南伊勢町</t>
  </si>
  <si>
    <t>紀 北 町</t>
  </si>
  <si>
    <t>１８－３ 主要指標の状況（経常収支比率の推移）</t>
  </si>
  <si>
    <t xml:space="preserve"> 平成18年度</t>
  </si>
  <si>
    <t xml:space="preserve"> 平成19年度</t>
  </si>
  <si>
    <t xml:space="preserve"> 平成22年度</t>
  </si>
  <si>
    <t>市町名</t>
  </si>
  <si>
    <t xml:space="preserve"> 平成21年度</t>
  </si>
  <si>
    <t xml:space="preserve"> 平成22年度</t>
  </si>
  <si>
    <t>平成22年度</t>
  </si>
  <si>
    <t>平成22年度</t>
  </si>
  <si>
    <t>平成21年度</t>
  </si>
  <si>
    <t>平均</t>
  </si>
  <si>
    <t>18～20年度</t>
  </si>
  <si>
    <t>18～21年度</t>
  </si>
  <si>
    <t>18～22年度</t>
  </si>
  <si>
    <t>市町名</t>
  </si>
  <si>
    <t>&lt;町 平 均&gt;</t>
  </si>
  <si>
    <t>平成22年度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</si>
  <si>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</si>
  <si>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</si>
  <si>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</si>
  <si>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</si>
  <si>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</si>
  <si>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市町名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</si>
</sst>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</numFmts>
  <fonts count="12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0" fillId="0" borderId="1" xfId="0" applyBorder="1" applyAlignment="1" applyProtection="1">
      <alignment horizontal="center"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4" xfId="0" applyBorder="1" applyAlignment="1">
      <alignment/>
    </xf>
    <xf numFmtId="0" fontId="0" fillId="0" borderId="5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176" fontId="0" fillId="0" borderId="11" xfId="0" applyNumberFormat="1" applyFill="1" applyBorder="1" applyAlignment="1" applyProtection="1">
      <alignment/>
      <protection/>
    </xf>
    <xf numFmtId="177" fontId="5" fillId="0" borderId="1" xfId="0" applyNumberFormat="1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shrinkToFit="1"/>
    </xf>
    <xf numFmtId="176" fontId="0" fillId="0" borderId="4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/>
      <protection/>
    </xf>
    <xf numFmtId="196" fontId="0" fillId="0" borderId="6" xfId="0" applyNumberForma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196" fontId="0" fillId="0" borderId="8" xfId="0" applyNumberFormat="1" applyFont="1" applyBorder="1" applyAlignment="1" applyProtection="1">
      <alignment/>
      <protection/>
    </xf>
    <xf numFmtId="196" fontId="0" fillId="0" borderId="6" xfId="0" applyNumberFormat="1" applyBorder="1" applyAlignment="1" applyProtection="1">
      <alignment/>
      <protection/>
    </xf>
    <xf numFmtId="196" fontId="0" fillId="0" borderId="7" xfId="0" applyNumberFormat="1" applyBorder="1" applyAlignment="1" applyProtection="1">
      <alignment/>
      <protection/>
    </xf>
    <xf numFmtId="196" fontId="0" fillId="0" borderId="11" xfId="0" applyNumberFormat="1" applyBorder="1" applyAlignment="1" applyProtection="1">
      <alignment/>
      <protection/>
    </xf>
    <xf numFmtId="196" fontId="0" fillId="0" borderId="5" xfId="0" applyNumberFormat="1" applyBorder="1" applyAlignment="1" applyProtection="1">
      <alignment/>
      <protection/>
    </xf>
    <xf numFmtId="196" fontId="0" fillId="0" borderId="8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5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/>
    </xf>
    <xf numFmtId="196" fontId="0" fillId="0" borderId="5" xfId="0" applyNumberFormat="1" applyFill="1" applyBorder="1" applyAlignment="1" applyProtection="1">
      <alignment/>
      <protection/>
    </xf>
    <xf numFmtId="196" fontId="0" fillId="0" borderId="8" xfId="0" applyNumberFormat="1" applyFill="1" applyBorder="1" applyAlignment="1" applyProtection="1">
      <alignment/>
      <protection/>
    </xf>
    <xf numFmtId="196" fontId="0" fillId="0" borderId="6" xfId="0" applyNumberFormat="1" applyFill="1" applyBorder="1" applyAlignment="1" applyProtection="1">
      <alignment/>
      <protection/>
    </xf>
    <xf numFmtId="196" fontId="0" fillId="0" borderId="6" xfId="0" applyNumberFormat="1" applyFont="1" applyFill="1" applyBorder="1" applyAlignment="1" applyProtection="1">
      <alignment/>
      <protection/>
    </xf>
    <xf numFmtId="196" fontId="0" fillId="0" borderId="11" xfId="0" applyNumberFormat="1" applyFill="1" applyBorder="1" applyAlignment="1" applyProtection="1">
      <alignment/>
      <protection/>
    </xf>
    <xf numFmtId="196" fontId="0" fillId="0" borderId="5" xfId="17" applyNumberFormat="1" applyFont="1" applyBorder="1" applyAlignment="1">
      <alignment/>
    </xf>
    <xf numFmtId="196" fontId="0" fillId="0" borderId="6" xfId="17" applyNumberFormat="1" applyFont="1" applyBorder="1" applyAlignment="1">
      <alignment/>
    </xf>
    <xf numFmtId="196" fontId="0" fillId="0" borderId="3" xfId="17" applyNumberFormat="1" applyFont="1" applyFill="1" applyBorder="1" applyAlignment="1">
      <alignment/>
    </xf>
    <xf numFmtId="196" fontId="0" fillId="0" borderId="6" xfId="17" applyNumberFormat="1" applyFont="1" applyFill="1" applyBorder="1" applyAlignment="1">
      <alignment/>
    </xf>
    <xf numFmtId="196" fontId="0" fillId="0" borderId="12" xfId="17" applyNumberFormat="1" applyFont="1" applyBorder="1" applyAlignment="1">
      <alignment/>
    </xf>
    <xf numFmtId="196" fontId="0" fillId="0" borderId="8" xfId="17" applyNumberFormat="1" applyFont="1" applyBorder="1" applyAlignment="1">
      <alignment/>
    </xf>
    <xf numFmtId="196" fontId="0" fillId="0" borderId="11" xfId="0" applyNumberFormat="1" applyBorder="1" applyAlignment="1" applyProtection="1">
      <alignment/>
      <protection/>
    </xf>
    <xf numFmtId="196" fontId="0" fillId="0" borderId="3" xfId="17" applyNumberFormat="1" applyFont="1" applyBorder="1" applyAlignment="1">
      <alignment/>
    </xf>
    <xf numFmtId="196" fontId="0" fillId="2" borderId="19" xfId="17" applyNumberFormat="1" applyFont="1" applyFill="1" applyBorder="1" applyAlignment="1">
      <alignment/>
    </xf>
    <xf numFmtId="196" fontId="0" fillId="0" borderId="20" xfId="17" applyNumberFormat="1" applyFont="1" applyBorder="1" applyAlignment="1">
      <alignment/>
    </xf>
    <xf numFmtId="196" fontId="0" fillId="0" borderId="20" xfId="17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196" fontId="0" fillId="2" borderId="1" xfId="17" applyNumberFormat="1" applyFont="1" applyFill="1" applyBorder="1" applyAlignment="1">
      <alignment/>
    </xf>
    <xf numFmtId="196" fontId="0" fillId="0" borderId="17" xfId="17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196" fontId="0" fillId="2" borderId="21" xfId="17" applyNumberFormat="1" applyFont="1" applyFill="1" applyBorder="1" applyAlignment="1">
      <alignment/>
    </xf>
    <xf numFmtId="196" fontId="0" fillId="0" borderId="22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96" fontId="0" fillId="2" borderId="23" xfId="17" applyNumberFormat="1" applyFont="1" applyFill="1" applyBorder="1" applyAlignment="1">
      <alignment/>
    </xf>
    <xf numFmtId="196" fontId="0" fillId="0" borderId="24" xfId="17" applyNumberFormat="1" applyFont="1" applyBorder="1" applyAlignment="1">
      <alignment/>
    </xf>
    <xf numFmtId="196" fontId="0" fillId="2" borderId="14" xfId="17" applyNumberFormat="1" applyFont="1" applyFill="1" applyBorder="1" applyAlignment="1">
      <alignment/>
    </xf>
    <xf numFmtId="196" fontId="0" fillId="0" borderId="25" xfId="17" applyNumberFormat="1" applyFont="1" applyBorder="1" applyAlignment="1">
      <alignment/>
    </xf>
    <xf numFmtId="196" fontId="0" fillId="2" borderId="15" xfId="17" applyNumberFormat="1" applyFont="1" applyFill="1" applyBorder="1" applyAlignment="1">
      <alignment/>
    </xf>
    <xf numFmtId="196" fontId="0" fillId="0" borderId="26" xfId="17" applyNumberFormat="1" applyFont="1" applyBorder="1" applyAlignment="1">
      <alignment/>
    </xf>
    <xf numFmtId="196" fontId="0" fillId="0" borderId="26" xfId="17" applyNumberFormat="1" applyFont="1" applyFill="1" applyBorder="1" applyAlignment="1">
      <alignment/>
    </xf>
    <xf numFmtId="196" fontId="0" fillId="2" borderId="27" xfId="0" applyNumberFormat="1" applyFill="1" applyBorder="1" applyAlignment="1" applyProtection="1">
      <alignment/>
      <protection/>
    </xf>
    <xf numFmtId="196" fontId="0" fillId="0" borderId="28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176" fontId="0" fillId="0" borderId="11" xfId="0" applyNumberFormat="1" applyFill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96" fontId="0" fillId="0" borderId="28" xfId="0" applyNumberFormat="1" applyFill="1" applyBorder="1" applyAlignment="1" applyProtection="1">
      <alignment/>
      <protection/>
    </xf>
    <xf numFmtId="197" fontId="0" fillId="0" borderId="6" xfId="0" applyNumberFormat="1" applyBorder="1" applyAlignment="1" applyProtection="1">
      <alignment/>
      <protection/>
    </xf>
    <xf numFmtId="197" fontId="0" fillId="0" borderId="8" xfId="0" applyNumberFormat="1" applyBorder="1" applyAlignment="1">
      <alignment/>
    </xf>
    <xf numFmtId="197" fontId="0" fillId="0" borderId="8" xfId="0" applyNumberFormat="1" applyBorder="1" applyAlignment="1" applyProtection="1">
      <alignment/>
      <protection/>
    </xf>
    <xf numFmtId="197" fontId="0" fillId="0" borderId="7" xfId="0" applyNumberFormat="1" applyBorder="1" applyAlignment="1" applyProtection="1">
      <alignment/>
      <protection/>
    </xf>
    <xf numFmtId="197" fontId="0" fillId="0" borderId="11" xfId="0" applyNumberFormat="1" applyBorder="1" applyAlignment="1" applyProtection="1">
      <alignment/>
      <protection/>
    </xf>
    <xf numFmtId="197" fontId="0" fillId="0" borderId="5" xfId="0" applyNumberFormat="1" applyBorder="1" applyAlignment="1" applyProtection="1">
      <alignment/>
      <protection/>
    </xf>
    <xf numFmtId="197" fontId="0" fillId="0" borderId="6" xfId="0" applyNumberFormat="1" applyBorder="1" applyAlignment="1">
      <alignment/>
    </xf>
    <xf numFmtId="197" fontId="0" fillId="0" borderId="0" xfId="0" applyNumberForma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96" fontId="0" fillId="0" borderId="8" xfId="0" applyNumberFormat="1" applyBorder="1" applyAlignment="1">
      <alignment/>
    </xf>
    <xf numFmtId="196" fontId="0" fillId="0" borderId="8" xfId="0" applyNumberFormat="1" applyFont="1" applyBorder="1" applyAlignment="1" applyProtection="1">
      <alignment/>
      <protection locked="0"/>
    </xf>
    <xf numFmtId="196" fontId="0" fillId="0" borderId="6" xfId="0" applyNumberFormat="1" applyFont="1" applyBorder="1" applyAlignment="1" applyProtection="1">
      <alignment/>
      <protection locked="0"/>
    </xf>
    <xf numFmtId="196" fontId="0" fillId="0" borderId="7" xfId="0" applyNumberFormat="1" applyFont="1" applyBorder="1" applyAlignment="1" applyProtection="1">
      <alignment/>
      <protection locked="0"/>
    </xf>
    <xf numFmtId="196" fontId="0" fillId="0" borderId="3" xfId="0" applyNumberFormat="1" applyBorder="1" applyAlignment="1" applyProtection="1">
      <alignment/>
      <protection/>
    </xf>
    <xf numFmtId="196" fontId="0" fillId="0" borderId="12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3" xfId="0" applyNumberFormat="1" applyBorder="1" applyAlignment="1" applyProtection="1">
      <alignment/>
      <protection/>
    </xf>
    <xf numFmtId="196" fontId="0" fillId="0" borderId="13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 horizontal="center"/>
      <protection/>
    </xf>
    <xf numFmtId="0" fontId="0" fillId="0" borderId="4" xfId="0" applyNumberForma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>
      <alignment horizontal="center"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30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5" fillId="0" borderId="3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6015625" defaultRowHeight="18"/>
  <cols>
    <col min="1" max="1" width="7.66015625" style="66" customWidth="1"/>
    <col min="2" max="2" width="10.5" style="0" customWidth="1"/>
    <col min="3" max="7" width="11.66015625" style="0" customWidth="1"/>
    <col min="8" max="8" width="2.66015625" style="0" customWidth="1"/>
    <col min="9" max="9" width="8.832031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75" customWidth="1"/>
    <col min="19" max="19" width="1.66015625" style="75" customWidth="1"/>
    <col min="20" max="21" width="8.83203125" style="75" customWidth="1"/>
  </cols>
  <sheetData>
    <row r="1" ht="9.75" customHeight="1">
      <c r="B1" s="25"/>
    </row>
    <row r="2" ht="24">
      <c r="B2" s="38" t="s">
        <v>54</v>
      </c>
    </row>
    <row r="3" ht="9" customHeight="1"/>
    <row r="4" spans="1:14" ht="17.25">
      <c r="A4" s="67"/>
      <c r="B4" s="2"/>
      <c r="C4" s="26"/>
      <c r="D4" s="26"/>
      <c r="E4" s="26"/>
      <c r="F4" s="26"/>
      <c r="G4" s="4" t="s">
        <v>0</v>
      </c>
      <c r="K4" s="2"/>
      <c r="L4" s="2"/>
      <c r="N4" s="4" t="s">
        <v>81</v>
      </c>
    </row>
    <row r="5" spans="1:14" ht="17.25">
      <c r="A5" s="67"/>
      <c r="B5" s="5"/>
      <c r="C5" s="27"/>
      <c r="D5" s="27"/>
      <c r="E5" s="27"/>
      <c r="F5" s="27"/>
      <c r="G5" s="27"/>
      <c r="H5" s="1"/>
      <c r="I5" s="5"/>
      <c r="J5" s="5"/>
      <c r="K5" s="12"/>
      <c r="L5" s="13"/>
      <c r="M5" s="12"/>
      <c r="N5" s="13"/>
    </row>
    <row r="6" spans="1:14" ht="18" customHeight="1">
      <c r="A6" s="67"/>
      <c r="B6" s="6" t="s">
        <v>55</v>
      </c>
      <c r="C6" s="68" t="s">
        <v>49</v>
      </c>
      <c r="D6" s="68" t="s">
        <v>50</v>
      </c>
      <c r="E6" s="68" t="s">
        <v>37</v>
      </c>
      <c r="F6" s="68" t="s">
        <v>44</v>
      </c>
      <c r="G6" s="68" t="s">
        <v>51</v>
      </c>
      <c r="H6" s="1"/>
      <c r="I6" s="14"/>
      <c r="J6" s="6" t="s">
        <v>85</v>
      </c>
      <c r="K6" s="181" t="s">
        <v>52</v>
      </c>
      <c r="L6" s="182"/>
      <c r="M6" s="181" t="s">
        <v>53</v>
      </c>
      <c r="N6" s="182"/>
    </row>
    <row r="7" spans="1:14" ht="17.25">
      <c r="A7" s="67"/>
      <c r="B7" s="7"/>
      <c r="C7" s="28"/>
      <c r="D7" s="28"/>
      <c r="E7" s="28"/>
      <c r="F7" s="28"/>
      <c r="G7" s="28"/>
      <c r="H7" s="1"/>
      <c r="I7" s="7"/>
      <c r="J7" s="15"/>
      <c r="K7" s="16"/>
      <c r="L7" s="17" t="s">
        <v>40</v>
      </c>
      <c r="M7" s="16"/>
      <c r="N7" s="17" t="s">
        <v>40</v>
      </c>
    </row>
    <row r="8" spans="1:20" ht="18" customHeight="1">
      <c r="A8" s="78">
        <v>242012</v>
      </c>
      <c r="B8" s="11" t="s">
        <v>1</v>
      </c>
      <c r="C8" s="69">
        <v>10.4</v>
      </c>
      <c r="D8" s="69">
        <v>4.3</v>
      </c>
      <c r="E8" s="69">
        <v>2.6</v>
      </c>
      <c r="F8" s="69">
        <v>1.9</v>
      </c>
      <c r="G8" s="69">
        <v>5.5</v>
      </c>
      <c r="H8" s="1"/>
      <c r="I8" s="18">
        <v>243248</v>
      </c>
      <c r="J8" s="8" t="s">
        <v>18</v>
      </c>
      <c r="K8" s="73">
        <v>14.6</v>
      </c>
      <c r="L8" s="47">
        <f>RANK(K8,K$8:K$36,0)</f>
        <v>1</v>
      </c>
      <c r="M8" s="73">
        <v>9.2</v>
      </c>
      <c r="N8" s="47">
        <f>RANK(M8,M$8:M$36,0)</f>
        <v>5</v>
      </c>
      <c r="P8" s="76">
        <v>245623</v>
      </c>
      <c r="R8" s="77"/>
      <c r="S8" s="77"/>
      <c r="T8" s="77"/>
    </row>
    <row r="9" spans="1:20" ht="18" customHeight="1">
      <c r="A9" s="78">
        <v>242021</v>
      </c>
      <c r="B9" s="9" t="s">
        <v>2</v>
      </c>
      <c r="C9" s="70">
        <v>3.3</v>
      </c>
      <c r="D9" s="70">
        <v>3.1</v>
      </c>
      <c r="E9" s="70">
        <v>2.9</v>
      </c>
      <c r="F9" s="70">
        <v>2.5</v>
      </c>
      <c r="G9" s="70">
        <v>3.4</v>
      </c>
      <c r="H9" s="1"/>
      <c r="I9" s="24">
        <v>244422</v>
      </c>
      <c r="J9" s="43" t="s">
        <v>57</v>
      </c>
      <c r="K9" s="74">
        <v>13.1</v>
      </c>
      <c r="L9" s="19">
        <f aca="true" t="shared" si="0" ref="L9:L36">RANK(K9,K$8:K$36,0)</f>
        <v>2</v>
      </c>
      <c r="M9" s="74">
        <v>15.6</v>
      </c>
      <c r="N9" s="19">
        <f aca="true" t="shared" si="1" ref="N9:N36">RANK(M9,M$8:M$36,0)</f>
        <v>1</v>
      </c>
      <c r="P9" s="76">
        <v>242144</v>
      </c>
      <c r="R9" s="77"/>
      <c r="S9" s="77"/>
      <c r="T9" s="77"/>
    </row>
    <row r="10" spans="1:20" ht="18" customHeight="1">
      <c r="A10" s="78">
        <v>242039</v>
      </c>
      <c r="B10" s="9" t="s">
        <v>3</v>
      </c>
      <c r="C10" s="70">
        <v>2.3</v>
      </c>
      <c r="D10" s="70">
        <v>1.5</v>
      </c>
      <c r="E10" s="70">
        <v>1</v>
      </c>
      <c r="F10" s="70">
        <v>3.3</v>
      </c>
      <c r="G10" s="70">
        <v>5.2</v>
      </c>
      <c r="H10" s="1"/>
      <c r="I10" s="19">
        <v>243434</v>
      </c>
      <c r="J10" s="43" t="s">
        <v>19</v>
      </c>
      <c r="K10" s="74">
        <v>11.6</v>
      </c>
      <c r="L10" s="19">
        <f t="shared" si="0"/>
        <v>3</v>
      </c>
      <c r="M10" s="74">
        <v>11.8</v>
      </c>
      <c r="N10" s="19">
        <f t="shared" si="1"/>
        <v>2</v>
      </c>
      <c r="P10" s="76">
        <v>244422</v>
      </c>
      <c r="R10" s="77"/>
      <c r="S10" s="77"/>
      <c r="T10" s="77"/>
    </row>
    <row r="11" spans="1:20" ht="18" customHeight="1">
      <c r="A11" s="78">
        <v>242047</v>
      </c>
      <c r="B11" s="9" t="s">
        <v>4</v>
      </c>
      <c r="C11" s="70">
        <v>3.3</v>
      </c>
      <c r="D11" s="70">
        <v>2</v>
      </c>
      <c r="E11" s="70">
        <v>1.6</v>
      </c>
      <c r="F11" s="70">
        <v>1.5</v>
      </c>
      <c r="G11" s="70">
        <v>2.3</v>
      </c>
      <c r="H11" s="1"/>
      <c r="I11" s="19">
        <v>242128</v>
      </c>
      <c r="J11" s="44" t="s">
        <v>13</v>
      </c>
      <c r="K11" s="70">
        <v>9.4</v>
      </c>
      <c r="L11" s="19">
        <f t="shared" si="0"/>
        <v>4</v>
      </c>
      <c r="M11" s="70">
        <v>10.6</v>
      </c>
      <c r="N11" s="19">
        <f t="shared" si="1"/>
        <v>3</v>
      </c>
      <c r="P11" s="76">
        <v>243248</v>
      </c>
      <c r="R11" s="77"/>
      <c r="S11" s="77"/>
      <c r="T11" s="77"/>
    </row>
    <row r="12" spans="1:20" ht="18" customHeight="1">
      <c r="A12" s="78">
        <v>242055</v>
      </c>
      <c r="B12" s="9" t="s">
        <v>5</v>
      </c>
      <c r="C12" s="70">
        <v>6</v>
      </c>
      <c r="D12" s="70">
        <v>5.4</v>
      </c>
      <c r="E12" s="70">
        <v>4.6</v>
      </c>
      <c r="F12" s="70">
        <v>3.5</v>
      </c>
      <c r="G12" s="70">
        <v>4.1</v>
      </c>
      <c r="H12" s="1"/>
      <c r="I12" s="19">
        <v>244716</v>
      </c>
      <c r="J12" s="44" t="s">
        <v>12</v>
      </c>
      <c r="K12" s="70">
        <v>9.1</v>
      </c>
      <c r="L12" s="19">
        <f t="shared" si="0"/>
        <v>5</v>
      </c>
      <c r="M12" s="70">
        <v>8.6</v>
      </c>
      <c r="N12" s="19">
        <f t="shared" si="1"/>
        <v>6</v>
      </c>
      <c r="P12" s="76">
        <v>243035</v>
      </c>
      <c r="R12" s="77"/>
      <c r="S12" s="77"/>
      <c r="T12" s="77"/>
    </row>
    <row r="13" spans="1:20" ht="18" customHeight="1">
      <c r="A13" s="78">
        <v>242071</v>
      </c>
      <c r="B13" s="9" t="s">
        <v>6</v>
      </c>
      <c r="C13" s="70">
        <v>7.2</v>
      </c>
      <c r="D13" s="70">
        <v>4.3</v>
      </c>
      <c r="E13" s="70">
        <v>4.5</v>
      </c>
      <c r="F13" s="70">
        <v>4.5</v>
      </c>
      <c r="G13" s="70">
        <v>6.3</v>
      </c>
      <c r="H13" s="1"/>
      <c r="I13" s="19">
        <v>243035</v>
      </c>
      <c r="J13" s="44" t="s">
        <v>9</v>
      </c>
      <c r="K13" s="70">
        <v>8.2</v>
      </c>
      <c r="L13" s="19">
        <f t="shared" si="0"/>
        <v>6</v>
      </c>
      <c r="M13" s="70">
        <v>4.6</v>
      </c>
      <c r="N13" s="19">
        <f t="shared" si="1"/>
        <v>16</v>
      </c>
      <c r="P13" s="76">
        <v>242128</v>
      </c>
      <c r="R13" s="77"/>
      <c r="S13" s="77"/>
      <c r="T13" s="77"/>
    </row>
    <row r="14" spans="1:20" ht="18" customHeight="1">
      <c r="A14" s="78">
        <v>242080</v>
      </c>
      <c r="B14" s="9" t="s">
        <v>7</v>
      </c>
      <c r="C14" s="70">
        <v>3.1</v>
      </c>
      <c r="D14" s="70">
        <v>2.1</v>
      </c>
      <c r="E14" s="70">
        <v>2</v>
      </c>
      <c r="F14" s="70">
        <v>1.9</v>
      </c>
      <c r="G14" s="70">
        <v>2.2</v>
      </c>
      <c r="H14" s="1"/>
      <c r="I14" s="19">
        <v>244708</v>
      </c>
      <c r="J14" s="44" t="s">
        <v>10</v>
      </c>
      <c r="K14" s="70">
        <v>8.1</v>
      </c>
      <c r="L14" s="19">
        <f t="shared" si="0"/>
        <v>7</v>
      </c>
      <c r="M14" s="70">
        <v>9.4</v>
      </c>
      <c r="N14" s="19">
        <f t="shared" si="1"/>
        <v>4</v>
      </c>
      <c r="P14" s="76">
        <v>242101</v>
      </c>
      <c r="R14" s="77"/>
      <c r="S14" s="77"/>
      <c r="T14" s="77"/>
    </row>
    <row r="15" spans="1:20" ht="18" customHeight="1">
      <c r="A15" s="78">
        <v>242098</v>
      </c>
      <c r="B15" s="9" t="s">
        <v>8</v>
      </c>
      <c r="C15" s="70">
        <v>2.8</v>
      </c>
      <c r="D15" s="70">
        <v>3.8</v>
      </c>
      <c r="E15" s="70">
        <v>0.9</v>
      </c>
      <c r="F15" s="70">
        <v>4.1</v>
      </c>
      <c r="G15" s="70">
        <v>2.8</v>
      </c>
      <c r="H15" s="1"/>
      <c r="I15" s="19">
        <v>244414</v>
      </c>
      <c r="J15" s="44" t="s">
        <v>17</v>
      </c>
      <c r="K15" s="70">
        <v>7.5</v>
      </c>
      <c r="L15" s="19">
        <f t="shared" si="0"/>
        <v>8</v>
      </c>
      <c r="M15" s="70">
        <v>6.3</v>
      </c>
      <c r="N15" s="19">
        <f t="shared" si="1"/>
        <v>10</v>
      </c>
      <c r="P15" s="76">
        <v>244708</v>
      </c>
      <c r="R15" s="77"/>
      <c r="S15" s="77"/>
      <c r="T15" s="77"/>
    </row>
    <row r="16" spans="1:20" ht="18" customHeight="1">
      <c r="A16" s="78">
        <v>242101</v>
      </c>
      <c r="B16" s="9" t="s">
        <v>10</v>
      </c>
      <c r="C16" s="70">
        <v>10.9</v>
      </c>
      <c r="D16" s="70">
        <v>8.1</v>
      </c>
      <c r="E16" s="70">
        <v>8.1</v>
      </c>
      <c r="F16" s="70">
        <v>9.4</v>
      </c>
      <c r="G16" s="70">
        <v>8.1</v>
      </c>
      <c r="H16" s="1"/>
      <c r="I16" s="19">
        <v>242055</v>
      </c>
      <c r="J16" s="44" t="s">
        <v>62</v>
      </c>
      <c r="K16" s="63">
        <v>7</v>
      </c>
      <c r="L16" s="19">
        <f t="shared" si="0"/>
        <v>9</v>
      </c>
      <c r="M16" s="63">
        <v>6.9</v>
      </c>
      <c r="N16" s="19">
        <f t="shared" si="1"/>
        <v>9</v>
      </c>
      <c r="P16" s="76">
        <v>245437</v>
      </c>
      <c r="R16" s="77"/>
      <c r="S16" s="77"/>
      <c r="T16" s="77"/>
    </row>
    <row r="17" spans="1:20" ht="18" customHeight="1">
      <c r="A17" s="78">
        <v>242110</v>
      </c>
      <c r="B17" s="9" t="s">
        <v>11</v>
      </c>
      <c r="C17" s="70">
        <v>5.7</v>
      </c>
      <c r="D17" s="70">
        <v>4.6</v>
      </c>
      <c r="E17" s="70">
        <v>3.2</v>
      </c>
      <c r="F17" s="70">
        <v>6.1</v>
      </c>
      <c r="G17" s="70">
        <v>5.4</v>
      </c>
      <c r="H17" s="1"/>
      <c r="I17" s="19">
        <v>245437</v>
      </c>
      <c r="J17" s="44" t="s">
        <v>15</v>
      </c>
      <c r="K17" s="70">
        <v>6.9</v>
      </c>
      <c r="L17" s="19">
        <f t="shared" si="0"/>
        <v>10</v>
      </c>
      <c r="M17" s="70">
        <v>8.2</v>
      </c>
      <c r="N17" s="19">
        <f t="shared" si="1"/>
        <v>7</v>
      </c>
      <c r="P17" s="76">
        <v>243434</v>
      </c>
      <c r="R17" s="77"/>
      <c r="S17" s="77"/>
      <c r="T17" s="77"/>
    </row>
    <row r="18" spans="1:20" ht="18" customHeight="1">
      <c r="A18" s="78">
        <v>242128</v>
      </c>
      <c r="B18" s="9" t="s">
        <v>9</v>
      </c>
      <c r="C18" s="70">
        <v>6.2</v>
      </c>
      <c r="D18" s="70">
        <v>7.8</v>
      </c>
      <c r="E18" s="70">
        <v>8</v>
      </c>
      <c r="F18" s="70">
        <v>4.6</v>
      </c>
      <c r="G18" s="70">
        <v>8.2</v>
      </c>
      <c r="H18" s="1"/>
      <c r="I18" s="19">
        <v>242110</v>
      </c>
      <c r="J18" s="44" t="s">
        <v>20</v>
      </c>
      <c r="K18" s="70">
        <v>6.8</v>
      </c>
      <c r="L18" s="19">
        <f t="shared" si="0"/>
        <v>11</v>
      </c>
      <c r="M18" s="70">
        <v>6.1</v>
      </c>
      <c r="N18" s="19">
        <f t="shared" si="1"/>
        <v>11</v>
      </c>
      <c r="P18" s="76">
        <v>244414</v>
      </c>
      <c r="R18" s="77"/>
      <c r="S18" s="77"/>
      <c r="T18" s="77"/>
    </row>
    <row r="19" spans="1:20" ht="18" customHeight="1">
      <c r="A19" s="78">
        <v>242144</v>
      </c>
      <c r="B19" s="9" t="s">
        <v>29</v>
      </c>
      <c r="C19" s="70">
        <v>12.5</v>
      </c>
      <c r="D19" s="70">
        <v>9.8</v>
      </c>
      <c r="E19" s="70">
        <v>14</v>
      </c>
      <c r="F19" s="70">
        <v>15.6</v>
      </c>
      <c r="G19" s="70">
        <v>13.1</v>
      </c>
      <c r="H19" s="1"/>
      <c r="I19" s="19">
        <v>242152</v>
      </c>
      <c r="J19" s="44" t="s">
        <v>23</v>
      </c>
      <c r="K19" s="63">
        <v>6.6</v>
      </c>
      <c r="L19" s="19">
        <f t="shared" si="0"/>
        <v>12</v>
      </c>
      <c r="M19" s="63">
        <v>7.2</v>
      </c>
      <c r="N19" s="19">
        <f t="shared" si="1"/>
        <v>8</v>
      </c>
      <c r="P19" s="76">
        <v>245615</v>
      </c>
      <c r="R19" s="77"/>
      <c r="S19" s="77"/>
      <c r="T19" s="77"/>
    </row>
    <row r="20" spans="1:20" ht="18" customHeight="1">
      <c r="A20" s="78">
        <v>242152</v>
      </c>
      <c r="B20" s="9" t="s">
        <v>30</v>
      </c>
      <c r="C20" s="70">
        <v>3.2</v>
      </c>
      <c r="D20" s="70">
        <v>2.2</v>
      </c>
      <c r="E20" s="70">
        <v>3</v>
      </c>
      <c r="F20" s="70">
        <v>3.1</v>
      </c>
      <c r="G20" s="70">
        <v>3.6</v>
      </c>
      <c r="H20" s="1"/>
      <c r="I20" s="19">
        <v>242021</v>
      </c>
      <c r="J20" s="44" t="s">
        <v>16</v>
      </c>
      <c r="K20" s="70">
        <v>6.5</v>
      </c>
      <c r="L20" s="19">
        <f t="shared" si="0"/>
        <v>13</v>
      </c>
      <c r="M20" s="70">
        <v>5.6</v>
      </c>
      <c r="N20" s="19">
        <f t="shared" si="1"/>
        <v>13</v>
      </c>
      <c r="P20" s="76">
        <v>243442</v>
      </c>
      <c r="R20" s="77"/>
      <c r="S20" s="77"/>
      <c r="T20" s="77"/>
    </row>
    <row r="21" spans="1:20" ht="18" customHeight="1">
      <c r="A21" s="78">
        <v>242161</v>
      </c>
      <c r="B21" s="10" t="s">
        <v>31</v>
      </c>
      <c r="C21" s="71">
        <v>1.7</v>
      </c>
      <c r="D21" s="71">
        <v>1.8</v>
      </c>
      <c r="E21" s="71">
        <v>3.1</v>
      </c>
      <c r="F21" s="71">
        <v>2.6</v>
      </c>
      <c r="G21" s="71">
        <v>5.7</v>
      </c>
      <c r="H21" s="1"/>
      <c r="I21" s="19">
        <v>244724</v>
      </c>
      <c r="J21" s="44" t="s">
        <v>6</v>
      </c>
      <c r="K21" s="70">
        <v>6.3</v>
      </c>
      <c r="L21" s="19">
        <f t="shared" si="0"/>
        <v>14</v>
      </c>
      <c r="M21" s="70">
        <v>4.5</v>
      </c>
      <c r="N21" s="19">
        <f t="shared" si="1"/>
        <v>17</v>
      </c>
      <c r="P21" s="76">
        <v>242071</v>
      </c>
      <c r="R21" s="77"/>
      <c r="S21" s="77"/>
      <c r="T21" s="77"/>
    </row>
    <row r="22" spans="1:20" ht="18" customHeight="1">
      <c r="A22" s="78">
        <v>243035</v>
      </c>
      <c r="B22" s="9" t="s">
        <v>12</v>
      </c>
      <c r="C22" s="70">
        <v>8.4</v>
      </c>
      <c r="D22" s="70">
        <v>7.2</v>
      </c>
      <c r="E22" s="70">
        <v>4.9</v>
      </c>
      <c r="F22" s="70">
        <v>8.6</v>
      </c>
      <c r="G22" s="70">
        <v>9.1</v>
      </c>
      <c r="H22" s="1"/>
      <c r="I22" s="19">
        <v>244619</v>
      </c>
      <c r="J22" s="44" t="s">
        <v>59</v>
      </c>
      <c r="K22" s="70">
        <v>5.7</v>
      </c>
      <c r="L22" s="19">
        <f t="shared" si="0"/>
        <v>15</v>
      </c>
      <c r="M22" s="70">
        <v>2.6</v>
      </c>
      <c r="N22" s="19">
        <f t="shared" si="1"/>
        <v>25</v>
      </c>
      <c r="P22" s="76">
        <v>242161</v>
      </c>
      <c r="R22" s="77"/>
      <c r="S22" s="77"/>
      <c r="T22" s="77"/>
    </row>
    <row r="23" spans="1:20" ht="18" customHeight="1">
      <c r="A23" s="78">
        <v>243248</v>
      </c>
      <c r="B23" s="9" t="s">
        <v>13</v>
      </c>
      <c r="C23" s="70">
        <v>8.6</v>
      </c>
      <c r="D23" s="70">
        <v>8.7</v>
      </c>
      <c r="E23" s="70">
        <v>14.3</v>
      </c>
      <c r="F23" s="70">
        <v>10.6</v>
      </c>
      <c r="G23" s="70">
        <v>9.4</v>
      </c>
      <c r="H23" s="1"/>
      <c r="I23" s="19"/>
      <c r="J23" s="44" t="s">
        <v>1</v>
      </c>
      <c r="K23" s="70">
        <v>5.5</v>
      </c>
      <c r="L23" s="19">
        <f t="shared" si="0"/>
        <v>16</v>
      </c>
      <c r="M23" s="70">
        <v>1.9</v>
      </c>
      <c r="N23" s="19">
        <f t="shared" si="1"/>
        <v>27</v>
      </c>
      <c r="P23" s="76">
        <v>242012</v>
      </c>
      <c r="R23" s="77"/>
      <c r="S23" s="77"/>
      <c r="T23" s="77"/>
    </row>
    <row r="24" spans="1:20" ht="18" customHeight="1">
      <c r="A24" s="78">
        <v>243418</v>
      </c>
      <c r="B24" s="9" t="s">
        <v>14</v>
      </c>
      <c r="C24" s="70">
        <v>6.7</v>
      </c>
      <c r="D24" s="70">
        <v>7.4</v>
      </c>
      <c r="E24" s="70">
        <v>7.7</v>
      </c>
      <c r="F24" s="70">
        <v>4.8</v>
      </c>
      <c r="G24" s="70">
        <v>5</v>
      </c>
      <c r="H24" s="1"/>
      <c r="I24" s="19"/>
      <c r="J24" s="44" t="s">
        <v>22</v>
      </c>
      <c r="K24" s="70">
        <v>5.5</v>
      </c>
      <c r="L24" s="19">
        <f t="shared" si="0"/>
        <v>16</v>
      </c>
      <c r="M24" s="70">
        <v>3.3</v>
      </c>
      <c r="N24" s="19">
        <f t="shared" si="1"/>
        <v>21</v>
      </c>
      <c r="P24" s="76">
        <v>244619</v>
      </c>
      <c r="R24" s="77"/>
      <c r="S24" s="77"/>
      <c r="T24" s="77"/>
    </row>
    <row r="25" spans="1:20" ht="18" customHeight="1">
      <c r="A25" s="78">
        <v>243434</v>
      </c>
      <c r="B25" s="9" t="s">
        <v>15</v>
      </c>
      <c r="C25" s="70">
        <v>4.1</v>
      </c>
      <c r="D25" s="70">
        <v>5.2</v>
      </c>
      <c r="E25" s="70">
        <v>8.8</v>
      </c>
      <c r="F25" s="70">
        <v>8.2</v>
      </c>
      <c r="G25" s="70">
        <v>6.9</v>
      </c>
      <c r="H25" s="1"/>
      <c r="I25" s="19"/>
      <c r="J25" s="44" t="s">
        <v>11</v>
      </c>
      <c r="K25" s="70">
        <v>5.4</v>
      </c>
      <c r="L25" s="19">
        <f t="shared" si="0"/>
        <v>18</v>
      </c>
      <c r="M25" s="70">
        <v>6.1</v>
      </c>
      <c r="N25" s="19">
        <f t="shared" si="1"/>
        <v>11</v>
      </c>
      <c r="P25" s="76">
        <v>242110</v>
      </c>
      <c r="R25" s="77"/>
      <c r="S25" s="77"/>
      <c r="T25" s="77"/>
    </row>
    <row r="26" spans="1:20" ht="18" customHeight="1">
      <c r="A26" s="78">
        <v>243442</v>
      </c>
      <c r="B26" s="9" t="s">
        <v>16</v>
      </c>
      <c r="C26" s="70">
        <v>6.6</v>
      </c>
      <c r="D26" s="70">
        <v>6.7</v>
      </c>
      <c r="E26" s="70">
        <v>7.4</v>
      </c>
      <c r="F26" s="70">
        <v>5.6</v>
      </c>
      <c r="G26" s="70">
        <v>6.5</v>
      </c>
      <c r="H26" s="1"/>
      <c r="I26" s="19"/>
      <c r="J26" s="44" t="s">
        <v>60</v>
      </c>
      <c r="K26" s="70">
        <v>5.3</v>
      </c>
      <c r="L26" s="19">
        <f t="shared" si="0"/>
        <v>19</v>
      </c>
      <c r="M26" s="70">
        <v>4.8</v>
      </c>
      <c r="N26" s="19">
        <f t="shared" si="1"/>
        <v>14</v>
      </c>
      <c r="P26" s="76">
        <v>244716</v>
      </c>
      <c r="R26" s="77"/>
      <c r="S26" s="77"/>
      <c r="T26" s="77"/>
    </row>
    <row r="27" spans="1:20" ht="18" customHeight="1">
      <c r="A27" s="78">
        <v>244414</v>
      </c>
      <c r="B27" s="9" t="s">
        <v>20</v>
      </c>
      <c r="C27" s="70">
        <v>4.4</v>
      </c>
      <c r="D27" s="70">
        <v>6.2</v>
      </c>
      <c r="E27" s="70">
        <v>4.7</v>
      </c>
      <c r="F27" s="70">
        <v>6.1</v>
      </c>
      <c r="G27" s="70">
        <v>6.8</v>
      </c>
      <c r="H27" s="1"/>
      <c r="I27" s="19"/>
      <c r="J27" s="45" t="s">
        <v>3</v>
      </c>
      <c r="K27" s="70">
        <v>5.2</v>
      </c>
      <c r="L27" s="19">
        <f t="shared" si="0"/>
        <v>20</v>
      </c>
      <c r="M27" s="70">
        <v>3.3</v>
      </c>
      <c r="N27" s="19">
        <f t="shared" si="1"/>
        <v>21</v>
      </c>
      <c r="P27" s="76">
        <v>242039</v>
      </c>
      <c r="R27" s="77"/>
      <c r="S27" s="77"/>
      <c r="T27" s="77"/>
    </row>
    <row r="28" spans="1:20" ht="18" customHeight="1">
      <c r="A28" s="78">
        <v>244422</v>
      </c>
      <c r="B28" s="9" t="s">
        <v>19</v>
      </c>
      <c r="C28" s="70">
        <v>9</v>
      </c>
      <c r="D28" s="70">
        <v>12.1</v>
      </c>
      <c r="E28" s="70">
        <v>11.9</v>
      </c>
      <c r="F28" s="70">
        <v>11.8</v>
      </c>
      <c r="G28" s="70">
        <v>11.6</v>
      </c>
      <c r="H28" s="1"/>
      <c r="I28" s="19"/>
      <c r="J28" s="45" t="s">
        <v>14</v>
      </c>
      <c r="K28" s="74">
        <v>5</v>
      </c>
      <c r="L28" s="19">
        <f t="shared" si="0"/>
        <v>21</v>
      </c>
      <c r="M28" s="74">
        <v>4.8</v>
      </c>
      <c r="N28" s="19">
        <f t="shared" si="1"/>
        <v>14</v>
      </c>
      <c r="P28" s="76">
        <v>243418</v>
      </c>
      <c r="R28" s="77"/>
      <c r="S28" s="77"/>
      <c r="T28" s="77"/>
    </row>
    <row r="29" spans="1:20" ht="18" customHeight="1">
      <c r="A29" s="78">
        <v>244431</v>
      </c>
      <c r="B29" s="9" t="s">
        <v>21</v>
      </c>
      <c r="C29" s="70">
        <v>6.3</v>
      </c>
      <c r="D29" s="70">
        <v>2.5</v>
      </c>
      <c r="E29" s="70">
        <v>3.2</v>
      </c>
      <c r="F29" s="70">
        <v>2.9</v>
      </c>
      <c r="G29" s="70">
        <v>3.4</v>
      </c>
      <c r="H29" s="1"/>
      <c r="I29" s="19"/>
      <c r="J29" s="45" t="s">
        <v>61</v>
      </c>
      <c r="K29" s="74">
        <v>4.2</v>
      </c>
      <c r="L29" s="19">
        <f t="shared" si="0"/>
        <v>22</v>
      </c>
      <c r="M29" s="74">
        <v>4.1</v>
      </c>
      <c r="N29" s="19">
        <f t="shared" si="1"/>
        <v>18</v>
      </c>
      <c r="P29" s="76">
        <v>244724</v>
      </c>
      <c r="R29" s="77"/>
      <c r="S29" s="77"/>
      <c r="T29" s="77"/>
    </row>
    <row r="30" spans="1:20" ht="18" customHeight="1">
      <c r="A30" s="78">
        <v>244619</v>
      </c>
      <c r="B30" s="9" t="s">
        <v>22</v>
      </c>
      <c r="C30" s="70">
        <v>1.2</v>
      </c>
      <c r="D30" s="70">
        <v>2.9</v>
      </c>
      <c r="E30" s="70">
        <v>1.9</v>
      </c>
      <c r="F30" s="70">
        <v>3.3</v>
      </c>
      <c r="G30" s="70">
        <v>5.5</v>
      </c>
      <c r="H30" s="1"/>
      <c r="I30" s="19"/>
      <c r="J30" s="45" t="s">
        <v>5</v>
      </c>
      <c r="K30" s="74">
        <v>4.1</v>
      </c>
      <c r="L30" s="19">
        <f t="shared" si="0"/>
        <v>23</v>
      </c>
      <c r="M30" s="74">
        <v>3.5</v>
      </c>
      <c r="N30" s="19">
        <f t="shared" si="1"/>
        <v>20</v>
      </c>
      <c r="P30" s="76">
        <v>242055</v>
      </c>
      <c r="R30" s="77"/>
      <c r="S30" s="77"/>
      <c r="T30" s="77"/>
    </row>
    <row r="31" spans="1:20" ht="18" customHeight="1">
      <c r="A31" s="78">
        <v>244708</v>
      </c>
      <c r="B31" s="9" t="s">
        <v>17</v>
      </c>
      <c r="C31" s="70">
        <v>6.7</v>
      </c>
      <c r="D31" s="70">
        <v>6.2</v>
      </c>
      <c r="E31" s="70">
        <v>4.8</v>
      </c>
      <c r="F31" s="70">
        <v>6.3</v>
      </c>
      <c r="G31" s="70">
        <v>7.5</v>
      </c>
      <c r="H31" s="1"/>
      <c r="I31" s="19"/>
      <c r="J31" s="44" t="s">
        <v>58</v>
      </c>
      <c r="K31" s="74">
        <v>3.6</v>
      </c>
      <c r="L31" s="19">
        <f t="shared" si="0"/>
        <v>24</v>
      </c>
      <c r="M31" s="74">
        <v>3.1</v>
      </c>
      <c r="N31" s="19">
        <f t="shared" si="1"/>
        <v>23</v>
      </c>
      <c r="P31" s="76">
        <v>242152</v>
      </c>
      <c r="R31" s="77"/>
      <c r="S31" s="77"/>
      <c r="T31" s="77"/>
    </row>
    <row r="32" spans="1:20" ht="18" customHeight="1">
      <c r="A32" s="78">
        <v>244716</v>
      </c>
      <c r="B32" s="9" t="s">
        <v>32</v>
      </c>
      <c r="C32" s="70">
        <v>9.1</v>
      </c>
      <c r="D32" s="70">
        <v>6.2</v>
      </c>
      <c r="E32" s="70">
        <v>7.7</v>
      </c>
      <c r="F32" s="70">
        <v>4.8</v>
      </c>
      <c r="G32" s="70">
        <v>5.3</v>
      </c>
      <c r="H32" s="1"/>
      <c r="I32" s="19"/>
      <c r="J32" s="44" t="s">
        <v>2</v>
      </c>
      <c r="K32" s="70">
        <v>3.4</v>
      </c>
      <c r="L32" s="19">
        <f t="shared" si="0"/>
        <v>25</v>
      </c>
      <c r="M32" s="70">
        <v>2.5</v>
      </c>
      <c r="N32" s="19">
        <f t="shared" si="1"/>
        <v>26</v>
      </c>
      <c r="P32" s="76">
        <v>242021</v>
      </c>
      <c r="R32" s="77"/>
      <c r="S32" s="77"/>
      <c r="T32" s="77"/>
    </row>
    <row r="33" spans="1:20" ht="18" customHeight="1">
      <c r="A33" s="78">
        <v>244724</v>
      </c>
      <c r="B33" s="9" t="s">
        <v>33</v>
      </c>
      <c r="C33" s="70">
        <v>4.6</v>
      </c>
      <c r="D33" s="70">
        <v>3.5</v>
      </c>
      <c r="E33" s="70">
        <v>2.9</v>
      </c>
      <c r="F33" s="70">
        <v>4.1</v>
      </c>
      <c r="G33" s="70">
        <v>4.2</v>
      </c>
      <c r="H33" s="1"/>
      <c r="I33" s="19"/>
      <c r="J33" s="44" t="s">
        <v>21</v>
      </c>
      <c r="K33" s="70">
        <v>3.4</v>
      </c>
      <c r="L33" s="19">
        <f t="shared" si="0"/>
        <v>25</v>
      </c>
      <c r="M33" s="70">
        <v>2.9</v>
      </c>
      <c r="N33" s="19">
        <f t="shared" si="1"/>
        <v>24</v>
      </c>
      <c r="P33" s="76">
        <v>244431</v>
      </c>
      <c r="R33" s="77"/>
      <c r="S33" s="77"/>
      <c r="T33" s="77"/>
    </row>
    <row r="34" spans="1:20" ht="18" customHeight="1">
      <c r="A34" s="78">
        <v>245437</v>
      </c>
      <c r="B34" s="9" t="s">
        <v>34</v>
      </c>
      <c r="C34" s="70">
        <v>5.6</v>
      </c>
      <c r="D34" s="70">
        <v>4.9</v>
      </c>
      <c r="E34" s="70">
        <v>4.4</v>
      </c>
      <c r="F34" s="70">
        <v>6.9</v>
      </c>
      <c r="G34" s="70">
        <v>7</v>
      </c>
      <c r="H34" s="1"/>
      <c r="I34" s="19"/>
      <c r="J34" s="44" t="s">
        <v>8</v>
      </c>
      <c r="K34" s="70">
        <v>2.8</v>
      </c>
      <c r="L34" s="19">
        <f t="shared" si="0"/>
        <v>27</v>
      </c>
      <c r="M34" s="70">
        <v>4.1</v>
      </c>
      <c r="N34" s="19">
        <f t="shared" si="1"/>
        <v>18</v>
      </c>
      <c r="P34" s="76">
        <v>242098</v>
      </c>
      <c r="R34" s="77"/>
      <c r="S34" s="77"/>
      <c r="T34" s="77"/>
    </row>
    <row r="35" spans="1:20" ht="18" customHeight="1">
      <c r="A35" s="78">
        <v>245615</v>
      </c>
      <c r="B35" s="9" t="s">
        <v>41</v>
      </c>
      <c r="C35" s="70">
        <v>3.9</v>
      </c>
      <c r="D35" s="70">
        <v>7</v>
      </c>
      <c r="E35" s="70">
        <v>5.3</v>
      </c>
      <c r="F35" s="70">
        <v>7.2</v>
      </c>
      <c r="G35" s="70">
        <v>6.6</v>
      </c>
      <c r="H35" s="1"/>
      <c r="I35" s="19"/>
      <c r="J35" s="44" t="s">
        <v>4</v>
      </c>
      <c r="K35" s="70">
        <v>2.3</v>
      </c>
      <c r="L35" s="19">
        <f t="shared" si="0"/>
        <v>28</v>
      </c>
      <c r="M35" s="70">
        <v>1.5</v>
      </c>
      <c r="N35" s="19">
        <f t="shared" si="1"/>
        <v>29</v>
      </c>
      <c r="P35" s="76">
        <v>242047</v>
      </c>
      <c r="R35" s="77"/>
      <c r="S35" s="77"/>
      <c r="T35" s="77"/>
    </row>
    <row r="36" spans="1:20" ht="18" customHeight="1">
      <c r="A36" s="78">
        <v>245623</v>
      </c>
      <c r="B36" s="9" t="s">
        <v>18</v>
      </c>
      <c r="C36" s="70">
        <v>8.2</v>
      </c>
      <c r="D36" s="70">
        <v>10.3</v>
      </c>
      <c r="E36" s="70">
        <v>11</v>
      </c>
      <c r="F36" s="70">
        <v>9.2</v>
      </c>
      <c r="G36" s="70">
        <v>14.6</v>
      </c>
      <c r="H36" s="1"/>
      <c r="I36" s="19"/>
      <c r="J36" s="44" t="s">
        <v>7</v>
      </c>
      <c r="K36" s="70">
        <v>2.2</v>
      </c>
      <c r="L36" s="19">
        <f t="shared" si="0"/>
        <v>29</v>
      </c>
      <c r="M36" s="70">
        <v>1.9</v>
      </c>
      <c r="N36" s="19">
        <f t="shared" si="1"/>
        <v>27</v>
      </c>
      <c r="P36" s="76">
        <v>242080</v>
      </c>
      <c r="R36" s="77"/>
      <c r="S36" s="77"/>
      <c r="T36" s="77"/>
    </row>
    <row r="37" spans="1:14" ht="21" customHeight="1">
      <c r="A37" s="67"/>
      <c r="B37" s="22" t="s">
        <v>24</v>
      </c>
      <c r="C37" s="72">
        <f>AVERAGE(C8:C21)</f>
        <v>5.614285714285715</v>
      </c>
      <c r="D37" s="72">
        <f>AVERAGE(D8:D21)</f>
        <v>4.3428571428571425</v>
      </c>
      <c r="E37" s="72">
        <f>AVERAGE(E8:E21)</f>
        <v>4.249999999999999</v>
      </c>
      <c r="F37" s="72">
        <f>AVERAGE(F8:F21)</f>
        <v>4.614285714285714</v>
      </c>
      <c r="G37" s="72">
        <f>AVERAGE(G8:G21)</f>
        <v>5.421428571428571</v>
      </c>
      <c r="H37" s="1"/>
      <c r="I37" s="21"/>
      <c r="J37" s="22" t="s">
        <v>24</v>
      </c>
      <c r="K37" s="72">
        <f>G37</f>
        <v>5.421428571428571</v>
      </c>
      <c r="L37" s="23"/>
      <c r="M37" s="72">
        <f>F37</f>
        <v>4.614285714285714</v>
      </c>
      <c r="N37" s="23"/>
    </row>
    <row r="38" spans="1:14" ht="21" customHeight="1">
      <c r="A38" s="67"/>
      <c r="B38" s="22" t="s">
        <v>56</v>
      </c>
      <c r="C38" s="72">
        <f>AVERAGE(C22:C36)</f>
        <v>6.226666666666666</v>
      </c>
      <c r="D38" s="72">
        <f>AVERAGE(D22:D36)</f>
        <v>6.466666666666667</v>
      </c>
      <c r="E38" s="72">
        <f>AVERAGE(E22:E36)</f>
        <v>6.726666666666668</v>
      </c>
      <c r="F38" s="72">
        <f>AVERAGE(F22:F36)</f>
        <v>6.693333333333333</v>
      </c>
      <c r="G38" s="72">
        <f>AVERAGE(G22:G36)</f>
        <v>7.293333333333332</v>
      </c>
      <c r="H38" s="1"/>
      <c r="I38" s="21"/>
      <c r="J38" s="22" t="s">
        <v>56</v>
      </c>
      <c r="K38" s="72">
        <f>G38</f>
        <v>7.293333333333332</v>
      </c>
      <c r="L38" s="23"/>
      <c r="M38" s="72">
        <f>F38</f>
        <v>6.693333333333333</v>
      </c>
      <c r="N38" s="23"/>
    </row>
    <row r="39" spans="1:14" ht="21" customHeight="1">
      <c r="A39" s="67"/>
      <c r="B39" s="22" t="s">
        <v>25</v>
      </c>
      <c r="C39" s="72">
        <f>AVERAGE(C8:C36)</f>
        <v>5.93103448275862</v>
      </c>
      <c r="D39" s="72">
        <f>AVERAGE(D8:D36)</f>
        <v>5.441379310344829</v>
      </c>
      <c r="E39" s="72">
        <f>AVERAGE(E8:E36)</f>
        <v>5.5310344827586215</v>
      </c>
      <c r="F39" s="72">
        <f>AVERAGE(F8:F36)</f>
        <v>5.689655172413792</v>
      </c>
      <c r="G39" s="72">
        <f>AVERAGE(G8:G36)</f>
        <v>6.389655172413793</v>
      </c>
      <c r="H39" s="1"/>
      <c r="I39" s="21"/>
      <c r="J39" s="22" t="s">
        <v>25</v>
      </c>
      <c r="K39" s="72">
        <f>G39</f>
        <v>6.389655172413793</v>
      </c>
      <c r="L39" s="23"/>
      <c r="M39" s="72">
        <f>F39</f>
        <v>5.689655172413792</v>
      </c>
      <c r="N39" s="23"/>
    </row>
    <row r="40" spans="1:11" ht="17.25">
      <c r="A40" s="67"/>
      <c r="B40" s="25"/>
      <c r="C40" s="25"/>
      <c r="D40" s="79" t="s">
        <v>48</v>
      </c>
      <c r="E40" s="25"/>
      <c r="F40" s="25"/>
      <c r="G40" s="25"/>
      <c r="K40" t="s">
        <v>42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0"/>
  <sheetViews>
    <sheetView showGridLines="0" view="pageBreakPreview" zoomScale="75" zoomScaleNormal="75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66015625" defaultRowHeight="18"/>
  <cols>
    <col min="1" max="1" width="7.66015625" style="80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7.91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7.91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8" t="s">
        <v>63</v>
      </c>
      <c r="K2" s="38"/>
      <c r="O2" s="38" t="s">
        <v>63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81</v>
      </c>
    </row>
    <row r="5" spans="2:26" ht="17.25">
      <c r="B5" s="5"/>
      <c r="C5" s="82"/>
      <c r="D5" s="85"/>
      <c r="E5" s="82"/>
      <c r="F5" s="85"/>
      <c r="G5" s="82"/>
      <c r="H5" s="85"/>
      <c r="I5" s="82"/>
      <c r="J5" s="85"/>
      <c r="K5" s="82"/>
      <c r="L5" s="85"/>
      <c r="M5" s="1"/>
      <c r="N5" s="5"/>
      <c r="O5" s="5"/>
      <c r="P5" s="185" t="s">
        <v>66</v>
      </c>
      <c r="Q5" s="186"/>
      <c r="R5" s="185" t="s">
        <v>68</v>
      </c>
      <c r="S5" s="186"/>
      <c r="T5" s="1"/>
      <c r="U5" s="5"/>
      <c r="V5" s="5"/>
      <c r="W5" s="12"/>
      <c r="X5" s="13"/>
      <c r="Y5" s="12"/>
      <c r="Z5" s="13"/>
    </row>
    <row r="6" spans="2:26" ht="17.25">
      <c r="B6" s="6" t="s">
        <v>67</v>
      </c>
      <c r="C6" s="83" t="s">
        <v>64</v>
      </c>
      <c r="D6" s="86" t="s">
        <v>64</v>
      </c>
      <c r="E6" s="83" t="s">
        <v>65</v>
      </c>
      <c r="F6" s="86" t="s">
        <v>65</v>
      </c>
      <c r="G6" s="83" t="s">
        <v>38</v>
      </c>
      <c r="H6" s="86" t="s">
        <v>38</v>
      </c>
      <c r="I6" s="83" t="s">
        <v>45</v>
      </c>
      <c r="J6" s="86" t="s">
        <v>45</v>
      </c>
      <c r="K6" s="83" t="s">
        <v>66</v>
      </c>
      <c r="L6" s="86" t="s">
        <v>66</v>
      </c>
      <c r="M6" s="1"/>
      <c r="N6" s="14"/>
      <c r="O6" s="6" t="s">
        <v>67</v>
      </c>
      <c r="P6" s="187" t="s">
        <v>46</v>
      </c>
      <c r="Q6" s="188"/>
      <c r="R6" s="187" t="s">
        <v>46</v>
      </c>
      <c r="S6" s="188"/>
      <c r="T6" s="1"/>
      <c r="U6" s="14"/>
      <c r="V6" s="6" t="s">
        <v>67</v>
      </c>
      <c r="W6" s="183" t="s">
        <v>66</v>
      </c>
      <c r="X6" s="184"/>
      <c r="Y6" s="183" t="s">
        <v>68</v>
      </c>
      <c r="Z6" s="184"/>
    </row>
    <row r="7" spans="2:26" ht="17.25">
      <c r="B7" s="7"/>
      <c r="C7" s="84" t="s">
        <v>46</v>
      </c>
      <c r="D7" s="87"/>
      <c r="E7" s="84" t="s">
        <v>46</v>
      </c>
      <c r="F7" s="87"/>
      <c r="G7" s="84" t="s">
        <v>46</v>
      </c>
      <c r="H7" s="87"/>
      <c r="I7" s="84" t="s">
        <v>46</v>
      </c>
      <c r="J7" s="87"/>
      <c r="K7" s="84" t="s">
        <v>46</v>
      </c>
      <c r="L7" s="87"/>
      <c r="M7" s="1"/>
      <c r="N7" s="7"/>
      <c r="O7" s="7"/>
      <c r="P7" s="88"/>
      <c r="Q7" s="50" t="s">
        <v>26</v>
      </c>
      <c r="R7" s="88"/>
      <c r="S7" s="50" t="s">
        <v>26</v>
      </c>
      <c r="T7" s="1"/>
      <c r="U7" s="7"/>
      <c r="V7" s="15"/>
      <c r="W7" s="16"/>
      <c r="X7" s="17" t="s">
        <v>26</v>
      </c>
      <c r="Y7" s="16"/>
      <c r="Z7" s="17" t="s">
        <v>26</v>
      </c>
    </row>
    <row r="8" spans="1:26" ht="17.25">
      <c r="A8" s="80">
        <v>242012</v>
      </c>
      <c r="B8" s="11" t="s">
        <v>1</v>
      </c>
      <c r="C8" s="102">
        <v>90.2</v>
      </c>
      <c r="D8" s="103">
        <v>95.7</v>
      </c>
      <c r="E8" s="102">
        <v>93.2</v>
      </c>
      <c r="F8" s="103">
        <v>97.7</v>
      </c>
      <c r="G8" s="102">
        <v>93</v>
      </c>
      <c r="H8" s="103">
        <v>97.1</v>
      </c>
      <c r="I8" s="102">
        <v>91.3</v>
      </c>
      <c r="J8" s="104">
        <v>97.6</v>
      </c>
      <c r="K8" s="102">
        <v>87.4</v>
      </c>
      <c r="L8" s="103">
        <v>98.2</v>
      </c>
      <c r="M8" s="105"/>
      <c r="N8" s="106">
        <v>242080</v>
      </c>
      <c r="O8" s="8" t="s">
        <v>5</v>
      </c>
      <c r="P8" s="89">
        <v>94.3</v>
      </c>
      <c r="Q8" s="107">
        <f>RANK(P8,P$8:P$36,0)</f>
        <v>1</v>
      </c>
      <c r="R8" s="89">
        <v>94.7</v>
      </c>
      <c r="S8" s="107">
        <f>RANK(R8,R$8:R$36,0)</f>
        <v>1</v>
      </c>
      <c r="T8" s="59"/>
      <c r="U8" s="106">
        <v>242080</v>
      </c>
      <c r="V8" s="11" t="s">
        <v>5</v>
      </c>
      <c r="W8" s="94">
        <v>106.1</v>
      </c>
      <c r="X8" s="47">
        <f>RANK(W8,W$8:W$36,0)</f>
        <v>1</v>
      </c>
      <c r="Y8" s="94">
        <v>101.3</v>
      </c>
      <c r="Z8" s="47">
        <f>RANK(Y8,Y$8:Y$36,0)</f>
        <v>2</v>
      </c>
    </row>
    <row r="9" spans="1:26" ht="17.25">
      <c r="A9" s="80">
        <v>242021</v>
      </c>
      <c r="B9" s="9" t="s">
        <v>2</v>
      </c>
      <c r="C9" s="108">
        <v>85.2</v>
      </c>
      <c r="D9" s="109">
        <v>89.5</v>
      </c>
      <c r="E9" s="108">
        <v>83.4</v>
      </c>
      <c r="F9" s="109">
        <v>86.4</v>
      </c>
      <c r="G9" s="108">
        <v>84.5</v>
      </c>
      <c r="H9" s="109">
        <v>87.3</v>
      </c>
      <c r="I9" s="108">
        <v>82.1</v>
      </c>
      <c r="J9" s="109">
        <v>88.5</v>
      </c>
      <c r="K9" s="108">
        <v>86</v>
      </c>
      <c r="L9" s="109">
        <v>91</v>
      </c>
      <c r="M9" s="105"/>
      <c r="N9" s="110">
        <v>244724</v>
      </c>
      <c r="O9" s="11" t="s">
        <v>7</v>
      </c>
      <c r="P9" s="90">
        <v>92.3</v>
      </c>
      <c r="Q9" s="111">
        <f aca="true" t="shared" si="0" ref="Q9:Q36">RANK(P9,P$8:P$36,0)</f>
        <v>2</v>
      </c>
      <c r="R9" s="90">
        <v>93.1</v>
      </c>
      <c r="S9" s="111">
        <f aca="true" t="shared" si="1" ref="S9:S36">RANK(R9,R$8:R$36,0)</f>
        <v>4</v>
      </c>
      <c r="T9" s="59"/>
      <c r="U9" s="110">
        <v>244724</v>
      </c>
      <c r="V9" s="9" t="s">
        <v>7</v>
      </c>
      <c r="W9" s="95">
        <v>102.4</v>
      </c>
      <c r="X9" s="48">
        <f aca="true" t="shared" si="2" ref="X9:X36">RANK(W9,W$8:W$36,0)</f>
        <v>2</v>
      </c>
      <c r="Y9" s="95">
        <v>101.8</v>
      </c>
      <c r="Z9" s="48">
        <f aca="true" t="shared" si="3" ref="Z9:Z36">RANK(Y9,Y$8:Y$36,0)</f>
        <v>1</v>
      </c>
    </row>
    <row r="10" spans="1:26" ht="17.25">
      <c r="A10" s="80">
        <v>242039</v>
      </c>
      <c r="B10" s="9" t="s">
        <v>3</v>
      </c>
      <c r="C10" s="112">
        <v>91.8</v>
      </c>
      <c r="D10" s="113">
        <v>97.5</v>
      </c>
      <c r="E10" s="112">
        <v>93</v>
      </c>
      <c r="F10" s="113">
        <v>97.9</v>
      </c>
      <c r="G10" s="112">
        <v>93.4</v>
      </c>
      <c r="H10" s="113">
        <v>98</v>
      </c>
      <c r="I10" s="112">
        <v>89.6</v>
      </c>
      <c r="J10" s="113">
        <v>96.3</v>
      </c>
      <c r="K10" s="112">
        <v>84.7</v>
      </c>
      <c r="L10" s="113">
        <v>94.8</v>
      </c>
      <c r="M10" s="105"/>
      <c r="N10" s="114">
        <v>242161</v>
      </c>
      <c r="O10" s="11" t="s">
        <v>14</v>
      </c>
      <c r="P10" s="90">
        <v>91</v>
      </c>
      <c r="Q10" s="111">
        <f t="shared" si="0"/>
        <v>3</v>
      </c>
      <c r="R10" s="90">
        <v>92.4</v>
      </c>
      <c r="S10" s="111">
        <f t="shared" si="1"/>
        <v>7</v>
      </c>
      <c r="T10" s="59"/>
      <c r="U10" s="114">
        <v>242161</v>
      </c>
      <c r="V10" s="9" t="s">
        <v>31</v>
      </c>
      <c r="W10" s="96">
        <v>100.5</v>
      </c>
      <c r="X10" s="64">
        <f t="shared" si="2"/>
        <v>3</v>
      </c>
      <c r="Y10" s="101">
        <v>100.6</v>
      </c>
      <c r="Z10" s="48">
        <f t="shared" si="3"/>
        <v>3</v>
      </c>
    </row>
    <row r="11" spans="1:26" ht="17.25">
      <c r="A11" s="80">
        <v>242047</v>
      </c>
      <c r="B11" s="9" t="s">
        <v>4</v>
      </c>
      <c r="C11" s="112">
        <v>88.1</v>
      </c>
      <c r="D11" s="113">
        <v>93</v>
      </c>
      <c r="E11" s="112">
        <v>94</v>
      </c>
      <c r="F11" s="113">
        <v>98.4</v>
      </c>
      <c r="G11" s="112">
        <v>91.8</v>
      </c>
      <c r="H11" s="113">
        <v>95.7</v>
      </c>
      <c r="I11" s="112">
        <v>91.5</v>
      </c>
      <c r="J11" s="113">
        <v>97.6</v>
      </c>
      <c r="K11" s="112">
        <v>90.6</v>
      </c>
      <c r="L11" s="113">
        <v>94.6</v>
      </c>
      <c r="M11" s="105"/>
      <c r="N11" s="114">
        <v>242098</v>
      </c>
      <c r="O11" s="9" t="s">
        <v>4</v>
      </c>
      <c r="P11" s="91">
        <v>90.6</v>
      </c>
      <c r="Q11" s="115">
        <f t="shared" si="0"/>
        <v>4</v>
      </c>
      <c r="R11" s="91">
        <v>91.5</v>
      </c>
      <c r="S11" s="115">
        <f t="shared" si="1"/>
        <v>8</v>
      </c>
      <c r="T11" s="59"/>
      <c r="U11" s="114">
        <v>242039</v>
      </c>
      <c r="V11" s="9" t="s">
        <v>6</v>
      </c>
      <c r="W11" s="97">
        <v>98.5</v>
      </c>
      <c r="X11" s="65">
        <f t="shared" si="2"/>
        <v>4</v>
      </c>
      <c r="Y11" s="95">
        <v>97.5</v>
      </c>
      <c r="Z11" s="49">
        <f t="shared" si="3"/>
        <v>11</v>
      </c>
    </row>
    <row r="12" spans="1:26" ht="17.25">
      <c r="A12" s="80">
        <v>242055</v>
      </c>
      <c r="B12" s="9" t="s">
        <v>5</v>
      </c>
      <c r="C12" s="112">
        <v>94.8</v>
      </c>
      <c r="D12" s="113">
        <v>100.8</v>
      </c>
      <c r="E12" s="112">
        <v>94.6</v>
      </c>
      <c r="F12" s="113">
        <v>99.2</v>
      </c>
      <c r="G12" s="112">
        <v>94.8</v>
      </c>
      <c r="H12" s="113">
        <v>99.1</v>
      </c>
      <c r="I12" s="112">
        <v>94.7</v>
      </c>
      <c r="J12" s="113">
        <v>101.3</v>
      </c>
      <c r="K12" s="112">
        <v>94.3</v>
      </c>
      <c r="L12" s="113">
        <v>106.1</v>
      </c>
      <c r="M12" s="105"/>
      <c r="N12" s="114">
        <v>242144</v>
      </c>
      <c r="O12" s="9" t="s">
        <v>31</v>
      </c>
      <c r="P12" s="91">
        <v>89.7</v>
      </c>
      <c r="Q12" s="115">
        <f t="shared" si="0"/>
        <v>5</v>
      </c>
      <c r="R12" s="91">
        <v>94.3</v>
      </c>
      <c r="S12" s="115">
        <f t="shared" si="1"/>
        <v>3</v>
      </c>
      <c r="T12" s="59"/>
      <c r="U12" s="114">
        <v>242144</v>
      </c>
      <c r="V12" s="9" t="s">
        <v>1</v>
      </c>
      <c r="W12" s="97">
        <v>98.2</v>
      </c>
      <c r="X12" s="65">
        <f t="shared" si="2"/>
        <v>5</v>
      </c>
      <c r="Y12" s="95">
        <v>97.6</v>
      </c>
      <c r="Z12" s="49">
        <f t="shared" si="3"/>
        <v>9</v>
      </c>
    </row>
    <row r="13" spans="1:26" ht="17.25">
      <c r="A13" s="80">
        <v>242071</v>
      </c>
      <c r="B13" s="9" t="s">
        <v>6</v>
      </c>
      <c r="C13" s="112">
        <v>80</v>
      </c>
      <c r="D13" s="113">
        <v>84.3</v>
      </c>
      <c r="E13" s="112">
        <v>82</v>
      </c>
      <c r="F13" s="113">
        <v>85.3</v>
      </c>
      <c r="G13" s="112">
        <v>84.1</v>
      </c>
      <c r="H13" s="113">
        <v>87.4</v>
      </c>
      <c r="I13" s="112">
        <v>91.3</v>
      </c>
      <c r="J13" s="113">
        <v>97.5</v>
      </c>
      <c r="K13" s="112">
        <v>88.4</v>
      </c>
      <c r="L13" s="113">
        <v>98.5</v>
      </c>
      <c r="M13" s="105"/>
      <c r="N13" s="114">
        <v>242047</v>
      </c>
      <c r="O13" s="9" t="s">
        <v>8</v>
      </c>
      <c r="P13" s="91">
        <v>89.6</v>
      </c>
      <c r="Q13" s="115">
        <f t="shared" si="0"/>
        <v>6</v>
      </c>
      <c r="R13" s="91">
        <v>93.1</v>
      </c>
      <c r="S13" s="115">
        <f t="shared" si="1"/>
        <v>4</v>
      </c>
      <c r="T13" s="59"/>
      <c r="U13" s="114">
        <v>245623</v>
      </c>
      <c r="V13" s="9" t="s">
        <v>8</v>
      </c>
      <c r="W13" s="97">
        <v>97.5</v>
      </c>
      <c r="X13" s="65">
        <f t="shared" si="2"/>
        <v>6</v>
      </c>
      <c r="Y13" s="95">
        <v>99</v>
      </c>
      <c r="Z13" s="49">
        <f t="shared" si="3"/>
        <v>6</v>
      </c>
    </row>
    <row r="14" spans="1:26" ht="17.25">
      <c r="A14" s="80">
        <v>242080</v>
      </c>
      <c r="B14" s="9" t="s">
        <v>7</v>
      </c>
      <c r="C14" s="112">
        <v>93.2</v>
      </c>
      <c r="D14" s="113">
        <v>98.8</v>
      </c>
      <c r="E14" s="112">
        <v>93.1</v>
      </c>
      <c r="F14" s="113">
        <v>98.7</v>
      </c>
      <c r="G14" s="112">
        <v>95.8</v>
      </c>
      <c r="H14" s="113">
        <v>100</v>
      </c>
      <c r="I14" s="112">
        <v>93.1</v>
      </c>
      <c r="J14" s="113">
        <v>101.8</v>
      </c>
      <c r="K14" s="112">
        <v>92.3</v>
      </c>
      <c r="L14" s="113">
        <v>102.4</v>
      </c>
      <c r="M14" s="105"/>
      <c r="N14" s="114">
        <v>244619</v>
      </c>
      <c r="O14" s="9" t="s">
        <v>6</v>
      </c>
      <c r="P14" s="91">
        <v>88.4</v>
      </c>
      <c r="Q14" s="115">
        <f t="shared" si="0"/>
        <v>7</v>
      </c>
      <c r="R14" s="91">
        <v>91.3</v>
      </c>
      <c r="S14" s="115">
        <f t="shared" si="1"/>
        <v>9</v>
      </c>
      <c r="T14" s="59"/>
      <c r="U14" s="114">
        <v>244619</v>
      </c>
      <c r="V14" s="9" t="s">
        <v>29</v>
      </c>
      <c r="W14" s="97">
        <v>96.9</v>
      </c>
      <c r="X14" s="65">
        <f t="shared" si="2"/>
        <v>7</v>
      </c>
      <c r="Y14" s="95">
        <v>99.5</v>
      </c>
      <c r="Z14" s="49">
        <f t="shared" si="3"/>
        <v>5</v>
      </c>
    </row>
    <row r="15" spans="1:26" ht="17.25">
      <c r="A15" s="80">
        <v>242098</v>
      </c>
      <c r="B15" s="9" t="s">
        <v>8</v>
      </c>
      <c r="C15" s="112">
        <v>95.2</v>
      </c>
      <c r="D15" s="113">
        <v>100.1</v>
      </c>
      <c r="E15" s="112">
        <v>96.3</v>
      </c>
      <c r="F15" s="113">
        <v>100.6</v>
      </c>
      <c r="G15" s="112">
        <v>93.8</v>
      </c>
      <c r="H15" s="113">
        <v>97.6</v>
      </c>
      <c r="I15" s="112">
        <v>93.1</v>
      </c>
      <c r="J15" s="113">
        <v>99</v>
      </c>
      <c r="K15" s="112">
        <v>89.6</v>
      </c>
      <c r="L15" s="113">
        <v>97.5</v>
      </c>
      <c r="M15" s="105"/>
      <c r="N15" s="114">
        <v>244431</v>
      </c>
      <c r="O15" s="9" t="s">
        <v>1</v>
      </c>
      <c r="P15" s="91">
        <v>87.4</v>
      </c>
      <c r="Q15" s="115">
        <f t="shared" si="0"/>
        <v>8</v>
      </c>
      <c r="R15" s="91">
        <v>91.3</v>
      </c>
      <c r="S15" s="115">
        <f t="shared" si="1"/>
        <v>9</v>
      </c>
      <c r="T15" s="59"/>
      <c r="U15" s="114">
        <v>245437</v>
      </c>
      <c r="V15" s="9" t="s">
        <v>30</v>
      </c>
      <c r="W15" s="97">
        <v>95.8</v>
      </c>
      <c r="X15" s="65">
        <f t="shared" si="2"/>
        <v>8</v>
      </c>
      <c r="Y15" s="95">
        <v>95.7</v>
      </c>
      <c r="Z15" s="49">
        <f t="shared" si="3"/>
        <v>16</v>
      </c>
    </row>
    <row r="16" spans="1:26" ht="17.25">
      <c r="A16" s="80">
        <v>242101</v>
      </c>
      <c r="B16" s="9" t="s">
        <v>10</v>
      </c>
      <c r="C16" s="116">
        <v>80.4</v>
      </c>
      <c r="D16" s="117">
        <v>84.5</v>
      </c>
      <c r="E16" s="116">
        <v>74.6</v>
      </c>
      <c r="F16" s="117">
        <v>77.2</v>
      </c>
      <c r="G16" s="116">
        <v>69.8</v>
      </c>
      <c r="H16" s="117">
        <v>72</v>
      </c>
      <c r="I16" s="116">
        <v>76.4</v>
      </c>
      <c r="J16" s="117">
        <v>80.2</v>
      </c>
      <c r="K16" s="116">
        <v>85.2</v>
      </c>
      <c r="L16" s="117">
        <v>89.2</v>
      </c>
      <c r="M16" s="105"/>
      <c r="N16" s="114">
        <v>245437</v>
      </c>
      <c r="O16" s="9" t="s">
        <v>33</v>
      </c>
      <c r="P16" s="91">
        <v>87.3</v>
      </c>
      <c r="Q16" s="115">
        <f t="shared" si="0"/>
        <v>9</v>
      </c>
      <c r="R16" s="91">
        <v>92.9</v>
      </c>
      <c r="S16" s="115">
        <f t="shared" si="1"/>
        <v>6</v>
      </c>
      <c r="T16" s="59"/>
      <c r="U16" s="114">
        <v>245615</v>
      </c>
      <c r="V16" s="9" t="s">
        <v>33</v>
      </c>
      <c r="W16" s="97">
        <v>95.1</v>
      </c>
      <c r="X16" s="65">
        <f t="shared" si="2"/>
        <v>9</v>
      </c>
      <c r="Y16" s="95">
        <v>100.1</v>
      </c>
      <c r="Z16" s="49">
        <f t="shared" si="3"/>
        <v>4</v>
      </c>
    </row>
    <row r="17" spans="1:26" ht="17.25">
      <c r="A17" s="80">
        <v>242110</v>
      </c>
      <c r="B17" s="9" t="s">
        <v>11</v>
      </c>
      <c r="C17" s="112">
        <v>88.8</v>
      </c>
      <c r="D17" s="113">
        <v>93.1</v>
      </c>
      <c r="E17" s="112">
        <v>86.9</v>
      </c>
      <c r="F17" s="113">
        <v>90.4</v>
      </c>
      <c r="G17" s="112">
        <v>86.7</v>
      </c>
      <c r="H17" s="113">
        <v>89.9</v>
      </c>
      <c r="I17" s="112">
        <v>85.4</v>
      </c>
      <c r="J17" s="113">
        <v>90.3</v>
      </c>
      <c r="K17" s="112">
        <v>84</v>
      </c>
      <c r="L17" s="113">
        <v>91.2</v>
      </c>
      <c r="M17" s="105"/>
      <c r="N17" s="114">
        <v>242110</v>
      </c>
      <c r="O17" s="9" t="s">
        <v>2</v>
      </c>
      <c r="P17" s="91">
        <v>86</v>
      </c>
      <c r="Q17" s="115">
        <f t="shared" si="0"/>
        <v>10</v>
      </c>
      <c r="R17" s="91">
        <v>82.1</v>
      </c>
      <c r="S17" s="115">
        <f t="shared" si="1"/>
        <v>23</v>
      </c>
      <c r="T17" s="59"/>
      <c r="U17" s="114">
        <v>242110</v>
      </c>
      <c r="V17" s="9" t="s">
        <v>3</v>
      </c>
      <c r="W17" s="97">
        <v>94.8</v>
      </c>
      <c r="X17" s="65">
        <f t="shared" si="2"/>
        <v>10</v>
      </c>
      <c r="Y17" s="95">
        <v>96.3</v>
      </c>
      <c r="Z17" s="49">
        <f t="shared" si="3"/>
        <v>14</v>
      </c>
    </row>
    <row r="18" spans="1:26" ht="17.25">
      <c r="A18" s="80">
        <v>242128</v>
      </c>
      <c r="B18" s="9" t="s">
        <v>9</v>
      </c>
      <c r="C18" s="118">
        <v>85.7</v>
      </c>
      <c r="D18" s="119">
        <v>90.2</v>
      </c>
      <c r="E18" s="118">
        <v>85.3</v>
      </c>
      <c r="F18" s="119">
        <v>89.3</v>
      </c>
      <c r="G18" s="118">
        <v>84.8</v>
      </c>
      <c r="H18" s="119">
        <v>88.4</v>
      </c>
      <c r="I18" s="118">
        <v>85.7</v>
      </c>
      <c r="J18" s="119">
        <v>91.3</v>
      </c>
      <c r="K18" s="118">
        <v>82.4</v>
      </c>
      <c r="L18" s="119">
        <v>89.1</v>
      </c>
      <c r="M18" s="105"/>
      <c r="N18" s="114">
        <v>242128</v>
      </c>
      <c r="O18" s="9" t="s">
        <v>30</v>
      </c>
      <c r="P18" s="91">
        <v>85.9</v>
      </c>
      <c r="Q18" s="115">
        <f t="shared" si="0"/>
        <v>11</v>
      </c>
      <c r="R18" s="91">
        <v>88.7</v>
      </c>
      <c r="S18" s="115">
        <f t="shared" si="1"/>
        <v>16</v>
      </c>
      <c r="T18" s="59"/>
      <c r="U18" s="114">
        <v>242128</v>
      </c>
      <c r="V18" s="9" t="s">
        <v>14</v>
      </c>
      <c r="W18" s="95">
        <v>94.7</v>
      </c>
      <c r="X18" s="49">
        <f t="shared" si="2"/>
        <v>11</v>
      </c>
      <c r="Y18" s="95">
        <v>96.3</v>
      </c>
      <c r="Z18" s="49">
        <f t="shared" si="3"/>
        <v>14</v>
      </c>
    </row>
    <row r="19" spans="1:26" ht="17.25">
      <c r="A19" s="80">
        <v>242144</v>
      </c>
      <c r="B19" s="9" t="s">
        <v>29</v>
      </c>
      <c r="C19" s="112">
        <v>86.5</v>
      </c>
      <c r="D19" s="113">
        <v>91.9</v>
      </c>
      <c r="E19" s="112">
        <v>92.3</v>
      </c>
      <c r="F19" s="113">
        <v>97.1</v>
      </c>
      <c r="G19" s="112">
        <v>92.8</v>
      </c>
      <c r="H19" s="113">
        <v>97.1</v>
      </c>
      <c r="I19" s="112">
        <v>94.7</v>
      </c>
      <c r="J19" s="113">
        <v>99.5</v>
      </c>
      <c r="K19" s="112">
        <v>82.8</v>
      </c>
      <c r="L19" s="113">
        <v>96.9</v>
      </c>
      <c r="M19" s="105"/>
      <c r="N19" s="114">
        <v>242021</v>
      </c>
      <c r="O19" s="57" t="s">
        <v>10</v>
      </c>
      <c r="P19" s="92">
        <v>85.2</v>
      </c>
      <c r="Q19" s="65">
        <f t="shared" si="0"/>
        <v>12</v>
      </c>
      <c r="R19" s="92">
        <v>76.4</v>
      </c>
      <c r="S19" s="65">
        <f t="shared" si="1"/>
        <v>28</v>
      </c>
      <c r="T19" s="59"/>
      <c r="U19" s="114">
        <v>244422</v>
      </c>
      <c r="V19" s="9" t="s">
        <v>4</v>
      </c>
      <c r="W19" s="95">
        <v>94.6</v>
      </c>
      <c r="X19" s="49">
        <f t="shared" si="2"/>
        <v>12</v>
      </c>
      <c r="Y19" s="95">
        <v>97.6</v>
      </c>
      <c r="Z19" s="49">
        <f t="shared" si="3"/>
        <v>9</v>
      </c>
    </row>
    <row r="20" spans="1:26" ht="17.25">
      <c r="A20" s="80">
        <v>242152</v>
      </c>
      <c r="B20" s="9" t="s">
        <v>30</v>
      </c>
      <c r="C20" s="112">
        <v>91.4</v>
      </c>
      <c r="D20" s="113">
        <v>97.3</v>
      </c>
      <c r="E20" s="112">
        <v>92.7</v>
      </c>
      <c r="F20" s="113">
        <v>97.9</v>
      </c>
      <c r="G20" s="112">
        <v>91.6</v>
      </c>
      <c r="H20" s="113">
        <v>96.2</v>
      </c>
      <c r="I20" s="112">
        <v>88.7</v>
      </c>
      <c r="J20" s="113">
        <v>95.7</v>
      </c>
      <c r="K20" s="112">
        <v>85.9</v>
      </c>
      <c r="L20" s="113">
        <v>95.8</v>
      </c>
      <c r="M20" s="105"/>
      <c r="N20" s="114">
        <v>243418</v>
      </c>
      <c r="O20" s="9" t="s">
        <v>32</v>
      </c>
      <c r="P20" s="91">
        <v>85.1</v>
      </c>
      <c r="Q20" s="115">
        <f t="shared" si="0"/>
        <v>13</v>
      </c>
      <c r="R20" s="91">
        <v>90.5</v>
      </c>
      <c r="S20" s="115">
        <f t="shared" si="1"/>
        <v>11</v>
      </c>
      <c r="T20" s="59"/>
      <c r="U20" s="114">
        <v>243418</v>
      </c>
      <c r="V20" s="9" t="s">
        <v>18</v>
      </c>
      <c r="W20" s="95">
        <v>93.6</v>
      </c>
      <c r="X20" s="49">
        <f t="shared" si="2"/>
        <v>13</v>
      </c>
      <c r="Y20" s="95">
        <v>98.3</v>
      </c>
      <c r="Z20" s="49">
        <f t="shared" si="3"/>
        <v>7</v>
      </c>
    </row>
    <row r="21" spans="1:26" ht="17.25">
      <c r="A21" s="80">
        <v>242161</v>
      </c>
      <c r="B21" s="10" t="s">
        <v>31</v>
      </c>
      <c r="C21" s="120">
        <v>92.1</v>
      </c>
      <c r="D21" s="121">
        <v>97.2</v>
      </c>
      <c r="E21" s="120">
        <v>97.3</v>
      </c>
      <c r="F21" s="121">
        <v>101.8</v>
      </c>
      <c r="G21" s="120">
        <v>94.2</v>
      </c>
      <c r="H21" s="121">
        <v>98.2</v>
      </c>
      <c r="I21" s="120">
        <v>94.3</v>
      </c>
      <c r="J21" s="122">
        <v>100.6</v>
      </c>
      <c r="K21" s="120">
        <v>89.7</v>
      </c>
      <c r="L21" s="121">
        <v>100.5</v>
      </c>
      <c r="M21" s="105"/>
      <c r="N21" s="114">
        <v>243035</v>
      </c>
      <c r="O21" s="9" t="s">
        <v>3</v>
      </c>
      <c r="P21" s="91">
        <v>84.7</v>
      </c>
      <c r="Q21" s="115">
        <f t="shared" si="0"/>
        <v>14</v>
      </c>
      <c r="R21" s="91">
        <v>89.6</v>
      </c>
      <c r="S21" s="115">
        <f t="shared" si="1"/>
        <v>13</v>
      </c>
      <c r="T21" s="59"/>
      <c r="U21" s="114">
        <v>243035</v>
      </c>
      <c r="V21" s="9" t="s">
        <v>32</v>
      </c>
      <c r="W21" s="95">
        <v>93.1</v>
      </c>
      <c r="X21" s="49">
        <f t="shared" si="2"/>
        <v>14</v>
      </c>
      <c r="Y21" s="95">
        <v>98.1</v>
      </c>
      <c r="Z21" s="49">
        <f t="shared" si="3"/>
        <v>8</v>
      </c>
    </row>
    <row r="22" spans="1:26" ht="17.25">
      <c r="A22" s="80">
        <v>243035</v>
      </c>
      <c r="B22" s="9" t="s">
        <v>12</v>
      </c>
      <c r="C22" s="112">
        <v>79.5</v>
      </c>
      <c r="D22" s="113">
        <v>86.7</v>
      </c>
      <c r="E22" s="112">
        <v>88.1</v>
      </c>
      <c r="F22" s="113">
        <v>94.7</v>
      </c>
      <c r="G22" s="112">
        <v>80.2</v>
      </c>
      <c r="H22" s="113">
        <v>85.6</v>
      </c>
      <c r="I22" s="112">
        <v>79.6</v>
      </c>
      <c r="J22" s="113">
        <v>88</v>
      </c>
      <c r="K22" s="112">
        <v>74.2</v>
      </c>
      <c r="L22" s="113">
        <v>84.5</v>
      </c>
      <c r="M22" s="105"/>
      <c r="N22" s="114">
        <v>244414</v>
      </c>
      <c r="O22" s="9" t="s">
        <v>18</v>
      </c>
      <c r="P22" s="91">
        <v>84.3</v>
      </c>
      <c r="Q22" s="115">
        <f t="shared" si="0"/>
        <v>15</v>
      </c>
      <c r="R22" s="91">
        <v>89.4</v>
      </c>
      <c r="S22" s="115">
        <f t="shared" si="1"/>
        <v>14</v>
      </c>
      <c r="T22" s="59"/>
      <c r="U22" s="114">
        <v>244708</v>
      </c>
      <c r="V22" s="9" t="s">
        <v>11</v>
      </c>
      <c r="W22" s="95">
        <v>91.2</v>
      </c>
      <c r="X22" s="49">
        <f t="shared" si="2"/>
        <v>15</v>
      </c>
      <c r="Y22" s="95">
        <v>90.3</v>
      </c>
      <c r="Z22" s="49">
        <f t="shared" si="3"/>
        <v>21</v>
      </c>
    </row>
    <row r="23" spans="1:26" ht="17.25">
      <c r="A23" s="80">
        <v>243248</v>
      </c>
      <c r="B23" s="9" t="s">
        <v>13</v>
      </c>
      <c r="C23" s="112">
        <v>83.4</v>
      </c>
      <c r="D23" s="113">
        <v>89.3</v>
      </c>
      <c r="E23" s="112">
        <v>80.7</v>
      </c>
      <c r="F23" s="113">
        <v>85.1</v>
      </c>
      <c r="G23" s="112">
        <v>79.1</v>
      </c>
      <c r="H23" s="113">
        <v>83</v>
      </c>
      <c r="I23" s="112">
        <v>81.1</v>
      </c>
      <c r="J23" s="113">
        <v>87.6</v>
      </c>
      <c r="K23" s="112">
        <v>80.9</v>
      </c>
      <c r="L23" s="113">
        <v>91</v>
      </c>
      <c r="M23" s="105"/>
      <c r="N23" s="114"/>
      <c r="O23" s="9" t="s">
        <v>11</v>
      </c>
      <c r="P23" s="91">
        <v>84</v>
      </c>
      <c r="Q23" s="115">
        <f t="shared" si="0"/>
        <v>16</v>
      </c>
      <c r="R23" s="91">
        <v>85.4</v>
      </c>
      <c r="S23" s="115">
        <f t="shared" si="1"/>
        <v>19</v>
      </c>
      <c r="T23" s="105"/>
      <c r="U23" s="114"/>
      <c r="V23" s="9" t="s">
        <v>2</v>
      </c>
      <c r="W23" s="98">
        <v>91</v>
      </c>
      <c r="X23" s="49">
        <f t="shared" si="2"/>
        <v>16</v>
      </c>
      <c r="Y23" s="98">
        <v>88.5</v>
      </c>
      <c r="Z23" s="49">
        <f t="shared" si="3"/>
        <v>23</v>
      </c>
    </row>
    <row r="24" spans="1:26" ht="17.25">
      <c r="A24" s="80">
        <v>243418</v>
      </c>
      <c r="B24" s="9" t="s">
        <v>14</v>
      </c>
      <c r="C24" s="112">
        <v>78.2</v>
      </c>
      <c r="D24" s="113">
        <v>82.8</v>
      </c>
      <c r="E24" s="112">
        <v>81.2</v>
      </c>
      <c r="F24" s="113">
        <v>84.9</v>
      </c>
      <c r="G24" s="112">
        <v>82.6</v>
      </c>
      <c r="H24" s="113">
        <v>86.2</v>
      </c>
      <c r="I24" s="112">
        <v>92.4</v>
      </c>
      <c r="J24" s="113">
        <v>96.3</v>
      </c>
      <c r="K24" s="112">
        <v>91</v>
      </c>
      <c r="L24" s="113">
        <v>94.7</v>
      </c>
      <c r="M24" s="105"/>
      <c r="N24" s="114"/>
      <c r="O24" s="9" t="s">
        <v>23</v>
      </c>
      <c r="P24" s="91">
        <v>83.5</v>
      </c>
      <c r="Q24" s="115">
        <f t="shared" si="0"/>
        <v>17</v>
      </c>
      <c r="R24" s="91">
        <v>85.3</v>
      </c>
      <c r="S24" s="115">
        <f t="shared" si="1"/>
        <v>20</v>
      </c>
      <c r="T24" s="105"/>
      <c r="U24" s="114"/>
      <c r="V24" s="9" t="s">
        <v>13</v>
      </c>
      <c r="W24" s="95">
        <v>91</v>
      </c>
      <c r="X24" s="49">
        <f t="shared" si="2"/>
        <v>16</v>
      </c>
      <c r="Y24" s="95">
        <v>87.6</v>
      </c>
      <c r="Z24" s="49">
        <f t="shared" si="3"/>
        <v>25</v>
      </c>
    </row>
    <row r="25" spans="1:26" ht="17.25">
      <c r="A25" s="80">
        <v>243434</v>
      </c>
      <c r="B25" s="9" t="s">
        <v>15</v>
      </c>
      <c r="C25" s="112">
        <v>82.1</v>
      </c>
      <c r="D25" s="113">
        <v>88.2</v>
      </c>
      <c r="E25" s="112">
        <v>82.2</v>
      </c>
      <c r="F25" s="113">
        <v>87.2</v>
      </c>
      <c r="G25" s="112">
        <v>75.5</v>
      </c>
      <c r="H25" s="113">
        <v>79.5</v>
      </c>
      <c r="I25" s="112">
        <v>84.9</v>
      </c>
      <c r="J25" s="113">
        <v>92.2</v>
      </c>
      <c r="K25" s="112">
        <v>79.2</v>
      </c>
      <c r="L25" s="113">
        <v>90.2</v>
      </c>
      <c r="M25" s="105"/>
      <c r="N25" s="114"/>
      <c r="O25" s="9" t="s">
        <v>29</v>
      </c>
      <c r="P25" s="91">
        <v>82.8</v>
      </c>
      <c r="Q25" s="115">
        <f t="shared" si="0"/>
        <v>18</v>
      </c>
      <c r="R25" s="91">
        <v>94.7</v>
      </c>
      <c r="S25" s="115">
        <f t="shared" si="1"/>
        <v>1</v>
      </c>
      <c r="T25" s="105"/>
      <c r="U25" s="114"/>
      <c r="V25" s="9" t="s">
        <v>21</v>
      </c>
      <c r="W25" s="99">
        <v>90.5</v>
      </c>
      <c r="X25" s="49">
        <f t="shared" si="2"/>
        <v>18</v>
      </c>
      <c r="Y25" s="99">
        <v>96.8</v>
      </c>
      <c r="Z25" s="49">
        <f t="shared" si="3"/>
        <v>13</v>
      </c>
    </row>
    <row r="26" spans="1:26" ht="17.25">
      <c r="A26" s="80">
        <v>243442</v>
      </c>
      <c r="B26" s="9" t="s">
        <v>16</v>
      </c>
      <c r="C26" s="112">
        <v>61.2</v>
      </c>
      <c r="D26" s="113">
        <v>61.2</v>
      </c>
      <c r="E26" s="112">
        <v>64.1</v>
      </c>
      <c r="F26" s="113">
        <v>64.1</v>
      </c>
      <c r="G26" s="112">
        <v>68.4</v>
      </c>
      <c r="H26" s="113">
        <v>68.4</v>
      </c>
      <c r="I26" s="112">
        <v>69.3</v>
      </c>
      <c r="J26" s="113">
        <v>69.3</v>
      </c>
      <c r="K26" s="112">
        <v>71.2</v>
      </c>
      <c r="L26" s="113">
        <v>71.2</v>
      </c>
      <c r="M26" s="105"/>
      <c r="N26" s="114"/>
      <c r="O26" s="9" t="s">
        <v>9</v>
      </c>
      <c r="P26" s="91">
        <v>82.4</v>
      </c>
      <c r="Q26" s="115">
        <f t="shared" si="0"/>
        <v>19</v>
      </c>
      <c r="R26" s="91">
        <v>85.7</v>
      </c>
      <c r="S26" s="115">
        <f t="shared" si="1"/>
        <v>18</v>
      </c>
      <c r="T26" s="105"/>
      <c r="U26" s="114"/>
      <c r="V26" s="9" t="s">
        <v>15</v>
      </c>
      <c r="W26" s="95">
        <v>90.2</v>
      </c>
      <c r="X26" s="49">
        <f t="shared" si="2"/>
        <v>19</v>
      </c>
      <c r="Y26" s="95">
        <v>92.2</v>
      </c>
      <c r="Z26" s="49">
        <f t="shared" si="3"/>
        <v>18</v>
      </c>
    </row>
    <row r="27" spans="1:26" ht="17.25">
      <c r="A27" s="80">
        <v>244414</v>
      </c>
      <c r="B27" s="9" t="s">
        <v>20</v>
      </c>
      <c r="C27" s="112">
        <v>80.5</v>
      </c>
      <c r="D27" s="113">
        <v>85.8</v>
      </c>
      <c r="E27" s="112">
        <v>80.7</v>
      </c>
      <c r="F27" s="113">
        <v>85</v>
      </c>
      <c r="G27" s="112">
        <v>78.8</v>
      </c>
      <c r="H27" s="113">
        <v>82.5</v>
      </c>
      <c r="I27" s="112">
        <v>90</v>
      </c>
      <c r="J27" s="113">
        <v>97.4</v>
      </c>
      <c r="K27" s="112">
        <v>78.6</v>
      </c>
      <c r="L27" s="113">
        <v>89.5</v>
      </c>
      <c r="M27" s="105"/>
      <c r="N27" s="114"/>
      <c r="O27" s="20" t="s">
        <v>21</v>
      </c>
      <c r="P27" s="91">
        <v>82.3</v>
      </c>
      <c r="Q27" s="115">
        <f t="shared" si="0"/>
        <v>20</v>
      </c>
      <c r="R27" s="91">
        <v>89.1</v>
      </c>
      <c r="S27" s="115">
        <f t="shared" si="1"/>
        <v>15</v>
      </c>
      <c r="T27" s="105"/>
      <c r="U27" s="114"/>
      <c r="V27" s="20" t="s">
        <v>20</v>
      </c>
      <c r="W27" s="95">
        <v>89.5</v>
      </c>
      <c r="X27" s="49">
        <f t="shared" si="2"/>
        <v>20</v>
      </c>
      <c r="Y27" s="95">
        <v>97.4</v>
      </c>
      <c r="Z27" s="49">
        <f t="shared" si="3"/>
        <v>12</v>
      </c>
    </row>
    <row r="28" spans="1:26" ht="17.25">
      <c r="A28" s="80">
        <v>244422</v>
      </c>
      <c r="B28" s="9" t="s">
        <v>19</v>
      </c>
      <c r="C28" s="112">
        <v>82.1</v>
      </c>
      <c r="D28" s="113">
        <v>87.1</v>
      </c>
      <c r="E28" s="112">
        <v>84.3</v>
      </c>
      <c r="F28" s="113">
        <v>88.6</v>
      </c>
      <c r="G28" s="112">
        <v>83.5</v>
      </c>
      <c r="H28" s="113">
        <v>87.4</v>
      </c>
      <c r="I28" s="112">
        <v>78.8</v>
      </c>
      <c r="J28" s="113">
        <v>84.7</v>
      </c>
      <c r="K28" s="112">
        <v>78.8</v>
      </c>
      <c r="L28" s="113">
        <v>87.2</v>
      </c>
      <c r="M28" s="105"/>
      <c r="N28" s="114"/>
      <c r="O28" s="20" t="s">
        <v>13</v>
      </c>
      <c r="P28" s="91">
        <v>80.9</v>
      </c>
      <c r="Q28" s="115">
        <f t="shared" si="0"/>
        <v>21</v>
      </c>
      <c r="R28" s="91">
        <v>81.1</v>
      </c>
      <c r="S28" s="115">
        <f t="shared" si="1"/>
        <v>24</v>
      </c>
      <c r="T28" s="105"/>
      <c r="U28" s="114"/>
      <c r="V28" s="9" t="s">
        <v>10</v>
      </c>
      <c r="W28" s="95">
        <v>89.2</v>
      </c>
      <c r="X28" s="49">
        <f t="shared" si="2"/>
        <v>21</v>
      </c>
      <c r="Y28" s="95">
        <v>80.2</v>
      </c>
      <c r="Z28" s="49">
        <f t="shared" si="3"/>
        <v>28</v>
      </c>
    </row>
    <row r="29" spans="1:26" ht="17.25">
      <c r="A29" s="80">
        <v>244431</v>
      </c>
      <c r="B29" s="9" t="s">
        <v>21</v>
      </c>
      <c r="C29" s="112">
        <v>88.5</v>
      </c>
      <c r="D29" s="113">
        <v>94.5</v>
      </c>
      <c r="E29" s="112">
        <v>90.1</v>
      </c>
      <c r="F29" s="113">
        <v>95.6</v>
      </c>
      <c r="G29" s="112">
        <v>89.4</v>
      </c>
      <c r="H29" s="113">
        <v>94.4</v>
      </c>
      <c r="I29" s="112">
        <v>89.1</v>
      </c>
      <c r="J29" s="113">
        <v>96.8</v>
      </c>
      <c r="K29" s="112">
        <v>82.3</v>
      </c>
      <c r="L29" s="113">
        <v>90.5</v>
      </c>
      <c r="M29" s="105"/>
      <c r="N29" s="114"/>
      <c r="O29" s="20" t="s">
        <v>34</v>
      </c>
      <c r="P29" s="91">
        <v>79.2</v>
      </c>
      <c r="Q29" s="115">
        <f t="shared" si="0"/>
        <v>22</v>
      </c>
      <c r="R29" s="91">
        <v>86.2</v>
      </c>
      <c r="S29" s="115">
        <f t="shared" si="1"/>
        <v>17</v>
      </c>
      <c r="T29" s="105"/>
      <c r="U29" s="114"/>
      <c r="V29" s="9" t="s">
        <v>9</v>
      </c>
      <c r="W29" s="95">
        <v>89.1</v>
      </c>
      <c r="X29" s="49">
        <f t="shared" si="2"/>
        <v>22</v>
      </c>
      <c r="Y29" s="95">
        <v>91.3</v>
      </c>
      <c r="Z29" s="49">
        <f t="shared" si="3"/>
        <v>20</v>
      </c>
    </row>
    <row r="30" spans="1:26" ht="17.25">
      <c r="A30" s="80">
        <v>244619</v>
      </c>
      <c r="B30" s="9" t="s">
        <v>22</v>
      </c>
      <c r="C30" s="112">
        <v>93</v>
      </c>
      <c r="D30" s="113">
        <v>100.7</v>
      </c>
      <c r="E30" s="112">
        <v>76.8</v>
      </c>
      <c r="F30" s="113">
        <v>76.8</v>
      </c>
      <c r="G30" s="112">
        <v>90</v>
      </c>
      <c r="H30" s="113">
        <v>95.1</v>
      </c>
      <c r="I30" s="112">
        <v>82.4</v>
      </c>
      <c r="J30" s="113">
        <v>89.3</v>
      </c>
      <c r="K30" s="112">
        <v>77.9</v>
      </c>
      <c r="L30" s="113">
        <v>83.7</v>
      </c>
      <c r="M30" s="105"/>
      <c r="N30" s="114"/>
      <c r="O30" s="20" t="s">
        <v>15</v>
      </c>
      <c r="P30" s="91">
        <v>79.2</v>
      </c>
      <c r="Q30" s="115">
        <f t="shared" si="0"/>
        <v>22</v>
      </c>
      <c r="R30" s="91">
        <v>84.9</v>
      </c>
      <c r="S30" s="115">
        <f t="shared" si="1"/>
        <v>21</v>
      </c>
      <c r="T30" s="105"/>
      <c r="U30" s="114"/>
      <c r="V30" s="9" t="s">
        <v>23</v>
      </c>
      <c r="W30" s="95">
        <v>88.8</v>
      </c>
      <c r="X30" s="49">
        <f t="shared" si="2"/>
        <v>23</v>
      </c>
      <c r="Y30" s="95">
        <v>91.7</v>
      </c>
      <c r="Z30" s="49">
        <f t="shared" si="3"/>
        <v>19</v>
      </c>
    </row>
    <row r="31" spans="1:26" ht="17.25">
      <c r="A31" s="80">
        <v>244708</v>
      </c>
      <c r="B31" s="9" t="s">
        <v>17</v>
      </c>
      <c r="C31" s="112">
        <v>82.8</v>
      </c>
      <c r="D31" s="113">
        <v>89.6</v>
      </c>
      <c r="E31" s="112">
        <v>79.6</v>
      </c>
      <c r="F31" s="113">
        <v>85.1</v>
      </c>
      <c r="G31" s="112">
        <v>78.1</v>
      </c>
      <c r="H31" s="113">
        <v>83</v>
      </c>
      <c r="I31" s="112">
        <v>76.6</v>
      </c>
      <c r="J31" s="113">
        <v>84</v>
      </c>
      <c r="K31" s="112">
        <v>75.5</v>
      </c>
      <c r="L31" s="113">
        <v>84.4</v>
      </c>
      <c r="M31" s="105"/>
      <c r="N31" s="114"/>
      <c r="O31" s="9" t="s">
        <v>19</v>
      </c>
      <c r="P31" s="91">
        <v>78.8</v>
      </c>
      <c r="Q31" s="115">
        <f t="shared" si="0"/>
        <v>24</v>
      </c>
      <c r="R31" s="91">
        <v>78.8</v>
      </c>
      <c r="S31" s="115">
        <f t="shared" si="1"/>
        <v>26</v>
      </c>
      <c r="T31" s="105"/>
      <c r="U31" s="114"/>
      <c r="V31" s="11" t="s">
        <v>19</v>
      </c>
      <c r="W31" s="99">
        <v>87.2</v>
      </c>
      <c r="X31" s="49">
        <f t="shared" si="2"/>
        <v>24</v>
      </c>
      <c r="Y31" s="99">
        <v>84.7</v>
      </c>
      <c r="Z31" s="49">
        <f t="shared" si="3"/>
        <v>26</v>
      </c>
    </row>
    <row r="32" spans="1:26" ht="17.25">
      <c r="A32" s="80">
        <v>244716</v>
      </c>
      <c r="B32" s="9" t="s">
        <v>32</v>
      </c>
      <c r="C32" s="112">
        <v>94.6</v>
      </c>
      <c r="D32" s="113">
        <v>101.3</v>
      </c>
      <c r="E32" s="112">
        <v>92.5</v>
      </c>
      <c r="F32" s="113">
        <v>98.1</v>
      </c>
      <c r="G32" s="112">
        <v>94.5</v>
      </c>
      <c r="H32" s="113">
        <v>99.7</v>
      </c>
      <c r="I32" s="112">
        <v>90.5</v>
      </c>
      <c r="J32" s="113">
        <v>98.1</v>
      </c>
      <c r="K32" s="112">
        <v>85.1</v>
      </c>
      <c r="L32" s="113">
        <v>93.1</v>
      </c>
      <c r="M32" s="105"/>
      <c r="N32" s="114"/>
      <c r="O32" s="9" t="s">
        <v>20</v>
      </c>
      <c r="P32" s="91">
        <v>78.6</v>
      </c>
      <c r="Q32" s="115">
        <f t="shared" si="0"/>
        <v>25</v>
      </c>
      <c r="R32" s="91">
        <v>90</v>
      </c>
      <c r="S32" s="115">
        <f t="shared" si="1"/>
        <v>12</v>
      </c>
      <c r="T32" s="105"/>
      <c r="U32" s="114"/>
      <c r="V32" s="9" t="s">
        <v>34</v>
      </c>
      <c r="W32" s="95">
        <v>87</v>
      </c>
      <c r="X32" s="49">
        <f t="shared" si="2"/>
        <v>25</v>
      </c>
      <c r="Y32" s="95">
        <v>93.3</v>
      </c>
      <c r="Z32" s="49">
        <f t="shared" si="3"/>
        <v>17</v>
      </c>
    </row>
    <row r="33" spans="1:26" ht="17.25">
      <c r="A33" s="80">
        <v>244724</v>
      </c>
      <c r="B33" s="9" t="s">
        <v>33</v>
      </c>
      <c r="C33" s="112">
        <v>92.7</v>
      </c>
      <c r="D33" s="113">
        <v>98.6</v>
      </c>
      <c r="E33" s="112">
        <v>96.6</v>
      </c>
      <c r="F33" s="113">
        <v>101.9</v>
      </c>
      <c r="G33" s="112">
        <v>94.8</v>
      </c>
      <c r="H33" s="113">
        <v>99.6</v>
      </c>
      <c r="I33" s="112">
        <v>92.9</v>
      </c>
      <c r="J33" s="113">
        <v>100.1</v>
      </c>
      <c r="K33" s="112">
        <v>87.3</v>
      </c>
      <c r="L33" s="113">
        <v>95.1</v>
      </c>
      <c r="M33" s="105"/>
      <c r="N33" s="114"/>
      <c r="O33" s="9" t="s">
        <v>22</v>
      </c>
      <c r="P33" s="91">
        <v>77.9</v>
      </c>
      <c r="Q33" s="115">
        <f t="shared" si="0"/>
        <v>26</v>
      </c>
      <c r="R33" s="91">
        <v>82.4</v>
      </c>
      <c r="S33" s="115">
        <f t="shared" si="1"/>
        <v>22</v>
      </c>
      <c r="T33" s="105"/>
      <c r="U33" s="114"/>
      <c r="V33" s="9" t="s">
        <v>12</v>
      </c>
      <c r="W33" s="95">
        <v>84.5</v>
      </c>
      <c r="X33" s="49">
        <f t="shared" si="2"/>
        <v>26</v>
      </c>
      <c r="Y33" s="95">
        <v>88</v>
      </c>
      <c r="Z33" s="49">
        <f t="shared" si="3"/>
        <v>24</v>
      </c>
    </row>
    <row r="34" spans="1:26" ht="17.25">
      <c r="A34" s="80">
        <v>245437</v>
      </c>
      <c r="B34" s="9" t="s">
        <v>34</v>
      </c>
      <c r="C34" s="112">
        <v>95.7</v>
      </c>
      <c r="D34" s="113">
        <v>102</v>
      </c>
      <c r="E34" s="112">
        <v>92.4</v>
      </c>
      <c r="F34" s="113">
        <v>97.7</v>
      </c>
      <c r="G34" s="112">
        <v>89.7</v>
      </c>
      <c r="H34" s="113">
        <v>94.3</v>
      </c>
      <c r="I34" s="112">
        <v>86.2</v>
      </c>
      <c r="J34" s="113">
        <v>93.3</v>
      </c>
      <c r="K34" s="112">
        <v>79.2</v>
      </c>
      <c r="L34" s="113">
        <v>87</v>
      </c>
      <c r="M34" s="105"/>
      <c r="N34" s="114"/>
      <c r="O34" s="9" t="s">
        <v>17</v>
      </c>
      <c r="P34" s="91">
        <v>75.5</v>
      </c>
      <c r="Q34" s="115">
        <f t="shared" si="0"/>
        <v>27</v>
      </c>
      <c r="R34" s="91">
        <v>76.6</v>
      </c>
      <c r="S34" s="115">
        <f t="shared" si="1"/>
        <v>27</v>
      </c>
      <c r="T34" s="105"/>
      <c r="U34" s="114"/>
      <c r="V34" s="9" t="s">
        <v>17</v>
      </c>
      <c r="W34" s="95">
        <v>84.4</v>
      </c>
      <c r="X34" s="49">
        <f t="shared" si="2"/>
        <v>27</v>
      </c>
      <c r="Y34" s="95">
        <v>84</v>
      </c>
      <c r="Z34" s="49">
        <f t="shared" si="3"/>
        <v>27</v>
      </c>
    </row>
    <row r="35" spans="1:26" ht="17.25">
      <c r="A35" s="80">
        <v>245615</v>
      </c>
      <c r="B35" s="9" t="s">
        <v>41</v>
      </c>
      <c r="C35" s="112">
        <v>90.8</v>
      </c>
      <c r="D35" s="113">
        <v>95.9</v>
      </c>
      <c r="E35" s="112">
        <v>92</v>
      </c>
      <c r="F35" s="113">
        <v>96.5</v>
      </c>
      <c r="G35" s="112">
        <v>89.7</v>
      </c>
      <c r="H35" s="113">
        <v>93.8</v>
      </c>
      <c r="I35" s="112">
        <v>85.3</v>
      </c>
      <c r="J35" s="113">
        <v>91.7</v>
      </c>
      <c r="K35" s="112">
        <v>83.5</v>
      </c>
      <c r="L35" s="113">
        <v>88.8</v>
      </c>
      <c r="M35" s="105"/>
      <c r="N35" s="114"/>
      <c r="O35" s="9" t="s">
        <v>12</v>
      </c>
      <c r="P35" s="91">
        <v>74.2</v>
      </c>
      <c r="Q35" s="115">
        <f t="shared" si="0"/>
        <v>28</v>
      </c>
      <c r="R35" s="91">
        <v>79.6</v>
      </c>
      <c r="S35" s="115">
        <f t="shared" si="1"/>
        <v>25</v>
      </c>
      <c r="T35" s="105"/>
      <c r="U35" s="114"/>
      <c r="V35" s="9" t="s">
        <v>22</v>
      </c>
      <c r="W35" s="95">
        <v>83.7</v>
      </c>
      <c r="X35" s="49">
        <f t="shared" si="2"/>
        <v>28</v>
      </c>
      <c r="Y35" s="95">
        <v>89.3</v>
      </c>
      <c r="Z35" s="49">
        <f t="shared" si="3"/>
        <v>22</v>
      </c>
    </row>
    <row r="36" spans="1:26" ht="17.25">
      <c r="A36" s="80">
        <v>245623</v>
      </c>
      <c r="B36" s="9" t="s">
        <v>18</v>
      </c>
      <c r="C36" s="112">
        <v>96.4</v>
      </c>
      <c r="D36" s="113">
        <v>104.5</v>
      </c>
      <c r="E36" s="112">
        <v>93.5</v>
      </c>
      <c r="F36" s="113">
        <v>100.3</v>
      </c>
      <c r="G36" s="112">
        <v>90.8</v>
      </c>
      <c r="H36" s="113">
        <v>96.7</v>
      </c>
      <c r="I36" s="112">
        <v>89.4</v>
      </c>
      <c r="J36" s="113">
        <v>98.3</v>
      </c>
      <c r="K36" s="112">
        <v>84.3</v>
      </c>
      <c r="L36" s="113">
        <v>93.6</v>
      </c>
      <c r="M36" s="105"/>
      <c r="N36" s="114"/>
      <c r="O36" s="9" t="s">
        <v>16</v>
      </c>
      <c r="P36" s="91">
        <v>71.2</v>
      </c>
      <c r="Q36" s="115">
        <f t="shared" si="0"/>
        <v>29</v>
      </c>
      <c r="R36" s="91">
        <v>69.3</v>
      </c>
      <c r="S36" s="115">
        <f t="shared" si="1"/>
        <v>29</v>
      </c>
      <c r="T36" s="105"/>
      <c r="U36" s="114"/>
      <c r="V36" s="9" t="s">
        <v>16</v>
      </c>
      <c r="W36" s="95">
        <v>71.2</v>
      </c>
      <c r="X36" s="49">
        <f t="shared" si="2"/>
        <v>29</v>
      </c>
      <c r="Y36" s="95">
        <v>69.3</v>
      </c>
      <c r="Z36" s="49">
        <f t="shared" si="3"/>
        <v>29</v>
      </c>
    </row>
    <row r="37" spans="2:26" ht="17.25">
      <c r="B37" s="22" t="s">
        <v>24</v>
      </c>
      <c r="C37" s="123">
        <f>AVERAGE(C8:C21)</f>
        <v>88.81428571428572</v>
      </c>
      <c r="D37" s="124">
        <f aca="true" t="shared" si="4" ref="D37:J37">AVERAGE(D8:D21)</f>
        <v>93.85000000000001</v>
      </c>
      <c r="E37" s="123">
        <f>AVERAGE(E8:E21)</f>
        <v>89.90714285714286</v>
      </c>
      <c r="F37" s="124">
        <f t="shared" si="4"/>
        <v>94.13571428571429</v>
      </c>
      <c r="G37" s="123">
        <f>AVERAGE(G8:G21)</f>
        <v>89.36428571428571</v>
      </c>
      <c r="H37" s="124">
        <f>AVERAGE(H8:H21)</f>
        <v>93.14285714285714</v>
      </c>
      <c r="I37" s="123">
        <f>AVERAGE(I8:I21)</f>
        <v>89.42142857142858</v>
      </c>
      <c r="J37" s="124">
        <f t="shared" si="4"/>
        <v>95.5142857142857</v>
      </c>
      <c r="K37" s="123">
        <f>AVERAGE(K8:K21)</f>
        <v>87.37857142857145</v>
      </c>
      <c r="L37" s="124">
        <f>AVERAGE(L8:L21)</f>
        <v>96.12857142857145</v>
      </c>
      <c r="M37" s="105"/>
      <c r="N37" s="125"/>
      <c r="O37" s="22" t="s">
        <v>24</v>
      </c>
      <c r="P37" s="93">
        <f>K37</f>
        <v>87.37857142857145</v>
      </c>
      <c r="Q37" s="126"/>
      <c r="R37" s="93">
        <f>I37</f>
        <v>89.42142857142858</v>
      </c>
      <c r="S37" s="126"/>
      <c r="T37" s="105"/>
      <c r="U37" s="125"/>
      <c r="V37" s="22" t="s">
        <v>24</v>
      </c>
      <c r="W37" s="100">
        <f>L37</f>
        <v>96.12857142857145</v>
      </c>
      <c r="X37" s="127"/>
      <c r="Y37" s="100">
        <f>J37</f>
        <v>95.5142857142857</v>
      </c>
      <c r="Z37" s="127"/>
    </row>
    <row r="38" spans="2:26" ht="17.25">
      <c r="B38" s="22" t="s">
        <v>56</v>
      </c>
      <c r="C38" s="123">
        <f aca="true" t="shared" si="5" ref="C38:J38">AVERAGE(C22:C36)</f>
        <v>85.43333333333334</v>
      </c>
      <c r="D38" s="124">
        <f t="shared" si="5"/>
        <v>91.21333333333334</v>
      </c>
      <c r="E38" s="123">
        <f t="shared" si="5"/>
        <v>84.98666666666666</v>
      </c>
      <c r="F38" s="124">
        <f t="shared" si="5"/>
        <v>89.44000000000001</v>
      </c>
      <c r="G38" s="123">
        <f t="shared" si="5"/>
        <v>84.33999999999999</v>
      </c>
      <c r="H38" s="124">
        <f t="shared" si="5"/>
        <v>88.61333333333333</v>
      </c>
      <c r="I38" s="123">
        <f t="shared" si="5"/>
        <v>84.56666666666666</v>
      </c>
      <c r="J38" s="124">
        <f t="shared" si="5"/>
        <v>91.14</v>
      </c>
      <c r="K38" s="123">
        <f>AVERAGE(K22:K36)</f>
        <v>80.59999999999998</v>
      </c>
      <c r="L38" s="124">
        <f>AVERAGE(L22:L36)</f>
        <v>88.29999999999998</v>
      </c>
      <c r="M38" s="105"/>
      <c r="N38" s="125"/>
      <c r="O38" s="22" t="s">
        <v>56</v>
      </c>
      <c r="P38" s="93">
        <f>K38</f>
        <v>80.59999999999998</v>
      </c>
      <c r="Q38" s="126"/>
      <c r="R38" s="93">
        <f>I38</f>
        <v>84.56666666666666</v>
      </c>
      <c r="S38" s="126"/>
      <c r="T38" s="105"/>
      <c r="U38" s="125"/>
      <c r="V38" s="22" t="s">
        <v>56</v>
      </c>
      <c r="W38" s="100">
        <f>L38</f>
        <v>88.29999999999998</v>
      </c>
      <c r="X38" s="127"/>
      <c r="Y38" s="100">
        <f>J38</f>
        <v>91.14</v>
      </c>
      <c r="Z38" s="127"/>
    </row>
    <row r="39" spans="2:26" ht="17.25">
      <c r="B39" s="22" t="s">
        <v>25</v>
      </c>
      <c r="C39" s="123">
        <f aca="true" t="shared" si="6" ref="C39:J39">AVERAGE(C8:C36)</f>
        <v>87.06551724137931</v>
      </c>
      <c r="D39" s="124">
        <f t="shared" si="6"/>
        <v>92.48620689655172</v>
      </c>
      <c r="E39" s="123">
        <f t="shared" si="6"/>
        <v>87.36206896551724</v>
      </c>
      <c r="F39" s="124">
        <f t="shared" si="6"/>
        <v>91.70689655172414</v>
      </c>
      <c r="G39" s="123">
        <f t="shared" si="6"/>
        <v>86.7655172413793</v>
      </c>
      <c r="H39" s="124">
        <f t="shared" si="6"/>
        <v>90.80000000000001</v>
      </c>
      <c r="I39" s="123">
        <f t="shared" si="6"/>
        <v>86.91034482758621</v>
      </c>
      <c r="J39" s="128">
        <f t="shared" si="6"/>
        <v>93.25172413793103</v>
      </c>
      <c r="K39" s="123">
        <f>AVERAGE(K8:K36)</f>
        <v>83.87241379310348</v>
      </c>
      <c r="L39" s="124">
        <f>AVERAGE(L8:L36)</f>
        <v>92.07931034482759</v>
      </c>
      <c r="M39" s="105"/>
      <c r="N39" s="125"/>
      <c r="O39" s="22" t="s">
        <v>25</v>
      </c>
      <c r="P39" s="93">
        <f>K39</f>
        <v>83.87241379310348</v>
      </c>
      <c r="Q39" s="126"/>
      <c r="R39" s="93">
        <f>I39</f>
        <v>86.91034482758621</v>
      </c>
      <c r="S39" s="126"/>
      <c r="T39" s="105"/>
      <c r="U39" s="125"/>
      <c r="V39" s="22" t="s">
        <v>25</v>
      </c>
      <c r="W39" s="100">
        <f>L39</f>
        <v>92.07931034482759</v>
      </c>
      <c r="X39" s="127"/>
      <c r="Y39" s="100">
        <f>J39</f>
        <v>93.25172413793103</v>
      </c>
      <c r="Z39" s="127"/>
    </row>
    <row r="40" spans="16:23" ht="17.25">
      <c r="P40" t="s">
        <v>42</v>
      </c>
      <c r="W40" t="s">
        <v>42</v>
      </c>
    </row>
  </sheetData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4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281"/>
  <sheetViews>
    <sheetView showGridLines="0" view="pageBreakPreview" zoomScale="75" zoomScaleNormal="70" zoomScaleSheetLayoutView="75" workbookViewId="0" topLeftCell="A1">
      <pane xSplit="2" ySplit="7" topLeftCell="C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8.66015625" defaultRowHeight="18"/>
  <cols>
    <col min="1" max="1" width="6.66015625" style="0" customWidth="1"/>
    <col min="2" max="2" width="11.66015625" style="0" customWidth="1"/>
    <col min="3" max="7" width="10.66015625" style="0" customWidth="1"/>
    <col min="8" max="8" width="3.16015625" style="0" customWidth="1"/>
    <col min="9" max="9" width="11.66015625" style="0" customWidth="1"/>
    <col min="10" max="10" width="10.66015625" style="0" customWidth="1"/>
    <col min="11" max="11" width="4.66015625" style="0" customWidth="1"/>
    <col min="12" max="12" width="10.66015625" style="0" customWidth="1"/>
    <col min="13" max="13" width="4.66015625" style="0" customWidth="1"/>
    <col min="14" max="14" width="1.66015625" style="0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20" width="4.66015625" style="0" customWidth="1"/>
    <col min="21" max="22" width="8.66015625" style="0" customWidth="1"/>
    <col min="23" max="23" width="1.66015625" style="0" customWidth="1"/>
    <col min="24" max="24" width="8.66015625" style="0" customWidth="1"/>
    <col min="25" max="25" width="1.66015625" style="0" customWidth="1"/>
    <col min="26" max="27" width="8.66015625" style="0" customWidth="1"/>
    <col min="28" max="28" width="1.66015625" style="0" customWidth="1"/>
    <col min="29" max="30" width="8.66015625" style="0" customWidth="1"/>
  </cols>
  <sheetData>
    <row r="1" spans="2:53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2:53" ht="24">
      <c r="B2" s="151" t="s">
        <v>80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U2" s="2"/>
      <c r="V2" s="2"/>
      <c r="W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2:53" ht="17.2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U3" s="2"/>
      <c r="V3" s="2"/>
      <c r="W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2:53" ht="17.25">
      <c r="B4" s="153"/>
      <c r="C4" s="154"/>
      <c r="D4" s="154"/>
      <c r="E4" s="154"/>
      <c r="F4" s="154"/>
      <c r="G4" s="154" t="s">
        <v>0</v>
      </c>
      <c r="H4" s="152"/>
      <c r="I4" s="155"/>
      <c r="J4" s="155"/>
      <c r="K4" s="155"/>
      <c r="L4" s="152"/>
      <c r="M4" s="154" t="s">
        <v>0</v>
      </c>
      <c r="N4" s="154"/>
      <c r="O4" s="156" t="s">
        <v>43</v>
      </c>
      <c r="P4" s="156"/>
      <c r="Q4" s="156"/>
      <c r="R4" s="152"/>
      <c r="S4" s="154" t="s">
        <v>0</v>
      </c>
      <c r="T4" s="4"/>
      <c r="U4" s="2"/>
      <c r="V4" s="2"/>
      <c r="W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2:53" ht="17.25">
      <c r="B5" s="157"/>
      <c r="C5" s="158"/>
      <c r="D5" s="158"/>
      <c r="E5" s="158"/>
      <c r="F5" s="158"/>
      <c r="G5" s="158"/>
      <c r="H5" s="157"/>
      <c r="I5" s="158"/>
      <c r="J5" s="159"/>
      <c r="K5" s="160"/>
      <c r="L5" s="159"/>
      <c r="M5" s="160"/>
      <c r="N5" s="155"/>
      <c r="O5" s="161"/>
      <c r="P5" s="162"/>
      <c r="Q5" s="163"/>
      <c r="R5" s="162"/>
      <c r="S5" s="163"/>
      <c r="T5" s="2"/>
      <c r="U5" s="2"/>
      <c r="V5" s="2"/>
      <c r="W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2:53" ht="17.25" customHeight="1">
      <c r="B6" s="164" t="s">
        <v>77</v>
      </c>
      <c r="C6" s="165" t="s">
        <v>49</v>
      </c>
      <c r="D6" s="165" t="s">
        <v>50</v>
      </c>
      <c r="E6" s="165" t="s">
        <v>37</v>
      </c>
      <c r="F6" s="165" t="s">
        <v>44</v>
      </c>
      <c r="G6" s="165" t="s">
        <v>79</v>
      </c>
      <c r="H6" s="157"/>
      <c r="I6" s="166" t="s">
        <v>55</v>
      </c>
      <c r="J6" s="189" t="s">
        <v>69</v>
      </c>
      <c r="K6" s="190"/>
      <c r="L6" s="189" t="s">
        <v>45</v>
      </c>
      <c r="M6" s="190"/>
      <c r="N6" s="167"/>
      <c r="O6" s="168" t="s">
        <v>55</v>
      </c>
      <c r="P6" s="191" t="s">
        <v>69</v>
      </c>
      <c r="Q6" s="192"/>
      <c r="R6" s="191" t="s">
        <v>45</v>
      </c>
      <c r="S6" s="192"/>
      <c r="T6" s="33"/>
      <c r="U6" s="2"/>
      <c r="V6" s="2"/>
      <c r="W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17.25">
      <c r="B7" s="169"/>
      <c r="C7" s="170" t="s">
        <v>27</v>
      </c>
      <c r="D7" s="170" t="s">
        <v>27</v>
      </c>
      <c r="E7" s="170" t="s">
        <v>27</v>
      </c>
      <c r="F7" s="170" t="s">
        <v>27</v>
      </c>
      <c r="G7" s="170" t="s">
        <v>27</v>
      </c>
      <c r="H7" s="157"/>
      <c r="I7" s="171"/>
      <c r="J7" s="172"/>
      <c r="K7" s="173" t="s">
        <v>40</v>
      </c>
      <c r="L7" s="172"/>
      <c r="M7" s="173" t="s">
        <v>40</v>
      </c>
      <c r="N7" s="174"/>
      <c r="O7" s="175"/>
      <c r="P7" s="176"/>
      <c r="Q7" s="177" t="s">
        <v>40</v>
      </c>
      <c r="R7" s="176"/>
      <c r="S7" s="177" t="s">
        <v>40</v>
      </c>
      <c r="T7" s="35"/>
      <c r="U7" s="2"/>
      <c r="V7" s="2"/>
      <c r="W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7.25">
      <c r="A8" s="80">
        <v>242012</v>
      </c>
      <c r="B8" s="30" t="s">
        <v>1</v>
      </c>
      <c r="C8" s="73">
        <v>16</v>
      </c>
      <c r="D8" s="73">
        <v>16.6</v>
      </c>
      <c r="E8" s="73">
        <v>17.3</v>
      </c>
      <c r="F8" s="73">
        <v>15.6</v>
      </c>
      <c r="G8" s="146">
        <v>15.76</v>
      </c>
      <c r="H8" s="1"/>
      <c r="I8" s="30" t="s">
        <v>32</v>
      </c>
      <c r="J8" s="73">
        <v>18.49</v>
      </c>
      <c r="K8" s="18">
        <f>RANK(J8,J$8:J$36,0)</f>
        <v>1</v>
      </c>
      <c r="L8" s="73">
        <v>18.74</v>
      </c>
      <c r="M8" s="18">
        <f>RANK(L8,L$8:L$36,0)</f>
        <v>4</v>
      </c>
      <c r="N8" s="58"/>
      <c r="O8" s="51" t="s">
        <v>32</v>
      </c>
      <c r="P8" s="73">
        <v>18.49</v>
      </c>
      <c r="Q8" s="47">
        <f>RANK(P8,P$8:P$36,0)</f>
        <v>1</v>
      </c>
      <c r="R8" s="73">
        <v>18.74</v>
      </c>
      <c r="S8" s="47">
        <f>RANK(R8,R$8:R$36,0)</f>
        <v>3</v>
      </c>
      <c r="T8" s="56"/>
      <c r="U8" s="2"/>
      <c r="V8" s="2"/>
      <c r="W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7.25">
      <c r="A9" s="80">
        <v>242021</v>
      </c>
      <c r="B9" s="9" t="s">
        <v>2</v>
      </c>
      <c r="C9" s="147">
        <v>18.6</v>
      </c>
      <c r="D9" s="147">
        <v>18</v>
      </c>
      <c r="E9" s="147">
        <v>18.3</v>
      </c>
      <c r="F9" s="147">
        <v>16.8</v>
      </c>
      <c r="G9" s="147">
        <v>16.87</v>
      </c>
      <c r="H9" s="1"/>
      <c r="I9" s="30" t="s">
        <v>31</v>
      </c>
      <c r="J9" s="74">
        <v>18.33</v>
      </c>
      <c r="K9" s="48">
        <f aca="true" t="shared" si="0" ref="K9:M36">RANK(J9,J$8:J$36,0)</f>
        <v>2</v>
      </c>
      <c r="L9" s="74">
        <v>20.35</v>
      </c>
      <c r="M9" s="48">
        <f t="shared" si="0"/>
        <v>2</v>
      </c>
      <c r="N9" s="37"/>
      <c r="O9" s="52" t="s">
        <v>31</v>
      </c>
      <c r="P9" s="74">
        <v>18.29</v>
      </c>
      <c r="Q9" s="48">
        <f aca="true" t="shared" si="1" ref="Q9:Q36">RANK(P9,P$8:P$36,0)</f>
        <v>2</v>
      </c>
      <c r="R9" s="74">
        <v>19.72</v>
      </c>
      <c r="S9" s="48">
        <f aca="true" t="shared" si="2" ref="S9:S36">RANK(R9,R$8:R$36,0)</f>
        <v>2</v>
      </c>
      <c r="T9" s="37"/>
      <c r="U9" s="2"/>
      <c r="V9" s="2"/>
      <c r="W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7.25">
      <c r="A10" s="80">
        <v>242039</v>
      </c>
      <c r="B10" s="9" t="s">
        <v>3</v>
      </c>
      <c r="C10" s="147">
        <v>16</v>
      </c>
      <c r="D10" s="147">
        <v>16.9</v>
      </c>
      <c r="E10" s="147">
        <v>17.8</v>
      </c>
      <c r="F10" s="147">
        <v>17.5</v>
      </c>
      <c r="G10" s="147">
        <v>16.88</v>
      </c>
      <c r="H10" s="1"/>
      <c r="I10" s="30" t="s">
        <v>34</v>
      </c>
      <c r="J10" s="74">
        <v>17.58</v>
      </c>
      <c r="K10" s="24">
        <f t="shared" si="0"/>
        <v>3</v>
      </c>
      <c r="L10" s="74">
        <v>20.97</v>
      </c>
      <c r="M10" s="24">
        <f t="shared" si="0"/>
        <v>1</v>
      </c>
      <c r="N10" s="37"/>
      <c r="O10" s="52" t="s">
        <v>34</v>
      </c>
      <c r="P10" s="74">
        <v>17.58</v>
      </c>
      <c r="Q10" s="48">
        <f t="shared" si="1"/>
        <v>3</v>
      </c>
      <c r="R10" s="74">
        <v>19.75</v>
      </c>
      <c r="S10" s="48">
        <f t="shared" si="2"/>
        <v>1</v>
      </c>
      <c r="T10" s="37"/>
      <c r="U10" s="2"/>
      <c r="V10" s="2"/>
      <c r="W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7.25">
      <c r="A11" s="80">
        <v>242047</v>
      </c>
      <c r="B11" s="9" t="s">
        <v>4</v>
      </c>
      <c r="C11" s="147">
        <v>15.3</v>
      </c>
      <c r="D11" s="147">
        <v>16.2</v>
      </c>
      <c r="E11" s="147">
        <v>15.9</v>
      </c>
      <c r="F11" s="147">
        <v>14.8</v>
      </c>
      <c r="G11" s="147">
        <v>14.92</v>
      </c>
      <c r="H11" s="1"/>
      <c r="I11" s="30" t="s">
        <v>3</v>
      </c>
      <c r="J11" s="70">
        <v>16.88</v>
      </c>
      <c r="K11" s="19">
        <f t="shared" si="0"/>
        <v>4</v>
      </c>
      <c r="L11" s="70">
        <v>17.53</v>
      </c>
      <c r="M11" s="19">
        <f t="shared" si="0"/>
        <v>5</v>
      </c>
      <c r="N11" s="37"/>
      <c r="O11" s="52" t="s">
        <v>2</v>
      </c>
      <c r="P11" s="70">
        <v>16.87</v>
      </c>
      <c r="Q11" s="49">
        <f t="shared" si="1"/>
        <v>4</v>
      </c>
      <c r="R11" s="70">
        <v>16.33</v>
      </c>
      <c r="S11" s="49">
        <f t="shared" si="2"/>
        <v>5</v>
      </c>
      <c r="T11" s="37"/>
      <c r="U11" s="2"/>
      <c r="V11" s="2"/>
      <c r="W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7.25">
      <c r="A12" s="80">
        <v>242055</v>
      </c>
      <c r="B12" s="9" t="s">
        <v>5</v>
      </c>
      <c r="C12" s="147">
        <v>10.7</v>
      </c>
      <c r="D12" s="147">
        <v>12.7</v>
      </c>
      <c r="E12" s="147">
        <v>12.9</v>
      </c>
      <c r="F12" s="147">
        <v>12.8</v>
      </c>
      <c r="G12" s="147">
        <v>13.43</v>
      </c>
      <c r="H12" s="1"/>
      <c r="I12" s="30" t="s">
        <v>2</v>
      </c>
      <c r="J12" s="70">
        <v>16.87</v>
      </c>
      <c r="K12" s="19">
        <f t="shared" si="0"/>
        <v>5</v>
      </c>
      <c r="L12" s="70">
        <v>16.82</v>
      </c>
      <c r="M12" s="19">
        <f t="shared" si="0"/>
        <v>7</v>
      </c>
      <c r="N12" s="37"/>
      <c r="O12" s="52" t="s">
        <v>1</v>
      </c>
      <c r="P12" s="70">
        <v>15.67</v>
      </c>
      <c r="Q12" s="49">
        <f t="shared" si="1"/>
        <v>5</v>
      </c>
      <c r="R12" s="70">
        <v>15.48</v>
      </c>
      <c r="S12" s="49">
        <f t="shared" si="2"/>
        <v>11</v>
      </c>
      <c r="T12" s="37"/>
      <c r="U12" s="2"/>
      <c r="V12" s="2"/>
      <c r="W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7.25">
      <c r="A13" s="80">
        <v>242071</v>
      </c>
      <c r="B13" s="9" t="s">
        <v>6</v>
      </c>
      <c r="C13" s="147">
        <v>15.8</v>
      </c>
      <c r="D13" s="147">
        <v>14.3</v>
      </c>
      <c r="E13" s="147">
        <v>14.6</v>
      </c>
      <c r="F13" s="147">
        <v>14</v>
      </c>
      <c r="G13" s="147">
        <v>13.24</v>
      </c>
      <c r="H13" s="1"/>
      <c r="I13" s="30" t="s">
        <v>11</v>
      </c>
      <c r="J13" s="70">
        <v>16.64</v>
      </c>
      <c r="K13" s="19">
        <f t="shared" si="0"/>
        <v>6</v>
      </c>
      <c r="L13" s="70">
        <v>14.78</v>
      </c>
      <c r="M13" s="19">
        <f t="shared" si="0"/>
        <v>13</v>
      </c>
      <c r="N13" s="37"/>
      <c r="O13" s="52" t="s">
        <v>30</v>
      </c>
      <c r="P13" s="70">
        <v>15.63</v>
      </c>
      <c r="Q13" s="49">
        <f t="shared" si="1"/>
        <v>6</v>
      </c>
      <c r="R13" s="70">
        <v>15.9</v>
      </c>
      <c r="S13" s="49">
        <f t="shared" si="2"/>
        <v>7</v>
      </c>
      <c r="T13" s="37"/>
      <c r="U13" s="2"/>
      <c r="V13" s="2"/>
      <c r="W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7.25">
      <c r="A14" s="80">
        <v>242080</v>
      </c>
      <c r="B14" s="9" t="s">
        <v>7</v>
      </c>
      <c r="C14" s="147">
        <v>16.4</v>
      </c>
      <c r="D14" s="147">
        <v>16.9</v>
      </c>
      <c r="E14" s="147">
        <v>16.3</v>
      </c>
      <c r="F14" s="147">
        <v>15.9</v>
      </c>
      <c r="G14" s="147">
        <v>14.33</v>
      </c>
      <c r="H14" s="1"/>
      <c r="I14" s="30" t="s">
        <v>9</v>
      </c>
      <c r="J14" s="70">
        <v>15.86</v>
      </c>
      <c r="K14" s="19">
        <f t="shared" si="0"/>
        <v>7</v>
      </c>
      <c r="L14" s="70">
        <v>20.08</v>
      </c>
      <c r="M14" s="19">
        <f>RANK(L14,L$8:L$36,0)</f>
        <v>3</v>
      </c>
      <c r="N14" s="37"/>
      <c r="O14" s="52" t="s">
        <v>11</v>
      </c>
      <c r="P14" s="70">
        <v>15.31</v>
      </c>
      <c r="Q14" s="49">
        <f t="shared" si="1"/>
        <v>7</v>
      </c>
      <c r="R14" s="70">
        <v>14.78</v>
      </c>
      <c r="S14" s="49">
        <f t="shared" si="2"/>
        <v>12</v>
      </c>
      <c r="T14" s="37"/>
      <c r="U14" s="2"/>
      <c r="V14" s="2"/>
      <c r="W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7.25">
      <c r="A15" s="80">
        <v>242098</v>
      </c>
      <c r="B15" s="9" t="s">
        <v>8</v>
      </c>
      <c r="C15" s="147">
        <v>12.6</v>
      </c>
      <c r="D15" s="147">
        <v>13.3</v>
      </c>
      <c r="E15" s="147">
        <v>13.5</v>
      </c>
      <c r="F15" s="147">
        <v>14.2</v>
      </c>
      <c r="G15" s="147">
        <v>14.35</v>
      </c>
      <c r="H15" s="1"/>
      <c r="I15" s="30" t="s">
        <v>1</v>
      </c>
      <c r="J15" s="70">
        <v>15.76</v>
      </c>
      <c r="K15" s="19">
        <f t="shared" si="0"/>
        <v>8</v>
      </c>
      <c r="L15" s="70">
        <v>15.59</v>
      </c>
      <c r="M15" s="19">
        <f t="shared" si="0"/>
        <v>11</v>
      </c>
      <c r="N15" s="37"/>
      <c r="O15" s="52" t="s">
        <v>3</v>
      </c>
      <c r="P15" s="70">
        <v>15.21</v>
      </c>
      <c r="Q15" s="49">
        <f t="shared" si="1"/>
        <v>8</v>
      </c>
      <c r="R15" s="70">
        <v>16.16</v>
      </c>
      <c r="S15" s="49">
        <f t="shared" si="2"/>
        <v>6</v>
      </c>
      <c r="T15" s="37"/>
      <c r="U15" s="2"/>
      <c r="V15" s="2"/>
      <c r="W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7.25">
      <c r="A16" s="80">
        <v>242101</v>
      </c>
      <c r="B16" s="9" t="s">
        <v>10</v>
      </c>
      <c r="C16" s="147">
        <v>13.9</v>
      </c>
      <c r="D16" s="147">
        <v>13</v>
      </c>
      <c r="E16" s="147">
        <v>12.3</v>
      </c>
      <c r="F16" s="147">
        <v>12.6</v>
      </c>
      <c r="G16" s="147">
        <v>14.05</v>
      </c>
      <c r="H16" s="1"/>
      <c r="I16" s="30" t="s">
        <v>30</v>
      </c>
      <c r="J16" s="70">
        <v>15.67</v>
      </c>
      <c r="K16" s="19">
        <f t="shared" si="0"/>
        <v>9</v>
      </c>
      <c r="L16" s="70">
        <v>16.34</v>
      </c>
      <c r="M16" s="19">
        <f t="shared" si="0"/>
        <v>8</v>
      </c>
      <c r="N16" s="37"/>
      <c r="O16" s="52" t="s">
        <v>33</v>
      </c>
      <c r="P16" s="70">
        <v>15.14</v>
      </c>
      <c r="Q16" s="49">
        <f t="shared" si="1"/>
        <v>9</v>
      </c>
      <c r="R16" s="70">
        <v>15.69</v>
      </c>
      <c r="S16" s="49">
        <f t="shared" si="2"/>
        <v>8</v>
      </c>
      <c r="T16" s="37"/>
      <c r="U16" s="2"/>
      <c r="V16" s="2"/>
      <c r="W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7.25">
      <c r="A17" s="80">
        <v>242110</v>
      </c>
      <c r="B17" s="9" t="s">
        <v>11</v>
      </c>
      <c r="C17" s="147">
        <v>17.1</v>
      </c>
      <c r="D17" s="147">
        <v>16.9</v>
      </c>
      <c r="E17" s="147">
        <v>16.6</v>
      </c>
      <c r="F17" s="147">
        <v>14.8</v>
      </c>
      <c r="G17" s="147">
        <v>16.64</v>
      </c>
      <c r="H17" s="1"/>
      <c r="I17" s="30" t="s">
        <v>33</v>
      </c>
      <c r="J17" s="70">
        <v>15.14</v>
      </c>
      <c r="K17" s="19">
        <f t="shared" si="0"/>
        <v>10</v>
      </c>
      <c r="L17" s="70">
        <v>15.69</v>
      </c>
      <c r="M17" s="19">
        <f t="shared" si="0"/>
        <v>10</v>
      </c>
      <c r="N17" s="37"/>
      <c r="O17" s="52" t="s">
        <v>4</v>
      </c>
      <c r="P17" s="70">
        <v>14.91</v>
      </c>
      <c r="Q17" s="49">
        <f t="shared" si="1"/>
        <v>10</v>
      </c>
      <c r="R17" s="70">
        <v>14.51</v>
      </c>
      <c r="S17" s="49">
        <f t="shared" si="2"/>
        <v>14</v>
      </c>
      <c r="T17" s="37"/>
      <c r="U17" s="2"/>
      <c r="V17" s="2"/>
      <c r="W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7.25">
      <c r="A18" s="80">
        <v>242128</v>
      </c>
      <c r="B18" s="9" t="s">
        <v>9</v>
      </c>
      <c r="C18" s="147">
        <v>18.9</v>
      </c>
      <c r="D18" s="147">
        <v>19.2</v>
      </c>
      <c r="E18" s="147">
        <v>19.4</v>
      </c>
      <c r="F18" s="147">
        <v>20.1</v>
      </c>
      <c r="G18" s="147">
        <v>15.86</v>
      </c>
      <c r="H18" s="1"/>
      <c r="I18" s="30" t="s">
        <v>4</v>
      </c>
      <c r="J18" s="70">
        <v>14.92</v>
      </c>
      <c r="K18" s="19">
        <f t="shared" si="0"/>
        <v>11</v>
      </c>
      <c r="L18" s="70">
        <v>14.77</v>
      </c>
      <c r="M18" s="19">
        <f t="shared" si="0"/>
        <v>14</v>
      </c>
      <c r="N18" s="37"/>
      <c r="O18" s="52" t="s">
        <v>21</v>
      </c>
      <c r="P18" s="70">
        <v>14.52</v>
      </c>
      <c r="Q18" s="49">
        <f t="shared" si="1"/>
        <v>11</v>
      </c>
      <c r="R18" s="70">
        <v>17.03</v>
      </c>
      <c r="S18" s="49">
        <f t="shared" si="2"/>
        <v>4</v>
      </c>
      <c r="T18" s="37"/>
      <c r="U18" s="2"/>
      <c r="V18" s="2"/>
      <c r="W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7.25">
      <c r="A19" s="80">
        <v>242144</v>
      </c>
      <c r="B19" s="9" t="s">
        <v>29</v>
      </c>
      <c r="C19" s="70">
        <v>11.8</v>
      </c>
      <c r="D19" s="70">
        <v>14.2</v>
      </c>
      <c r="E19" s="70">
        <v>14.7</v>
      </c>
      <c r="F19" s="70">
        <v>13.5</v>
      </c>
      <c r="G19" s="70">
        <v>12.33</v>
      </c>
      <c r="H19" s="1"/>
      <c r="I19" s="30" t="s">
        <v>21</v>
      </c>
      <c r="J19" s="70">
        <v>14.86</v>
      </c>
      <c r="K19" s="19">
        <f t="shared" si="0"/>
        <v>12</v>
      </c>
      <c r="L19" s="70">
        <v>17.14</v>
      </c>
      <c r="M19" s="19">
        <f t="shared" si="0"/>
        <v>6</v>
      </c>
      <c r="N19" s="37"/>
      <c r="O19" s="52" t="s">
        <v>8</v>
      </c>
      <c r="P19" s="70">
        <v>14.35</v>
      </c>
      <c r="Q19" s="49">
        <f t="shared" si="1"/>
        <v>12</v>
      </c>
      <c r="R19" s="70">
        <v>14.21</v>
      </c>
      <c r="S19" s="49">
        <f t="shared" si="2"/>
        <v>15</v>
      </c>
      <c r="T19" s="37"/>
      <c r="U19" s="2"/>
      <c r="V19" s="2"/>
      <c r="W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7.25">
      <c r="A20" s="80">
        <v>242152</v>
      </c>
      <c r="B20" s="9" t="s">
        <v>30</v>
      </c>
      <c r="C20" s="70">
        <v>15.9</v>
      </c>
      <c r="D20" s="70">
        <v>15.7</v>
      </c>
      <c r="E20" s="70">
        <v>17.2</v>
      </c>
      <c r="F20" s="70">
        <v>16.3</v>
      </c>
      <c r="G20" s="70">
        <v>15.67</v>
      </c>
      <c r="H20" s="1"/>
      <c r="I20" s="30" t="s">
        <v>8</v>
      </c>
      <c r="J20" s="70">
        <v>14.35</v>
      </c>
      <c r="K20" s="19">
        <f t="shared" si="0"/>
        <v>13</v>
      </c>
      <c r="L20" s="70">
        <v>14.21</v>
      </c>
      <c r="M20" s="19">
        <f t="shared" si="0"/>
        <v>15</v>
      </c>
      <c r="N20" s="37"/>
      <c r="O20" s="52" t="s">
        <v>23</v>
      </c>
      <c r="P20" s="70">
        <v>14.26</v>
      </c>
      <c r="Q20" s="49">
        <f t="shared" si="1"/>
        <v>13</v>
      </c>
      <c r="R20" s="70">
        <v>15.56</v>
      </c>
      <c r="S20" s="49">
        <f t="shared" si="2"/>
        <v>9</v>
      </c>
      <c r="T20" s="37"/>
      <c r="U20" s="2"/>
      <c r="V20" s="2"/>
      <c r="W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7.25">
      <c r="A21" s="80">
        <v>242161</v>
      </c>
      <c r="B21" s="10" t="s">
        <v>31</v>
      </c>
      <c r="C21" s="71">
        <v>19.3</v>
      </c>
      <c r="D21" s="71">
        <v>20.9</v>
      </c>
      <c r="E21" s="71">
        <v>21.5</v>
      </c>
      <c r="F21" s="71">
        <v>20.3</v>
      </c>
      <c r="G21" s="71">
        <v>18.33</v>
      </c>
      <c r="H21" s="1"/>
      <c r="I21" s="30" t="s">
        <v>7</v>
      </c>
      <c r="J21" s="70">
        <v>14.33</v>
      </c>
      <c r="K21" s="19">
        <f t="shared" si="0"/>
        <v>14</v>
      </c>
      <c r="L21" s="70">
        <v>15.91</v>
      </c>
      <c r="M21" s="19">
        <f t="shared" si="0"/>
        <v>9</v>
      </c>
      <c r="N21" s="37"/>
      <c r="O21" s="52" t="s">
        <v>7</v>
      </c>
      <c r="P21" s="70">
        <v>14.06</v>
      </c>
      <c r="Q21" s="49">
        <f t="shared" si="1"/>
        <v>14</v>
      </c>
      <c r="R21" s="70">
        <v>15.55</v>
      </c>
      <c r="S21" s="49">
        <f t="shared" si="2"/>
        <v>10</v>
      </c>
      <c r="T21" s="37"/>
      <c r="U21" s="2"/>
      <c r="V21" s="2"/>
      <c r="W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7.25">
      <c r="A22" s="80">
        <v>243035</v>
      </c>
      <c r="B22" s="9" t="s">
        <v>12</v>
      </c>
      <c r="C22" s="147">
        <v>8.9</v>
      </c>
      <c r="D22" s="147">
        <v>9.4</v>
      </c>
      <c r="E22" s="147">
        <v>9.5</v>
      </c>
      <c r="F22" s="147">
        <v>9.2</v>
      </c>
      <c r="G22" s="147">
        <v>8.15</v>
      </c>
      <c r="H22" s="1"/>
      <c r="I22" s="30" t="s">
        <v>23</v>
      </c>
      <c r="J22" s="70">
        <v>14.26</v>
      </c>
      <c r="K22" s="19">
        <f t="shared" si="0"/>
        <v>15</v>
      </c>
      <c r="L22" s="70">
        <v>15.56</v>
      </c>
      <c r="M22" s="19">
        <f>RANK(L22,L$8:L$36,0)</f>
        <v>12</v>
      </c>
      <c r="N22" s="37"/>
      <c r="O22" s="52" t="s">
        <v>10</v>
      </c>
      <c r="P22" s="70">
        <v>14.05</v>
      </c>
      <c r="Q22" s="49">
        <f t="shared" si="1"/>
        <v>15</v>
      </c>
      <c r="R22" s="70">
        <v>12.63</v>
      </c>
      <c r="S22" s="49">
        <f t="shared" si="2"/>
        <v>22</v>
      </c>
      <c r="T22" s="37"/>
      <c r="U22" s="2"/>
      <c r="V22" s="2"/>
      <c r="W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7.25">
      <c r="A23" s="80">
        <v>243248</v>
      </c>
      <c r="B23" s="9" t="s">
        <v>13</v>
      </c>
      <c r="C23" s="147">
        <v>8.1</v>
      </c>
      <c r="D23" s="147">
        <v>9.1</v>
      </c>
      <c r="E23" s="147">
        <v>9.1</v>
      </c>
      <c r="F23" s="147">
        <v>8.3</v>
      </c>
      <c r="G23" s="147">
        <v>7.94</v>
      </c>
      <c r="H23" s="1"/>
      <c r="I23" s="30" t="s">
        <v>10</v>
      </c>
      <c r="J23" s="70">
        <v>14.05</v>
      </c>
      <c r="K23" s="19">
        <f t="shared" si="0"/>
        <v>16</v>
      </c>
      <c r="L23" s="70">
        <v>12.63</v>
      </c>
      <c r="M23" s="19">
        <f t="shared" si="0"/>
        <v>23</v>
      </c>
      <c r="N23" s="37"/>
      <c r="O23" s="52" t="s">
        <v>18</v>
      </c>
      <c r="P23" s="70">
        <v>13.5</v>
      </c>
      <c r="Q23" s="49">
        <f t="shared" si="1"/>
        <v>16</v>
      </c>
      <c r="R23" s="70">
        <v>13.02</v>
      </c>
      <c r="S23" s="49">
        <f t="shared" si="2"/>
        <v>17</v>
      </c>
      <c r="T23" s="37"/>
      <c r="U23" s="2"/>
      <c r="V23" s="2"/>
      <c r="W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7.25">
      <c r="A24" s="80">
        <v>243418</v>
      </c>
      <c r="B24" s="9" t="s">
        <v>14</v>
      </c>
      <c r="C24" s="147">
        <v>7.4</v>
      </c>
      <c r="D24" s="147">
        <v>8</v>
      </c>
      <c r="E24" s="147">
        <v>8.2</v>
      </c>
      <c r="F24" s="147">
        <v>8.4</v>
      </c>
      <c r="G24" s="147">
        <v>8.72</v>
      </c>
      <c r="H24" s="1"/>
      <c r="I24" s="30" t="s">
        <v>18</v>
      </c>
      <c r="J24" s="70">
        <v>13.5</v>
      </c>
      <c r="K24" s="19">
        <f t="shared" si="0"/>
        <v>17</v>
      </c>
      <c r="L24" s="70">
        <v>13.04</v>
      </c>
      <c r="M24" s="19">
        <f t="shared" si="0"/>
        <v>18</v>
      </c>
      <c r="N24" s="37"/>
      <c r="O24" s="52" t="s">
        <v>5</v>
      </c>
      <c r="P24" s="70">
        <v>13.43</v>
      </c>
      <c r="Q24" s="49">
        <f t="shared" si="1"/>
        <v>17</v>
      </c>
      <c r="R24" s="70">
        <v>12.82</v>
      </c>
      <c r="S24" s="49">
        <f t="shared" si="2"/>
        <v>20</v>
      </c>
      <c r="T24" s="37"/>
      <c r="U24" s="2"/>
      <c r="V24" s="2"/>
      <c r="W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7.25">
      <c r="A25" s="80">
        <v>243434</v>
      </c>
      <c r="B25" s="9" t="s">
        <v>15</v>
      </c>
      <c r="C25" s="147">
        <v>11.9</v>
      </c>
      <c r="D25" s="147">
        <v>11.9</v>
      </c>
      <c r="E25" s="147">
        <v>9.9</v>
      </c>
      <c r="F25" s="147">
        <v>8.8</v>
      </c>
      <c r="G25" s="147">
        <v>8.24</v>
      </c>
      <c r="H25" s="1"/>
      <c r="I25" s="30" t="s">
        <v>5</v>
      </c>
      <c r="J25" s="70">
        <v>13.43</v>
      </c>
      <c r="K25" s="19">
        <f t="shared" si="0"/>
        <v>18</v>
      </c>
      <c r="L25" s="70">
        <v>12.83</v>
      </c>
      <c r="M25" s="19">
        <f t="shared" si="0"/>
        <v>21</v>
      </c>
      <c r="N25" s="37"/>
      <c r="O25" s="52" t="s">
        <v>6</v>
      </c>
      <c r="P25" s="70">
        <v>13.09</v>
      </c>
      <c r="Q25" s="49">
        <f t="shared" si="1"/>
        <v>18</v>
      </c>
      <c r="R25" s="70">
        <v>13.92</v>
      </c>
      <c r="S25" s="49">
        <f t="shared" si="2"/>
        <v>16</v>
      </c>
      <c r="T25" s="37"/>
      <c r="U25" s="2"/>
      <c r="V25" s="2"/>
      <c r="W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7.25">
      <c r="A26" s="80">
        <v>243442</v>
      </c>
      <c r="B26" s="9" t="s">
        <v>16</v>
      </c>
      <c r="C26" s="147">
        <v>2.7</v>
      </c>
      <c r="D26" s="147">
        <v>2.7</v>
      </c>
      <c r="E26" s="147">
        <v>2.3</v>
      </c>
      <c r="F26" s="147">
        <v>2.5</v>
      </c>
      <c r="G26" s="147">
        <v>2.42</v>
      </c>
      <c r="H26" s="1"/>
      <c r="I26" s="30" t="s">
        <v>6</v>
      </c>
      <c r="J26" s="70">
        <v>13.24</v>
      </c>
      <c r="K26" s="19">
        <f t="shared" si="0"/>
        <v>19</v>
      </c>
      <c r="L26" s="70">
        <v>13.98</v>
      </c>
      <c r="M26" s="19">
        <f t="shared" si="0"/>
        <v>16</v>
      </c>
      <c r="N26" s="37"/>
      <c r="O26" s="52" t="s">
        <v>9</v>
      </c>
      <c r="P26" s="70">
        <v>12.8</v>
      </c>
      <c r="Q26" s="49">
        <f t="shared" si="1"/>
        <v>19</v>
      </c>
      <c r="R26" s="70">
        <v>14.65</v>
      </c>
      <c r="S26" s="49">
        <f t="shared" si="2"/>
        <v>13</v>
      </c>
      <c r="T26" s="37"/>
      <c r="U26" s="2"/>
      <c r="V26" s="2"/>
      <c r="W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7.25">
      <c r="A27" s="80">
        <v>244414</v>
      </c>
      <c r="B27" s="9" t="s">
        <v>20</v>
      </c>
      <c r="C27" s="147">
        <v>13.4</v>
      </c>
      <c r="D27" s="147">
        <v>14.3</v>
      </c>
      <c r="E27" s="147">
        <v>11.4</v>
      </c>
      <c r="F27" s="147">
        <v>13</v>
      </c>
      <c r="G27" s="147">
        <v>11.09</v>
      </c>
      <c r="H27" s="1"/>
      <c r="I27" s="40" t="s">
        <v>29</v>
      </c>
      <c r="J27" s="70">
        <v>12.33</v>
      </c>
      <c r="K27" s="19">
        <f t="shared" si="0"/>
        <v>20</v>
      </c>
      <c r="L27" s="70">
        <v>13.51</v>
      </c>
      <c r="M27" s="19">
        <f t="shared" si="0"/>
        <v>17</v>
      </c>
      <c r="N27" s="37"/>
      <c r="O27" s="53" t="s">
        <v>29</v>
      </c>
      <c r="P27" s="70">
        <v>12.33</v>
      </c>
      <c r="Q27" s="49">
        <f t="shared" si="1"/>
        <v>20</v>
      </c>
      <c r="R27" s="70">
        <v>12.97</v>
      </c>
      <c r="S27" s="49">
        <f t="shared" si="2"/>
        <v>19</v>
      </c>
      <c r="T27" s="37"/>
      <c r="U27" s="2"/>
      <c r="V27" s="2"/>
      <c r="W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7.25">
      <c r="A28" s="80">
        <v>244422</v>
      </c>
      <c r="B28" s="9" t="s">
        <v>19</v>
      </c>
      <c r="C28" s="147">
        <v>14.2</v>
      </c>
      <c r="D28" s="147">
        <v>13.6</v>
      </c>
      <c r="E28" s="147">
        <v>14.1</v>
      </c>
      <c r="F28" s="147">
        <v>12.7</v>
      </c>
      <c r="G28" s="147">
        <v>11.78</v>
      </c>
      <c r="H28" s="1"/>
      <c r="I28" s="9" t="s">
        <v>22</v>
      </c>
      <c r="J28" s="74">
        <v>11.94</v>
      </c>
      <c r="K28" s="19">
        <f t="shared" si="0"/>
        <v>21</v>
      </c>
      <c r="L28" s="74">
        <v>13.03</v>
      </c>
      <c r="M28" s="19">
        <f t="shared" si="0"/>
        <v>19</v>
      </c>
      <c r="N28" s="37"/>
      <c r="O28" s="54" t="s">
        <v>22</v>
      </c>
      <c r="P28" s="74">
        <v>11.94</v>
      </c>
      <c r="Q28" s="49">
        <f t="shared" si="1"/>
        <v>21</v>
      </c>
      <c r="R28" s="74">
        <v>13.01</v>
      </c>
      <c r="S28" s="49">
        <f t="shared" si="2"/>
        <v>18</v>
      </c>
      <c r="T28" s="37"/>
      <c r="U28" s="2"/>
      <c r="V28" s="2"/>
      <c r="W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7.25">
      <c r="A29" s="80">
        <v>244431</v>
      </c>
      <c r="B29" s="9" t="s">
        <v>21</v>
      </c>
      <c r="C29" s="147">
        <v>20.4</v>
      </c>
      <c r="D29" s="147">
        <v>20.7</v>
      </c>
      <c r="E29" s="147">
        <v>20.4</v>
      </c>
      <c r="F29" s="147">
        <v>17.1</v>
      </c>
      <c r="G29" s="147">
        <v>14.86</v>
      </c>
      <c r="H29" s="1"/>
      <c r="I29" s="9" t="s">
        <v>19</v>
      </c>
      <c r="J29" s="74">
        <v>11.78</v>
      </c>
      <c r="K29" s="19">
        <f t="shared" si="0"/>
        <v>22</v>
      </c>
      <c r="L29" s="74">
        <v>12.74</v>
      </c>
      <c r="M29" s="19">
        <f t="shared" si="0"/>
        <v>22</v>
      </c>
      <c r="N29" s="37"/>
      <c r="O29" s="54" t="s">
        <v>19</v>
      </c>
      <c r="P29" s="74">
        <v>11.78</v>
      </c>
      <c r="Q29" s="49">
        <f t="shared" si="1"/>
        <v>22</v>
      </c>
      <c r="R29" s="74">
        <v>12.73</v>
      </c>
      <c r="S29" s="49">
        <f t="shared" si="2"/>
        <v>21</v>
      </c>
      <c r="T29" s="37"/>
      <c r="U29" s="2"/>
      <c r="V29" s="2"/>
      <c r="W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7.25">
      <c r="A30" s="80">
        <v>244619</v>
      </c>
      <c r="B30" s="9" t="s">
        <v>22</v>
      </c>
      <c r="C30" s="147">
        <v>14.3</v>
      </c>
      <c r="D30" s="147">
        <v>13.6</v>
      </c>
      <c r="E30" s="147">
        <v>15</v>
      </c>
      <c r="F30" s="147">
        <v>13</v>
      </c>
      <c r="G30" s="147">
        <v>11.94</v>
      </c>
      <c r="H30" s="1"/>
      <c r="I30" s="9" t="s">
        <v>20</v>
      </c>
      <c r="J30" s="74">
        <v>11.09</v>
      </c>
      <c r="K30" s="19">
        <f t="shared" si="0"/>
        <v>23</v>
      </c>
      <c r="L30" s="74">
        <v>12.98</v>
      </c>
      <c r="M30" s="19">
        <f t="shared" si="0"/>
        <v>20</v>
      </c>
      <c r="N30" s="37"/>
      <c r="O30" s="54" t="s">
        <v>20</v>
      </c>
      <c r="P30" s="74">
        <v>11.09</v>
      </c>
      <c r="Q30" s="49">
        <f t="shared" si="1"/>
        <v>23</v>
      </c>
      <c r="R30" s="74">
        <v>10.94</v>
      </c>
      <c r="S30" s="49">
        <f t="shared" si="2"/>
        <v>24</v>
      </c>
      <c r="T30" s="37"/>
      <c r="U30" s="2"/>
      <c r="V30" s="2"/>
      <c r="W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7.25">
      <c r="A31" s="80">
        <v>244708</v>
      </c>
      <c r="B31" s="9" t="s">
        <v>17</v>
      </c>
      <c r="C31" s="147">
        <v>13.8</v>
      </c>
      <c r="D31" s="147">
        <v>14.7</v>
      </c>
      <c r="E31" s="147">
        <v>13.1</v>
      </c>
      <c r="F31" s="147">
        <v>12.5</v>
      </c>
      <c r="G31" s="147">
        <v>10.53</v>
      </c>
      <c r="H31" s="1"/>
      <c r="I31" s="9" t="s">
        <v>17</v>
      </c>
      <c r="J31" s="74">
        <v>10.53</v>
      </c>
      <c r="K31" s="19">
        <f t="shared" si="0"/>
        <v>24</v>
      </c>
      <c r="L31" s="74">
        <v>12.49</v>
      </c>
      <c r="M31" s="19">
        <f t="shared" si="0"/>
        <v>24</v>
      </c>
      <c r="N31" s="37"/>
      <c r="O31" s="54" t="s">
        <v>17</v>
      </c>
      <c r="P31" s="74">
        <v>10.53</v>
      </c>
      <c r="Q31" s="49">
        <f t="shared" si="1"/>
        <v>24</v>
      </c>
      <c r="R31" s="74">
        <v>12.46</v>
      </c>
      <c r="S31" s="49">
        <f t="shared" si="2"/>
        <v>23</v>
      </c>
      <c r="T31" s="37"/>
      <c r="U31" s="2"/>
      <c r="V31" s="2"/>
      <c r="W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7.25">
      <c r="A32" s="80">
        <v>244716</v>
      </c>
      <c r="B32" s="9" t="s">
        <v>32</v>
      </c>
      <c r="C32" s="147">
        <v>21.3</v>
      </c>
      <c r="D32" s="147">
        <v>22.1</v>
      </c>
      <c r="E32" s="147">
        <v>22.1</v>
      </c>
      <c r="F32" s="147">
        <v>18.7</v>
      </c>
      <c r="G32" s="147">
        <v>18.49</v>
      </c>
      <c r="H32" s="1"/>
      <c r="I32" s="30" t="s">
        <v>14</v>
      </c>
      <c r="J32" s="70">
        <v>8.72</v>
      </c>
      <c r="K32" s="19">
        <f t="shared" si="0"/>
        <v>25</v>
      </c>
      <c r="L32" s="70">
        <v>8.44</v>
      </c>
      <c r="M32" s="19">
        <f t="shared" si="0"/>
        <v>27</v>
      </c>
      <c r="N32" s="37"/>
      <c r="O32" s="52" t="s">
        <v>14</v>
      </c>
      <c r="P32" s="70">
        <v>8.72</v>
      </c>
      <c r="Q32" s="49">
        <f t="shared" si="1"/>
        <v>25</v>
      </c>
      <c r="R32" s="70">
        <v>8.44</v>
      </c>
      <c r="S32" s="49">
        <f t="shared" si="2"/>
        <v>27</v>
      </c>
      <c r="T32" s="37"/>
      <c r="U32" s="2"/>
      <c r="V32" s="2"/>
      <c r="W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7.25">
      <c r="A33" s="80">
        <v>244724</v>
      </c>
      <c r="B33" s="9" t="s">
        <v>33</v>
      </c>
      <c r="C33" s="147">
        <v>15.7</v>
      </c>
      <c r="D33" s="147">
        <v>16.8</v>
      </c>
      <c r="E33" s="147">
        <v>17.6</v>
      </c>
      <c r="F33" s="147">
        <v>15.7</v>
      </c>
      <c r="G33" s="147">
        <v>15.14</v>
      </c>
      <c r="H33" s="1"/>
      <c r="I33" s="30" t="s">
        <v>15</v>
      </c>
      <c r="J33" s="70">
        <v>8.24</v>
      </c>
      <c r="K33" s="19">
        <f t="shared" si="0"/>
        <v>26</v>
      </c>
      <c r="L33" s="70">
        <v>8.77</v>
      </c>
      <c r="M33" s="19">
        <f t="shared" si="0"/>
        <v>26</v>
      </c>
      <c r="N33" s="37"/>
      <c r="O33" s="52" t="s">
        <v>15</v>
      </c>
      <c r="P33" s="70">
        <v>8.24</v>
      </c>
      <c r="Q33" s="49">
        <f t="shared" si="1"/>
        <v>26</v>
      </c>
      <c r="R33" s="70">
        <v>8.77</v>
      </c>
      <c r="S33" s="49">
        <f t="shared" si="2"/>
        <v>26</v>
      </c>
      <c r="T33" s="37"/>
      <c r="U33" s="2"/>
      <c r="V33" s="2"/>
      <c r="W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7.25">
      <c r="A34" s="80">
        <v>245437</v>
      </c>
      <c r="B34" s="9" t="s">
        <v>34</v>
      </c>
      <c r="C34" s="147">
        <v>21</v>
      </c>
      <c r="D34" s="147">
        <v>23.2</v>
      </c>
      <c r="E34" s="147">
        <v>24.2</v>
      </c>
      <c r="F34" s="147">
        <v>21</v>
      </c>
      <c r="G34" s="147">
        <v>17.58</v>
      </c>
      <c r="H34" s="1"/>
      <c r="I34" s="30" t="s">
        <v>12</v>
      </c>
      <c r="J34" s="70">
        <v>8.15</v>
      </c>
      <c r="K34" s="19">
        <f t="shared" si="0"/>
        <v>27</v>
      </c>
      <c r="L34" s="70">
        <v>9.15</v>
      </c>
      <c r="M34" s="19">
        <f t="shared" si="0"/>
        <v>25</v>
      </c>
      <c r="N34" s="37"/>
      <c r="O34" s="52" t="s">
        <v>12</v>
      </c>
      <c r="P34" s="70">
        <v>8.15</v>
      </c>
      <c r="Q34" s="49">
        <f t="shared" si="1"/>
        <v>27</v>
      </c>
      <c r="R34" s="70">
        <v>9.15</v>
      </c>
      <c r="S34" s="49">
        <f t="shared" si="2"/>
        <v>25</v>
      </c>
      <c r="T34" s="37"/>
      <c r="U34" s="2"/>
      <c r="V34" s="2"/>
      <c r="W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7.25">
      <c r="A35" s="80">
        <v>245615</v>
      </c>
      <c r="B35" s="9" t="s">
        <v>41</v>
      </c>
      <c r="C35" s="147">
        <v>17.7</v>
      </c>
      <c r="D35" s="147">
        <v>20.9</v>
      </c>
      <c r="E35" s="147">
        <v>19.1</v>
      </c>
      <c r="F35" s="147">
        <v>15.6</v>
      </c>
      <c r="G35" s="147">
        <v>14.26</v>
      </c>
      <c r="H35" s="1"/>
      <c r="I35" s="30" t="s">
        <v>13</v>
      </c>
      <c r="J35" s="70">
        <v>7.94</v>
      </c>
      <c r="K35" s="19">
        <f t="shared" si="0"/>
        <v>28</v>
      </c>
      <c r="L35" s="70">
        <v>8.33</v>
      </c>
      <c r="M35" s="19">
        <f t="shared" si="0"/>
        <v>28</v>
      </c>
      <c r="N35" s="37"/>
      <c r="O35" s="52" t="s">
        <v>13</v>
      </c>
      <c r="P35" s="70">
        <v>7.94</v>
      </c>
      <c r="Q35" s="49">
        <f t="shared" si="1"/>
        <v>28</v>
      </c>
      <c r="R35" s="70">
        <v>8.33</v>
      </c>
      <c r="S35" s="49">
        <f t="shared" si="2"/>
        <v>28</v>
      </c>
      <c r="T35" s="37"/>
      <c r="U35" s="2"/>
      <c r="V35" s="2"/>
      <c r="W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7.25">
      <c r="A36" s="80">
        <v>245623</v>
      </c>
      <c r="B36" s="10" t="s">
        <v>18</v>
      </c>
      <c r="C36" s="148">
        <v>14.9</v>
      </c>
      <c r="D36" s="148">
        <v>15.6</v>
      </c>
      <c r="E36" s="148">
        <v>15</v>
      </c>
      <c r="F36" s="71">
        <v>13</v>
      </c>
      <c r="G36" s="148">
        <v>13.5</v>
      </c>
      <c r="H36" s="1"/>
      <c r="I36" s="178" t="s">
        <v>16</v>
      </c>
      <c r="J36" s="71">
        <v>2.42</v>
      </c>
      <c r="K36" s="179">
        <f t="shared" si="0"/>
        <v>29</v>
      </c>
      <c r="L36" s="71">
        <v>2.5</v>
      </c>
      <c r="M36" s="179">
        <f t="shared" si="0"/>
        <v>29</v>
      </c>
      <c r="N36" s="37"/>
      <c r="O36" s="61" t="s">
        <v>16</v>
      </c>
      <c r="P36" s="71">
        <v>2.42</v>
      </c>
      <c r="Q36" s="62">
        <f t="shared" si="1"/>
        <v>29</v>
      </c>
      <c r="R36" s="71">
        <v>2.5</v>
      </c>
      <c r="S36" s="62">
        <f t="shared" si="2"/>
        <v>29</v>
      </c>
      <c r="T36" s="37"/>
      <c r="U36" s="2"/>
      <c r="V36" s="2"/>
      <c r="W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2:53" ht="17.25">
      <c r="B37" s="29" t="s">
        <v>24</v>
      </c>
      <c r="C37" s="149">
        <f>AVERAGE(C8:C21)</f>
        <v>15.592857142857145</v>
      </c>
      <c r="D37" s="149">
        <f>AVERAGE(D8:D21)</f>
        <v>16.057142857142853</v>
      </c>
      <c r="E37" s="149">
        <f>AVERAGE(E8:E21)</f>
        <v>16.307142857142857</v>
      </c>
      <c r="F37" s="149">
        <f>AVERAGE(F8:F21)</f>
        <v>15.65714285714286</v>
      </c>
      <c r="G37" s="149">
        <f>AVERAGE(G8:G21)</f>
        <v>15.190000000000001</v>
      </c>
      <c r="H37" s="1"/>
      <c r="I37" s="180" t="s">
        <v>24</v>
      </c>
      <c r="J37" s="72">
        <f>G37</f>
        <v>15.190000000000001</v>
      </c>
      <c r="K37" s="23"/>
      <c r="L37" s="72">
        <f>F37</f>
        <v>15.65714285714286</v>
      </c>
      <c r="M37" s="23"/>
      <c r="N37" s="36"/>
      <c r="O37" s="29" t="s">
        <v>24</v>
      </c>
      <c r="P37" s="150">
        <f>SUMPRODUCT((RIGHT($O$8:$O$36)="市")*(P$8:P$36))/14</f>
        <v>14.714285714285717</v>
      </c>
      <c r="Q37" s="60"/>
      <c r="R37" s="150">
        <f>SUMPRODUCT((RIGHT($O$8:$O$36)="市")*(R$8:R$36))/14</f>
        <v>14.973571428571429</v>
      </c>
      <c r="S37" s="60"/>
      <c r="T37" s="36"/>
      <c r="U37" s="2"/>
      <c r="V37" s="2"/>
      <c r="W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2:53" ht="17.25">
      <c r="B38" s="29" t="s">
        <v>82</v>
      </c>
      <c r="C38" s="149">
        <f>AVERAGE(C22:C36)</f>
        <v>13.713333333333333</v>
      </c>
      <c r="D38" s="149">
        <f>AVERAGE(D22:D36)</f>
        <v>14.44</v>
      </c>
      <c r="E38" s="149">
        <f>AVERAGE(E22:E36)</f>
        <v>14.066666666666665</v>
      </c>
      <c r="F38" s="149">
        <f>AVERAGE(F22:F36)</f>
        <v>12.633333333333333</v>
      </c>
      <c r="G38" s="149">
        <f>AVERAGE(G22:G36)</f>
        <v>11.642666666666665</v>
      </c>
      <c r="H38" s="1"/>
      <c r="I38" s="29" t="s">
        <v>82</v>
      </c>
      <c r="J38" s="72">
        <f>G38</f>
        <v>11.642666666666665</v>
      </c>
      <c r="K38" s="23"/>
      <c r="L38" s="72">
        <f>F38</f>
        <v>12.633333333333333</v>
      </c>
      <c r="M38" s="23"/>
      <c r="N38" s="36"/>
      <c r="O38" s="29" t="s">
        <v>82</v>
      </c>
      <c r="P38" s="150">
        <f>SUMPRODUCT((RIGHT($O$8:$O$36)="町")*(P$8:P$36))/15</f>
        <v>11.62</v>
      </c>
      <c r="Q38" s="55"/>
      <c r="R38" s="150">
        <f>SUMPRODUCT((RIGHT($O$8:$O$36)="町")*(R$8:R$36))/15</f>
        <v>12.408000000000003</v>
      </c>
      <c r="S38" s="55"/>
      <c r="T38" s="36"/>
      <c r="U38" s="2"/>
      <c r="V38" s="2"/>
      <c r="W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2:53" ht="17.25">
      <c r="B39" s="29" t="s">
        <v>25</v>
      </c>
      <c r="C39" s="149">
        <f>AVERAGE(C8:C36)</f>
        <v>14.620689655172415</v>
      </c>
      <c r="D39" s="149">
        <f>AVERAGE(D8:D36)</f>
        <v>15.220689655172412</v>
      </c>
      <c r="E39" s="149">
        <f>AVERAGE(E8:E36)</f>
        <v>15.148275862068965</v>
      </c>
      <c r="F39" s="149">
        <f>AVERAGE(F8:F36)</f>
        <v>14.093103448275865</v>
      </c>
      <c r="G39" s="149">
        <f>AVERAGE(G8:G36)</f>
        <v>13.355172413793102</v>
      </c>
      <c r="H39" s="1"/>
      <c r="I39" s="29" t="s">
        <v>25</v>
      </c>
      <c r="J39" s="72">
        <f>G39</f>
        <v>13.355172413793102</v>
      </c>
      <c r="K39" s="23"/>
      <c r="L39" s="72">
        <f>F39</f>
        <v>14.093103448275865</v>
      </c>
      <c r="M39" s="23"/>
      <c r="N39" s="36"/>
      <c r="O39" s="29" t="s">
        <v>25</v>
      </c>
      <c r="P39" s="150">
        <f>AVERAGE(P8:P36)</f>
        <v>13.113793103448272</v>
      </c>
      <c r="Q39" s="55"/>
      <c r="R39" s="150">
        <f>AVERAGE(R8:R36)</f>
        <v>13.64655172413793</v>
      </c>
      <c r="S39" s="55"/>
      <c r="T39" s="36"/>
      <c r="U39" s="2"/>
      <c r="V39" s="2"/>
      <c r="W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0:53" ht="17.25">
      <c r="J40" t="s">
        <v>42</v>
      </c>
      <c r="P40" t="s">
        <v>42</v>
      </c>
      <c r="U40" s="2"/>
      <c r="V40" s="2"/>
      <c r="W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21:53" ht="17.25">
      <c r="U41" s="2"/>
      <c r="V41" s="2"/>
      <c r="W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2:53" ht="17.25">
      <c r="B42" s="26"/>
      <c r="C42" s="34"/>
      <c r="D42" s="34"/>
      <c r="E42" s="34"/>
      <c r="F42" s="34"/>
      <c r="G42" s="34"/>
      <c r="H42" s="2"/>
      <c r="R42" s="42"/>
      <c r="U42" s="2"/>
      <c r="V42" s="2"/>
      <c r="W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2:53" ht="17.25">
      <c r="B43" s="26"/>
      <c r="C43" s="34"/>
      <c r="D43" s="34"/>
      <c r="E43" s="34"/>
      <c r="F43" s="34"/>
      <c r="G43" s="34"/>
      <c r="H43" s="2"/>
      <c r="U43" s="2"/>
      <c r="V43" s="2"/>
      <c r="W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</sheetData>
  <mergeCells count="4">
    <mergeCell ref="J6:K6"/>
    <mergeCell ref="L6:M6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0"/>
  <sheetViews>
    <sheetView showGridLines="0" view="pageBreakPreview" zoomScale="75" zoomScaleNormal="75" zoomScaleSheetLayoutView="75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"/>
    </sheetView>
  </sheetViews>
  <sheetFormatPr defaultColWidth="8.66015625" defaultRowHeight="18"/>
  <cols>
    <col min="1" max="1" width="6.66015625" style="75" customWidth="1"/>
    <col min="2" max="7" width="11.66015625" style="0" customWidth="1"/>
    <col min="8" max="8" width="2.66015625" style="0" customWidth="1"/>
    <col min="9" max="9" width="10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8" t="s">
        <v>83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5"/>
      <c r="J5" s="5"/>
      <c r="K5" s="12"/>
      <c r="L5" s="13"/>
      <c r="M5" s="12"/>
      <c r="N5" s="13"/>
    </row>
    <row r="6" spans="2:14" ht="17.25">
      <c r="B6" s="6" t="s">
        <v>67</v>
      </c>
      <c r="C6" s="81" t="s">
        <v>64</v>
      </c>
      <c r="D6" s="81" t="s">
        <v>65</v>
      </c>
      <c r="E6" s="81" t="s">
        <v>38</v>
      </c>
      <c r="F6" s="81" t="s">
        <v>45</v>
      </c>
      <c r="G6" s="81" t="s">
        <v>66</v>
      </c>
      <c r="H6" s="1"/>
      <c r="I6" s="14"/>
      <c r="J6" s="6" t="s">
        <v>67</v>
      </c>
      <c r="K6" s="193" t="s">
        <v>69</v>
      </c>
      <c r="L6" s="194"/>
      <c r="M6" s="193" t="s">
        <v>45</v>
      </c>
      <c r="N6" s="194"/>
    </row>
    <row r="7" spans="2:14" ht="17.25">
      <c r="B7" s="7"/>
      <c r="C7" s="7"/>
      <c r="D7" s="7"/>
      <c r="E7" s="7"/>
      <c r="F7" s="7"/>
      <c r="G7" s="7"/>
      <c r="H7" s="1"/>
      <c r="I7" s="7"/>
      <c r="J7" s="15"/>
      <c r="K7" s="16"/>
      <c r="L7" s="17" t="s">
        <v>40</v>
      </c>
      <c r="M7" s="16"/>
      <c r="N7" s="17" t="s">
        <v>40</v>
      </c>
    </row>
    <row r="8" spans="1:19" ht="17.25">
      <c r="A8" s="80">
        <v>242012</v>
      </c>
      <c r="B8" s="11" t="s">
        <v>1</v>
      </c>
      <c r="C8" s="129">
        <v>0.74</v>
      </c>
      <c r="D8" s="129">
        <v>0.774</v>
      </c>
      <c r="E8" s="129">
        <v>0.803</v>
      </c>
      <c r="F8" s="129">
        <v>0.794</v>
      </c>
      <c r="G8" s="130">
        <v>0.762</v>
      </c>
      <c r="H8" s="1"/>
      <c r="I8" s="18">
        <v>243442</v>
      </c>
      <c r="J8" s="8" t="s">
        <v>16</v>
      </c>
      <c r="K8" s="134">
        <v>1.49</v>
      </c>
      <c r="L8" s="47">
        <f>RANK(K8,K$8:K$36,0)</f>
        <v>1</v>
      </c>
      <c r="M8" s="134">
        <v>1.564</v>
      </c>
      <c r="N8" s="47">
        <f>RANK(M8,M$8:M$36,0)</f>
        <v>1</v>
      </c>
      <c r="Q8" s="136"/>
      <c r="R8" s="136"/>
      <c r="S8" s="136"/>
    </row>
    <row r="9" spans="1:19" ht="17.25">
      <c r="A9" s="80">
        <v>242021</v>
      </c>
      <c r="B9" s="9" t="s">
        <v>2</v>
      </c>
      <c r="C9" s="131">
        <v>0.966</v>
      </c>
      <c r="D9" s="131">
        <v>1.009</v>
      </c>
      <c r="E9" s="131">
        <v>1.07</v>
      </c>
      <c r="F9" s="131">
        <v>1.096</v>
      </c>
      <c r="G9" s="131">
        <v>1.063</v>
      </c>
      <c r="H9" s="1"/>
      <c r="I9" s="24">
        <v>242021</v>
      </c>
      <c r="J9" s="11" t="s">
        <v>10</v>
      </c>
      <c r="K9" s="130">
        <v>1.279</v>
      </c>
      <c r="L9" s="24">
        <f aca="true" t="shared" si="0" ref="L9:L36">RANK(K9,K$8:K$36,0)</f>
        <v>2</v>
      </c>
      <c r="M9" s="130">
        <v>1.388</v>
      </c>
      <c r="N9" s="24">
        <f aca="true" t="shared" si="1" ref="N9:N36">RANK(M9,M$8:M$36,0)</f>
        <v>2</v>
      </c>
      <c r="Q9" s="136"/>
      <c r="R9" s="136"/>
      <c r="S9" s="136"/>
    </row>
    <row r="10" spans="1:19" ht="17.25">
      <c r="A10" s="80">
        <v>242039</v>
      </c>
      <c r="B10" s="9" t="s">
        <v>3</v>
      </c>
      <c r="C10" s="129">
        <v>0.653</v>
      </c>
      <c r="D10" s="129">
        <v>0.686</v>
      </c>
      <c r="E10" s="129">
        <v>0.714</v>
      </c>
      <c r="F10" s="129">
        <v>0.705</v>
      </c>
      <c r="G10" s="129">
        <v>0.667</v>
      </c>
      <c r="H10" s="1"/>
      <c r="I10" s="19">
        <v>242144</v>
      </c>
      <c r="J10" s="11" t="s">
        <v>2</v>
      </c>
      <c r="K10" s="131">
        <v>1.063</v>
      </c>
      <c r="L10" s="24">
        <f t="shared" si="0"/>
        <v>3</v>
      </c>
      <c r="M10" s="131">
        <v>1.096</v>
      </c>
      <c r="N10" s="24">
        <f t="shared" si="1"/>
        <v>3</v>
      </c>
      <c r="Q10" s="136"/>
      <c r="R10" s="136"/>
      <c r="S10" s="136"/>
    </row>
    <row r="11" spans="1:19" ht="17.25">
      <c r="A11" s="80">
        <v>242047</v>
      </c>
      <c r="B11" s="9" t="s">
        <v>4</v>
      </c>
      <c r="C11" s="129">
        <v>0.655</v>
      </c>
      <c r="D11" s="129">
        <v>0.682</v>
      </c>
      <c r="E11" s="129">
        <v>0.686</v>
      </c>
      <c r="F11" s="129">
        <v>0.677</v>
      </c>
      <c r="G11" s="129">
        <v>0.653</v>
      </c>
      <c r="H11" s="1"/>
      <c r="I11" s="19">
        <v>243434</v>
      </c>
      <c r="J11" s="9" t="s">
        <v>6</v>
      </c>
      <c r="K11" s="129">
        <v>0.976</v>
      </c>
      <c r="L11" s="19">
        <f t="shared" si="0"/>
        <v>4</v>
      </c>
      <c r="M11" s="129">
        <v>1.041</v>
      </c>
      <c r="N11" s="19">
        <f t="shared" si="1"/>
        <v>4</v>
      </c>
      <c r="Q11" s="136"/>
      <c r="R11" s="136"/>
      <c r="S11" s="136"/>
    </row>
    <row r="12" spans="1:19" ht="17.25">
      <c r="A12" s="80">
        <v>242055</v>
      </c>
      <c r="B12" s="9" t="s">
        <v>5</v>
      </c>
      <c r="C12" s="129">
        <v>0.856</v>
      </c>
      <c r="D12" s="129">
        <v>0.915</v>
      </c>
      <c r="E12" s="129">
        <v>0.96</v>
      </c>
      <c r="F12" s="129">
        <v>0.969</v>
      </c>
      <c r="G12" s="129">
        <v>0.939</v>
      </c>
      <c r="H12" s="1"/>
      <c r="I12" s="19">
        <v>242080</v>
      </c>
      <c r="J12" s="9" t="s">
        <v>5</v>
      </c>
      <c r="K12" s="135">
        <v>0.939</v>
      </c>
      <c r="L12" s="19">
        <f t="shared" si="0"/>
        <v>5</v>
      </c>
      <c r="M12" s="135">
        <v>0.969</v>
      </c>
      <c r="N12" s="19">
        <f t="shared" si="1"/>
        <v>6</v>
      </c>
      <c r="Q12" s="136"/>
      <c r="R12" s="136"/>
      <c r="S12" s="136"/>
    </row>
    <row r="13" spans="1:19" ht="17.25">
      <c r="A13" s="80">
        <v>242071</v>
      </c>
      <c r="B13" s="9" t="s">
        <v>6</v>
      </c>
      <c r="C13" s="129">
        <v>1.026</v>
      </c>
      <c r="D13" s="129">
        <v>1.044</v>
      </c>
      <c r="E13" s="129">
        <v>1.053</v>
      </c>
      <c r="F13" s="129">
        <v>1.041</v>
      </c>
      <c r="G13" s="129">
        <v>0.976</v>
      </c>
      <c r="H13" s="1"/>
      <c r="I13" s="19">
        <v>243418</v>
      </c>
      <c r="J13" s="9" t="s">
        <v>29</v>
      </c>
      <c r="K13" s="129">
        <v>0.916</v>
      </c>
      <c r="L13" s="19">
        <f t="shared" si="0"/>
        <v>6</v>
      </c>
      <c r="M13" s="129">
        <v>0.98</v>
      </c>
      <c r="N13" s="19">
        <f t="shared" si="1"/>
        <v>5</v>
      </c>
      <c r="Q13" s="136"/>
      <c r="R13" s="136"/>
      <c r="S13" s="136"/>
    </row>
    <row r="14" spans="1:19" ht="17.25">
      <c r="A14" s="80">
        <v>242080</v>
      </c>
      <c r="B14" s="9" t="s">
        <v>7</v>
      </c>
      <c r="C14" s="129">
        <v>0.791</v>
      </c>
      <c r="D14" s="129">
        <v>0.807</v>
      </c>
      <c r="E14" s="129">
        <v>0.816</v>
      </c>
      <c r="F14" s="129">
        <v>0.8</v>
      </c>
      <c r="G14" s="129">
        <v>0.767</v>
      </c>
      <c r="H14" s="1"/>
      <c r="I14" s="19">
        <v>244619</v>
      </c>
      <c r="J14" s="9" t="s">
        <v>15</v>
      </c>
      <c r="K14" s="129">
        <v>0.9</v>
      </c>
      <c r="L14" s="19">
        <f t="shared" si="0"/>
        <v>7</v>
      </c>
      <c r="M14" s="129">
        <v>0.945</v>
      </c>
      <c r="N14" s="19">
        <f t="shared" si="1"/>
        <v>7</v>
      </c>
      <c r="Q14" s="136"/>
      <c r="R14" s="136"/>
      <c r="S14" s="136"/>
    </row>
    <row r="15" spans="1:19" ht="17.25">
      <c r="A15" s="80">
        <v>242098</v>
      </c>
      <c r="B15" s="9" t="s">
        <v>8</v>
      </c>
      <c r="C15" s="129">
        <v>0.457</v>
      </c>
      <c r="D15" s="129">
        <v>0.453</v>
      </c>
      <c r="E15" s="129">
        <v>0.451</v>
      </c>
      <c r="F15" s="129">
        <v>0.442</v>
      </c>
      <c r="G15" s="129">
        <v>0.412</v>
      </c>
      <c r="H15" s="1"/>
      <c r="I15" s="19">
        <v>242161</v>
      </c>
      <c r="J15" s="9" t="s">
        <v>14</v>
      </c>
      <c r="K15" s="129">
        <v>0.801</v>
      </c>
      <c r="L15" s="19">
        <f t="shared" si="0"/>
        <v>8</v>
      </c>
      <c r="M15" s="129">
        <v>0.816</v>
      </c>
      <c r="N15" s="19">
        <f t="shared" si="1"/>
        <v>9</v>
      </c>
      <c r="Q15" s="136"/>
      <c r="R15" s="136"/>
      <c r="S15" s="136"/>
    </row>
    <row r="16" spans="1:19" ht="17.25">
      <c r="A16" s="80">
        <v>242101</v>
      </c>
      <c r="B16" s="9" t="s">
        <v>10</v>
      </c>
      <c r="C16" s="129">
        <v>1.018</v>
      </c>
      <c r="D16" s="129">
        <v>1.197</v>
      </c>
      <c r="E16" s="129">
        <v>1.326</v>
      </c>
      <c r="F16" s="129">
        <v>1.388</v>
      </c>
      <c r="G16" s="129">
        <v>1.279</v>
      </c>
      <c r="H16" s="1"/>
      <c r="I16" s="19">
        <v>242039</v>
      </c>
      <c r="J16" s="9" t="s">
        <v>13</v>
      </c>
      <c r="K16" s="129">
        <v>0.79</v>
      </c>
      <c r="L16" s="19">
        <f t="shared" si="0"/>
        <v>9</v>
      </c>
      <c r="M16" s="129">
        <v>0.817</v>
      </c>
      <c r="N16" s="19">
        <f t="shared" si="1"/>
        <v>8</v>
      </c>
      <c r="Q16" s="136"/>
      <c r="R16" s="136"/>
      <c r="S16" s="136"/>
    </row>
    <row r="17" spans="1:19" ht="17.25">
      <c r="A17" s="80">
        <v>242110</v>
      </c>
      <c r="B17" s="9" t="s">
        <v>11</v>
      </c>
      <c r="C17" s="129">
        <v>0.544</v>
      </c>
      <c r="D17" s="129">
        <v>0.543</v>
      </c>
      <c r="E17" s="129">
        <v>0.536</v>
      </c>
      <c r="F17" s="129">
        <v>0.525</v>
      </c>
      <c r="G17" s="129">
        <v>0.498</v>
      </c>
      <c r="H17" s="1"/>
      <c r="I17" s="19">
        <v>243035</v>
      </c>
      <c r="J17" s="9" t="s">
        <v>7</v>
      </c>
      <c r="K17" s="129">
        <v>0.767</v>
      </c>
      <c r="L17" s="19">
        <f t="shared" si="0"/>
        <v>10</v>
      </c>
      <c r="M17" s="129">
        <v>0.8</v>
      </c>
      <c r="N17" s="19">
        <f t="shared" si="1"/>
        <v>10</v>
      </c>
      <c r="Q17" s="136"/>
      <c r="R17" s="136"/>
      <c r="S17" s="136"/>
    </row>
    <row r="18" spans="1:19" ht="17.25">
      <c r="A18" s="80">
        <v>242128</v>
      </c>
      <c r="B18" s="9" t="s">
        <v>9</v>
      </c>
      <c r="C18" s="129">
        <v>0.295</v>
      </c>
      <c r="D18" s="129">
        <v>0.309</v>
      </c>
      <c r="E18" s="129">
        <v>0.317</v>
      </c>
      <c r="F18" s="129">
        <v>0.311</v>
      </c>
      <c r="G18" s="129">
        <v>0.294</v>
      </c>
      <c r="H18" s="1"/>
      <c r="I18" s="19">
        <v>244422</v>
      </c>
      <c r="J18" s="9" t="s">
        <v>1</v>
      </c>
      <c r="K18" s="129">
        <v>0.762</v>
      </c>
      <c r="L18" s="19">
        <f t="shared" si="0"/>
        <v>11</v>
      </c>
      <c r="M18" s="129">
        <v>0.794</v>
      </c>
      <c r="N18" s="19">
        <f t="shared" si="1"/>
        <v>11</v>
      </c>
      <c r="Q18" s="136"/>
      <c r="R18" s="136"/>
      <c r="S18" s="136"/>
    </row>
    <row r="19" spans="1:19" ht="17.25">
      <c r="A19" s="80">
        <v>242144</v>
      </c>
      <c r="B19" s="9" t="s">
        <v>29</v>
      </c>
      <c r="C19" s="129">
        <v>0.933</v>
      </c>
      <c r="D19" s="129">
        <v>0.973</v>
      </c>
      <c r="E19" s="129">
        <v>0.981</v>
      </c>
      <c r="F19" s="129">
        <v>0.98</v>
      </c>
      <c r="G19" s="129">
        <v>0.916</v>
      </c>
      <c r="H19" s="1"/>
      <c r="I19" s="19">
        <v>242098</v>
      </c>
      <c r="J19" s="9" t="s">
        <v>20</v>
      </c>
      <c r="K19" s="129">
        <v>0.697</v>
      </c>
      <c r="L19" s="19">
        <f t="shared" si="0"/>
        <v>12</v>
      </c>
      <c r="M19" s="129">
        <v>0.763</v>
      </c>
      <c r="N19" s="19">
        <f t="shared" si="1"/>
        <v>12</v>
      </c>
      <c r="Q19" s="136"/>
      <c r="R19" s="136"/>
      <c r="S19" s="136"/>
    </row>
    <row r="20" spans="1:19" ht="17.25">
      <c r="A20" s="80">
        <v>242152</v>
      </c>
      <c r="B20" s="9" t="s">
        <v>30</v>
      </c>
      <c r="C20" s="129">
        <v>0.513</v>
      </c>
      <c r="D20" s="129">
        <v>0.526</v>
      </c>
      <c r="E20" s="129">
        <v>0.522</v>
      </c>
      <c r="F20" s="129">
        <v>0.507</v>
      </c>
      <c r="G20" s="129">
        <v>0.488</v>
      </c>
      <c r="H20" s="1"/>
      <c r="I20" s="19">
        <v>245623</v>
      </c>
      <c r="J20" s="9" t="s">
        <v>31</v>
      </c>
      <c r="K20" s="129">
        <v>0.686</v>
      </c>
      <c r="L20" s="19">
        <f t="shared" si="0"/>
        <v>13</v>
      </c>
      <c r="M20" s="129">
        <v>0.725</v>
      </c>
      <c r="N20" s="19">
        <f t="shared" si="1"/>
        <v>13</v>
      </c>
      <c r="Q20" s="136"/>
      <c r="R20" s="136"/>
      <c r="S20" s="136"/>
    </row>
    <row r="21" spans="1:19" ht="17.25">
      <c r="A21" s="80">
        <v>242161</v>
      </c>
      <c r="B21" s="10" t="s">
        <v>31</v>
      </c>
      <c r="C21" s="132">
        <v>0.674</v>
      </c>
      <c r="D21" s="132">
        <v>0.714</v>
      </c>
      <c r="E21" s="132">
        <v>0.729</v>
      </c>
      <c r="F21" s="132">
        <v>0.725</v>
      </c>
      <c r="G21" s="132">
        <v>0.686</v>
      </c>
      <c r="H21" s="1"/>
      <c r="I21" s="19">
        <v>244708</v>
      </c>
      <c r="J21" s="9" t="s">
        <v>22</v>
      </c>
      <c r="K21" s="129">
        <v>0.679</v>
      </c>
      <c r="L21" s="19">
        <f t="shared" si="0"/>
        <v>14</v>
      </c>
      <c r="M21" s="129">
        <v>0.718</v>
      </c>
      <c r="N21" s="19">
        <f t="shared" si="1"/>
        <v>14</v>
      </c>
      <c r="Q21" s="136"/>
      <c r="R21" s="136"/>
      <c r="S21" s="136"/>
    </row>
    <row r="22" spans="1:19" ht="17.25">
      <c r="A22" s="80">
        <v>243035</v>
      </c>
      <c r="B22" s="9" t="s">
        <v>12</v>
      </c>
      <c r="C22" s="129">
        <v>0.56</v>
      </c>
      <c r="D22" s="129">
        <v>0.588</v>
      </c>
      <c r="E22" s="129">
        <v>0.605</v>
      </c>
      <c r="F22" s="129">
        <v>0.589</v>
      </c>
      <c r="G22" s="129">
        <v>0.555</v>
      </c>
      <c r="H22" s="1"/>
      <c r="I22" s="19">
        <v>244431</v>
      </c>
      <c r="J22" s="9" t="s">
        <v>3</v>
      </c>
      <c r="K22" s="129">
        <v>0.667</v>
      </c>
      <c r="L22" s="19">
        <f t="shared" si="0"/>
        <v>15</v>
      </c>
      <c r="M22" s="129">
        <v>0.705</v>
      </c>
      <c r="N22" s="19">
        <f t="shared" si="1"/>
        <v>15</v>
      </c>
      <c r="Q22" s="136"/>
      <c r="R22" s="136"/>
      <c r="S22" s="136"/>
    </row>
    <row r="23" spans="1:19" ht="17.25">
      <c r="A23" s="80">
        <v>243248</v>
      </c>
      <c r="B23" s="9" t="s">
        <v>13</v>
      </c>
      <c r="C23" s="129">
        <v>0.764</v>
      </c>
      <c r="D23" s="129">
        <v>0.806</v>
      </c>
      <c r="E23" s="129">
        <v>0.829</v>
      </c>
      <c r="F23" s="129">
        <v>0.817</v>
      </c>
      <c r="G23" s="129">
        <v>0.79</v>
      </c>
      <c r="H23" s="1"/>
      <c r="I23" s="19"/>
      <c r="J23" s="9" t="s">
        <v>4</v>
      </c>
      <c r="K23" s="129">
        <v>0.653</v>
      </c>
      <c r="L23" s="19">
        <f t="shared" si="0"/>
        <v>16</v>
      </c>
      <c r="M23" s="129">
        <v>0.677</v>
      </c>
      <c r="N23" s="19">
        <f t="shared" si="1"/>
        <v>16</v>
      </c>
      <c r="Q23" s="136"/>
      <c r="R23" s="136"/>
      <c r="S23" s="136"/>
    </row>
    <row r="24" spans="1:19" ht="17.25">
      <c r="A24" s="80">
        <v>243418</v>
      </c>
      <c r="B24" s="9" t="s">
        <v>14</v>
      </c>
      <c r="C24" s="129">
        <v>0.756</v>
      </c>
      <c r="D24" s="129">
        <v>0.775</v>
      </c>
      <c r="E24" s="129">
        <v>0.801</v>
      </c>
      <c r="F24" s="129">
        <v>0.816</v>
      </c>
      <c r="G24" s="129">
        <v>0.801</v>
      </c>
      <c r="H24" s="1"/>
      <c r="I24" s="19"/>
      <c r="J24" s="9" t="s">
        <v>19</v>
      </c>
      <c r="K24" s="129">
        <v>0.57</v>
      </c>
      <c r="L24" s="19">
        <f t="shared" si="0"/>
        <v>17</v>
      </c>
      <c r="M24" s="129">
        <v>0.583</v>
      </c>
      <c r="N24" s="19">
        <f t="shared" si="1"/>
        <v>18</v>
      </c>
      <c r="Q24" s="136"/>
      <c r="R24" s="136"/>
      <c r="S24" s="136"/>
    </row>
    <row r="25" spans="1:19" ht="17.25">
      <c r="A25" s="80">
        <v>243434</v>
      </c>
      <c r="B25" s="9" t="s">
        <v>15</v>
      </c>
      <c r="C25" s="129">
        <v>0.835</v>
      </c>
      <c r="D25" s="129">
        <v>0.881</v>
      </c>
      <c r="E25" s="129">
        <v>0.922</v>
      </c>
      <c r="F25" s="129">
        <v>0.945</v>
      </c>
      <c r="G25" s="129">
        <v>0.9</v>
      </c>
      <c r="H25" s="1"/>
      <c r="I25" s="19"/>
      <c r="J25" s="9" t="s">
        <v>12</v>
      </c>
      <c r="K25" s="129">
        <v>0.555</v>
      </c>
      <c r="L25" s="19">
        <f t="shared" si="0"/>
        <v>18</v>
      </c>
      <c r="M25" s="129">
        <v>0.589</v>
      </c>
      <c r="N25" s="19">
        <f t="shared" si="1"/>
        <v>17</v>
      </c>
      <c r="Q25" s="136"/>
      <c r="R25" s="136"/>
      <c r="S25" s="136"/>
    </row>
    <row r="26" spans="1:19" ht="17.25">
      <c r="A26" s="80">
        <v>243442</v>
      </c>
      <c r="B26" s="9" t="s">
        <v>16</v>
      </c>
      <c r="C26" s="129">
        <v>1.591</v>
      </c>
      <c r="D26" s="129">
        <v>1.586</v>
      </c>
      <c r="E26" s="129">
        <v>1.599</v>
      </c>
      <c r="F26" s="129">
        <v>1.564</v>
      </c>
      <c r="G26" s="129">
        <v>1.49</v>
      </c>
      <c r="H26" s="1"/>
      <c r="I26" s="19"/>
      <c r="J26" s="9" t="s">
        <v>11</v>
      </c>
      <c r="K26" s="129">
        <v>0.498</v>
      </c>
      <c r="L26" s="19">
        <f t="shared" si="0"/>
        <v>19</v>
      </c>
      <c r="M26" s="129">
        <v>0.525</v>
      </c>
      <c r="N26" s="19">
        <f t="shared" si="1"/>
        <v>19</v>
      </c>
      <c r="Q26" s="136"/>
      <c r="R26" s="136"/>
      <c r="S26" s="136"/>
    </row>
    <row r="27" spans="1:19" ht="17.25">
      <c r="A27" s="80">
        <v>244414</v>
      </c>
      <c r="B27" s="9" t="s">
        <v>20</v>
      </c>
      <c r="C27" s="129">
        <v>0.757</v>
      </c>
      <c r="D27" s="129">
        <v>0.804</v>
      </c>
      <c r="E27" s="129">
        <v>0.811</v>
      </c>
      <c r="F27" s="129">
        <v>0.763</v>
      </c>
      <c r="G27" s="129">
        <v>0.697</v>
      </c>
      <c r="H27" s="1"/>
      <c r="I27" s="19"/>
      <c r="J27" s="20" t="s">
        <v>30</v>
      </c>
      <c r="K27" s="129">
        <v>0.488</v>
      </c>
      <c r="L27" s="19">
        <f t="shared" si="0"/>
        <v>20</v>
      </c>
      <c r="M27" s="129">
        <v>0.507</v>
      </c>
      <c r="N27" s="19">
        <f t="shared" si="1"/>
        <v>20</v>
      </c>
      <c r="Q27" s="136"/>
      <c r="R27" s="136"/>
      <c r="S27" s="136"/>
    </row>
    <row r="28" spans="1:19" ht="17.25">
      <c r="A28" s="80">
        <v>244422</v>
      </c>
      <c r="B28" s="9" t="s">
        <v>19</v>
      </c>
      <c r="C28" s="129">
        <v>0.544</v>
      </c>
      <c r="D28" s="129">
        <v>0.564</v>
      </c>
      <c r="E28" s="129">
        <v>0.579</v>
      </c>
      <c r="F28" s="129">
        <v>0.583</v>
      </c>
      <c r="G28" s="129">
        <v>0.57</v>
      </c>
      <c r="H28" s="1"/>
      <c r="I28" s="19"/>
      <c r="J28" s="9" t="s">
        <v>8</v>
      </c>
      <c r="K28" s="131">
        <v>0.412</v>
      </c>
      <c r="L28" s="19">
        <f t="shared" si="0"/>
        <v>21</v>
      </c>
      <c r="M28" s="131">
        <v>0.442</v>
      </c>
      <c r="N28" s="19">
        <f t="shared" si="1"/>
        <v>21</v>
      </c>
      <c r="Q28" s="136"/>
      <c r="R28" s="136"/>
      <c r="S28" s="136"/>
    </row>
    <row r="29" spans="1:19" ht="17.25">
      <c r="A29" s="80">
        <v>244431</v>
      </c>
      <c r="B29" s="9" t="s">
        <v>21</v>
      </c>
      <c r="C29" s="129">
        <v>0.263</v>
      </c>
      <c r="D29" s="129">
        <v>0.28</v>
      </c>
      <c r="E29" s="129">
        <v>0.291</v>
      </c>
      <c r="F29" s="129">
        <v>0.293</v>
      </c>
      <c r="G29" s="129">
        <v>0.275</v>
      </c>
      <c r="H29" s="1"/>
      <c r="I29" s="19"/>
      <c r="J29" s="11" t="s">
        <v>18</v>
      </c>
      <c r="K29" s="131">
        <v>0.37</v>
      </c>
      <c r="L29" s="19">
        <f t="shared" si="0"/>
        <v>22</v>
      </c>
      <c r="M29" s="131">
        <v>0.399</v>
      </c>
      <c r="N29" s="19">
        <f t="shared" si="1"/>
        <v>22</v>
      </c>
      <c r="Q29" s="136"/>
      <c r="R29" s="136"/>
      <c r="S29" s="136"/>
    </row>
    <row r="30" spans="1:19" ht="17.25">
      <c r="A30" s="80">
        <v>244619</v>
      </c>
      <c r="B30" s="9" t="s">
        <v>22</v>
      </c>
      <c r="C30" s="129">
        <v>0.802</v>
      </c>
      <c r="D30" s="129">
        <v>0.763</v>
      </c>
      <c r="E30" s="129">
        <v>0.778</v>
      </c>
      <c r="F30" s="129">
        <v>0.718</v>
      </c>
      <c r="G30" s="129">
        <v>0.679</v>
      </c>
      <c r="H30" s="1"/>
      <c r="I30" s="19"/>
      <c r="J30" s="11" t="s">
        <v>17</v>
      </c>
      <c r="K30" s="131">
        <v>0.331</v>
      </c>
      <c r="L30" s="19">
        <f t="shared" si="0"/>
        <v>23</v>
      </c>
      <c r="M30" s="131">
        <v>0.345</v>
      </c>
      <c r="N30" s="19">
        <f t="shared" si="1"/>
        <v>23</v>
      </c>
      <c r="Q30" s="136"/>
      <c r="R30" s="136"/>
      <c r="S30" s="136"/>
    </row>
    <row r="31" spans="1:19" ht="17.25">
      <c r="A31" s="80">
        <v>244708</v>
      </c>
      <c r="B31" s="9" t="s">
        <v>17</v>
      </c>
      <c r="C31" s="129">
        <v>0.329</v>
      </c>
      <c r="D31" s="129">
        <v>0.342</v>
      </c>
      <c r="E31" s="129">
        <v>0.352</v>
      </c>
      <c r="F31" s="129">
        <v>0.345</v>
      </c>
      <c r="G31" s="129">
        <v>0.331</v>
      </c>
      <c r="H31" s="1"/>
      <c r="I31" s="19"/>
      <c r="J31" s="11" t="s">
        <v>34</v>
      </c>
      <c r="K31" s="131">
        <v>0.302</v>
      </c>
      <c r="L31" s="19">
        <f t="shared" si="0"/>
        <v>24</v>
      </c>
      <c r="M31" s="131">
        <v>0.311</v>
      </c>
      <c r="N31" s="19">
        <f t="shared" si="1"/>
        <v>24</v>
      </c>
      <c r="Q31" s="136"/>
      <c r="R31" s="136"/>
      <c r="S31" s="136"/>
    </row>
    <row r="32" spans="1:19" ht="17.25">
      <c r="A32" s="80">
        <v>244716</v>
      </c>
      <c r="B32" s="9" t="s">
        <v>32</v>
      </c>
      <c r="C32" s="129">
        <v>0.216</v>
      </c>
      <c r="D32" s="129">
        <v>0.226</v>
      </c>
      <c r="E32" s="129">
        <v>0.225</v>
      </c>
      <c r="F32" s="129">
        <v>0.218</v>
      </c>
      <c r="G32" s="129">
        <v>0.205</v>
      </c>
      <c r="H32" s="1"/>
      <c r="I32" s="19"/>
      <c r="J32" s="9" t="s">
        <v>9</v>
      </c>
      <c r="K32" s="129">
        <v>0.294</v>
      </c>
      <c r="L32" s="19">
        <f t="shared" si="0"/>
        <v>25</v>
      </c>
      <c r="M32" s="129">
        <v>0.311</v>
      </c>
      <c r="N32" s="19">
        <f t="shared" si="1"/>
        <v>24</v>
      </c>
      <c r="Q32" s="136"/>
      <c r="R32" s="136"/>
      <c r="S32" s="136"/>
    </row>
    <row r="33" spans="1:19" ht="17.25">
      <c r="A33" s="80">
        <v>244724</v>
      </c>
      <c r="B33" s="9" t="s">
        <v>33</v>
      </c>
      <c r="C33" s="129">
        <v>0.246</v>
      </c>
      <c r="D33" s="129">
        <v>0.251</v>
      </c>
      <c r="E33" s="129">
        <v>0.258</v>
      </c>
      <c r="F33" s="129">
        <v>0.25</v>
      </c>
      <c r="G33" s="129">
        <v>0.237</v>
      </c>
      <c r="H33" s="1"/>
      <c r="I33" s="19"/>
      <c r="J33" s="9" t="s">
        <v>21</v>
      </c>
      <c r="K33" s="129">
        <v>0.275</v>
      </c>
      <c r="L33" s="19">
        <f t="shared" si="0"/>
        <v>26</v>
      </c>
      <c r="M33" s="129">
        <v>0.293</v>
      </c>
      <c r="N33" s="19">
        <f t="shared" si="1"/>
        <v>26</v>
      </c>
      <c r="Q33" s="136"/>
      <c r="R33" s="136"/>
      <c r="S33" s="136"/>
    </row>
    <row r="34" spans="1:19" ht="17.25">
      <c r="A34" s="80">
        <v>245437</v>
      </c>
      <c r="B34" s="9" t="s">
        <v>34</v>
      </c>
      <c r="C34" s="129">
        <v>0.311</v>
      </c>
      <c r="D34" s="129">
        <v>0.311</v>
      </c>
      <c r="E34" s="129">
        <v>0.313</v>
      </c>
      <c r="F34" s="129">
        <v>0.311</v>
      </c>
      <c r="G34" s="129">
        <v>0.302</v>
      </c>
      <c r="H34" s="1"/>
      <c r="I34" s="19"/>
      <c r="J34" s="9" t="s">
        <v>23</v>
      </c>
      <c r="K34" s="129">
        <v>0.266</v>
      </c>
      <c r="L34" s="19">
        <f t="shared" si="0"/>
        <v>27</v>
      </c>
      <c r="M34" s="129">
        <v>0.275</v>
      </c>
      <c r="N34" s="19">
        <f t="shared" si="1"/>
        <v>27</v>
      </c>
      <c r="Q34" s="136"/>
      <c r="R34" s="136"/>
      <c r="S34" s="136"/>
    </row>
    <row r="35" spans="1:19" ht="17.25">
      <c r="A35" s="80">
        <v>245615</v>
      </c>
      <c r="B35" s="9" t="s">
        <v>41</v>
      </c>
      <c r="C35" s="129">
        <v>0.276</v>
      </c>
      <c r="D35" s="129">
        <v>0.276</v>
      </c>
      <c r="E35" s="129">
        <v>0.275</v>
      </c>
      <c r="F35" s="129">
        <v>0.275</v>
      </c>
      <c r="G35" s="129">
        <v>0.266</v>
      </c>
      <c r="H35" s="1"/>
      <c r="I35" s="19"/>
      <c r="J35" s="9" t="s">
        <v>33</v>
      </c>
      <c r="K35" s="129">
        <v>0.237</v>
      </c>
      <c r="L35" s="19">
        <f t="shared" si="0"/>
        <v>28</v>
      </c>
      <c r="M35" s="129">
        <v>0.25</v>
      </c>
      <c r="N35" s="19">
        <f t="shared" si="1"/>
        <v>28</v>
      </c>
      <c r="Q35" s="136"/>
      <c r="R35" s="136"/>
      <c r="S35" s="136"/>
    </row>
    <row r="36" spans="1:19" ht="17.25">
      <c r="A36" s="80">
        <v>245623</v>
      </c>
      <c r="B36" s="9" t="s">
        <v>18</v>
      </c>
      <c r="C36" s="129">
        <v>0.383</v>
      </c>
      <c r="D36" s="129">
        <v>0.396</v>
      </c>
      <c r="E36" s="129">
        <v>0.405</v>
      </c>
      <c r="F36" s="129">
        <v>0.399</v>
      </c>
      <c r="G36" s="129">
        <v>0.37</v>
      </c>
      <c r="H36" s="1"/>
      <c r="I36" s="19"/>
      <c r="J36" s="9" t="s">
        <v>32</v>
      </c>
      <c r="K36" s="129">
        <v>0.205</v>
      </c>
      <c r="L36" s="19">
        <f t="shared" si="0"/>
        <v>29</v>
      </c>
      <c r="M36" s="129">
        <v>0.218</v>
      </c>
      <c r="N36" s="19">
        <f t="shared" si="1"/>
        <v>29</v>
      </c>
      <c r="Q36" s="136"/>
      <c r="R36" s="136"/>
      <c r="S36" s="136"/>
    </row>
    <row r="37" spans="2:14" ht="17.25">
      <c r="B37" s="22" t="s">
        <v>24</v>
      </c>
      <c r="C37" s="133">
        <f>AVERAGE(C8:C21)</f>
        <v>0.7229285714285714</v>
      </c>
      <c r="D37" s="133">
        <f>AVERAGE(D8:D21)</f>
        <v>0.7594285714285715</v>
      </c>
      <c r="E37" s="133">
        <f>AVERAGE(E8:E21)</f>
        <v>0.783142857142857</v>
      </c>
      <c r="F37" s="133">
        <f>AVERAGE(F8:F21)</f>
        <v>0.7828571428571428</v>
      </c>
      <c r="G37" s="133">
        <f>AVERAGE(G8:G21)</f>
        <v>0.7428571428571429</v>
      </c>
      <c r="H37" s="1"/>
      <c r="I37" s="21"/>
      <c r="J37" s="22" t="s">
        <v>24</v>
      </c>
      <c r="K37" s="133">
        <f>G37</f>
        <v>0.7428571428571429</v>
      </c>
      <c r="L37" s="23"/>
      <c r="M37" s="133">
        <f>F37</f>
        <v>0.7828571428571428</v>
      </c>
      <c r="N37" s="23"/>
    </row>
    <row r="38" spans="2:14" ht="17.25">
      <c r="B38" s="22" t="s">
        <v>56</v>
      </c>
      <c r="C38" s="133">
        <f>AVERAGE(C22:C36)</f>
        <v>0.5755333333333332</v>
      </c>
      <c r="D38" s="133">
        <f>AVERAGE(D22:D36)</f>
        <v>0.5899333333333334</v>
      </c>
      <c r="E38" s="133">
        <f>AVERAGE(E22:E36)</f>
        <v>0.6028666666666668</v>
      </c>
      <c r="F38" s="133">
        <f>AVERAGE(F22:F36)</f>
        <v>0.5923999999999999</v>
      </c>
      <c r="G38" s="133">
        <f>AVERAGE(G22:G36)</f>
        <v>0.5645333333333334</v>
      </c>
      <c r="H38" s="1"/>
      <c r="I38" s="21"/>
      <c r="J38" s="22" t="s">
        <v>56</v>
      </c>
      <c r="K38" s="133">
        <f>G38</f>
        <v>0.5645333333333334</v>
      </c>
      <c r="L38" s="23"/>
      <c r="M38" s="133">
        <f>F38</f>
        <v>0.5923999999999999</v>
      </c>
      <c r="N38" s="23"/>
    </row>
    <row r="39" spans="2:14" ht="17.25">
      <c r="B39" s="22" t="s">
        <v>25</v>
      </c>
      <c r="C39" s="133">
        <f>AVERAGE(C8:C36)</f>
        <v>0.6466896551724137</v>
      </c>
      <c r="D39" s="133">
        <f>AVERAGE(D8:D36)</f>
        <v>0.6717586206896552</v>
      </c>
      <c r="E39" s="133">
        <f>AVERAGE(E8:E36)</f>
        <v>0.689896551724138</v>
      </c>
      <c r="F39" s="133">
        <f>AVERAGE(F8:F36)</f>
        <v>0.6843448275862067</v>
      </c>
      <c r="G39" s="133">
        <f>AVERAGE(G8:G36)</f>
        <v>0.6506206896551722</v>
      </c>
      <c r="H39" s="1"/>
      <c r="I39" s="21"/>
      <c r="J39" s="22" t="s">
        <v>25</v>
      </c>
      <c r="K39" s="133">
        <f>G39</f>
        <v>0.6506206896551722</v>
      </c>
      <c r="L39" s="23"/>
      <c r="M39" s="133">
        <f>F39</f>
        <v>0.6843448275862067</v>
      </c>
      <c r="N39" s="23"/>
    </row>
    <row r="40" ht="17.25">
      <c r="K40" t="s">
        <v>42</v>
      </c>
    </row>
  </sheetData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0"/>
  <sheetViews>
    <sheetView showGridLines="0" view="pageBreakPreview" zoomScale="75" zoomScaleNormal="75" zoomScaleSheetLayoutView="75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"/>
    </sheetView>
  </sheetViews>
  <sheetFormatPr defaultColWidth="8.66015625" defaultRowHeight="18"/>
  <cols>
    <col min="1" max="1" width="6.66015625" style="0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11.66015625" style="0" customWidth="1"/>
    <col min="14" max="14" width="11.16015625" style="0" customWidth="1"/>
    <col min="15" max="15" width="4.66015625" style="0" customWidth="1"/>
    <col min="16" max="16" width="11.16015625" style="0" customWidth="1"/>
    <col min="17" max="17" width="4.66015625" style="0" customWidth="1"/>
    <col min="18" max="18" width="11.33203125" style="0" customWidth="1"/>
  </cols>
  <sheetData>
    <row r="1" ht="9.75" customHeight="1"/>
    <row r="2" spans="2:13" ht="24">
      <c r="B2" s="41" t="s">
        <v>84</v>
      </c>
      <c r="M2" s="39"/>
    </row>
    <row r="4" spans="2:17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N4" s="2"/>
      <c r="O4" s="2"/>
      <c r="P4" s="4"/>
      <c r="Q4" s="4" t="s">
        <v>81</v>
      </c>
    </row>
    <row r="5" spans="2:18" ht="17.25">
      <c r="B5" s="5"/>
      <c r="C5" s="5"/>
      <c r="D5" s="5"/>
      <c r="E5" s="5"/>
      <c r="F5" s="5"/>
      <c r="G5" s="5"/>
      <c r="H5" s="1"/>
      <c r="I5" s="31"/>
      <c r="J5" s="31"/>
      <c r="K5" s="31"/>
      <c r="L5" s="32"/>
      <c r="M5" s="5"/>
      <c r="N5" s="195"/>
      <c r="O5" s="196"/>
      <c r="P5" s="195"/>
      <c r="Q5" s="196"/>
      <c r="R5" s="1"/>
    </row>
    <row r="6" spans="2:18" ht="17.25">
      <c r="B6" s="139" t="s">
        <v>77</v>
      </c>
      <c r="C6" s="81" t="s">
        <v>35</v>
      </c>
      <c r="D6" s="81" t="s">
        <v>36</v>
      </c>
      <c r="E6" s="81" t="s">
        <v>39</v>
      </c>
      <c r="F6" s="81" t="s">
        <v>47</v>
      </c>
      <c r="G6" s="81" t="s">
        <v>70</v>
      </c>
      <c r="H6" s="1"/>
      <c r="I6" s="137" t="s">
        <v>74</v>
      </c>
      <c r="J6" s="137" t="s">
        <v>75</v>
      </c>
      <c r="K6" s="137" t="s">
        <v>76</v>
      </c>
      <c r="L6" s="32"/>
      <c r="M6" s="6" t="s">
        <v>55</v>
      </c>
      <c r="N6" s="197" t="s">
        <v>71</v>
      </c>
      <c r="O6" s="194"/>
      <c r="P6" s="197" t="s">
        <v>72</v>
      </c>
      <c r="Q6" s="194"/>
      <c r="R6" s="1"/>
    </row>
    <row r="7" spans="2:18" ht="17.25">
      <c r="B7" s="7"/>
      <c r="C7" s="7"/>
      <c r="D7" s="7"/>
      <c r="E7" s="7"/>
      <c r="F7" s="7"/>
      <c r="G7" s="7"/>
      <c r="H7" s="1"/>
      <c r="I7" s="138" t="s">
        <v>73</v>
      </c>
      <c r="J7" s="138" t="s">
        <v>73</v>
      </c>
      <c r="K7" s="138" t="s">
        <v>28</v>
      </c>
      <c r="L7" s="32"/>
      <c r="M7" s="15"/>
      <c r="N7" s="16"/>
      <c r="O7" s="17" t="s">
        <v>40</v>
      </c>
      <c r="P7" s="16"/>
      <c r="Q7" s="17" t="s">
        <v>40</v>
      </c>
      <c r="R7" s="1"/>
    </row>
    <row r="8" spans="1:18" ht="17.25">
      <c r="A8" s="80">
        <v>242012</v>
      </c>
      <c r="B8" s="11" t="s">
        <v>1</v>
      </c>
      <c r="C8" s="140">
        <v>28.9</v>
      </c>
      <c r="D8" s="140">
        <v>30.9</v>
      </c>
      <c r="E8" s="140">
        <v>35.9</v>
      </c>
      <c r="F8" s="140">
        <v>38.8</v>
      </c>
      <c r="G8" s="140">
        <v>38</v>
      </c>
      <c r="H8" s="46"/>
      <c r="I8" s="74">
        <f>AVERAGE(C8:E8)</f>
        <v>31.899999999999995</v>
      </c>
      <c r="J8" s="74">
        <f>AVERAGE(C8:F8)</f>
        <v>33.625</v>
      </c>
      <c r="K8" s="74">
        <f>AVERAGE(C8:G8)</f>
        <v>34.5</v>
      </c>
      <c r="L8" s="32"/>
      <c r="M8" s="8" t="s">
        <v>16</v>
      </c>
      <c r="N8" s="73">
        <v>410.5</v>
      </c>
      <c r="O8" s="47">
        <f>RANK(N8,N$8:N$36,0)</f>
        <v>1</v>
      </c>
      <c r="P8" s="73">
        <v>386</v>
      </c>
      <c r="Q8" s="47">
        <f>RANK(P8,P$8:P$36,0)</f>
        <v>1</v>
      </c>
      <c r="R8" s="1"/>
    </row>
    <row r="9" spans="1:18" ht="17.25">
      <c r="A9" s="80">
        <v>242021</v>
      </c>
      <c r="B9" s="9" t="s">
        <v>2</v>
      </c>
      <c r="C9" s="141">
        <v>16</v>
      </c>
      <c r="D9" s="141">
        <v>18.9</v>
      </c>
      <c r="E9" s="141">
        <v>19.9</v>
      </c>
      <c r="F9" s="141">
        <v>25</v>
      </c>
      <c r="G9" s="141">
        <v>29.7</v>
      </c>
      <c r="H9" s="1"/>
      <c r="I9" s="74">
        <f aca="true" t="shared" si="0" ref="I9:I36">AVERAGE(C9:E9)</f>
        <v>18.266666666666666</v>
      </c>
      <c r="J9" s="74">
        <f aca="true" t="shared" si="1" ref="J9:J36">AVERAGE(C9:F9)</f>
        <v>19.95</v>
      </c>
      <c r="K9" s="74">
        <f aca="true" t="shared" si="2" ref="K9:K36">AVERAGE(C9:G9)</f>
        <v>21.9</v>
      </c>
      <c r="L9" s="3"/>
      <c r="M9" s="11" t="s">
        <v>12</v>
      </c>
      <c r="N9" s="74">
        <v>166.7</v>
      </c>
      <c r="O9" s="24">
        <f aca="true" t="shared" si="3" ref="O9:O36">RANK(N9,N$8:N$36,0)</f>
        <v>2</v>
      </c>
      <c r="P9" s="74">
        <v>158.4</v>
      </c>
      <c r="Q9" s="24">
        <f aca="true" t="shared" si="4" ref="Q9:Q36">RANK(P9,P$8:P$36,0)</f>
        <v>2</v>
      </c>
      <c r="R9" s="1"/>
    </row>
    <row r="10" spans="1:18" ht="17.25">
      <c r="A10" s="80">
        <v>242039</v>
      </c>
      <c r="B10" s="9" t="s">
        <v>3</v>
      </c>
      <c r="C10" s="142">
        <v>34.8</v>
      </c>
      <c r="D10" s="142">
        <v>45.9</v>
      </c>
      <c r="E10" s="142">
        <v>46.3</v>
      </c>
      <c r="F10" s="142">
        <v>45.5</v>
      </c>
      <c r="G10" s="142">
        <v>49.9</v>
      </c>
      <c r="H10" s="1"/>
      <c r="I10" s="74">
        <f t="shared" si="0"/>
        <v>42.33333333333333</v>
      </c>
      <c r="J10" s="74">
        <f t="shared" si="1"/>
        <v>43.125</v>
      </c>
      <c r="K10" s="74">
        <f t="shared" si="2"/>
        <v>44.480000000000004</v>
      </c>
      <c r="L10" s="3"/>
      <c r="M10" s="11" t="s">
        <v>17</v>
      </c>
      <c r="N10" s="74">
        <v>125.9</v>
      </c>
      <c r="O10" s="24">
        <f t="shared" si="3"/>
        <v>3</v>
      </c>
      <c r="P10" s="74">
        <v>120.3</v>
      </c>
      <c r="Q10" s="24">
        <f t="shared" si="4"/>
        <v>3</v>
      </c>
      <c r="R10" s="1"/>
    </row>
    <row r="11" spans="1:18" ht="17.25">
      <c r="A11" s="80">
        <v>242047</v>
      </c>
      <c r="B11" s="9" t="s">
        <v>4</v>
      </c>
      <c r="C11" s="142">
        <v>33.8</v>
      </c>
      <c r="D11" s="142">
        <v>31.9</v>
      </c>
      <c r="E11" s="142">
        <v>33.7</v>
      </c>
      <c r="F11" s="142">
        <v>34.2</v>
      </c>
      <c r="G11" s="142">
        <v>34.6</v>
      </c>
      <c r="H11" s="1"/>
      <c r="I11" s="74">
        <f t="shared" si="0"/>
        <v>33.13333333333333</v>
      </c>
      <c r="J11" s="74">
        <f t="shared" si="1"/>
        <v>33.4</v>
      </c>
      <c r="K11" s="74">
        <f t="shared" si="2"/>
        <v>33.64</v>
      </c>
      <c r="L11" s="3"/>
      <c r="M11" s="9" t="s">
        <v>10</v>
      </c>
      <c r="N11" s="70">
        <v>76.2</v>
      </c>
      <c r="O11" s="19">
        <f t="shared" si="3"/>
        <v>4</v>
      </c>
      <c r="P11" s="70">
        <v>58.4</v>
      </c>
      <c r="Q11" s="19">
        <f t="shared" si="4"/>
        <v>7</v>
      </c>
      <c r="R11" s="1"/>
    </row>
    <row r="12" spans="1:18" ht="17.25">
      <c r="A12" s="80">
        <v>242055</v>
      </c>
      <c r="B12" s="9" t="s">
        <v>5</v>
      </c>
      <c r="C12" s="142">
        <v>19.8</v>
      </c>
      <c r="D12" s="142">
        <v>13.1</v>
      </c>
      <c r="E12" s="142">
        <v>23.9</v>
      </c>
      <c r="F12" s="142">
        <v>22.1</v>
      </c>
      <c r="G12" s="142">
        <v>22.5</v>
      </c>
      <c r="H12" s="1"/>
      <c r="I12" s="74">
        <f t="shared" si="0"/>
        <v>18.933333333333334</v>
      </c>
      <c r="J12" s="74">
        <f t="shared" si="1"/>
        <v>19.725</v>
      </c>
      <c r="K12" s="74">
        <f t="shared" si="2"/>
        <v>20.28</v>
      </c>
      <c r="L12" s="3"/>
      <c r="M12" s="9" t="s">
        <v>33</v>
      </c>
      <c r="N12" s="70">
        <v>72.6</v>
      </c>
      <c r="O12" s="19">
        <f t="shared" si="3"/>
        <v>5</v>
      </c>
      <c r="P12" s="70">
        <v>53.7</v>
      </c>
      <c r="Q12" s="19">
        <f t="shared" si="4"/>
        <v>10</v>
      </c>
      <c r="R12" s="1"/>
    </row>
    <row r="13" spans="1:18" ht="17.25">
      <c r="A13" s="80">
        <v>242071</v>
      </c>
      <c r="B13" s="9" t="s">
        <v>6</v>
      </c>
      <c r="C13" s="142">
        <v>44</v>
      </c>
      <c r="D13" s="142">
        <v>41.6</v>
      </c>
      <c r="E13" s="142">
        <v>38.3</v>
      </c>
      <c r="F13" s="142">
        <v>28.2</v>
      </c>
      <c r="G13" s="142">
        <v>28.6</v>
      </c>
      <c r="H13" s="1"/>
      <c r="I13" s="74">
        <f t="shared" si="0"/>
        <v>41.3</v>
      </c>
      <c r="J13" s="74">
        <f t="shared" si="1"/>
        <v>38.025</v>
      </c>
      <c r="K13" s="74">
        <f t="shared" si="2"/>
        <v>36.14</v>
      </c>
      <c r="L13" s="3"/>
      <c r="M13" s="9" t="s">
        <v>29</v>
      </c>
      <c r="N13" s="70">
        <v>72.4</v>
      </c>
      <c r="O13" s="19">
        <f t="shared" si="3"/>
        <v>6</v>
      </c>
      <c r="P13" s="70">
        <v>55</v>
      </c>
      <c r="Q13" s="19">
        <f t="shared" si="4"/>
        <v>9</v>
      </c>
      <c r="R13" s="1"/>
    </row>
    <row r="14" spans="1:18" ht="17.25">
      <c r="A14" s="80">
        <v>242080</v>
      </c>
      <c r="B14" s="9" t="s">
        <v>7</v>
      </c>
      <c r="C14" s="142">
        <v>13.1</v>
      </c>
      <c r="D14" s="142">
        <v>13.3</v>
      </c>
      <c r="E14" s="142">
        <v>14.8</v>
      </c>
      <c r="F14" s="142">
        <v>17.1</v>
      </c>
      <c r="G14" s="142">
        <v>19.5</v>
      </c>
      <c r="H14" s="1"/>
      <c r="I14" s="74">
        <f t="shared" si="0"/>
        <v>13.733333333333334</v>
      </c>
      <c r="J14" s="74">
        <f t="shared" si="1"/>
        <v>14.575000000000001</v>
      </c>
      <c r="K14" s="74">
        <f t="shared" si="2"/>
        <v>15.560000000000002</v>
      </c>
      <c r="L14" s="3"/>
      <c r="M14" s="9" t="s">
        <v>14</v>
      </c>
      <c r="N14" s="70">
        <v>69.6</v>
      </c>
      <c r="O14" s="19">
        <f t="shared" si="3"/>
        <v>7</v>
      </c>
      <c r="P14" s="70">
        <v>82.2</v>
      </c>
      <c r="Q14" s="19">
        <f t="shared" si="4"/>
        <v>4</v>
      </c>
      <c r="R14" s="1"/>
    </row>
    <row r="15" spans="1:18" ht="17.25">
      <c r="A15" s="80">
        <v>242098</v>
      </c>
      <c r="B15" s="9" t="s">
        <v>8</v>
      </c>
      <c r="C15" s="142">
        <v>16.9</v>
      </c>
      <c r="D15" s="142">
        <v>18</v>
      </c>
      <c r="E15" s="142">
        <v>23.7</v>
      </c>
      <c r="F15" s="142">
        <v>23.5</v>
      </c>
      <c r="G15" s="142">
        <v>31.9</v>
      </c>
      <c r="H15" s="1"/>
      <c r="I15" s="74">
        <f t="shared" si="0"/>
        <v>19.53333333333333</v>
      </c>
      <c r="J15" s="74">
        <f t="shared" si="1"/>
        <v>20.525</v>
      </c>
      <c r="K15" s="74">
        <f t="shared" si="2"/>
        <v>22.8</v>
      </c>
      <c r="L15" s="3"/>
      <c r="M15" s="9" t="s">
        <v>21</v>
      </c>
      <c r="N15" s="70">
        <v>68.9</v>
      </c>
      <c r="O15" s="19">
        <f t="shared" si="3"/>
        <v>8</v>
      </c>
      <c r="P15" s="70">
        <v>56</v>
      </c>
      <c r="Q15" s="19">
        <f t="shared" si="4"/>
        <v>8</v>
      </c>
      <c r="R15" s="1"/>
    </row>
    <row r="16" spans="1:18" ht="17.25">
      <c r="A16" s="80">
        <v>242101</v>
      </c>
      <c r="B16" s="9" t="s">
        <v>10</v>
      </c>
      <c r="C16" s="142">
        <v>36.8</v>
      </c>
      <c r="D16" s="142">
        <v>36.1</v>
      </c>
      <c r="E16" s="142">
        <v>50.6</v>
      </c>
      <c r="F16" s="142">
        <v>58.4</v>
      </c>
      <c r="G16" s="142">
        <v>76.2</v>
      </c>
      <c r="H16" s="1"/>
      <c r="I16" s="74">
        <f t="shared" si="0"/>
        <v>41.166666666666664</v>
      </c>
      <c r="J16" s="74">
        <f t="shared" si="1"/>
        <v>45.475</v>
      </c>
      <c r="K16" s="74">
        <f t="shared" si="2"/>
        <v>51.620000000000005</v>
      </c>
      <c r="L16" s="3"/>
      <c r="M16" s="9" t="s">
        <v>20</v>
      </c>
      <c r="N16" s="70">
        <v>63.4</v>
      </c>
      <c r="O16" s="19">
        <f t="shared" si="3"/>
        <v>9</v>
      </c>
      <c r="P16" s="70">
        <v>63.1</v>
      </c>
      <c r="Q16" s="19">
        <f t="shared" si="4"/>
        <v>5</v>
      </c>
      <c r="R16" s="1"/>
    </row>
    <row r="17" spans="1:18" ht="17.25">
      <c r="A17" s="80">
        <v>242110</v>
      </c>
      <c r="B17" s="9" t="s">
        <v>11</v>
      </c>
      <c r="C17" s="142">
        <v>15.8</v>
      </c>
      <c r="D17" s="142">
        <v>17.8</v>
      </c>
      <c r="E17" s="142">
        <v>19.9</v>
      </c>
      <c r="F17" s="142">
        <v>19.7</v>
      </c>
      <c r="G17" s="142">
        <v>22</v>
      </c>
      <c r="H17" s="1"/>
      <c r="I17" s="74">
        <f t="shared" si="0"/>
        <v>17.833333333333332</v>
      </c>
      <c r="J17" s="74">
        <f t="shared" si="1"/>
        <v>18.3</v>
      </c>
      <c r="K17" s="74">
        <f t="shared" si="2"/>
        <v>19.04</v>
      </c>
      <c r="L17" s="3"/>
      <c r="M17" s="9" t="s">
        <v>13</v>
      </c>
      <c r="N17" s="70">
        <v>62.3</v>
      </c>
      <c r="O17" s="19">
        <f t="shared" si="3"/>
        <v>10</v>
      </c>
      <c r="P17" s="70">
        <v>60.3</v>
      </c>
      <c r="Q17" s="19">
        <f t="shared" si="4"/>
        <v>6</v>
      </c>
      <c r="R17" s="1"/>
    </row>
    <row r="18" spans="1:18" ht="17.25">
      <c r="A18" s="80">
        <v>242128</v>
      </c>
      <c r="B18" s="9" t="s">
        <v>9</v>
      </c>
      <c r="C18" s="142">
        <v>51.6</v>
      </c>
      <c r="D18" s="142">
        <v>50.5</v>
      </c>
      <c r="E18" s="142">
        <v>52.1</v>
      </c>
      <c r="F18" s="142">
        <v>52.4</v>
      </c>
      <c r="G18" s="142">
        <v>54.3</v>
      </c>
      <c r="H18" s="1"/>
      <c r="I18" s="74">
        <f t="shared" si="0"/>
        <v>51.4</v>
      </c>
      <c r="J18" s="74">
        <f t="shared" si="1"/>
        <v>51.65</v>
      </c>
      <c r="K18" s="74">
        <f t="shared" si="2"/>
        <v>52.17999999999999</v>
      </c>
      <c r="L18" s="3"/>
      <c r="M18" s="9" t="s">
        <v>32</v>
      </c>
      <c r="N18" s="70">
        <v>57.6</v>
      </c>
      <c r="O18" s="19">
        <f t="shared" si="3"/>
        <v>11</v>
      </c>
      <c r="P18" s="70">
        <v>42.4</v>
      </c>
      <c r="Q18" s="19">
        <f t="shared" si="4"/>
        <v>15</v>
      </c>
      <c r="R18" s="1"/>
    </row>
    <row r="19" spans="1:18" ht="17.25">
      <c r="A19" s="80">
        <v>242144</v>
      </c>
      <c r="B19" s="9" t="s">
        <v>29</v>
      </c>
      <c r="C19" s="142">
        <v>72.5</v>
      </c>
      <c r="D19" s="142">
        <v>63.9</v>
      </c>
      <c r="E19" s="142">
        <v>59.1</v>
      </c>
      <c r="F19" s="142">
        <v>55</v>
      </c>
      <c r="G19" s="142">
        <v>72.4</v>
      </c>
      <c r="H19" s="1"/>
      <c r="I19" s="74">
        <f t="shared" si="0"/>
        <v>65.16666666666667</v>
      </c>
      <c r="J19" s="74">
        <f t="shared" si="1"/>
        <v>62.625</v>
      </c>
      <c r="K19" s="74">
        <f t="shared" si="2"/>
        <v>64.58</v>
      </c>
      <c r="L19" s="3"/>
      <c r="M19" s="9" t="s">
        <v>18</v>
      </c>
      <c r="N19" s="70">
        <v>57.3</v>
      </c>
      <c r="O19" s="19">
        <f t="shared" si="3"/>
        <v>12</v>
      </c>
      <c r="P19" s="70">
        <v>49.6</v>
      </c>
      <c r="Q19" s="19">
        <f t="shared" si="4"/>
        <v>13</v>
      </c>
      <c r="R19" s="1"/>
    </row>
    <row r="20" spans="1:18" ht="17.25">
      <c r="A20" s="80">
        <v>242152</v>
      </c>
      <c r="B20" s="9" t="s">
        <v>30</v>
      </c>
      <c r="C20" s="142">
        <v>26.7</v>
      </c>
      <c r="D20" s="142">
        <v>22.2</v>
      </c>
      <c r="E20" s="142">
        <v>20</v>
      </c>
      <c r="F20" s="142">
        <v>24.5</v>
      </c>
      <c r="G20" s="142">
        <v>33.7</v>
      </c>
      <c r="H20" s="1"/>
      <c r="I20" s="74">
        <f t="shared" si="0"/>
        <v>22.96666666666667</v>
      </c>
      <c r="J20" s="74">
        <f t="shared" si="1"/>
        <v>23.35</v>
      </c>
      <c r="K20" s="74">
        <f t="shared" si="2"/>
        <v>25.42</v>
      </c>
      <c r="L20" s="3"/>
      <c r="M20" s="9" t="s">
        <v>34</v>
      </c>
      <c r="N20" s="70">
        <v>56.7</v>
      </c>
      <c r="O20" s="19">
        <f t="shared" si="3"/>
        <v>13</v>
      </c>
      <c r="P20" s="70">
        <v>40.1</v>
      </c>
      <c r="Q20" s="19">
        <f t="shared" si="4"/>
        <v>16</v>
      </c>
      <c r="R20" s="1"/>
    </row>
    <row r="21" spans="1:18" ht="17.25">
      <c r="A21" s="80">
        <v>242161</v>
      </c>
      <c r="B21" s="10" t="s">
        <v>31</v>
      </c>
      <c r="C21" s="143">
        <v>33.4</v>
      </c>
      <c r="D21" s="143">
        <v>31.9</v>
      </c>
      <c r="E21" s="143">
        <v>31.1</v>
      </c>
      <c r="F21" s="143">
        <v>32.4</v>
      </c>
      <c r="G21" s="143">
        <v>40.9</v>
      </c>
      <c r="H21" s="1"/>
      <c r="I21" s="71">
        <f t="shared" si="0"/>
        <v>32.13333333333333</v>
      </c>
      <c r="J21" s="71">
        <f t="shared" si="1"/>
        <v>32.2</v>
      </c>
      <c r="K21" s="71">
        <f t="shared" si="2"/>
        <v>33.940000000000005</v>
      </c>
      <c r="L21" s="3"/>
      <c r="M21" s="9" t="s">
        <v>9</v>
      </c>
      <c r="N21" s="70">
        <v>54.3</v>
      </c>
      <c r="O21" s="19">
        <f t="shared" si="3"/>
        <v>14</v>
      </c>
      <c r="P21" s="70">
        <v>52.4</v>
      </c>
      <c r="Q21" s="19">
        <f t="shared" si="4"/>
        <v>11</v>
      </c>
      <c r="R21" s="1"/>
    </row>
    <row r="22" spans="1:18" ht="17.25">
      <c r="A22" s="80">
        <v>243035</v>
      </c>
      <c r="B22" s="9" t="s">
        <v>12</v>
      </c>
      <c r="C22" s="142">
        <v>185</v>
      </c>
      <c r="D22" s="142">
        <v>163.5</v>
      </c>
      <c r="E22" s="142">
        <v>160.4</v>
      </c>
      <c r="F22" s="142">
        <v>158.4</v>
      </c>
      <c r="G22" s="142">
        <v>166.7</v>
      </c>
      <c r="H22" s="1"/>
      <c r="I22" s="74">
        <f t="shared" si="0"/>
        <v>169.63333333333333</v>
      </c>
      <c r="J22" s="74">
        <f t="shared" si="1"/>
        <v>166.825</v>
      </c>
      <c r="K22" s="74">
        <f t="shared" si="2"/>
        <v>166.8</v>
      </c>
      <c r="L22" s="3"/>
      <c r="M22" s="9" t="s">
        <v>19</v>
      </c>
      <c r="N22" s="70">
        <v>52.7</v>
      </c>
      <c r="O22" s="19">
        <f t="shared" si="3"/>
        <v>15</v>
      </c>
      <c r="P22" s="70">
        <v>50.1</v>
      </c>
      <c r="Q22" s="19">
        <f t="shared" si="4"/>
        <v>12</v>
      </c>
      <c r="R22" s="1"/>
    </row>
    <row r="23" spans="1:18" ht="17.25">
      <c r="A23" s="80">
        <v>243248</v>
      </c>
      <c r="B23" s="9" t="s">
        <v>13</v>
      </c>
      <c r="C23" s="142">
        <v>76.2</v>
      </c>
      <c r="D23" s="142">
        <v>61.5</v>
      </c>
      <c r="E23" s="142">
        <v>59.2</v>
      </c>
      <c r="F23" s="142">
        <v>60.3</v>
      </c>
      <c r="G23" s="142">
        <v>62.3</v>
      </c>
      <c r="H23" s="1"/>
      <c r="I23" s="74">
        <f t="shared" si="0"/>
        <v>65.63333333333333</v>
      </c>
      <c r="J23" s="74">
        <f t="shared" si="1"/>
        <v>64.3</v>
      </c>
      <c r="K23" s="74">
        <f t="shared" si="2"/>
        <v>63.9</v>
      </c>
      <c r="L23" s="3"/>
      <c r="M23" s="9" t="s">
        <v>3</v>
      </c>
      <c r="N23" s="70">
        <v>49.9</v>
      </c>
      <c r="O23" s="19">
        <f t="shared" si="3"/>
        <v>16</v>
      </c>
      <c r="P23" s="70">
        <v>45.5</v>
      </c>
      <c r="Q23" s="19">
        <f t="shared" si="4"/>
        <v>14</v>
      </c>
      <c r="R23" s="1"/>
    </row>
    <row r="24" spans="1:18" ht="17.25">
      <c r="A24" s="80">
        <v>243418</v>
      </c>
      <c r="B24" s="9" t="s">
        <v>14</v>
      </c>
      <c r="C24" s="142">
        <v>101.4</v>
      </c>
      <c r="D24" s="142">
        <v>85.8</v>
      </c>
      <c r="E24" s="142">
        <v>85.2</v>
      </c>
      <c r="F24" s="142">
        <v>82.2</v>
      </c>
      <c r="G24" s="142">
        <v>69.6</v>
      </c>
      <c r="H24" s="1"/>
      <c r="I24" s="74">
        <f t="shared" si="0"/>
        <v>90.8</v>
      </c>
      <c r="J24" s="74">
        <f t="shared" si="1"/>
        <v>88.64999999999999</v>
      </c>
      <c r="K24" s="74">
        <f t="shared" si="2"/>
        <v>84.83999999999999</v>
      </c>
      <c r="L24" s="3"/>
      <c r="M24" s="9" t="s">
        <v>15</v>
      </c>
      <c r="N24" s="70">
        <v>49.4</v>
      </c>
      <c r="O24" s="19">
        <f t="shared" si="3"/>
        <v>17</v>
      </c>
      <c r="P24" s="70">
        <v>38.5</v>
      </c>
      <c r="Q24" s="19">
        <f t="shared" si="4"/>
        <v>18</v>
      </c>
      <c r="R24" s="1"/>
    </row>
    <row r="25" spans="1:18" ht="17.25">
      <c r="A25" s="80">
        <v>243434</v>
      </c>
      <c r="B25" s="9" t="s">
        <v>15</v>
      </c>
      <c r="C25" s="142">
        <v>47.6</v>
      </c>
      <c r="D25" s="142">
        <v>38.4</v>
      </c>
      <c r="E25" s="142">
        <v>40.6</v>
      </c>
      <c r="F25" s="142">
        <v>38.5</v>
      </c>
      <c r="G25" s="142">
        <v>49.4</v>
      </c>
      <c r="H25" s="1"/>
      <c r="I25" s="74">
        <f t="shared" si="0"/>
        <v>42.199999999999996</v>
      </c>
      <c r="J25" s="74">
        <f t="shared" si="1"/>
        <v>41.275</v>
      </c>
      <c r="K25" s="74">
        <f t="shared" si="2"/>
        <v>42.9</v>
      </c>
      <c r="L25" s="3"/>
      <c r="M25" s="9" t="s">
        <v>22</v>
      </c>
      <c r="N25" s="70">
        <v>43.7</v>
      </c>
      <c r="O25" s="19">
        <f t="shared" si="3"/>
        <v>18</v>
      </c>
      <c r="P25" s="70">
        <v>35.5</v>
      </c>
      <c r="Q25" s="19">
        <f t="shared" si="4"/>
        <v>20</v>
      </c>
      <c r="R25" s="1"/>
    </row>
    <row r="26" spans="1:18" ht="17.25">
      <c r="A26" s="80">
        <v>243442</v>
      </c>
      <c r="B26" s="9" t="s">
        <v>16</v>
      </c>
      <c r="C26" s="142">
        <v>365.8</v>
      </c>
      <c r="D26" s="142">
        <v>360.1</v>
      </c>
      <c r="E26" s="142">
        <v>362.7</v>
      </c>
      <c r="F26" s="142">
        <v>386</v>
      </c>
      <c r="G26" s="142">
        <v>410.5</v>
      </c>
      <c r="H26" s="1"/>
      <c r="I26" s="74">
        <f t="shared" si="0"/>
        <v>362.86666666666673</v>
      </c>
      <c r="J26" s="74">
        <f t="shared" si="1"/>
        <v>368.65000000000003</v>
      </c>
      <c r="K26" s="74">
        <f t="shared" si="2"/>
        <v>377.02000000000004</v>
      </c>
      <c r="L26" s="3"/>
      <c r="M26" s="9" t="s">
        <v>31</v>
      </c>
      <c r="N26" s="70">
        <v>40.9</v>
      </c>
      <c r="O26" s="19">
        <f t="shared" si="3"/>
        <v>19</v>
      </c>
      <c r="P26" s="70">
        <v>32.4</v>
      </c>
      <c r="Q26" s="19">
        <f t="shared" si="4"/>
        <v>22</v>
      </c>
      <c r="R26" s="1"/>
    </row>
    <row r="27" spans="1:18" ht="17.25">
      <c r="A27" s="80">
        <v>244414</v>
      </c>
      <c r="B27" s="9" t="s">
        <v>20</v>
      </c>
      <c r="C27" s="142">
        <v>59.1</v>
      </c>
      <c r="D27" s="142">
        <v>59.1</v>
      </c>
      <c r="E27" s="142">
        <v>72.8</v>
      </c>
      <c r="F27" s="142">
        <v>63.1</v>
      </c>
      <c r="G27" s="142">
        <v>63.4</v>
      </c>
      <c r="H27" s="1"/>
      <c r="I27" s="74">
        <f t="shared" si="0"/>
        <v>63.666666666666664</v>
      </c>
      <c r="J27" s="74">
        <f t="shared" si="1"/>
        <v>63.525</v>
      </c>
      <c r="K27" s="74">
        <f t="shared" si="2"/>
        <v>63.5</v>
      </c>
      <c r="L27" s="3"/>
      <c r="M27" s="20" t="s">
        <v>23</v>
      </c>
      <c r="N27" s="145">
        <v>40</v>
      </c>
      <c r="O27" s="19">
        <f t="shared" si="3"/>
        <v>20</v>
      </c>
      <c r="P27" s="145">
        <v>37.7</v>
      </c>
      <c r="Q27" s="19">
        <f t="shared" si="4"/>
        <v>19</v>
      </c>
      <c r="R27" s="1"/>
    </row>
    <row r="28" spans="1:18" ht="17.25">
      <c r="A28" s="80">
        <v>244422</v>
      </c>
      <c r="B28" s="9" t="s">
        <v>19</v>
      </c>
      <c r="C28" s="142">
        <v>52.3</v>
      </c>
      <c r="D28" s="142">
        <v>47</v>
      </c>
      <c r="E28" s="142">
        <v>47.9</v>
      </c>
      <c r="F28" s="142">
        <v>50.1</v>
      </c>
      <c r="G28" s="142">
        <v>52.7</v>
      </c>
      <c r="H28" s="1"/>
      <c r="I28" s="74">
        <f t="shared" si="0"/>
        <v>49.06666666666666</v>
      </c>
      <c r="J28" s="74">
        <f t="shared" si="1"/>
        <v>49.324999999999996</v>
      </c>
      <c r="K28" s="74">
        <f t="shared" si="2"/>
        <v>50</v>
      </c>
      <c r="L28" s="3"/>
      <c r="M28" s="9" t="s">
        <v>1</v>
      </c>
      <c r="N28" s="70">
        <v>38</v>
      </c>
      <c r="O28" s="19">
        <f t="shared" si="3"/>
        <v>21</v>
      </c>
      <c r="P28" s="70">
        <v>38.8</v>
      </c>
      <c r="Q28" s="19">
        <f t="shared" si="4"/>
        <v>17</v>
      </c>
      <c r="R28" s="1"/>
    </row>
    <row r="29" spans="1:18" ht="17.25">
      <c r="A29" s="80">
        <v>244431</v>
      </c>
      <c r="B29" s="9" t="s">
        <v>21</v>
      </c>
      <c r="C29" s="142">
        <v>34.6</v>
      </c>
      <c r="D29" s="142">
        <v>44.2</v>
      </c>
      <c r="E29" s="142">
        <v>52.1</v>
      </c>
      <c r="F29" s="142">
        <v>56</v>
      </c>
      <c r="G29" s="142">
        <v>68.9</v>
      </c>
      <c r="H29" s="1"/>
      <c r="I29" s="74">
        <f t="shared" si="0"/>
        <v>43.63333333333333</v>
      </c>
      <c r="J29" s="74">
        <f t="shared" si="1"/>
        <v>46.725</v>
      </c>
      <c r="K29" s="74">
        <f t="shared" si="2"/>
        <v>51.160000000000004</v>
      </c>
      <c r="L29" s="3"/>
      <c r="M29" s="11" t="s">
        <v>4</v>
      </c>
      <c r="N29" s="74">
        <v>34.6</v>
      </c>
      <c r="O29" s="19">
        <f t="shared" si="3"/>
        <v>22</v>
      </c>
      <c r="P29" s="74">
        <v>34.2</v>
      </c>
      <c r="Q29" s="19">
        <f t="shared" si="4"/>
        <v>21</v>
      </c>
      <c r="R29" s="1"/>
    </row>
    <row r="30" spans="1:18" ht="17.25">
      <c r="A30" s="80">
        <v>244619</v>
      </c>
      <c r="B30" s="9" t="s">
        <v>22</v>
      </c>
      <c r="C30" s="142">
        <v>30.5</v>
      </c>
      <c r="D30" s="142">
        <v>39.1</v>
      </c>
      <c r="E30" s="142">
        <v>33.3</v>
      </c>
      <c r="F30" s="142">
        <v>35.5</v>
      </c>
      <c r="G30" s="142">
        <v>43.7</v>
      </c>
      <c r="H30" s="1"/>
      <c r="I30" s="74">
        <f t="shared" si="0"/>
        <v>34.3</v>
      </c>
      <c r="J30" s="74">
        <f t="shared" si="1"/>
        <v>34.599999999999994</v>
      </c>
      <c r="K30" s="74">
        <f t="shared" si="2"/>
        <v>36.419999999999995</v>
      </c>
      <c r="L30" s="3"/>
      <c r="M30" s="11" t="s">
        <v>30</v>
      </c>
      <c r="N30" s="74">
        <v>33.7</v>
      </c>
      <c r="O30" s="19">
        <f t="shared" si="3"/>
        <v>23</v>
      </c>
      <c r="P30" s="74">
        <v>24.5</v>
      </c>
      <c r="Q30" s="19">
        <f t="shared" si="4"/>
        <v>25</v>
      </c>
      <c r="R30" s="1"/>
    </row>
    <row r="31" spans="1:18" ht="17.25">
      <c r="A31" s="80">
        <v>244708</v>
      </c>
      <c r="B31" s="9" t="s">
        <v>17</v>
      </c>
      <c r="C31" s="142">
        <v>111</v>
      </c>
      <c r="D31" s="142">
        <v>111</v>
      </c>
      <c r="E31" s="142">
        <v>114.5</v>
      </c>
      <c r="F31" s="142">
        <v>120.3</v>
      </c>
      <c r="G31" s="142">
        <v>125.9</v>
      </c>
      <c r="H31" s="1"/>
      <c r="I31" s="74">
        <f t="shared" si="0"/>
        <v>112.16666666666667</v>
      </c>
      <c r="J31" s="74">
        <f t="shared" si="1"/>
        <v>114.2</v>
      </c>
      <c r="K31" s="74">
        <f t="shared" si="2"/>
        <v>116.54</v>
      </c>
      <c r="L31" s="3"/>
      <c r="M31" s="11" t="s">
        <v>8</v>
      </c>
      <c r="N31" s="74">
        <v>31.9</v>
      </c>
      <c r="O31" s="19">
        <f t="shared" si="3"/>
        <v>24</v>
      </c>
      <c r="P31" s="74">
        <v>23.5</v>
      </c>
      <c r="Q31" s="19">
        <f t="shared" si="4"/>
        <v>26</v>
      </c>
      <c r="R31" s="1"/>
    </row>
    <row r="32" spans="1:18" ht="17.25">
      <c r="A32" s="80">
        <v>244716</v>
      </c>
      <c r="B32" s="9" t="s">
        <v>32</v>
      </c>
      <c r="C32" s="142">
        <v>22.8</v>
      </c>
      <c r="D32" s="142">
        <v>25</v>
      </c>
      <c r="E32" s="142">
        <v>29.5</v>
      </c>
      <c r="F32" s="142">
        <v>42.4</v>
      </c>
      <c r="G32" s="142">
        <v>57.6</v>
      </c>
      <c r="H32" s="1"/>
      <c r="I32" s="74">
        <f t="shared" si="0"/>
        <v>25.766666666666666</v>
      </c>
      <c r="J32" s="74">
        <f t="shared" si="1"/>
        <v>29.924999999999997</v>
      </c>
      <c r="K32" s="74">
        <f t="shared" si="2"/>
        <v>35.459999999999994</v>
      </c>
      <c r="L32" s="3"/>
      <c r="M32" s="9" t="s">
        <v>2</v>
      </c>
      <c r="N32" s="70">
        <v>29.7</v>
      </c>
      <c r="O32" s="19">
        <f t="shared" si="3"/>
        <v>25</v>
      </c>
      <c r="P32" s="70">
        <v>25</v>
      </c>
      <c r="Q32" s="19">
        <f t="shared" si="4"/>
        <v>24</v>
      </c>
      <c r="R32" s="1"/>
    </row>
    <row r="33" spans="1:18" ht="17.25">
      <c r="A33" s="80">
        <v>244724</v>
      </c>
      <c r="B33" s="9" t="s">
        <v>33</v>
      </c>
      <c r="C33" s="142">
        <v>41.1</v>
      </c>
      <c r="D33" s="142">
        <v>40.9</v>
      </c>
      <c r="E33" s="142">
        <v>43.2</v>
      </c>
      <c r="F33" s="142">
        <v>53.7</v>
      </c>
      <c r="G33" s="142">
        <v>72.6</v>
      </c>
      <c r="H33" s="1"/>
      <c r="I33" s="74">
        <f t="shared" si="0"/>
        <v>41.733333333333334</v>
      </c>
      <c r="J33" s="74">
        <f t="shared" si="1"/>
        <v>44.725</v>
      </c>
      <c r="K33" s="74">
        <f t="shared" si="2"/>
        <v>50.3</v>
      </c>
      <c r="L33" s="3"/>
      <c r="M33" s="9" t="s">
        <v>6</v>
      </c>
      <c r="N33" s="70">
        <v>28.6</v>
      </c>
      <c r="O33" s="19">
        <f t="shared" si="3"/>
        <v>26</v>
      </c>
      <c r="P33" s="70">
        <v>28.2</v>
      </c>
      <c r="Q33" s="19">
        <f t="shared" si="4"/>
        <v>23</v>
      </c>
      <c r="R33" s="1"/>
    </row>
    <row r="34" spans="1:18" ht="17.25">
      <c r="A34" s="80">
        <v>245437</v>
      </c>
      <c r="B34" s="9" t="s">
        <v>34</v>
      </c>
      <c r="C34" s="142">
        <v>23.5</v>
      </c>
      <c r="D34" s="142">
        <v>29.4</v>
      </c>
      <c r="E34" s="142">
        <v>32.4</v>
      </c>
      <c r="F34" s="142">
        <v>40.1</v>
      </c>
      <c r="G34" s="142">
        <v>56.7</v>
      </c>
      <c r="H34" s="1"/>
      <c r="I34" s="74">
        <f t="shared" si="0"/>
        <v>28.433333333333334</v>
      </c>
      <c r="J34" s="74">
        <f t="shared" si="1"/>
        <v>31.35</v>
      </c>
      <c r="K34" s="74">
        <f t="shared" si="2"/>
        <v>36.42</v>
      </c>
      <c r="L34" s="3"/>
      <c r="M34" s="9" t="s">
        <v>5</v>
      </c>
      <c r="N34" s="70">
        <v>22.5</v>
      </c>
      <c r="O34" s="19">
        <f t="shared" si="3"/>
        <v>27</v>
      </c>
      <c r="P34" s="70">
        <v>22.1</v>
      </c>
      <c r="Q34" s="19">
        <f t="shared" si="4"/>
        <v>27</v>
      </c>
      <c r="R34" s="1"/>
    </row>
    <row r="35" spans="1:18" ht="17.25">
      <c r="A35" s="80">
        <v>245615</v>
      </c>
      <c r="B35" s="9" t="s">
        <v>41</v>
      </c>
      <c r="C35" s="142">
        <v>24.2</v>
      </c>
      <c r="D35" s="142">
        <v>24.4</v>
      </c>
      <c r="E35" s="142">
        <v>30.3</v>
      </c>
      <c r="F35" s="142">
        <v>37.7</v>
      </c>
      <c r="G35" s="142">
        <v>40</v>
      </c>
      <c r="H35" s="1"/>
      <c r="I35" s="74">
        <f t="shared" si="0"/>
        <v>26.299999999999997</v>
      </c>
      <c r="J35" s="74">
        <f t="shared" si="1"/>
        <v>29.15</v>
      </c>
      <c r="K35" s="74">
        <f t="shared" si="2"/>
        <v>31.32</v>
      </c>
      <c r="L35" s="3"/>
      <c r="M35" s="9" t="s">
        <v>11</v>
      </c>
      <c r="N35" s="70">
        <v>22</v>
      </c>
      <c r="O35" s="19">
        <f t="shared" si="3"/>
        <v>28</v>
      </c>
      <c r="P35" s="70">
        <v>19.7</v>
      </c>
      <c r="Q35" s="19">
        <f t="shared" si="4"/>
        <v>28</v>
      </c>
      <c r="R35" s="1"/>
    </row>
    <row r="36" spans="1:18" ht="17.25">
      <c r="A36" s="80">
        <v>245623</v>
      </c>
      <c r="B36" s="9" t="s">
        <v>18</v>
      </c>
      <c r="C36" s="142">
        <v>20.3</v>
      </c>
      <c r="D36" s="142">
        <v>29</v>
      </c>
      <c r="E36" s="142">
        <v>39.3</v>
      </c>
      <c r="F36" s="142">
        <v>49.6</v>
      </c>
      <c r="G36" s="142">
        <v>57.3</v>
      </c>
      <c r="H36" s="1"/>
      <c r="I36" s="144">
        <f t="shared" si="0"/>
        <v>29.53333333333333</v>
      </c>
      <c r="J36" s="144">
        <f t="shared" si="1"/>
        <v>34.55</v>
      </c>
      <c r="K36" s="144">
        <f t="shared" si="2"/>
        <v>39.1</v>
      </c>
      <c r="L36" s="3"/>
      <c r="M36" s="9" t="s">
        <v>7</v>
      </c>
      <c r="N36" s="70">
        <v>19.5</v>
      </c>
      <c r="O36" s="19">
        <f t="shared" si="3"/>
        <v>29</v>
      </c>
      <c r="P36" s="70">
        <v>17.1</v>
      </c>
      <c r="Q36" s="19">
        <f t="shared" si="4"/>
        <v>29</v>
      </c>
      <c r="R36" s="1"/>
    </row>
    <row r="37" spans="2:18" ht="17.25">
      <c r="B37" s="22" t="s">
        <v>24</v>
      </c>
      <c r="C37" s="72">
        <f>AVERAGE(C8:C21)</f>
        <v>31.721428571428568</v>
      </c>
      <c r="D37" s="72">
        <f>AVERAGE(D8:D21)</f>
        <v>31.14285714285714</v>
      </c>
      <c r="E37" s="72">
        <f>AVERAGE(E8:E21)</f>
        <v>33.52142857142858</v>
      </c>
      <c r="F37" s="72">
        <f>AVERAGE(F8:F21)</f>
        <v>34.05714285714285</v>
      </c>
      <c r="G37" s="72">
        <f>AVERAGE(G8:G21)</f>
        <v>39.58571428571429</v>
      </c>
      <c r="H37" s="1"/>
      <c r="I37" s="72">
        <f>AVERAGE(C37:D37)</f>
        <v>31.432142857142853</v>
      </c>
      <c r="J37" s="72">
        <f>AVERAGE(C37:E37)</f>
        <v>32.128571428571426</v>
      </c>
      <c r="K37" s="72">
        <f>AVERAGE(C37:F37)</f>
        <v>32.61071428571428</v>
      </c>
      <c r="L37" s="3"/>
      <c r="M37" s="22" t="s">
        <v>24</v>
      </c>
      <c r="N37" s="72">
        <f>G37</f>
        <v>39.58571428571429</v>
      </c>
      <c r="O37" s="23"/>
      <c r="P37" s="72">
        <f>F37</f>
        <v>34.05714285714285</v>
      </c>
      <c r="Q37" s="23"/>
      <c r="R37" s="1"/>
    </row>
    <row r="38" spans="2:18" ht="17.25">
      <c r="B38" s="22" t="s">
        <v>56</v>
      </c>
      <c r="C38" s="72">
        <f>AVERAGE(C22:C36)</f>
        <v>79.69333333333333</v>
      </c>
      <c r="D38" s="72">
        <f>AVERAGE(D22:D36)</f>
        <v>77.22666666666669</v>
      </c>
      <c r="E38" s="72">
        <f>AVERAGE(E22:E36)</f>
        <v>80.22666666666666</v>
      </c>
      <c r="F38" s="72">
        <f>AVERAGE(F22:F36)</f>
        <v>84.92666666666668</v>
      </c>
      <c r="G38" s="72">
        <f>AVERAGE(G22:G36)</f>
        <v>93.15333333333334</v>
      </c>
      <c r="H38" s="1"/>
      <c r="I38" s="72">
        <f>AVERAGE(C38:D38)</f>
        <v>78.46000000000001</v>
      </c>
      <c r="J38" s="72">
        <f>AVERAGE(C38:E38)</f>
        <v>79.0488888888889</v>
      </c>
      <c r="K38" s="72">
        <f>AVERAGE(C38:F38)</f>
        <v>80.51833333333335</v>
      </c>
      <c r="L38" s="3"/>
      <c r="M38" s="22" t="s">
        <v>78</v>
      </c>
      <c r="N38" s="72">
        <f>G38</f>
        <v>93.15333333333334</v>
      </c>
      <c r="O38" s="23"/>
      <c r="P38" s="72">
        <f>F38</f>
        <v>84.92666666666668</v>
      </c>
      <c r="Q38" s="23"/>
      <c r="R38" s="1"/>
    </row>
    <row r="39" spans="2:18" ht="17.25">
      <c r="B39" s="22" t="s">
        <v>25</v>
      </c>
      <c r="C39" s="72">
        <f>AVERAGE(C8:C36)</f>
        <v>56.534482758620676</v>
      </c>
      <c r="D39" s="72">
        <f>AVERAGE(D8:D36)</f>
        <v>54.97931034482759</v>
      </c>
      <c r="E39" s="72">
        <f>AVERAGE(E8:E36)</f>
        <v>57.679310344827584</v>
      </c>
      <c r="F39" s="72">
        <f>AVERAGE(F8:F36)</f>
        <v>60.368965517241364</v>
      </c>
      <c r="G39" s="72">
        <f>AVERAGE(G8:G36)</f>
        <v>67.29310344827587</v>
      </c>
      <c r="H39" s="1"/>
      <c r="I39" s="72">
        <f>AVERAGE(C39:D39)</f>
        <v>55.75689655172413</v>
      </c>
      <c r="J39" s="72">
        <f>AVERAGE(C39:E39)</f>
        <v>56.39770114942528</v>
      </c>
      <c r="K39" s="72">
        <f>AVERAGE(C39:F39)</f>
        <v>57.3905172413793</v>
      </c>
      <c r="L39" s="3"/>
      <c r="M39" s="22" t="s">
        <v>25</v>
      </c>
      <c r="N39" s="72">
        <f>G39</f>
        <v>67.29310344827587</v>
      </c>
      <c r="O39" s="23"/>
      <c r="P39" s="72">
        <f>F39</f>
        <v>60.368965517241364</v>
      </c>
      <c r="Q39" s="23"/>
      <c r="R39" s="1"/>
    </row>
    <row r="40" ht="17.25">
      <c r="N40" t="s">
        <v>42</v>
      </c>
    </row>
  </sheetData>
  <mergeCells count="4">
    <mergeCell ref="N5:O5"/>
    <mergeCell ref="P5:Q5"/>
    <mergeCell ref="N6:O6"/>
    <mergeCell ref="P6:Q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2011-08-25T05:43:39Z</cp:lastPrinted>
  <dcterms:created xsi:type="dcterms:W3CDTF">2000-10-02T09:50:09Z</dcterms:created>
  <dcterms:modified xsi:type="dcterms:W3CDTF">2011-08-25T06:11:06Z</dcterms:modified>
  <cp:category/>
  <cp:version/>
  <cp:contentType/>
  <cp:contentStatus/>
</cp:coreProperties>
</file>