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<sst xmlns="http://schemas.openxmlformats.org/spreadsheetml/2006/main" count="251" uniqueCount="60">
  <si>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</si>
  <si>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</si>
  <si>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</si>
  <si>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</si>
  <si>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</si>
  <si>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</si>
  <si>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</si>
  <si>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</si>
  <si>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</si>
  <si>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</si>
  <si>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</si>
  <si>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</si>
  <si>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</si>
  <si>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</si>
  <si>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</si>
  <si>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</si>
  <si>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</si>
  <si>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</si>
  <si>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</si>
  <si>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</si>
  <si>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</si>
  <si>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</si>
  <si>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</si>
  <si>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</si>
  <si>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</si>
  <si>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</si>
  <si>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</si>
  <si>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</si>
  <si>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</si>
  <si>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</si>
  <si>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</si>
  <si>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</si>
  <si>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</si>
  <si>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</si>
  <si>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</si>
  <si>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</si>
  <si>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</si>
  <si>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</si>
  <si>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</si>
  <si>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当年度</t>
  </si>
  <si>
    <t>増減額</t>
  </si>
  <si>
    <t>増減率</t>
  </si>
  <si>
    <t>うち</t>
  </si>
  <si>
    <t>義務的経費</t>
  </si>
  <si>
    <t>構成比</t>
  </si>
  <si>
    <t>* 加重平均</t>
  </si>
  <si>
    <t>(単位:％)</t>
  </si>
  <si>
    <t>投資及び</t>
  </si>
  <si>
    <t>投資及び</t>
  </si>
  <si>
    <t>貸 付 金</t>
  </si>
  <si>
    <t>いなべ市</t>
  </si>
  <si>
    <t>前年度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</si>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</sst>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4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>
      <alignment horizontal="center" shrinkToFit="1"/>
    </xf>
    <xf numFmtId="37" fontId="0" fillId="0" borderId="2" xfId="0" applyBorder="1" applyAlignment="1">
      <alignment shrinkToFit="1"/>
    </xf>
    <xf numFmtId="37" fontId="0" fillId="0" borderId="5" xfId="0" applyBorder="1" applyAlignment="1">
      <alignment horizontal="center"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0" xfId="0" applyFont="1" applyAlignment="1" applyProtection="1">
      <alignment horizontal="left" shrinkToFit="1"/>
      <protection/>
    </xf>
    <xf numFmtId="180" fontId="0" fillId="0" borderId="11" xfId="16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8" xfId="16" applyNumberFormat="1" applyBorder="1" applyAlignment="1">
      <alignment/>
    </xf>
    <xf numFmtId="180" fontId="0" fillId="0" borderId="8" xfId="0" applyNumberFormat="1" applyBorder="1" applyAlignment="1">
      <alignment/>
    </xf>
    <xf numFmtId="180" fontId="0" fillId="0" borderId="14" xfId="16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3" xfId="0" applyNumberFormat="1" applyBorder="1" applyAlignment="1" applyProtection="1">
      <alignment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9" xfId="0" applyNumberFormat="1" applyBorder="1" applyAlignment="1">
      <alignment shrinkToFit="1"/>
    </xf>
    <xf numFmtId="180" fontId="0" fillId="0" borderId="8" xfId="0" applyNumberFormat="1" applyBorder="1" applyAlignment="1" applyProtection="1">
      <alignment shrinkToFit="1"/>
      <protection/>
    </xf>
    <xf numFmtId="180" fontId="0" fillId="0" borderId="8" xfId="0" applyNumberFormat="1" applyBorder="1" applyAlignment="1">
      <alignment shrinkToFit="1"/>
    </xf>
    <xf numFmtId="180" fontId="0" fillId="0" borderId="14" xfId="0" applyNumberFormat="1" applyBorder="1" applyAlignment="1" applyProtection="1">
      <alignment shrinkToFit="1"/>
      <protection/>
    </xf>
    <xf numFmtId="180" fontId="0" fillId="0" borderId="14" xfId="0" applyNumberFormat="1" applyBorder="1" applyAlignment="1">
      <alignment shrinkToFit="1"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1" fontId="0" fillId="0" borderId="8" xfId="0" applyNumberFormat="1" applyBorder="1" applyAlignment="1" applyProtection="1">
      <alignment horizontal="right"/>
      <protection/>
    </xf>
    <xf numFmtId="181" fontId="0" fillId="0" borderId="8" xfId="0" applyNumberForma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  <xf numFmtId="181" fontId="0" fillId="0" borderId="14" xfId="0" applyNumberFormat="1" applyBorder="1" applyAlignment="1">
      <alignment horizontal="right"/>
    </xf>
    <xf numFmtId="181" fontId="0" fillId="0" borderId="13" xfId="0" applyNumberFormat="1" applyBorder="1" applyAlignment="1" applyProtection="1">
      <alignment/>
      <protection/>
    </xf>
    <xf numFmtId="181" fontId="0" fillId="0" borderId="13" xfId="0" applyNumberFormat="1" applyBorder="1" applyAlignment="1">
      <alignment/>
    </xf>
    <xf numFmtId="181" fontId="0" fillId="0" borderId="9" xfId="0" applyNumberFormat="1" applyBorder="1" applyAlignment="1" applyProtection="1">
      <alignment/>
      <protection/>
    </xf>
    <xf numFmtId="181" fontId="0" fillId="0" borderId="9" xfId="0" applyNumberFormat="1" applyBorder="1" applyAlignment="1">
      <alignment/>
    </xf>
    <xf numFmtId="181" fontId="0" fillId="0" borderId="8" xfId="0" applyNumberFormat="1" applyBorder="1" applyAlignment="1" applyProtection="1">
      <alignment/>
      <protection/>
    </xf>
    <xf numFmtId="181" fontId="0" fillId="0" borderId="8" xfId="0" applyNumberFormat="1" applyBorder="1" applyAlignment="1">
      <alignment/>
    </xf>
    <xf numFmtId="181" fontId="0" fillId="0" borderId="14" xfId="0" applyNumberFormat="1" applyBorder="1" applyAlignment="1" applyProtection="1">
      <alignment/>
      <protection/>
    </xf>
    <xf numFmtId="181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14" t="s">
        <v>39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42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47</v>
      </c>
      <c r="K4" s="9" t="s">
        <v>49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43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57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2">
        <v>20433913</v>
      </c>
      <c r="D6" s="32">
        <v>15749597</v>
      </c>
      <c r="E6" s="32">
        <v>1232699</v>
      </c>
      <c r="F6" s="32">
        <v>18449623</v>
      </c>
      <c r="G6" s="32">
        <v>3816532</v>
      </c>
      <c r="H6" s="32">
        <v>12547709</v>
      </c>
      <c r="I6" s="32">
        <v>823213</v>
      </c>
      <c r="J6" s="32">
        <v>15500</v>
      </c>
      <c r="K6" s="32">
        <v>195000</v>
      </c>
      <c r="L6" s="32">
        <v>13464725</v>
      </c>
      <c r="M6" s="32">
        <v>0</v>
      </c>
      <c r="N6" s="32">
        <v>11330676</v>
      </c>
      <c r="O6" s="32">
        <v>98059187</v>
      </c>
      <c r="P6" s="33">
        <f>+C6+F6+H6</f>
        <v>51431245</v>
      </c>
    </row>
    <row r="7" spans="2:16" ht="22.5" customHeight="1">
      <c r="B7" s="20" t="s">
        <v>13</v>
      </c>
      <c r="C7" s="34">
        <v>17138352</v>
      </c>
      <c r="D7" s="34">
        <v>12760765</v>
      </c>
      <c r="E7" s="34">
        <v>1656925</v>
      </c>
      <c r="F7" s="34">
        <v>20918485</v>
      </c>
      <c r="G7" s="34">
        <v>15435248</v>
      </c>
      <c r="H7" s="34">
        <v>13187950</v>
      </c>
      <c r="I7" s="34">
        <v>2395324</v>
      </c>
      <c r="J7" s="34">
        <v>488589</v>
      </c>
      <c r="K7" s="34">
        <v>1999841</v>
      </c>
      <c r="L7" s="34">
        <v>7014540</v>
      </c>
      <c r="M7" s="34">
        <v>0</v>
      </c>
      <c r="N7" s="34">
        <v>7746429</v>
      </c>
      <c r="O7" s="34">
        <v>100742448</v>
      </c>
      <c r="P7" s="35">
        <f aca="true" t="shared" si="0" ref="P7:P32">+C7+F7+H7</f>
        <v>51244787</v>
      </c>
    </row>
    <row r="8" spans="2:16" ht="22.5" customHeight="1">
      <c r="B8" s="20" t="s">
        <v>14</v>
      </c>
      <c r="C8" s="34">
        <v>8971882</v>
      </c>
      <c r="D8" s="34">
        <v>5738960</v>
      </c>
      <c r="E8" s="34">
        <v>283571</v>
      </c>
      <c r="F8" s="34">
        <v>8652024</v>
      </c>
      <c r="G8" s="34">
        <v>4992100</v>
      </c>
      <c r="H8" s="34">
        <v>5752084</v>
      </c>
      <c r="I8" s="34">
        <v>1390349</v>
      </c>
      <c r="J8" s="34">
        <v>100618</v>
      </c>
      <c r="K8" s="34">
        <v>9728</v>
      </c>
      <c r="L8" s="34">
        <v>3655070</v>
      </c>
      <c r="M8" s="34">
        <v>0</v>
      </c>
      <c r="N8" s="34">
        <v>6266065</v>
      </c>
      <c r="O8" s="34">
        <v>45812451</v>
      </c>
      <c r="P8" s="35">
        <f t="shared" si="0"/>
        <v>23375990</v>
      </c>
    </row>
    <row r="9" spans="2:16" ht="22.5" customHeight="1">
      <c r="B9" s="20" t="s">
        <v>15</v>
      </c>
      <c r="C9" s="34">
        <v>10667019</v>
      </c>
      <c r="D9" s="34">
        <v>7492159</v>
      </c>
      <c r="E9" s="34">
        <v>835029</v>
      </c>
      <c r="F9" s="34">
        <v>12988517</v>
      </c>
      <c r="G9" s="34">
        <v>7387057</v>
      </c>
      <c r="H9" s="34">
        <v>6278009</v>
      </c>
      <c r="I9" s="34">
        <v>626886</v>
      </c>
      <c r="J9" s="34">
        <v>385193</v>
      </c>
      <c r="K9" s="34">
        <v>6382</v>
      </c>
      <c r="L9" s="34">
        <v>5580644</v>
      </c>
      <c r="M9" s="34">
        <v>0</v>
      </c>
      <c r="N9" s="34">
        <v>4087696</v>
      </c>
      <c r="O9" s="34">
        <v>56334591</v>
      </c>
      <c r="P9" s="35">
        <f t="shared" si="0"/>
        <v>29933545</v>
      </c>
    </row>
    <row r="10" spans="2:16" ht="22.5" customHeight="1">
      <c r="B10" s="20" t="s">
        <v>16</v>
      </c>
      <c r="C10" s="34">
        <v>9979426</v>
      </c>
      <c r="D10" s="34">
        <v>6702256</v>
      </c>
      <c r="E10" s="34">
        <v>543196</v>
      </c>
      <c r="F10" s="34">
        <v>8440383</v>
      </c>
      <c r="G10" s="34">
        <v>6627302</v>
      </c>
      <c r="H10" s="34">
        <v>4732993</v>
      </c>
      <c r="I10" s="34">
        <v>754300</v>
      </c>
      <c r="J10" s="34">
        <v>40621</v>
      </c>
      <c r="K10" s="34">
        <v>250000</v>
      </c>
      <c r="L10" s="34">
        <v>2916469</v>
      </c>
      <c r="M10" s="34">
        <v>0</v>
      </c>
      <c r="N10" s="34">
        <v>5243652</v>
      </c>
      <c r="O10" s="34">
        <v>46230598</v>
      </c>
      <c r="P10" s="35">
        <f t="shared" si="0"/>
        <v>23152802</v>
      </c>
    </row>
    <row r="11" spans="2:16" ht="22.5" customHeight="1">
      <c r="B11" s="20" t="s">
        <v>17</v>
      </c>
      <c r="C11" s="34">
        <v>12025280</v>
      </c>
      <c r="D11" s="34">
        <v>7980319</v>
      </c>
      <c r="E11" s="34">
        <v>995936</v>
      </c>
      <c r="F11" s="34">
        <v>13899763</v>
      </c>
      <c r="G11" s="34">
        <v>1757020</v>
      </c>
      <c r="H11" s="34">
        <v>5820260</v>
      </c>
      <c r="I11" s="34">
        <v>486049</v>
      </c>
      <c r="J11" s="34">
        <v>7116</v>
      </c>
      <c r="K11" s="34">
        <v>3030000</v>
      </c>
      <c r="L11" s="34">
        <v>6652687</v>
      </c>
      <c r="M11" s="34">
        <v>0</v>
      </c>
      <c r="N11" s="34">
        <v>7006188</v>
      </c>
      <c r="O11" s="34">
        <v>59660618</v>
      </c>
      <c r="P11" s="35">
        <f t="shared" si="0"/>
        <v>31745303</v>
      </c>
    </row>
    <row r="12" spans="2:16" ht="22.5" customHeight="1">
      <c r="B12" s="21" t="s">
        <v>18</v>
      </c>
      <c r="C12" s="34">
        <v>5092430</v>
      </c>
      <c r="D12" s="34">
        <v>2834650</v>
      </c>
      <c r="E12" s="34">
        <v>331294</v>
      </c>
      <c r="F12" s="34">
        <v>4822656</v>
      </c>
      <c r="G12" s="34">
        <v>3486374</v>
      </c>
      <c r="H12" s="34">
        <v>2950043</v>
      </c>
      <c r="I12" s="34">
        <v>1098434</v>
      </c>
      <c r="J12" s="34">
        <v>379730</v>
      </c>
      <c r="K12" s="34">
        <v>37772</v>
      </c>
      <c r="L12" s="34">
        <v>2711562</v>
      </c>
      <c r="M12" s="34">
        <v>0</v>
      </c>
      <c r="N12" s="34">
        <v>3373152</v>
      </c>
      <c r="O12" s="34">
        <v>27118097</v>
      </c>
      <c r="P12" s="35">
        <f t="shared" si="0"/>
        <v>12865129</v>
      </c>
    </row>
    <row r="13" spans="2:16" ht="22.5" customHeight="1">
      <c r="B13" s="21" t="s">
        <v>19</v>
      </c>
      <c r="C13" s="34">
        <v>1743967</v>
      </c>
      <c r="D13" s="34">
        <v>1297169</v>
      </c>
      <c r="E13" s="34">
        <v>57281</v>
      </c>
      <c r="F13" s="34">
        <v>1698654</v>
      </c>
      <c r="G13" s="34">
        <v>1050136</v>
      </c>
      <c r="H13" s="34">
        <v>1220371</v>
      </c>
      <c r="I13" s="34">
        <v>988734</v>
      </c>
      <c r="J13" s="34">
        <v>800</v>
      </c>
      <c r="K13" s="34">
        <v>80042</v>
      </c>
      <c r="L13" s="34">
        <v>864145</v>
      </c>
      <c r="M13" s="34">
        <v>0</v>
      </c>
      <c r="N13" s="34">
        <v>1196898</v>
      </c>
      <c r="O13" s="34">
        <v>10198197</v>
      </c>
      <c r="P13" s="35">
        <f t="shared" si="0"/>
        <v>4662992</v>
      </c>
    </row>
    <row r="14" spans="2:16" ht="22.5" customHeight="1">
      <c r="B14" s="21" t="s">
        <v>20</v>
      </c>
      <c r="C14" s="34">
        <v>3696854</v>
      </c>
      <c r="D14" s="34">
        <v>3894458</v>
      </c>
      <c r="E14" s="34">
        <v>539788</v>
      </c>
      <c r="F14" s="34">
        <v>2571691</v>
      </c>
      <c r="G14" s="34">
        <v>1361672</v>
      </c>
      <c r="H14" s="34">
        <v>2374012</v>
      </c>
      <c r="I14" s="34">
        <v>929480</v>
      </c>
      <c r="J14" s="34">
        <v>29254</v>
      </c>
      <c r="K14" s="34">
        <v>17667</v>
      </c>
      <c r="L14" s="34">
        <v>1853915</v>
      </c>
      <c r="M14" s="34">
        <v>0</v>
      </c>
      <c r="N14" s="34">
        <v>3693062</v>
      </c>
      <c r="O14" s="34">
        <v>20961853</v>
      </c>
      <c r="P14" s="35">
        <f>+C14+F14+H14</f>
        <v>8642557</v>
      </c>
    </row>
    <row r="15" spans="2:16" ht="22.5" customHeight="1">
      <c r="B15" s="21" t="s">
        <v>21</v>
      </c>
      <c r="C15" s="34">
        <v>2539187</v>
      </c>
      <c r="D15" s="34">
        <v>1670233</v>
      </c>
      <c r="E15" s="34">
        <v>75582</v>
      </c>
      <c r="F15" s="34">
        <v>1200176</v>
      </c>
      <c r="G15" s="34">
        <v>739771</v>
      </c>
      <c r="H15" s="34">
        <v>1389501</v>
      </c>
      <c r="I15" s="34">
        <v>384827</v>
      </c>
      <c r="J15" s="34">
        <v>26</v>
      </c>
      <c r="K15" s="34">
        <v>42000</v>
      </c>
      <c r="L15" s="34">
        <v>932161</v>
      </c>
      <c r="M15" s="34">
        <v>0</v>
      </c>
      <c r="N15" s="34">
        <v>3157661</v>
      </c>
      <c r="O15" s="34">
        <v>12131125</v>
      </c>
      <c r="P15" s="35">
        <f t="shared" si="0"/>
        <v>5128864</v>
      </c>
    </row>
    <row r="16" spans="2:16" ht="22.5" customHeight="1">
      <c r="B16" s="20" t="s">
        <v>22</v>
      </c>
      <c r="C16" s="34">
        <v>3037192</v>
      </c>
      <c r="D16" s="34">
        <v>1685779</v>
      </c>
      <c r="E16" s="34">
        <v>159904</v>
      </c>
      <c r="F16" s="34">
        <v>1259659</v>
      </c>
      <c r="G16" s="34">
        <v>806055</v>
      </c>
      <c r="H16" s="34">
        <v>1404200</v>
      </c>
      <c r="I16" s="34">
        <v>367951</v>
      </c>
      <c r="J16" s="34">
        <v>0</v>
      </c>
      <c r="K16" s="34">
        <v>89784</v>
      </c>
      <c r="L16" s="34">
        <v>893246</v>
      </c>
      <c r="M16" s="34">
        <v>0</v>
      </c>
      <c r="N16" s="34">
        <v>3319660</v>
      </c>
      <c r="O16" s="34">
        <v>13023430</v>
      </c>
      <c r="P16" s="35">
        <f t="shared" si="0"/>
        <v>5701051</v>
      </c>
    </row>
    <row r="17" spans="2:16" ht="22.5" customHeight="1">
      <c r="B17" s="21" t="s">
        <v>50</v>
      </c>
      <c r="C17" s="34">
        <v>3160129</v>
      </c>
      <c r="D17" s="34">
        <v>3087361</v>
      </c>
      <c r="E17" s="34">
        <v>227642</v>
      </c>
      <c r="F17" s="34">
        <v>1950292</v>
      </c>
      <c r="G17" s="34">
        <v>2381228</v>
      </c>
      <c r="H17" s="34">
        <v>2256343</v>
      </c>
      <c r="I17" s="34">
        <v>2711122</v>
      </c>
      <c r="J17" s="34">
        <v>0</v>
      </c>
      <c r="K17" s="34">
        <v>5000</v>
      </c>
      <c r="L17" s="34">
        <v>2307882</v>
      </c>
      <c r="M17" s="34">
        <v>0</v>
      </c>
      <c r="N17" s="34">
        <v>2157056</v>
      </c>
      <c r="O17" s="34">
        <v>20244055</v>
      </c>
      <c r="P17" s="35">
        <f t="shared" si="0"/>
        <v>7366764</v>
      </c>
    </row>
    <row r="18" spans="2:16" ht="22.5" customHeight="1">
      <c r="B18" s="22" t="s">
        <v>53</v>
      </c>
      <c r="C18" s="34">
        <v>4801198</v>
      </c>
      <c r="D18" s="34">
        <v>3157385</v>
      </c>
      <c r="E18" s="34">
        <v>167455</v>
      </c>
      <c r="F18" s="34">
        <v>3099729</v>
      </c>
      <c r="G18" s="34">
        <v>3090937</v>
      </c>
      <c r="H18" s="34">
        <v>3069184</v>
      </c>
      <c r="I18" s="34">
        <v>1887065</v>
      </c>
      <c r="J18" s="34">
        <v>3400</v>
      </c>
      <c r="K18" s="34">
        <v>16800</v>
      </c>
      <c r="L18" s="34">
        <v>2388810</v>
      </c>
      <c r="M18" s="34">
        <v>0</v>
      </c>
      <c r="N18" s="34">
        <v>4001065</v>
      </c>
      <c r="O18" s="34">
        <v>25683028</v>
      </c>
      <c r="P18" s="35">
        <f t="shared" si="0"/>
        <v>10970111</v>
      </c>
    </row>
    <row r="19" spans="1:16" ht="22.5" customHeight="1">
      <c r="A19" s="23"/>
      <c r="B19" s="24" t="s">
        <v>54</v>
      </c>
      <c r="C19" s="36">
        <v>9014634</v>
      </c>
      <c r="D19" s="36">
        <v>6014897</v>
      </c>
      <c r="E19" s="36">
        <v>745888</v>
      </c>
      <c r="F19" s="36">
        <v>6707582</v>
      </c>
      <c r="G19" s="36">
        <v>3767231</v>
      </c>
      <c r="H19" s="36">
        <v>6289346</v>
      </c>
      <c r="I19" s="36">
        <v>2592119</v>
      </c>
      <c r="J19" s="36">
        <v>193500</v>
      </c>
      <c r="K19" s="36">
        <v>50000</v>
      </c>
      <c r="L19" s="36">
        <v>3149048</v>
      </c>
      <c r="M19" s="36">
        <v>0</v>
      </c>
      <c r="N19" s="36">
        <v>5175953</v>
      </c>
      <c r="O19" s="36">
        <v>43700198</v>
      </c>
      <c r="P19" s="37">
        <f t="shared" si="0"/>
        <v>22011562</v>
      </c>
    </row>
    <row r="20" spans="2:16" ht="22.5" customHeight="1">
      <c r="B20" s="21" t="s">
        <v>23</v>
      </c>
      <c r="C20" s="34">
        <v>547791</v>
      </c>
      <c r="D20" s="34">
        <v>450744</v>
      </c>
      <c r="E20" s="34">
        <v>19786</v>
      </c>
      <c r="F20" s="34">
        <v>194393</v>
      </c>
      <c r="G20" s="34">
        <v>371989</v>
      </c>
      <c r="H20" s="34">
        <v>203472</v>
      </c>
      <c r="I20" s="34">
        <v>269198</v>
      </c>
      <c r="J20" s="34">
        <v>0</v>
      </c>
      <c r="K20" s="34">
        <v>840</v>
      </c>
      <c r="L20" s="34">
        <v>445742</v>
      </c>
      <c r="M20" s="34">
        <v>0</v>
      </c>
      <c r="N20" s="34">
        <v>342120</v>
      </c>
      <c r="O20" s="34">
        <v>2846075</v>
      </c>
      <c r="P20" s="35">
        <f t="shared" si="0"/>
        <v>945656</v>
      </c>
    </row>
    <row r="21" spans="2:16" ht="22.5" customHeight="1">
      <c r="B21" s="21" t="s">
        <v>24</v>
      </c>
      <c r="C21" s="34">
        <v>1456543</v>
      </c>
      <c r="D21" s="34">
        <v>1461405</v>
      </c>
      <c r="E21" s="34">
        <v>41639</v>
      </c>
      <c r="F21" s="34">
        <v>943836</v>
      </c>
      <c r="G21" s="34">
        <v>1091217</v>
      </c>
      <c r="H21" s="34">
        <v>512087</v>
      </c>
      <c r="I21" s="34">
        <v>256211</v>
      </c>
      <c r="J21" s="34">
        <v>0</v>
      </c>
      <c r="K21" s="34">
        <v>0</v>
      </c>
      <c r="L21" s="34">
        <v>846849</v>
      </c>
      <c r="M21" s="34">
        <v>0</v>
      </c>
      <c r="N21" s="34">
        <v>774875</v>
      </c>
      <c r="O21" s="34">
        <v>7384662</v>
      </c>
      <c r="P21" s="35">
        <f t="shared" si="0"/>
        <v>2912466</v>
      </c>
    </row>
    <row r="22" spans="2:16" ht="22.5" customHeight="1">
      <c r="B22" s="21" t="s">
        <v>25</v>
      </c>
      <c r="C22" s="34">
        <v>2382757</v>
      </c>
      <c r="D22" s="34">
        <v>2168423</v>
      </c>
      <c r="E22" s="34">
        <v>251625</v>
      </c>
      <c r="F22" s="34">
        <v>1580929</v>
      </c>
      <c r="G22" s="34">
        <v>718448</v>
      </c>
      <c r="H22" s="34">
        <v>760998</v>
      </c>
      <c r="I22" s="34">
        <v>39139</v>
      </c>
      <c r="J22" s="34">
        <v>65884</v>
      </c>
      <c r="K22" s="34">
        <v>7608</v>
      </c>
      <c r="L22" s="34">
        <v>1619830</v>
      </c>
      <c r="M22" s="34">
        <v>0</v>
      </c>
      <c r="N22" s="34">
        <v>2007770</v>
      </c>
      <c r="O22" s="34">
        <v>11603411</v>
      </c>
      <c r="P22" s="35">
        <f t="shared" si="0"/>
        <v>4724684</v>
      </c>
    </row>
    <row r="23" spans="2:16" ht="22.5" customHeight="1">
      <c r="B23" s="21" t="s">
        <v>26</v>
      </c>
      <c r="C23" s="34">
        <v>629039</v>
      </c>
      <c r="D23" s="34">
        <v>629083</v>
      </c>
      <c r="E23" s="34">
        <v>50624</v>
      </c>
      <c r="F23" s="34">
        <v>384995</v>
      </c>
      <c r="G23" s="34">
        <v>378681</v>
      </c>
      <c r="H23" s="34">
        <v>280765</v>
      </c>
      <c r="I23" s="34">
        <v>659533</v>
      </c>
      <c r="J23" s="34">
        <v>0</v>
      </c>
      <c r="K23" s="34">
        <v>480</v>
      </c>
      <c r="L23" s="34">
        <v>563203</v>
      </c>
      <c r="M23" s="34">
        <v>0</v>
      </c>
      <c r="N23" s="34">
        <v>158500</v>
      </c>
      <c r="O23" s="34">
        <v>3734903</v>
      </c>
      <c r="P23" s="35">
        <f t="shared" si="0"/>
        <v>1294799</v>
      </c>
    </row>
    <row r="24" spans="2:16" ht="22.5" customHeight="1">
      <c r="B24" s="20" t="s">
        <v>27</v>
      </c>
      <c r="C24" s="34">
        <v>842862</v>
      </c>
      <c r="D24" s="34">
        <v>1068436</v>
      </c>
      <c r="E24" s="34">
        <v>20008</v>
      </c>
      <c r="F24" s="34">
        <v>706175</v>
      </c>
      <c r="G24" s="34">
        <v>780771</v>
      </c>
      <c r="H24" s="34">
        <v>125072</v>
      </c>
      <c r="I24" s="34">
        <v>954658</v>
      </c>
      <c r="J24" s="34">
        <v>0</v>
      </c>
      <c r="K24" s="34">
        <v>5200</v>
      </c>
      <c r="L24" s="34">
        <v>1115725</v>
      </c>
      <c r="M24" s="34">
        <v>0</v>
      </c>
      <c r="N24" s="34">
        <v>1656704</v>
      </c>
      <c r="O24" s="34">
        <v>7275611</v>
      </c>
      <c r="P24" s="35">
        <f t="shared" si="0"/>
        <v>1674109</v>
      </c>
    </row>
    <row r="25" spans="2:16" ht="22.5" customHeight="1">
      <c r="B25" s="20" t="s">
        <v>28</v>
      </c>
      <c r="C25" s="34">
        <v>1193573</v>
      </c>
      <c r="D25" s="34">
        <v>1061720</v>
      </c>
      <c r="E25" s="34">
        <v>116667</v>
      </c>
      <c r="F25" s="34">
        <v>641339</v>
      </c>
      <c r="G25" s="34">
        <v>1241339</v>
      </c>
      <c r="H25" s="34">
        <v>768631</v>
      </c>
      <c r="I25" s="34">
        <v>595523</v>
      </c>
      <c r="J25" s="34">
        <v>83469</v>
      </c>
      <c r="K25" s="34">
        <v>92000</v>
      </c>
      <c r="L25" s="34">
        <v>683445</v>
      </c>
      <c r="M25" s="34">
        <v>0</v>
      </c>
      <c r="N25" s="34">
        <v>1263784</v>
      </c>
      <c r="O25" s="34">
        <v>7741490</v>
      </c>
      <c r="P25" s="35">
        <f t="shared" si="0"/>
        <v>2603543</v>
      </c>
    </row>
    <row r="26" spans="2:16" ht="22.5" customHeight="1">
      <c r="B26" s="20" t="s">
        <v>29</v>
      </c>
      <c r="C26" s="34">
        <v>1403008</v>
      </c>
      <c r="D26" s="34">
        <v>1031006</v>
      </c>
      <c r="E26" s="34">
        <v>42168</v>
      </c>
      <c r="F26" s="34">
        <v>1018775</v>
      </c>
      <c r="G26" s="34">
        <v>924288</v>
      </c>
      <c r="H26" s="34">
        <v>969638</v>
      </c>
      <c r="I26" s="34">
        <v>321416</v>
      </c>
      <c r="J26" s="34">
        <v>31945</v>
      </c>
      <c r="K26" s="34">
        <v>100000</v>
      </c>
      <c r="L26" s="34">
        <v>736530</v>
      </c>
      <c r="M26" s="34">
        <v>0</v>
      </c>
      <c r="N26" s="34">
        <v>1160719</v>
      </c>
      <c r="O26" s="34">
        <v>7739493</v>
      </c>
      <c r="P26" s="35">
        <f t="shared" si="0"/>
        <v>3391421</v>
      </c>
    </row>
    <row r="27" spans="2:16" ht="22.5" customHeight="1">
      <c r="B27" s="20" t="s">
        <v>30</v>
      </c>
      <c r="C27" s="34">
        <v>1088147</v>
      </c>
      <c r="D27" s="34">
        <v>641472</v>
      </c>
      <c r="E27" s="34">
        <v>11747</v>
      </c>
      <c r="F27" s="34">
        <v>431031</v>
      </c>
      <c r="G27" s="34">
        <v>1030624</v>
      </c>
      <c r="H27" s="34">
        <v>927872</v>
      </c>
      <c r="I27" s="34">
        <v>850300</v>
      </c>
      <c r="J27" s="34">
        <v>16000</v>
      </c>
      <c r="K27" s="34">
        <v>0</v>
      </c>
      <c r="L27" s="34">
        <v>902068</v>
      </c>
      <c r="M27" s="34">
        <v>0</v>
      </c>
      <c r="N27" s="34">
        <v>1737493</v>
      </c>
      <c r="O27" s="34">
        <v>7636754</v>
      </c>
      <c r="P27" s="35">
        <f t="shared" si="0"/>
        <v>2447050</v>
      </c>
    </row>
    <row r="28" spans="2:16" ht="22.5" customHeight="1">
      <c r="B28" s="20" t="s">
        <v>31</v>
      </c>
      <c r="C28" s="34">
        <v>902243</v>
      </c>
      <c r="D28" s="34">
        <v>865287</v>
      </c>
      <c r="E28" s="34">
        <v>44660</v>
      </c>
      <c r="F28" s="34">
        <v>579177</v>
      </c>
      <c r="G28" s="34">
        <v>853498</v>
      </c>
      <c r="H28" s="34">
        <v>503878</v>
      </c>
      <c r="I28" s="34">
        <v>264223</v>
      </c>
      <c r="J28" s="34">
        <v>0</v>
      </c>
      <c r="K28" s="34">
        <v>15500</v>
      </c>
      <c r="L28" s="34">
        <v>397389</v>
      </c>
      <c r="M28" s="34">
        <v>0</v>
      </c>
      <c r="N28" s="34">
        <v>922999</v>
      </c>
      <c r="O28" s="34">
        <v>5348854</v>
      </c>
      <c r="P28" s="35">
        <f t="shared" si="0"/>
        <v>1985298</v>
      </c>
    </row>
    <row r="29" spans="2:16" ht="22.5" customHeight="1">
      <c r="B29" s="20" t="s">
        <v>32</v>
      </c>
      <c r="C29" s="34">
        <v>760965</v>
      </c>
      <c r="D29" s="34">
        <v>677459</v>
      </c>
      <c r="E29" s="34">
        <v>51021</v>
      </c>
      <c r="F29" s="34">
        <v>308501</v>
      </c>
      <c r="G29" s="34">
        <v>384772</v>
      </c>
      <c r="H29" s="34">
        <v>359185</v>
      </c>
      <c r="I29" s="34">
        <v>298455</v>
      </c>
      <c r="J29" s="34">
        <v>0</v>
      </c>
      <c r="K29" s="34">
        <v>0</v>
      </c>
      <c r="L29" s="34">
        <v>302157</v>
      </c>
      <c r="M29" s="34">
        <v>0</v>
      </c>
      <c r="N29" s="34">
        <v>757366</v>
      </c>
      <c r="O29" s="34">
        <v>3899881</v>
      </c>
      <c r="P29" s="35">
        <f t="shared" si="0"/>
        <v>1428651</v>
      </c>
    </row>
    <row r="30" spans="2:16" ht="22.5" customHeight="1">
      <c r="B30" s="20" t="s">
        <v>52</v>
      </c>
      <c r="C30" s="34">
        <v>1386802</v>
      </c>
      <c r="D30" s="34">
        <v>629764</v>
      </c>
      <c r="E30" s="34">
        <v>82972</v>
      </c>
      <c r="F30" s="34">
        <v>419094</v>
      </c>
      <c r="G30" s="34">
        <v>886751</v>
      </c>
      <c r="H30" s="34">
        <v>1219610</v>
      </c>
      <c r="I30" s="34">
        <v>882364</v>
      </c>
      <c r="J30" s="34">
        <v>0</v>
      </c>
      <c r="K30" s="34">
        <v>0</v>
      </c>
      <c r="L30" s="34">
        <v>718077</v>
      </c>
      <c r="M30" s="34">
        <v>0</v>
      </c>
      <c r="N30" s="34">
        <v>1461085</v>
      </c>
      <c r="O30" s="34">
        <v>7686519</v>
      </c>
      <c r="P30" s="35">
        <f t="shared" si="0"/>
        <v>3025506</v>
      </c>
    </row>
    <row r="31" spans="2:16" ht="22.5" customHeight="1">
      <c r="B31" s="20" t="s">
        <v>55</v>
      </c>
      <c r="C31" s="34">
        <v>1746481</v>
      </c>
      <c r="D31" s="34">
        <v>1035012</v>
      </c>
      <c r="E31" s="34">
        <v>37648</v>
      </c>
      <c r="F31" s="34">
        <v>548615</v>
      </c>
      <c r="G31" s="34">
        <v>970747</v>
      </c>
      <c r="H31" s="34">
        <v>1165470</v>
      </c>
      <c r="I31" s="34">
        <v>1329146</v>
      </c>
      <c r="J31" s="34">
        <v>400</v>
      </c>
      <c r="K31" s="34">
        <v>11160</v>
      </c>
      <c r="L31" s="34">
        <v>1179348</v>
      </c>
      <c r="M31" s="34">
        <v>0</v>
      </c>
      <c r="N31" s="34">
        <v>881320</v>
      </c>
      <c r="O31" s="34">
        <v>8905347</v>
      </c>
      <c r="P31" s="35">
        <f t="shared" si="0"/>
        <v>3460566</v>
      </c>
    </row>
    <row r="32" spans="2:16" ht="22.5" customHeight="1">
      <c r="B32" s="20" t="s">
        <v>56</v>
      </c>
      <c r="C32" s="34">
        <v>1528435</v>
      </c>
      <c r="D32" s="34">
        <v>1282108</v>
      </c>
      <c r="E32" s="34">
        <v>61586</v>
      </c>
      <c r="F32" s="34">
        <v>1058628</v>
      </c>
      <c r="G32" s="34">
        <v>855098</v>
      </c>
      <c r="H32" s="34">
        <v>1439932</v>
      </c>
      <c r="I32" s="34">
        <v>1240588</v>
      </c>
      <c r="J32" s="34">
        <v>300</v>
      </c>
      <c r="K32" s="34">
        <v>5856</v>
      </c>
      <c r="L32" s="34">
        <v>839066</v>
      </c>
      <c r="M32" s="34">
        <v>0</v>
      </c>
      <c r="N32" s="34">
        <v>1923010</v>
      </c>
      <c r="O32" s="34">
        <v>10234607</v>
      </c>
      <c r="P32" s="35">
        <f t="shared" si="0"/>
        <v>4026995</v>
      </c>
    </row>
    <row r="33" spans="2:16" ht="22.5" customHeight="1">
      <c r="B33" s="20" t="s">
        <v>33</v>
      </c>
      <c r="C33" s="34">
        <v>811611</v>
      </c>
      <c r="D33" s="34">
        <v>526285</v>
      </c>
      <c r="E33" s="34">
        <v>55160</v>
      </c>
      <c r="F33" s="34">
        <v>410465</v>
      </c>
      <c r="G33" s="34">
        <v>796182</v>
      </c>
      <c r="H33" s="34">
        <v>569693</v>
      </c>
      <c r="I33" s="34">
        <v>55613</v>
      </c>
      <c r="J33" s="34">
        <v>4100</v>
      </c>
      <c r="K33" s="34">
        <v>250000</v>
      </c>
      <c r="L33" s="34">
        <v>529192</v>
      </c>
      <c r="M33" s="34">
        <v>0</v>
      </c>
      <c r="N33" s="34">
        <v>598041</v>
      </c>
      <c r="O33" s="34">
        <v>4606342</v>
      </c>
      <c r="P33" s="35">
        <f>+C33+F33+H33</f>
        <v>1791769</v>
      </c>
    </row>
    <row r="34" spans="2:16" ht="22.5" customHeight="1">
      <c r="B34" s="20" t="s">
        <v>34</v>
      </c>
      <c r="C34" s="34">
        <v>1061889</v>
      </c>
      <c r="D34" s="34">
        <v>861211</v>
      </c>
      <c r="E34" s="34">
        <v>57896</v>
      </c>
      <c r="F34" s="34">
        <v>550834</v>
      </c>
      <c r="G34" s="34">
        <v>937984</v>
      </c>
      <c r="H34" s="34">
        <v>655606</v>
      </c>
      <c r="I34" s="34">
        <v>234037</v>
      </c>
      <c r="J34" s="34">
        <v>0</v>
      </c>
      <c r="K34" s="34">
        <v>3000</v>
      </c>
      <c r="L34" s="34">
        <v>525286</v>
      </c>
      <c r="M34" s="34">
        <v>0</v>
      </c>
      <c r="N34" s="34">
        <v>932794</v>
      </c>
      <c r="O34" s="34">
        <v>5820537</v>
      </c>
      <c r="P34" s="35">
        <f>+C34+F34+H34</f>
        <v>2268329</v>
      </c>
    </row>
    <row r="35" spans="2:16" ht="22.5" customHeight="1">
      <c r="B35" s="26" t="s">
        <v>35</v>
      </c>
      <c r="C35" s="38">
        <f>SUM(C6:C19)</f>
        <v>112301463</v>
      </c>
      <c r="D35" s="38">
        <f aca="true" t="shared" si="1" ref="D35:P35">SUM(D6:D19)</f>
        <v>80065988</v>
      </c>
      <c r="E35" s="38">
        <f t="shared" si="1"/>
        <v>7852190</v>
      </c>
      <c r="F35" s="38">
        <f t="shared" si="1"/>
        <v>106659234</v>
      </c>
      <c r="G35" s="38">
        <f t="shared" si="1"/>
        <v>56698663</v>
      </c>
      <c r="H35" s="38">
        <f t="shared" si="1"/>
        <v>69272005</v>
      </c>
      <c r="I35" s="38">
        <f t="shared" si="1"/>
        <v>17435853</v>
      </c>
      <c r="J35" s="38">
        <f t="shared" si="1"/>
        <v>1644347</v>
      </c>
      <c r="K35" s="38">
        <f t="shared" si="1"/>
        <v>5830016</v>
      </c>
      <c r="L35" s="38">
        <f t="shared" si="1"/>
        <v>54384904</v>
      </c>
      <c r="M35" s="38">
        <f t="shared" si="1"/>
        <v>0</v>
      </c>
      <c r="N35" s="38">
        <f t="shared" si="1"/>
        <v>67755213</v>
      </c>
      <c r="O35" s="38">
        <f t="shared" si="1"/>
        <v>579899876</v>
      </c>
      <c r="P35" s="38">
        <f t="shared" si="1"/>
        <v>288232702</v>
      </c>
    </row>
    <row r="36" spans="2:16" ht="22.5" customHeight="1">
      <c r="B36" s="26" t="s">
        <v>58</v>
      </c>
      <c r="C36" s="38">
        <f aca="true" t="shared" si="2" ref="C36:P36">SUM(C20:C34)</f>
        <v>17742146</v>
      </c>
      <c r="D36" s="38">
        <f t="shared" si="2"/>
        <v>14389415</v>
      </c>
      <c r="E36" s="38">
        <f t="shared" si="2"/>
        <v>945207</v>
      </c>
      <c r="F36" s="38">
        <f t="shared" si="2"/>
        <v>9776787</v>
      </c>
      <c r="G36" s="38">
        <f t="shared" si="2"/>
        <v>12222389</v>
      </c>
      <c r="H36" s="38">
        <f t="shared" si="2"/>
        <v>10461909</v>
      </c>
      <c r="I36" s="38">
        <f t="shared" si="2"/>
        <v>8250404</v>
      </c>
      <c r="J36" s="38">
        <f t="shared" si="2"/>
        <v>202098</v>
      </c>
      <c r="K36" s="38">
        <f t="shared" si="2"/>
        <v>491644</v>
      </c>
      <c r="L36" s="38">
        <f t="shared" si="2"/>
        <v>11403907</v>
      </c>
      <c r="M36" s="38">
        <f t="shared" si="2"/>
        <v>0</v>
      </c>
      <c r="N36" s="38">
        <f t="shared" si="2"/>
        <v>16578580</v>
      </c>
      <c r="O36" s="38">
        <f t="shared" si="2"/>
        <v>102464486</v>
      </c>
      <c r="P36" s="38">
        <f t="shared" si="2"/>
        <v>37980842</v>
      </c>
    </row>
    <row r="37" spans="2:16" ht="22.5" customHeight="1">
      <c r="B37" s="26" t="s">
        <v>36</v>
      </c>
      <c r="C37" s="38">
        <f aca="true" t="shared" si="3" ref="C37:P37">SUM(C6:C34)</f>
        <v>130043609</v>
      </c>
      <c r="D37" s="38">
        <f t="shared" si="3"/>
        <v>94455403</v>
      </c>
      <c r="E37" s="38">
        <f t="shared" si="3"/>
        <v>8797397</v>
      </c>
      <c r="F37" s="38">
        <f t="shared" si="3"/>
        <v>116436021</v>
      </c>
      <c r="G37" s="38">
        <f t="shared" si="3"/>
        <v>68921052</v>
      </c>
      <c r="H37" s="38">
        <f t="shared" si="3"/>
        <v>79733914</v>
      </c>
      <c r="I37" s="38">
        <f t="shared" si="3"/>
        <v>25686257</v>
      </c>
      <c r="J37" s="38">
        <f t="shared" si="3"/>
        <v>1846445</v>
      </c>
      <c r="K37" s="38">
        <f t="shared" si="3"/>
        <v>6321660</v>
      </c>
      <c r="L37" s="38">
        <f t="shared" si="3"/>
        <v>65788811</v>
      </c>
      <c r="M37" s="38">
        <f t="shared" si="3"/>
        <v>0</v>
      </c>
      <c r="N37" s="38">
        <f t="shared" si="3"/>
        <v>84333793</v>
      </c>
      <c r="O37" s="38">
        <f t="shared" si="3"/>
        <v>682364362</v>
      </c>
      <c r="P37" s="38">
        <f t="shared" si="3"/>
        <v>326213544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14" t="s">
        <v>51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42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47</v>
      </c>
      <c r="K4" s="9" t="s">
        <v>49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43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57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2">
        <v>20908647</v>
      </c>
      <c r="D6" s="32">
        <v>15372832</v>
      </c>
      <c r="E6" s="32">
        <v>954743</v>
      </c>
      <c r="F6" s="32">
        <v>14279531</v>
      </c>
      <c r="G6" s="32">
        <v>8912396</v>
      </c>
      <c r="H6" s="32">
        <v>12711668</v>
      </c>
      <c r="I6" s="32">
        <v>4130617</v>
      </c>
      <c r="J6" s="32">
        <v>2600</v>
      </c>
      <c r="K6" s="32">
        <v>491825</v>
      </c>
      <c r="L6" s="32">
        <v>12210293</v>
      </c>
      <c r="M6" s="32">
        <v>0</v>
      </c>
      <c r="N6" s="32">
        <v>12442261</v>
      </c>
      <c r="O6" s="32">
        <v>102417413</v>
      </c>
      <c r="P6" s="33">
        <f>+C6+F6+H6</f>
        <v>47899846</v>
      </c>
    </row>
    <row r="7" spans="2:16" ht="22.5" customHeight="1">
      <c r="B7" s="20" t="s">
        <v>13</v>
      </c>
      <c r="C7" s="34">
        <v>17688868</v>
      </c>
      <c r="D7" s="34">
        <v>12867807</v>
      </c>
      <c r="E7" s="34">
        <v>1639301</v>
      </c>
      <c r="F7" s="34">
        <v>15549557</v>
      </c>
      <c r="G7" s="34">
        <v>22112110</v>
      </c>
      <c r="H7" s="34">
        <v>14019696</v>
      </c>
      <c r="I7" s="34">
        <v>4162429</v>
      </c>
      <c r="J7" s="34">
        <v>484292</v>
      </c>
      <c r="K7" s="34">
        <v>2054588</v>
      </c>
      <c r="L7" s="34">
        <v>7051367</v>
      </c>
      <c r="M7" s="34">
        <v>0</v>
      </c>
      <c r="N7" s="34">
        <v>9632938</v>
      </c>
      <c r="O7" s="34">
        <v>107262953</v>
      </c>
      <c r="P7" s="35">
        <f aca="true" t="shared" si="0" ref="P7:P32">+C7+F7+H7</f>
        <v>47258121</v>
      </c>
    </row>
    <row r="8" spans="2:16" ht="22.5" customHeight="1">
      <c r="B8" s="20" t="s">
        <v>14</v>
      </c>
      <c r="C8" s="34">
        <v>9209036</v>
      </c>
      <c r="D8" s="34">
        <v>5985554</v>
      </c>
      <c r="E8" s="34">
        <v>246256</v>
      </c>
      <c r="F8" s="34">
        <v>6922965</v>
      </c>
      <c r="G8" s="34">
        <v>7328864</v>
      </c>
      <c r="H8" s="34">
        <v>5573282</v>
      </c>
      <c r="I8" s="34">
        <v>64371</v>
      </c>
      <c r="J8" s="34">
        <v>42950</v>
      </c>
      <c r="K8" s="34">
        <v>24985</v>
      </c>
      <c r="L8" s="34">
        <v>3371758</v>
      </c>
      <c r="M8" s="34">
        <v>0</v>
      </c>
      <c r="N8" s="34">
        <v>4429068</v>
      </c>
      <c r="O8" s="34">
        <v>43199089</v>
      </c>
      <c r="P8" s="35">
        <f t="shared" si="0"/>
        <v>21705283</v>
      </c>
    </row>
    <row r="9" spans="2:16" ht="22.5" customHeight="1">
      <c r="B9" s="20" t="s">
        <v>15</v>
      </c>
      <c r="C9" s="34">
        <v>11063373</v>
      </c>
      <c r="D9" s="34">
        <v>8076724</v>
      </c>
      <c r="E9" s="34">
        <v>801377</v>
      </c>
      <c r="F9" s="34">
        <v>10103390</v>
      </c>
      <c r="G9" s="34">
        <v>10350591</v>
      </c>
      <c r="H9" s="34">
        <v>6439613</v>
      </c>
      <c r="I9" s="34">
        <v>677507</v>
      </c>
      <c r="J9" s="34">
        <v>316680</v>
      </c>
      <c r="K9" s="34">
        <v>15000</v>
      </c>
      <c r="L9" s="34">
        <v>4710721</v>
      </c>
      <c r="M9" s="34">
        <v>0</v>
      </c>
      <c r="N9" s="34">
        <v>5819787</v>
      </c>
      <c r="O9" s="34">
        <v>58374763</v>
      </c>
      <c r="P9" s="35">
        <f t="shared" si="0"/>
        <v>27606376</v>
      </c>
    </row>
    <row r="10" spans="2:16" ht="22.5" customHeight="1">
      <c r="B10" s="20" t="s">
        <v>16</v>
      </c>
      <c r="C10" s="34">
        <v>10215704</v>
      </c>
      <c r="D10" s="34">
        <v>6720200</v>
      </c>
      <c r="E10" s="34">
        <v>598642</v>
      </c>
      <c r="F10" s="34">
        <v>6274821</v>
      </c>
      <c r="G10" s="34">
        <v>7101238</v>
      </c>
      <c r="H10" s="34">
        <v>4448260</v>
      </c>
      <c r="I10" s="34">
        <v>913928</v>
      </c>
      <c r="J10" s="34">
        <v>96395</v>
      </c>
      <c r="K10" s="34">
        <v>220000</v>
      </c>
      <c r="L10" s="34">
        <v>4959414</v>
      </c>
      <c r="M10" s="34">
        <v>0</v>
      </c>
      <c r="N10" s="34">
        <v>3610964</v>
      </c>
      <c r="O10" s="34">
        <v>45159566</v>
      </c>
      <c r="P10" s="35">
        <f t="shared" si="0"/>
        <v>20938785</v>
      </c>
    </row>
    <row r="11" spans="2:16" ht="22.5" customHeight="1">
      <c r="B11" s="20" t="s">
        <v>17</v>
      </c>
      <c r="C11" s="34">
        <v>11908070</v>
      </c>
      <c r="D11" s="34">
        <v>8018760</v>
      </c>
      <c r="E11" s="34">
        <v>850045</v>
      </c>
      <c r="F11" s="34">
        <v>10622009</v>
      </c>
      <c r="G11" s="34">
        <v>6802995</v>
      </c>
      <c r="H11" s="34">
        <v>6140499</v>
      </c>
      <c r="I11" s="34">
        <v>110840</v>
      </c>
      <c r="J11" s="34">
        <v>33664</v>
      </c>
      <c r="K11" s="34">
        <v>3030662</v>
      </c>
      <c r="L11" s="34">
        <v>7009542</v>
      </c>
      <c r="M11" s="34">
        <v>0</v>
      </c>
      <c r="N11" s="34">
        <v>8185866</v>
      </c>
      <c r="O11" s="34">
        <v>62712952</v>
      </c>
      <c r="P11" s="35">
        <f t="shared" si="0"/>
        <v>28670578</v>
      </c>
    </row>
    <row r="12" spans="2:16" ht="22.5" customHeight="1">
      <c r="B12" s="21" t="s">
        <v>18</v>
      </c>
      <c r="C12" s="34">
        <v>5283830</v>
      </c>
      <c r="D12" s="34">
        <v>2971944</v>
      </c>
      <c r="E12" s="34">
        <v>273462</v>
      </c>
      <c r="F12" s="34">
        <v>3019430</v>
      </c>
      <c r="G12" s="34">
        <v>4205453</v>
      </c>
      <c r="H12" s="34">
        <v>2890846</v>
      </c>
      <c r="I12" s="34">
        <v>609049</v>
      </c>
      <c r="J12" s="34">
        <v>361857</v>
      </c>
      <c r="K12" s="34">
        <v>37972</v>
      </c>
      <c r="L12" s="34">
        <v>2276348</v>
      </c>
      <c r="M12" s="34">
        <v>0</v>
      </c>
      <c r="N12" s="34">
        <v>4628354</v>
      </c>
      <c r="O12" s="34">
        <v>26558545</v>
      </c>
      <c r="P12" s="35">
        <f t="shared" si="0"/>
        <v>11194106</v>
      </c>
    </row>
    <row r="13" spans="2:16" ht="22.5" customHeight="1">
      <c r="B13" s="21" t="s">
        <v>19</v>
      </c>
      <c r="C13" s="34">
        <v>1767590</v>
      </c>
      <c r="D13" s="34">
        <v>1245378</v>
      </c>
      <c r="E13" s="34">
        <v>60146</v>
      </c>
      <c r="F13" s="34">
        <v>1478437</v>
      </c>
      <c r="G13" s="34">
        <v>1508801</v>
      </c>
      <c r="H13" s="34">
        <v>1025940</v>
      </c>
      <c r="I13" s="34">
        <v>558449</v>
      </c>
      <c r="J13" s="34">
        <v>800</v>
      </c>
      <c r="K13" s="34">
        <v>78580</v>
      </c>
      <c r="L13" s="34">
        <v>868669</v>
      </c>
      <c r="M13" s="34">
        <v>0</v>
      </c>
      <c r="N13" s="34">
        <v>1100452</v>
      </c>
      <c r="O13" s="34">
        <v>9693242</v>
      </c>
      <c r="P13" s="35">
        <f t="shared" si="0"/>
        <v>4271967</v>
      </c>
    </row>
    <row r="14" spans="2:16" ht="22.5" customHeight="1">
      <c r="B14" s="21" t="s">
        <v>20</v>
      </c>
      <c r="C14" s="34">
        <v>3998779</v>
      </c>
      <c r="D14" s="34">
        <v>4134715</v>
      </c>
      <c r="E14" s="34">
        <v>452144</v>
      </c>
      <c r="F14" s="34">
        <v>1888255</v>
      </c>
      <c r="G14" s="34">
        <v>2819726</v>
      </c>
      <c r="H14" s="34">
        <v>2385716</v>
      </c>
      <c r="I14" s="34">
        <v>1400105</v>
      </c>
      <c r="J14" s="34">
        <v>27730</v>
      </c>
      <c r="K14" s="34">
        <v>15167</v>
      </c>
      <c r="L14" s="34">
        <v>1759561</v>
      </c>
      <c r="M14" s="34">
        <v>0</v>
      </c>
      <c r="N14" s="34">
        <v>2756854</v>
      </c>
      <c r="O14" s="34">
        <v>21638752</v>
      </c>
      <c r="P14" s="35">
        <f>+C14+F14+H14</f>
        <v>8272750</v>
      </c>
    </row>
    <row r="15" spans="2:16" ht="22.5" customHeight="1">
      <c r="B15" s="21" t="s">
        <v>21</v>
      </c>
      <c r="C15" s="34">
        <v>2646797</v>
      </c>
      <c r="D15" s="34">
        <v>1597570</v>
      </c>
      <c r="E15" s="34">
        <v>66530</v>
      </c>
      <c r="F15" s="34">
        <v>909290</v>
      </c>
      <c r="G15" s="34">
        <v>1119231</v>
      </c>
      <c r="H15" s="34">
        <v>1150276</v>
      </c>
      <c r="I15" s="34">
        <v>198558</v>
      </c>
      <c r="J15" s="34">
        <v>0</v>
      </c>
      <c r="K15" s="34">
        <v>32000</v>
      </c>
      <c r="L15" s="34">
        <v>821364</v>
      </c>
      <c r="M15" s="34">
        <v>0</v>
      </c>
      <c r="N15" s="34">
        <v>2511910</v>
      </c>
      <c r="O15" s="34">
        <v>11053526</v>
      </c>
      <c r="P15" s="35">
        <f t="shared" si="0"/>
        <v>4706363</v>
      </c>
    </row>
    <row r="16" spans="2:16" ht="22.5" customHeight="1">
      <c r="B16" s="20" t="s">
        <v>22</v>
      </c>
      <c r="C16" s="34">
        <v>3008104</v>
      </c>
      <c r="D16" s="34">
        <v>1576314</v>
      </c>
      <c r="E16" s="34">
        <v>159546</v>
      </c>
      <c r="F16" s="34">
        <v>1033992</v>
      </c>
      <c r="G16" s="34">
        <v>1164127</v>
      </c>
      <c r="H16" s="34">
        <v>1816552</v>
      </c>
      <c r="I16" s="34">
        <v>189474</v>
      </c>
      <c r="J16" s="34">
        <v>17530</v>
      </c>
      <c r="K16" s="34">
        <v>87028</v>
      </c>
      <c r="L16" s="34">
        <v>870233</v>
      </c>
      <c r="M16" s="34">
        <v>0</v>
      </c>
      <c r="N16" s="34">
        <v>2956880</v>
      </c>
      <c r="O16" s="34">
        <v>12879780</v>
      </c>
      <c r="P16" s="35">
        <f t="shared" si="0"/>
        <v>5858648</v>
      </c>
    </row>
    <row r="17" spans="2:16" ht="22.5" customHeight="1">
      <c r="B17" s="21" t="s">
        <v>50</v>
      </c>
      <c r="C17" s="34">
        <v>3200270</v>
      </c>
      <c r="D17" s="34">
        <v>3087797</v>
      </c>
      <c r="E17" s="34">
        <v>148137</v>
      </c>
      <c r="F17" s="34">
        <v>1340802</v>
      </c>
      <c r="G17" s="34">
        <v>3330407</v>
      </c>
      <c r="H17" s="34">
        <v>2278646</v>
      </c>
      <c r="I17" s="34">
        <v>1028950</v>
      </c>
      <c r="J17" s="34">
        <v>210</v>
      </c>
      <c r="K17" s="34">
        <v>5000</v>
      </c>
      <c r="L17" s="34">
        <v>2286345</v>
      </c>
      <c r="M17" s="34">
        <v>0</v>
      </c>
      <c r="N17" s="34">
        <v>1148349</v>
      </c>
      <c r="O17" s="34">
        <v>17854913</v>
      </c>
      <c r="P17" s="35">
        <f t="shared" si="0"/>
        <v>6819718</v>
      </c>
    </row>
    <row r="18" spans="2:16" ht="22.5" customHeight="1">
      <c r="B18" s="22" t="s">
        <v>53</v>
      </c>
      <c r="C18" s="34">
        <v>4973098</v>
      </c>
      <c r="D18" s="34">
        <v>2981384</v>
      </c>
      <c r="E18" s="34">
        <v>174635</v>
      </c>
      <c r="F18" s="34">
        <v>2519505</v>
      </c>
      <c r="G18" s="34">
        <v>4132430</v>
      </c>
      <c r="H18" s="34">
        <v>3108007</v>
      </c>
      <c r="I18" s="34">
        <v>1417401</v>
      </c>
      <c r="J18" s="34">
        <v>20650</v>
      </c>
      <c r="K18" s="34">
        <v>19560</v>
      </c>
      <c r="L18" s="34">
        <v>2137742</v>
      </c>
      <c r="M18" s="34">
        <v>0</v>
      </c>
      <c r="N18" s="34">
        <v>3676742</v>
      </c>
      <c r="O18" s="34">
        <v>25161154</v>
      </c>
      <c r="P18" s="35">
        <f t="shared" si="0"/>
        <v>10600610</v>
      </c>
    </row>
    <row r="19" spans="1:16" ht="22.5" customHeight="1">
      <c r="A19" s="23"/>
      <c r="B19" s="24" t="s">
        <v>54</v>
      </c>
      <c r="C19" s="36">
        <v>9059692</v>
      </c>
      <c r="D19" s="36">
        <v>5991325</v>
      </c>
      <c r="E19" s="36">
        <v>787822</v>
      </c>
      <c r="F19" s="36">
        <v>5547289</v>
      </c>
      <c r="G19" s="36">
        <v>5425297</v>
      </c>
      <c r="H19" s="36">
        <v>6613510</v>
      </c>
      <c r="I19" s="36">
        <v>1414078</v>
      </c>
      <c r="J19" s="36">
        <v>98850</v>
      </c>
      <c r="K19" s="36">
        <v>95000</v>
      </c>
      <c r="L19" s="36">
        <v>3146237</v>
      </c>
      <c r="M19" s="36">
        <v>0</v>
      </c>
      <c r="N19" s="36">
        <v>5659005</v>
      </c>
      <c r="O19" s="36">
        <v>43838105</v>
      </c>
      <c r="P19" s="37">
        <f t="shared" si="0"/>
        <v>21220491</v>
      </c>
    </row>
    <row r="20" spans="2:16" ht="22.5" customHeight="1">
      <c r="B20" s="21" t="s">
        <v>23</v>
      </c>
      <c r="C20" s="34">
        <v>546284</v>
      </c>
      <c r="D20" s="34">
        <v>428281</v>
      </c>
      <c r="E20" s="34">
        <v>29489</v>
      </c>
      <c r="F20" s="34">
        <v>106105</v>
      </c>
      <c r="G20" s="34">
        <v>447072</v>
      </c>
      <c r="H20" s="34">
        <v>212411</v>
      </c>
      <c r="I20" s="34">
        <v>14454</v>
      </c>
      <c r="J20" s="34">
        <v>0</v>
      </c>
      <c r="K20" s="34">
        <v>30240</v>
      </c>
      <c r="L20" s="34">
        <v>466275</v>
      </c>
      <c r="M20" s="34">
        <v>0</v>
      </c>
      <c r="N20" s="34">
        <v>312575</v>
      </c>
      <c r="O20" s="34">
        <v>2593186</v>
      </c>
      <c r="P20" s="35">
        <f t="shared" si="0"/>
        <v>864800</v>
      </c>
    </row>
    <row r="21" spans="2:16" ht="22.5" customHeight="1">
      <c r="B21" s="21" t="s">
        <v>24</v>
      </c>
      <c r="C21" s="34">
        <v>1462985</v>
      </c>
      <c r="D21" s="34">
        <v>1353790</v>
      </c>
      <c r="E21" s="34">
        <v>53310</v>
      </c>
      <c r="F21" s="34">
        <v>634142</v>
      </c>
      <c r="G21" s="34">
        <v>1435896</v>
      </c>
      <c r="H21" s="34">
        <v>517898</v>
      </c>
      <c r="I21" s="34">
        <v>222681</v>
      </c>
      <c r="J21" s="34">
        <v>40</v>
      </c>
      <c r="K21" s="34">
        <v>0</v>
      </c>
      <c r="L21" s="34">
        <v>822963</v>
      </c>
      <c r="M21" s="34">
        <v>0</v>
      </c>
      <c r="N21" s="34">
        <v>691862</v>
      </c>
      <c r="O21" s="34">
        <v>7195567</v>
      </c>
      <c r="P21" s="35">
        <f t="shared" si="0"/>
        <v>2615025</v>
      </c>
    </row>
    <row r="22" spans="2:16" ht="22.5" customHeight="1">
      <c r="B22" s="21" t="s">
        <v>25</v>
      </c>
      <c r="C22" s="34">
        <v>2409139</v>
      </c>
      <c r="D22" s="34">
        <v>2162989</v>
      </c>
      <c r="E22" s="34">
        <v>196840</v>
      </c>
      <c r="F22" s="34">
        <v>996426</v>
      </c>
      <c r="G22" s="34">
        <v>1466774</v>
      </c>
      <c r="H22" s="34">
        <v>740910</v>
      </c>
      <c r="I22" s="34">
        <v>156451</v>
      </c>
      <c r="J22" s="34">
        <v>48102</v>
      </c>
      <c r="K22" s="34">
        <v>7368</v>
      </c>
      <c r="L22" s="34">
        <v>1508578</v>
      </c>
      <c r="M22" s="34">
        <v>0</v>
      </c>
      <c r="N22" s="34">
        <v>1434065</v>
      </c>
      <c r="O22" s="34">
        <v>11127642</v>
      </c>
      <c r="P22" s="35">
        <f t="shared" si="0"/>
        <v>4146475</v>
      </c>
    </row>
    <row r="23" spans="2:16" ht="22.5" customHeight="1">
      <c r="B23" s="21" t="s">
        <v>26</v>
      </c>
      <c r="C23" s="34">
        <v>655417</v>
      </c>
      <c r="D23" s="34">
        <v>616111</v>
      </c>
      <c r="E23" s="34">
        <v>38556</v>
      </c>
      <c r="F23" s="34">
        <v>199622</v>
      </c>
      <c r="G23" s="34">
        <v>488160</v>
      </c>
      <c r="H23" s="34">
        <v>272378</v>
      </c>
      <c r="I23" s="34">
        <v>262390</v>
      </c>
      <c r="J23" s="34">
        <v>0</v>
      </c>
      <c r="K23" s="34">
        <v>620</v>
      </c>
      <c r="L23" s="34">
        <v>603538</v>
      </c>
      <c r="M23" s="34">
        <v>0</v>
      </c>
      <c r="N23" s="34">
        <v>632611</v>
      </c>
      <c r="O23" s="34">
        <v>3769403</v>
      </c>
      <c r="P23" s="35">
        <f t="shared" si="0"/>
        <v>1127417</v>
      </c>
    </row>
    <row r="24" spans="2:16" ht="22.5" customHeight="1">
      <c r="B24" s="20" t="s">
        <v>27</v>
      </c>
      <c r="C24" s="34">
        <v>854041</v>
      </c>
      <c r="D24" s="34">
        <v>987759</v>
      </c>
      <c r="E24" s="34">
        <v>8183</v>
      </c>
      <c r="F24" s="34">
        <v>506470</v>
      </c>
      <c r="G24" s="34">
        <v>970655</v>
      </c>
      <c r="H24" s="34">
        <v>135152</v>
      </c>
      <c r="I24" s="34">
        <v>708994</v>
      </c>
      <c r="J24" s="34">
        <v>0</v>
      </c>
      <c r="K24" s="34">
        <v>6500</v>
      </c>
      <c r="L24" s="34">
        <v>1210158</v>
      </c>
      <c r="M24" s="34">
        <v>0</v>
      </c>
      <c r="N24" s="34">
        <v>1644668</v>
      </c>
      <c r="O24" s="34">
        <v>7032580</v>
      </c>
      <c r="P24" s="35">
        <f t="shared" si="0"/>
        <v>1495663</v>
      </c>
    </row>
    <row r="25" spans="2:16" ht="22.5" customHeight="1">
      <c r="B25" s="20" t="s">
        <v>28</v>
      </c>
      <c r="C25" s="34">
        <v>1298224</v>
      </c>
      <c r="D25" s="34">
        <v>962598</v>
      </c>
      <c r="E25" s="34">
        <v>105527</v>
      </c>
      <c r="F25" s="34">
        <v>467463</v>
      </c>
      <c r="G25" s="34">
        <v>1583792</v>
      </c>
      <c r="H25" s="34">
        <v>884715</v>
      </c>
      <c r="I25" s="34">
        <v>297902</v>
      </c>
      <c r="J25" s="34">
        <v>160</v>
      </c>
      <c r="K25" s="34">
        <v>12000</v>
      </c>
      <c r="L25" s="34">
        <v>659833</v>
      </c>
      <c r="M25" s="34">
        <v>0</v>
      </c>
      <c r="N25" s="34">
        <v>1840803</v>
      </c>
      <c r="O25" s="34">
        <v>8113017</v>
      </c>
      <c r="P25" s="35">
        <f t="shared" si="0"/>
        <v>2650402</v>
      </c>
    </row>
    <row r="26" spans="2:16" ht="22.5" customHeight="1">
      <c r="B26" s="20" t="s">
        <v>29</v>
      </c>
      <c r="C26" s="34">
        <v>1381977</v>
      </c>
      <c r="D26" s="34">
        <v>920411</v>
      </c>
      <c r="E26" s="34">
        <v>43334</v>
      </c>
      <c r="F26" s="34">
        <v>655198</v>
      </c>
      <c r="G26" s="34">
        <v>1292543</v>
      </c>
      <c r="H26" s="34">
        <v>968481</v>
      </c>
      <c r="I26" s="34">
        <v>163361</v>
      </c>
      <c r="J26" s="34">
        <v>31300</v>
      </c>
      <c r="K26" s="34">
        <v>0</v>
      </c>
      <c r="L26" s="34">
        <v>810821</v>
      </c>
      <c r="M26" s="34">
        <v>0</v>
      </c>
      <c r="N26" s="34">
        <v>1355169</v>
      </c>
      <c r="O26" s="34">
        <v>7622595</v>
      </c>
      <c r="P26" s="35">
        <f t="shared" si="0"/>
        <v>3005656</v>
      </c>
    </row>
    <row r="27" spans="2:16" ht="22.5" customHeight="1">
      <c r="B27" s="20" t="s">
        <v>30</v>
      </c>
      <c r="C27" s="34">
        <v>1148176</v>
      </c>
      <c r="D27" s="34">
        <v>599743</v>
      </c>
      <c r="E27" s="34">
        <v>13335</v>
      </c>
      <c r="F27" s="34">
        <v>334496</v>
      </c>
      <c r="G27" s="34">
        <v>1210078</v>
      </c>
      <c r="H27" s="34">
        <v>975584</v>
      </c>
      <c r="I27" s="34">
        <v>289899</v>
      </c>
      <c r="J27" s="34">
        <v>70</v>
      </c>
      <c r="K27" s="34">
        <v>0</v>
      </c>
      <c r="L27" s="34">
        <v>798512</v>
      </c>
      <c r="M27" s="34">
        <v>0</v>
      </c>
      <c r="N27" s="34">
        <v>1764428</v>
      </c>
      <c r="O27" s="34">
        <v>7134321</v>
      </c>
      <c r="P27" s="35">
        <f t="shared" si="0"/>
        <v>2458256</v>
      </c>
    </row>
    <row r="28" spans="2:16" ht="22.5" customHeight="1">
      <c r="B28" s="20" t="s">
        <v>31</v>
      </c>
      <c r="C28" s="34">
        <v>939714</v>
      </c>
      <c r="D28" s="34">
        <v>811128</v>
      </c>
      <c r="E28" s="34">
        <v>33953</v>
      </c>
      <c r="F28" s="34">
        <v>389070</v>
      </c>
      <c r="G28" s="34">
        <v>1149127</v>
      </c>
      <c r="H28" s="34">
        <v>506207</v>
      </c>
      <c r="I28" s="34">
        <v>20624</v>
      </c>
      <c r="J28" s="34">
        <v>0</v>
      </c>
      <c r="K28" s="34">
        <v>65500</v>
      </c>
      <c r="L28" s="34">
        <v>342908</v>
      </c>
      <c r="M28" s="34">
        <v>0</v>
      </c>
      <c r="N28" s="34">
        <v>567457</v>
      </c>
      <c r="O28" s="34">
        <v>4825688</v>
      </c>
      <c r="P28" s="35">
        <f t="shared" si="0"/>
        <v>1834991</v>
      </c>
    </row>
    <row r="29" spans="2:16" ht="22.5" customHeight="1">
      <c r="B29" s="20" t="s">
        <v>32</v>
      </c>
      <c r="C29" s="34">
        <v>721284</v>
      </c>
      <c r="D29" s="34">
        <v>569031</v>
      </c>
      <c r="E29" s="34">
        <v>48626</v>
      </c>
      <c r="F29" s="34">
        <v>216094</v>
      </c>
      <c r="G29" s="34">
        <v>491181</v>
      </c>
      <c r="H29" s="34">
        <v>373582</v>
      </c>
      <c r="I29" s="34">
        <v>300924</v>
      </c>
      <c r="J29" s="34">
        <v>70</v>
      </c>
      <c r="K29" s="34">
        <v>0</v>
      </c>
      <c r="L29" s="34">
        <v>302413</v>
      </c>
      <c r="M29" s="34">
        <v>0</v>
      </c>
      <c r="N29" s="34">
        <v>395230</v>
      </c>
      <c r="O29" s="34">
        <v>3418435</v>
      </c>
      <c r="P29" s="35">
        <f t="shared" si="0"/>
        <v>1310960</v>
      </c>
    </row>
    <row r="30" spans="2:16" ht="22.5" customHeight="1">
      <c r="B30" s="20" t="s">
        <v>52</v>
      </c>
      <c r="C30" s="34">
        <v>1417977</v>
      </c>
      <c r="D30" s="34">
        <v>683076</v>
      </c>
      <c r="E30" s="34">
        <v>73321</v>
      </c>
      <c r="F30" s="34">
        <v>330121</v>
      </c>
      <c r="G30" s="34">
        <v>1027568</v>
      </c>
      <c r="H30" s="34">
        <v>1229307</v>
      </c>
      <c r="I30" s="34">
        <v>858324</v>
      </c>
      <c r="J30" s="34">
        <v>0</v>
      </c>
      <c r="K30" s="34">
        <v>0</v>
      </c>
      <c r="L30" s="34">
        <v>684144</v>
      </c>
      <c r="M30" s="34">
        <v>0</v>
      </c>
      <c r="N30" s="34">
        <v>1181436</v>
      </c>
      <c r="O30" s="34">
        <v>7485274</v>
      </c>
      <c r="P30" s="35">
        <f t="shared" si="0"/>
        <v>2977405</v>
      </c>
    </row>
    <row r="31" spans="2:16" ht="22.5" customHeight="1">
      <c r="B31" s="20" t="s">
        <v>55</v>
      </c>
      <c r="C31" s="34">
        <v>1767652</v>
      </c>
      <c r="D31" s="34">
        <v>992304</v>
      </c>
      <c r="E31" s="34">
        <v>50421</v>
      </c>
      <c r="F31" s="34">
        <v>413800</v>
      </c>
      <c r="G31" s="34">
        <v>1346258</v>
      </c>
      <c r="H31" s="34">
        <v>1170722</v>
      </c>
      <c r="I31" s="34">
        <v>819263</v>
      </c>
      <c r="J31" s="34">
        <v>480</v>
      </c>
      <c r="K31" s="34">
        <v>7440</v>
      </c>
      <c r="L31" s="34">
        <v>1287907</v>
      </c>
      <c r="M31" s="34">
        <v>0</v>
      </c>
      <c r="N31" s="34">
        <v>1002048</v>
      </c>
      <c r="O31" s="34">
        <v>8858295</v>
      </c>
      <c r="P31" s="35">
        <f t="shared" si="0"/>
        <v>3352174</v>
      </c>
    </row>
    <row r="32" spans="2:16" ht="22.5" customHeight="1">
      <c r="B32" s="20" t="s">
        <v>56</v>
      </c>
      <c r="C32" s="34">
        <v>1649530</v>
      </c>
      <c r="D32" s="34">
        <v>1198736</v>
      </c>
      <c r="E32" s="34">
        <v>65258</v>
      </c>
      <c r="F32" s="34">
        <v>875409</v>
      </c>
      <c r="G32" s="34">
        <v>1182158</v>
      </c>
      <c r="H32" s="34">
        <v>1623860</v>
      </c>
      <c r="I32" s="34">
        <v>590403</v>
      </c>
      <c r="J32" s="34">
        <v>300</v>
      </c>
      <c r="K32" s="34">
        <v>5952</v>
      </c>
      <c r="L32" s="34">
        <v>818030</v>
      </c>
      <c r="M32" s="34">
        <v>0</v>
      </c>
      <c r="N32" s="34">
        <v>1990921</v>
      </c>
      <c r="O32" s="34">
        <v>10000557</v>
      </c>
      <c r="P32" s="35">
        <f t="shared" si="0"/>
        <v>4148799</v>
      </c>
    </row>
    <row r="33" spans="2:16" ht="22.5" customHeight="1">
      <c r="B33" s="20" t="s">
        <v>33</v>
      </c>
      <c r="C33" s="34">
        <v>779229</v>
      </c>
      <c r="D33" s="34">
        <v>570347</v>
      </c>
      <c r="E33" s="34">
        <v>55967</v>
      </c>
      <c r="F33" s="34">
        <v>302627</v>
      </c>
      <c r="G33" s="34">
        <v>887437</v>
      </c>
      <c r="H33" s="34">
        <v>577529</v>
      </c>
      <c r="I33" s="34">
        <v>106427</v>
      </c>
      <c r="J33" s="34">
        <v>180</v>
      </c>
      <c r="K33" s="34">
        <v>0</v>
      </c>
      <c r="L33" s="34">
        <v>569275</v>
      </c>
      <c r="M33" s="34">
        <v>0</v>
      </c>
      <c r="N33" s="34">
        <v>561354</v>
      </c>
      <c r="O33" s="34">
        <v>4410372</v>
      </c>
      <c r="P33" s="35">
        <f>+C33+F33+H33</f>
        <v>1659385</v>
      </c>
    </row>
    <row r="34" spans="2:16" ht="22.5" customHeight="1">
      <c r="B34" s="20" t="s">
        <v>34</v>
      </c>
      <c r="C34" s="34">
        <v>1103097</v>
      </c>
      <c r="D34" s="34">
        <v>823848</v>
      </c>
      <c r="E34" s="34">
        <v>49217</v>
      </c>
      <c r="F34" s="34">
        <v>397125</v>
      </c>
      <c r="G34" s="34">
        <v>1205342</v>
      </c>
      <c r="H34" s="34">
        <v>620250</v>
      </c>
      <c r="I34" s="34">
        <v>310257</v>
      </c>
      <c r="J34" s="34">
        <v>0</v>
      </c>
      <c r="K34" s="34">
        <v>3000</v>
      </c>
      <c r="L34" s="34">
        <v>425713</v>
      </c>
      <c r="M34" s="34">
        <v>0</v>
      </c>
      <c r="N34" s="34">
        <v>1026618</v>
      </c>
      <c r="O34" s="34">
        <v>5964467</v>
      </c>
      <c r="P34" s="35">
        <f>+C34+F34+H34</f>
        <v>2120472</v>
      </c>
    </row>
    <row r="35" spans="2:16" ht="22.5" customHeight="1">
      <c r="B35" s="26" t="s">
        <v>35</v>
      </c>
      <c r="C35" s="38">
        <f>SUM(C6:C19)</f>
        <v>114931858</v>
      </c>
      <c r="D35" s="38">
        <f aca="true" t="shared" si="1" ref="D35:P35">SUM(D6:D19)</f>
        <v>80628304</v>
      </c>
      <c r="E35" s="38">
        <f t="shared" si="1"/>
        <v>7212786</v>
      </c>
      <c r="F35" s="38">
        <f t="shared" si="1"/>
        <v>81489273</v>
      </c>
      <c r="G35" s="38">
        <f t="shared" si="1"/>
        <v>86313666</v>
      </c>
      <c r="H35" s="38">
        <f t="shared" si="1"/>
        <v>70602511</v>
      </c>
      <c r="I35" s="38">
        <f t="shared" si="1"/>
        <v>16875756</v>
      </c>
      <c r="J35" s="38">
        <f t="shared" si="1"/>
        <v>1504208</v>
      </c>
      <c r="K35" s="38">
        <f t="shared" si="1"/>
        <v>6207367</v>
      </c>
      <c r="L35" s="38">
        <f t="shared" si="1"/>
        <v>53479594</v>
      </c>
      <c r="M35" s="38">
        <f t="shared" si="1"/>
        <v>0</v>
      </c>
      <c r="N35" s="38">
        <f t="shared" si="1"/>
        <v>68559430</v>
      </c>
      <c r="O35" s="38">
        <f t="shared" si="1"/>
        <v>587804753</v>
      </c>
      <c r="P35" s="38">
        <f t="shared" si="1"/>
        <v>267023642</v>
      </c>
    </row>
    <row r="36" spans="2:16" ht="22.5" customHeight="1">
      <c r="B36" s="26" t="s">
        <v>58</v>
      </c>
      <c r="C36" s="38">
        <f aca="true" t="shared" si="2" ref="C36:P36">SUM(C20:C34)</f>
        <v>18134726</v>
      </c>
      <c r="D36" s="38">
        <f t="shared" si="2"/>
        <v>13680152</v>
      </c>
      <c r="E36" s="38">
        <f t="shared" si="2"/>
        <v>865337</v>
      </c>
      <c r="F36" s="38">
        <f t="shared" si="2"/>
        <v>6824168</v>
      </c>
      <c r="G36" s="38">
        <f t="shared" si="2"/>
        <v>16184041</v>
      </c>
      <c r="H36" s="38">
        <f t="shared" si="2"/>
        <v>10808986</v>
      </c>
      <c r="I36" s="38">
        <f t="shared" si="2"/>
        <v>5122354</v>
      </c>
      <c r="J36" s="38">
        <f t="shared" si="2"/>
        <v>80702</v>
      </c>
      <c r="K36" s="38">
        <f t="shared" si="2"/>
        <v>138620</v>
      </c>
      <c r="L36" s="38">
        <f t="shared" si="2"/>
        <v>11311068</v>
      </c>
      <c r="M36" s="38">
        <f t="shared" si="2"/>
        <v>0</v>
      </c>
      <c r="N36" s="38">
        <f t="shared" si="2"/>
        <v>16401245</v>
      </c>
      <c r="O36" s="38">
        <f t="shared" si="2"/>
        <v>99551399</v>
      </c>
      <c r="P36" s="38">
        <f t="shared" si="2"/>
        <v>35767880</v>
      </c>
    </row>
    <row r="37" spans="2:16" ht="22.5" customHeight="1">
      <c r="B37" s="26" t="s">
        <v>36</v>
      </c>
      <c r="C37" s="38">
        <f aca="true" t="shared" si="3" ref="C37:P37">SUM(C6:C34)</f>
        <v>133066584</v>
      </c>
      <c r="D37" s="38">
        <f t="shared" si="3"/>
        <v>94308456</v>
      </c>
      <c r="E37" s="38">
        <f t="shared" si="3"/>
        <v>8078123</v>
      </c>
      <c r="F37" s="38">
        <f t="shared" si="3"/>
        <v>88313441</v>
      </c>
      <c r="G37" s="38">
        <f t="shared" si="3"/>
        <v>102497707</v>
      </c>
      <c r="H37" s="38">
        <f t="shared" si="3"/>
        <v>81411497</v>
      </c>
      <c r="I37" s="38">
        <f t="shared" si="3"/>
        <v>21998110</v>
      </c>
      <c r="J37" s="38">
        <f t="shared" si="3"/>
        <v>1584910</v>
      </c>
      <c r="K37" s="38">
        <f t="shared" si="3"/>
        <v>6345987</v>
      </c>
      <c r="L37" s="38">
        <f t="shared" si="3"/>
        <v>64790662</v>
      </c>
      <c r="M37" s="38">
        <f t="shared" si="3"/>
        <v>0</v>
      </c>
      <c r="N37" s="38">
        <f t="shared" si="3"/>
        <v>84960675</v>
      </c>
      <c r="O37" s="38">
        <f t="shared" si="3"/>
        <v>687356152</v>
      </c>
      <c r="P37" s="38">
        <f t="shared" si="3"/>
        <v>302791522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14" t="s">
        <v>40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42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48</v>
      </c>
      <c r="K4" s="9" t="s">
        <v>49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43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57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9">
        <f>+'当年度'!C6-'前年度'!C6</f>
        <v>-474734</v>
      </c>
      <c r="D6" s="39">
        <f>+'当年度'!D6-'前年度'!D6</f>
        <v>376765</v>
      </c>
      <c r="E6" s="39">
        <f>+'当年度'!E6-'前年度'!E6</f>
        <v>277956</v>
      </c>
      <c r="F6" s="39">
        <f>+'当年度'!F6-'前年度'!F6</f>
        <v>4170092</v>
      </c>
      <c r="G6" s="39">
        <f>+'当年度'!G6-'前年度'!G6</f>
        <v>-5095864</v>
      </c>
      <c r="H6" s="39">
        <f>+'当年度'!H6-'前年度'!H6</f>
        <v>-163959</v>
      </c>
      <c r="I6" s="39">
        <f>+'当年度'!I6-'前年度'!I6</f>
        <v>-3307404</v>
      </c>
      <c r="J6" s="39">
        <f>+'当年度'!J6-'前年度'!J6</f>
        <v>12900</v>
      </c>
      <c r="K6" s="39">
        <f>+'当年度'!K6-'前年度'!K6</f>
        <v>-296825</v>
      </c>
      <c r="L6" s="39">
        <f>+'当年度'!L6-'前年度'!L6</f>
        <v>1254432</v>
      </c>
      <c r="M6" s="39">
        <f>+'当年度'!M6-'前年度'!M6</f>
        <v>0</v>
      </c>
      <c r="N6" s="39">
        <f>+'当年度'!N6-'前年度'!N6</f>
        <v>-1111585</v>
      </c>
      <c r="O6" s="39">
        <f>+'当年度'!O6-'前年度'!O6</f>
        <v>-4358226</v>
      </c>
      <c r="P6" s="40">
        <f>+'当年度'!P6-'前年度'!P6</f>
        <v>3531399</v>
      </c>
    </row>
    <row r="7" spans="1:16" ht="22.5" customHeight="1">
      <c r="A7" s="27"/>
      <c r="B7" s="21" t="s">
        <v>13</v>
      </c>
      <c r="C7" s="41">
        <f>+'当年度'!C7-'前年度'!C7</f>
        <v>-550516</v>
      </c>
      <c r="D7" s="41">
        <f>+'当年度'!D7-'前年度'!D7</f>
        <v>-107042</v>
      </c>
      <c r="E7" s="41">
        <f>+'当年度'!E7-'前年度'!E7</f>
        <v>17624</v>
      </c>
      <c r="F7" s="41">
        <f>+'当年度'!F7-'前年度'!F7</f>
        <v>5368928</v>
      </c>
      <c r="G7" s="41">
        <f>+'当年度'!G7-'前年度'!G7</f>
        <v>-6676862</v>
      </c>
      <c r="H7" s="41">
        <f>+'当年度'!H7-'前年度'!H7</f>
        <v>-831746</v>
      </c>
      <c r="I7" s="41">
        <f>+'当年度'!I7-'前年度'!I7</f>
        <v>-1767105</v>
      </c>
      <c r="J7" s="41">
        <f>+'当年度'!J7-'前年度'!J7</f>
        <v>4297</v>
      </c>
      <c r="K7" s="41">
        <f>+'当年度'!K7-'前年度'!K7</f>
        <v>-54747</v>
      </c>
      <c r="L7" s="41">
        <f>+'当年度'!L7-'前年度'!L7</f>
        <v>-36827</v>
      </c>
      <c r="M7" s="41">
        <f>+'当年度'!M7-'前年度'!M7</f>
        <v>0</v>
      </c>
      <c r="N7" s="41">
        <f>+'当年度'!N7-'前年度'!N7</f>
        <v>-1886509</v>
      </c>
      <c r="O7" s="41">
        <f>+'当年度'!O7-'前年度'!O7</f>
        <v>-6520505</v>
      </c>
      <c r="P7" s="42">
        <f>+'当年度'!P7-'前年度'!P7</f>
        <v>3986666</v>
      </c>
    </row>
    <row r="8" spans="1:16" ht="22.5" customHeight="1">
      <c r="A8" s="27"/>
      <c r="B8" s="21" t="s">
        <v>14</v>
      </c>
      <c r="C8" s="41">
        <f>+'当年度'!C8-'前年度'!C8</f>
        <v>-237154</v>
      </c>
      <c r="D8" s="41">
        <f>+'当年度'!D8-'前年度'!D8</f>
        <v>-246594</v>
      </c>
      <c r="E8" s="41">
        <f>+'当年度'!E8-'前年度'!E8</f>
        <v>37315</v>
      </c>
      <c r="F8" s="41">
        <f>+'当年度'!F8-'前年度'!F8</f>
        <v>1729059</v>
      </c>
      <c r="G8" s="41">
        <f>+'当年度'!G8-'前年度'!G8</f>
        <v>-2336764</v>
      </c>
      <c r="H8" s="41">
        <f>+'当年度'!H8-'前年度'!H8</f>
        <v>178802</v>
      </c>
      <c r="I8" s="41">
        <f>+'当年度'!I8-'前年度'!I8</f>
        <v>1325978</v>
      </c>
      <c r="J8" s="41">
        <f>+'当年度'!J8-'前年度'!J8</f>
        <v>57668</v>
      </c>
      <c r="K8" s="41">
        <f>+'当年度'!K8-'前年度'!K8</f>
        <v>-15257</v>
      </c>
      <c r="L8" s="41">
        <f>+'当年度'!L8-'前年度'!L8</f>
        <v>283312</v>
      </c>
      <c r="M8" s="41">
        <f>+'当年度'!M8-'前年度'!M8</f>
        <v>0</v>
      </c>
      <c r="N8" s="41">
        <f>+'当年度'!N8-'前年度'!N8</f>
        <v>1836997</v>
      </c>
      <c r="O8" s="41">
        <f>+'当年度'!O8-'前年度'!O8</f>
        <v>2613362</v>
      </c>
      <c r="P8" s="42">
        <f>+'当年度'!P8-'前年度'!P8</f>
        <v>1670707</v>
      </c>
    </row>
    <row r="9" spans="1:16" ht="22.5" customHeight="1">
      <c r="A9" s="27"/>
      <c r="B9" s="21" t="s">
        <v>15</v>
      </c>
      <c r="C9" s="41">
        <f>+'当年度'!C9-'前年度'!C9</f>
        <v>-396354</v>
      </c>
      <c r="D9" s="41">
        <f>+'当年度'!D9-'前年度'!D9</f>
        <v>-584565</v>
      </c>
      <c r="E9" s="41">
        <f>+'当年度'!E9-'前年度'!E9</f>
        <v>33652</v>
      </c>
      <c r="F9" s="41">
        <f>+'当年度'!F9-'前年度'!F9</f>
        <v>2885127</v>
      </c>
      <c r="G9" s="41">
        <f>+'当年度'!G9-'前年度'!G9</f>
        <v>-2963534</v>
      </c>
      <c r="H9" s="41">
        <f>+'当年度'!H9-'前年度'!H9</f>
        <v>-161604</v>
      </c>
      <c r="I9" s="41">
        <f>+'当年度'!I9-'前年度'!I9</f>
        <v>-50621</v>
      </c>
      <c r="J9" s="41">
        <f>+'当年度'!J9-'前年度'!J9</f>
        <v>68513</v>
      </c>
      <c r="K9" s="41">
        <f>+'当年度'!K9-'前年度'!K9</f>
        <v>-8618</v>
      </c>
      <c r="L9" s="41">
        <f>+'当年度'!L9-'前年度'!L9</f>
        <v>869923</v>
      </c>
      <c r="M9" s="41">
        <f>+'当年度'!M9-'前年度'!M9</f>
        <v>0</v>
      </c>
      <c r="N9" s="41">
        <f>+'当年度'!N9-'前年度'!N9</f>
        <v>-1732091</v>
      </c>
      <c r="O9" s="41">
        <f>+'当年度'!O9-'前年度'!O9</f>
        <v>-2040172</v>
      </c>
      <c r="P9" s="42">
        <f>+'当年度'!P9-'前年度'!P9</f>
        <v>2327169</v>
      </c>
    </row>
    <row r="10" spans="1:16" ht="22.5" customHeight="1">
      <c r="A10" s="27"/>
      <c r="B10" s="21" t="s">
        <v>16</v>
      </c>
      <c r="C10" s="41">
        <f>+'当年度'!C10-'前年度'!C10</f>
        <v>-236278</v>
      </c>
      <c r="D10" s="41">
        <f>+'当年度'!D10-'前年度'!D10</f>
        <v>-17944</v>
      </c>
      <c r="E10" s="41">
        <f>+'当年度'!E10-'前年度'!E10</f>
        <v>-55446</v>
      </c>
      <c r="F10" s="41">
        <f>+'当年度'!F10-'前年度'!F10</f>
        <v>2165562</v>
      </c>
      <c r="G10" s="41">
        <f>+'当年度'!G10-'前年度'!G10</f>
        <v>-473936</v>
      </c>
      <c r="H10" s="41">
        <f>+'当年度'!H10-'前年度'!H10</f>
        <v>284733</v>
      </c>
      <c r="I10" s="41">
        <f>+'当年度'!I10-'前年度'!I10</f>
        <v>-159628</v>
      </c>
      <c r="J10" s="41">
        <f>+'当年度'!J10-'前年度'!J10</f>
        <v>-55774</v>
      </c>
      <c r="K10" s="41">
        <f>+'当年度'!K10-'前年度'!K10</f>
        <v>30000</v>
      </c>
      <c r="L10" s="41">
        <f>+'当年度'!L10-'前年度'!L10</f>
        <v>-2042945</v>
      </c>
      <c r="M10" s="41">
        <f>+'当年度'!M10-'前年度'!M10</f>
        <v>0</v>
      </c>
      <c r="N10" s="41">
        <f>+'当年度'!N10-'前年度'!N10</f>
        <v>1632688</v>
      </c>
      <c r="O10" s="41">
        <f>+'当年度'!O10-'前年度'!O10</f>
        <v>1071032</v>
      </c>
      <c r="P10" s="42">
        <f>+'当年度'!P10-'前年度'!P10</f>
        <v>2214017</v>
      </c>
    </row>
    <row r="11" spans="1:16" ht="22.5" customHeight="1">
      <c r="A11" s="27"/>
      <c r="B11" s="21" t="s">
        <v>17</v>
      </c>
      <c r="C11" s="41">
        <f>+'当年度'!C11-'前年度'!C11</f>
        <v>117210</v>
      </c>
      <c r="D11" s="41">
        <f>+'当年度'!D11-'前年度'!D11</f>
        <v>-38441</v>
      </c>
      <c r="E11" s="41">
        <f>+'当年度'!E11-'前年度'!E11</f>
        <v>145891</v>
      </c>
      <c r="F11" s="41">
        <f>+'当年度'!F11-'前年度'!F11</f>
        <v>3277754</v>
      </c>
      <c r="G11" s="41">
        <f>+'当年度'!G11-'前年度'!G11</f>
        <v>-5045975</v>
      </c>
      <c r="H11" s="41">
        <f>+'当年度'!H11-'前年度'!H11</f>
        <v>-320239</v>
      </c>
      <c r="I11" s="41">
        <f>+'当年度'!I11-'前年度'!I11</f>
        <v>375209</v>
      </c>
      <c r="J11" s="41">
        <f>+'当年度'!J11-'前年度'!J11</f>
        <v>-26548</v>
      </c>
      <c r="K11" s="41">
        <f>+'当年度'!K11-'前年度'!K11</f>
        <v>-662</v>
      </c>
      <c r="L11" s="41">
        <f>+'当年度'!L11-'前年度'!L11</f>
        <v>-356855</v>
      </c>
      <c r="M11" s="41">
        <f>+'当年度'!M11-'前年度'!M11</f>
        <v>0</v>
      </c>
      <c r="N11" s="41">
        <f>+'当年度'!N11-'前年度'!N11</f>
        <v>-1179678</v>
      </c>
      <c r="O11" s="41">
        <f>+'当年度'!O11-'前年度'!O11</f>
        <v>-3052334</v>
      </c>
      <c r="P11" s="42">
        <f>+'当年度'!P11-'前年度'!P11</f>
        <v>3074725</v>
      </c>
    </row>
    <row r="12" spans="1:16" ht="22.5" customHeight="1">
      <c r="A12" s="27"/>
      <c r="B12" s="21" t="s">
        <v>18</v>
      </c>
      <c r="C12" s="41">
        <f>+'当年度'!C12-'前年度'!C12</f>
        <v>-191400</v>
      </c>
      <c r="D12" s="41">
        <f>+'当年度'!D12-'前年度'!D12</f>
        <v>-137294</v>
      </c>
      <c r="E12" s="41">
        <f>+'当年度'!E12-'前年度'!E12</f>
        <v>57832</v>
      </c>
      <c r="F12" s="41">
        <f>+'当年度'!F12-'前年度'!F12</f>
        <v>1803226</v>
      </c>
      <c r="G12" s="41">
        <f>+'当年度'!G12-'前年度'!G12</f>
        <v>-719079</v>
      </c>
      <c r="H12" s="41">
        <f>+'当年度'!H12-'前年度'!H12</f>
        <v>59197</v>
      </c>
      <c r="I12" s="41">
        <f>+'当年度'!I12-'前年度'!I12</f>
        <v>489385</v>
      </c>
      <c r="J12" s="41">
        <f>+'当年度'!J12-'前年度'!J12</f>
        <v>17873</v>
      </c>
      <c r="K12" s="41">
        <f>+'当年度'!K12-'前年度'!K12</f>
        <v>-200</v>
      </c>
      <c r="L12" s="41">
        <f>+'当年度'!L12-'前年度'!L12</f>
        <v>435214</v>
      </c>
      <c r="M12" s="41">
        <f>+'当年度'!M12-'前年度'!M12</f>
        <v>0</v>
      </c>
      <c r="N12" s="41">
        <f>+'当年度'!N12-'前年度'!N12</f>
        <v>-1255202</v>
      </c>
      <c r="O12" s="41">
        <f>+'当年度'!O12-'前年度'!O12</f>
        <v>559552</v>
      </c>
      <c r="P12" s="42">
        <f>+'当年度'!P12-'前年度'!P12</f>
        <v>1671023</v>
      </c>
    </row>
    <row r="13" spans="1:16" ht="22.5" customHeight="1">
      <c r="A13" s="27"/>
      <c r="B13" s="21" t="s">
        <v>19</v>
      </c>
      <c r="C13" s="41">
        <f>+'当年度'!C13-'前年度'!C13</f>
        <v>-23623</v>
      </c>
      <c r="D13" s="41">
        <f>+'当年度'!D13-'前年度'!D13</f>
        <v>51791</v>
      </c>
      <c r="E13" s="41">
        <f>+'当年度'!E13-'前年度'!E13</f>
        <v>-2865</v>
      </c>
      <c r="F13" s="41">
        <f>+'当年度'!F13-'前年度'!F13</f>
        <v>220217</v>
      </c>
      <c r="G13" s="41">
        <f>+'当年度'!G13-'前年度'!G13</f>
        <v>-458665</v>
      </c>
      <c r="H13" s="41">
        <f>+'当年度'!H13-'前年度'!H13</f>
        <v>194431</v>
      </c>
      <c r="I13" s="41">
        <f>+'当年度'!I13-'前年度'!I13</f>
        <v>430285</v>
      </c>
      <c r="J13" s="41">
        <f>+'当年度'!J13-'前年度'!J13</f>
        <v>0</v>
      </c>
      <c r="K13" s="41">
        <f>+'当年度'!K13-'前年度'!K13</f>
        <v>1462</v>
      </c>
      <c r="L13" s="41">
        <f>+'当年度'!L13-'前年度'!L13</f>
        <v>-4524</v>
      </c>
      <c r="M13" s="41">
        <f>+'当年度'!M13-'前年度'!M13</f>
        <v>0</v>
      </c>
      <c r="N13" s="41">
        <f>+'当年度'!N13-'前年度'!N13</f>
        <v>96446</v>
      </c>
      <c r="O13" s="41">
        <f>+'当年度'!O13-'前年度'!O13</f>
        <v>504955</v>
      </c>
      <c r="P13" s="42">
        <f>+'当年度'!P13-'前年度'!P13</f>
        <v>391025</v>
      </c>
    </row>
    <row r="14" spans="1:16" ht="22.5" customHeight="1">
      <c r="A14" s="27"/>
      <c r="B14" s="21" t="s">
        <v>20</v>
      </c>
      <c r="C14" s="41">
        <f>+'当年度'!C14-'前年度'!C14</f>
        <v>-301925</v>
      </c>
      <c r="D14" s="41">
        <f>+'当年度'!D14-'前年度'!D14</f>
        <v>-240257</v>
      </c>
      <c r="E14" s="41">
        <f>+'当年度'!E14-'前年度'!E14</f>
        <v>87644</v>
      </c>
      <c r="F14" s="41">
        <f>+'当年度'!F14-'前年度'!F14</f>
        <v>683436</v>
      </c>
      <c r="G14" s="41">
        <f>+'当年度'!G14-'前年度'!G14</f>
        <v>-1458054</v>
      </c>
      <c r="H14" s="41">
        <f>+'当年度'!H14-'前年度'!H14</f>
        <v>-11704</v>
      </c>
      <c r="I14" s="41">
        <f>+'当年度'!I14-'前年度'!I14</f>
        <v>-470625</v>
      </c>
      <c r="J14" s="41">
        <f>+'当年度'!J14-'前年度'!J14</f>
        <v>1524</v>
      </c>
      <c r="K14" s="41">
        <f>+'当年度'!K14-'前年度'!K14</f>
        <v>2500</v>
      </c>
      <c r="L14" s="41">
        <f>+'当年度'!L14-'前年度'!L14</f>
        <v>94354</v>
      </c>
      <c r="M14" s="41">
        <f>+'当年度'!M14-'前年度'!M14</f>
        <v>0</v>
      </c>
      <c r="N14" s="41">
        <f>+'当年度'!N14-'前年度'!N14</f>
        <v>936208</v>
      </c>
      <c r="O14" s="41">
        <f>+'当年度'!O14-'前年度'!O14</f>
        <v>-676899</v>
      </c>
      <c r="P14" s="42">
        <f>+'当年度'!P14-'前年度'!P14</f>
        <v>369807</v>
      </c>
    </row>
    <row r="15" spans="1:16" ht="22.5" customHeight="1">
      <c r="A15" s="27"/>
      <c r="B15" s="21" t="s">
        <v>21</v>
      </c>
      <c r="C15" s="41">
        <f>+'当年度'!C15-'前年度'!C15</f>
        <v>-107610</v>
      </c>
      <c r="D15" s="41">
        <f>+'当年度'!D15-'前年度'!D15</f>
        <v>72663</v>
      </c>
      <c r="E15" s="41">
        <f>+'当年度'!E15-'前年度'!E15</f>
        <v>9052</v>
      </c>
      <c r="F15" s="41">
        <f>+'当年度'!F15-'前年度'!F15</f>
        <v>290886</v>
      </c>
      <c r="G15" s="41">
        <f>+'当年度'!G15-'前年度'!G15</f>
        <v>-379460</v>
      </c>
      <c r="H15" s="41">
        <f>+'当年度'!H15-'前年度'!H15</f>
        <v>239225</v>
      </c>
      <c r="I15" s="41">
        <f>+'当年度'!I15-'前年度'!I15</f>
        <v>186269</v>
      </c>
      <c r="J15" s="41">
        <f>+'当年度'!J15-'前年度'!J15</f>
        <v>26</v>
      </c>
      <c r="K15" s="41">
        <f>+'当年度'!K15-'前年度'!K15</f>
        <v>10000</v>
      </c>
      <c r="L15" s="41">
        <f>+'当年度'!L15-'前年度'!L15</f>
        <v>110797</v>
      </c>
      <c r="M15" s="41">
        <f>+'当年度'!M15-'前年度'!M15</f>
        <v>0</v>
      </c>
      <c r="N15" s="41">
        <f>+'当年度'!N15-'前年度'!N15</f>
        <v>645751</v>
      </c>
      <c r="O15" s="41">
        <f>+'当年度'!O15-'前年度'!O15</f>
        <v>1077599</v>
      </c>
      <c r="P15" s="42">
        <f>+'当年度'!P15-'前年度'!P15</f>
        <v>422501</v>
      </c>
    </row>
    <row r="16" spans="1:16" ht="22.5" customHeight="1">
      <c r="A16" s="27"/>
      <c r="B16" s="21" t="s">
        <v>22</v>
      </c>
      <c r="C16" s="39">
        <f>+'当年度'!C16-'前年度'!C16</f>
        <v>29088</v>
      </c>
      <c r="D16" s="39">
        <f>+'当年度'!D16-'前年度'!D16</f>
        <v>109465</v>
      </c>
      <c r="E16" s="39">
        <f>+'当年度'!E16-'前年度'!E16</f>
        <v>358</v>
      </c>
      <c r="F16" s="39">
        <f>+'当年度'!F16-'前年度'!F16</f>
        <v>225667</v>
      </c>
      <c r="G16" s="39">
        <f>+'当年度'!G16-'前年度'!G16</f>
        <v>-358072</v>
      </c>
      <c r="H16" s="39">
        <f>+'当年度'!H16-'前年度'!H16</f>
        <v>-412352</v>
      </c>
      <c r="I16" s="39">
        <f>+'当年度'!I16-'前年度'!I16</f>
        <v>178477</v>
      </c>
      <c r="J16" s="39">
        <f>+'当年度'!J16-'前年度'!J16</f>
        <v>-17530</v>
      </c>
      <c r="K16" s="39">
        <f>+'当年度'!K16-'前年度'!K16</f>
        <v>2756</v>
      </c>
      <c r="L16" s="39">
        <f>+'当年度'!L16-'前年度'!L16</f>
        <v>23013</v>
      </c>
      <c r="M16" s="39">
        <f>+'当年度'!M16-'前年度'!M16</f>
        <v>0</v>
      </c>
      <c r="N16" s="39">
        <f>+'当年度'!N16-'前年度'!N16</f>
        <v>362780</v>
      </c>
      <c r="O16" s="39">
        <f>+'当年度'!O16-'前年度'!O16</f>
        <v>143650</v>
      </c>
      <c r="P16" s="40">
        <f>+'当年度'!P16-'前年度'!P16</f>
        <v>-157597</v>
      </c>
    </row>
    <row r="17" spans="1:16" ht="22.5" customHeight="1">
      <c r="A17" s="27"/>
      <c r="B17" s="21" t="s">
        <v>50</v>
      </c>
      <c r="C17" s="41">
        <f>+'当年度'!C17-'前年度'!C17</f>
        <v>-40141</v>
      </c>
      <c r="D17" s="41">
        <f>+'当年度'!D17-'前年度'!D17</f>
        <v>-436</v>
      </c>
      <c r="E17" s="41">
        <f>+'当年度'!E17-'前年度'!E17</f>
        <v>79505</v>
      </c>
      <c r="F17" s="41">
        <f>+'当年度'!F17-'前年度'!F17</f>
        <v>609490</v>
      </c>
      <c r="G17" s="41">
        <f>+'当年度'!G17-'前年度'!G17</f>
        <v>-949179</v>
      </c>
      <c r="H17" s="41">
        <f>+'当年度'!H17-'前年度'!H17</f>
        <v>-22303</v>
      </c>
      <c r="I17" s="41">
        <f>+'当年度'!I17-'前年度'!I17</f>
        <v>1682172</v>
      </c>
      <c r="J17" s="41">
        <f>+'当年度'!J17-'前年度'!J17</f>
        <v>-210</v>
      </c>
      <c r="K17" s="41">
        <f>+'当年度'!K17-'前年度'!K17</f>
        <v>0</v>
      </c>
      <c r="L17" s="41">
        <f>+'当年度'!L17-'前年度'!L17</f>
        <v>21537</v>
      </c>
      <c r="M17" s="41">
        <f>+'当年度'!M17-'前年度'!M17</f>
        <v>0</v>
      </c>
      <c r="N17" s="41">
        <f>+'当年度'!N17-'前年度'!N17</f>
        <v>1008707</v>
      </c>
      <c r="O17" s="41">
        <f>+'当年度'!O17-'前年度'!O17</f>
        <v>2389142</v>
      </c>
      <c r="P17" s="42">
        <f>+'当年度'!P17-'前年度'!P17</f>
        <v>547046</v>
      </c>
    </row>
    <row r="18" spans="1:16" ht="22.5" customHeight="1">
      <c r="A18" s="27"/>
      <c r="B18" s="22" t="s">
        <v>53</v>
      </c>
      <c r="C18" s="41">
        <f>+'当年度'!C18-'前年度'!C18</f>
        <v>-171900</v>
      </c>
      <c r="D18" s="41">
        <f>+'当年度'!D18-'前年度'!D18</f>
        <v>176001</v>
      </c>
      <c r="E18" s="41">
        <f>+'当年度'!E18-'前年度'!E18</f>
        <v>-7180</v>
      </c>
      <c r="F18" s="41">
        <f>+'当年度'!F18-'前年度'!F18</f>
        <v>580224</v>
      </c>
      <c r="G18" s="41">
        <f>+'当年度'!G18-'前年度'!G18</f>
        <v>-1041493</v>
      </c>
      <c r="H18" s="41">
        <f>+'当年度'!H18-'前年度'!H18</f>
        <v>-38823</v>
      </c>
      <c r="I18" s="41">
        <f>+'当年度'!I18-'前年度'!I18</f>
        <v>469664</v>
      </c>
      <c r="J18" s="41">
        <f>+'当年度'!J18-'前年度'!J18</f>
        <v>-17250</v>
      </c>
      <c r="K18" s="41">
        <f>+'当年度'!K18-'前年度'!K18</f>
        <v>-2760</v>
      </c>
      <c r="L18" s="41">
        <f>+'当年度'!L18-'前年度'!L18</f>
        <v>251068</v>
      </c>
      <c r="M18" s="41">
        <f>+'当年度'!M18-'前年度'!M18</f>
        <v>0</v>
      </c>
      <c r="N18" s="41">
        <f>+'当年度'!N18-'前年度'!N18</f>
        <v>324323</v>
      </c>
      <c r="O18" s="41">
        <f>+'当年度'!O18-'前年度'!O18</f>
        <v>521874</v>
      </c>
      <c r="P18" s="42">
        <f>+'当年度'!P18-'前年度'!P18</f>
        <v>369501</v>
      </c>
    </row>
    <row r="19" spans="1:16" ht="22.5" customHeight="1">
      <c r="A19" s="29"/>
      <c r="B19" s="24" t="s">
        <v>54</v>
      </c>
      <c r="C19" s="43">
        <f>+'当年度'!C19-'前年度'!C19</f>
        <v>-45058</v>
      </c>
      <c r="D19" s="43">
        <f>+'当年度'!D19-'前年度'!D19</f>
        <v>23572</v>
      </c>
      <c r="E19" s="43">
        <f>+'当年度'!E19-'前年度'!E19</f>
        <v>-41934</v>
      </c>
      <c r="F19" s="43">
        <f>+'当年度'!F19-'前年度'!F19</f>
        <v>1160293</v>
      </c>
      <c r="G19" s="43">
        <f>+'当年度'!G19-'前年度'!G19</f>
        <v>-1658066</v>
      </c>
      <c r="H19" s="43">
        <f>+'当年度'!H19-'前年度'!H19</f>
        <v>-324164</v>
      </c>
      <c r="I19" s="43">
        <f>+'当年度'!I19-'前年度'!I19</f>
        <v>1178041</v>
      </c>
      <c r="J19" s="43">
        <f>+'当年度'!J19-'前年度'!J19</f>
        <v>94650</v>
      </c>
      <c r="K19" s="43">
        <f>+'当年度'!K19-'前年度'!K19</f>
        <v>-45000</v>
      </c>
      <c r="L19" s="43">
        <f>+'当年度'!L19-'前年度'!L19</f>
        <v>2811</v>
      </c>
      <c r="M19" s="43">
        <f>+'当年度'!M19-'前年度'!M19</f>
        <v>0</v>
      </c>
      <c r="N19" s="43">
        <f>+'当年度'!N19-'前年度'!N19</f>
        <v>-483052</v>
      </c>
      <c r="O19" s="43">
        <f>+'当年度'!O19-'前年度'!O19</f>
        <v>-137907</v>
      </c>
      <c r="P19" s="44">
        <f>+'当年度'!P19-'前年度'!P19</f>
        <v>791071</v>
      </c>
    </row>
    <row r="20" spans="1:16" ht="22.5" customHeight="1">
      <c r="A20" s="27"/>
      <c r="B20" s="21" t="s">
        <v>23</v>
      </c>
      <c r="C20" s="41">
        <f>+'当年度'!C20-'前年度'!C20</f>
        <v>1507</v>
      </c>
      <c r="D20" s="41">
        <f>+'当年度'!D20-'前年度'!D20</f>
        <v>22463</v>
      </c>
      <c r="E20" s="41">
        <f>+'当年度'!E20-'前年度'!E20</f>
        <v>-9703</v>
      </c>
      <c r="F20" s="41">
        <f>+'当年度'!F20-'前年度'!F20</f>
        <v>88288</v>
      </c>
      <c r="G20" s="41">
        <f>+'当年度'!G20-'前年度'!G20</f>
        <v>-75083</v>
      </c>
      <c r="H20" s="41">
        <f>+'当年度'!H20-'前年度'!H20</f>
        <v>-8939</v>
      </c>
      <c r="I20" s="41">
        <f>+'当年度'!I20-'前年度'!I20</f>
        <v>254744</v>
      </c>
      <c r="J20" s="41">
        <f>+'当年度'!J20-'前年度'!J20</f>
        <v>0</v>
      </c>
      <c r="K20" s="41">
        <f>+'当年度'!K20-'前年度'!K20</f>
        <v>-29400</v>
      </c>
      <c r="L20" s="41">
        <f>+'当年度'!L20-'前年度'!L20</f>
        <v>-20533</v>
      </c>
      <c r="M20" s="41">
        <f>+'当年度'!M20-'前年度'!M20</f>
        <v>0</v>
      </c>
      <c r="N20" s="41">
        <f>+'当年度'!N20-'前年度'!N20</f>
        <v>29545</v>
      </c>
      <c r="O20" s="41">
        <f>+'当年度'!O20-'前年度'!O20</f>
        <v>252889</v>
      </c>
      <c r="P20" s="42">
        <f>+'当年度'!P20-'前年度'!P20</f>
        <v>80856</v>
      </c>
    </row>
    <row r="21" spans="1:16" ht="22.5" customHeight="1">
      <c r="A21" s="27"/>
      <c r="B21" s="21" t="s">
        <v>24</v>
      </c>
      <c r="C21" s="41">
        <f>+'当年度'!C21-'前年度'!C21</f>
        <v>-6442</v>
      </c>
      <c r="D21" s="41">
        <f>+'当年度'!D21-'前年度'!D21</f>
        <v>107615</v>
      </c>
      <c r="E21" s="41">
        <f>+'当年度'!E21-'前年度'!E21</f>
        <v>-11671</v>
      </c>
      <c r="F21" s="41">
        <f>+'当年度'!F21-'前年度'!F21</f>
        <v>309694</v>
      </c>
      <c r="G21" s="41">
        <f>+'当年度'!G21-'前年度'!G21</f>
        <v>-344679</v>
      </c>
      <c r="H21" s="41">
        <f>+'当年度'!H21-'前年度'!H21</f>
        <v>-5811</v>
      </c>
      <c r="I21" s="41">
        <f>+'当年度'!I21-'前年度'!I21</f>
        <v>33530</v>
      </c>
      <c r="J21" s="41">
        <f>+'当年度'!J21-'前年度'!J21</f>
        <v>-40</v>
      </c>
      <c r="K21" s="41">
        <f>+'当年度'!K21-'前年度'!K21</f>
        <v>0</v>
      </c>
      <c r="L21" s="41">
        <f>+'当年度'!L21-'前年度'!L21</f>
        <v>23886</v>
      </c>
      <c r="M21" s="41">
        <f>+'当年度'!M21-'前年度'!M21</f>
        <v>0</v>
      </c>
      <c r="N21" s="41">
        <f>+'当年度'!N21-'前年度'!N21</f>
        <v>83013</v>
      </c>
      <c r="O21" s="41">
        <f>+'当年度'!O21-'前年度'!O21</f>
        <v>189095</v>
      </c>
      <c r="P21" s="42">
        <f>+'当年度'!P21-'前年度'!P21</f>
        <v>297441</v>
      </c>
    </row>
    <row r="22" spans="1:16" ht="22.5" customHeight="1">
      <c r="A22" s="27"/>
      <c r="B22" s="21" t="s">
        <v>25</v>
      </c>
      <c r="C22" s="41">
        <f>+'当年度'!C22-'前年度'!C22</f>
        <v>-26382</v>
      </c>
      <c r="D22" s="41">
        <f>+'当年度'!D22-'前年度'!D22</f>
        <v>5434</v>
      </c>
      <c r="E22" s="41">
        <f>+'当年度'!E22-'前年度'!E22</f>
        <v>54785</v>
      </c>
      <c r="F22" s="41">
        <f>+'当年度'!F22-'前年度'!F22</f>
        <v>584503</v>
      </c>
      <c r="G22" s="41">
        <f>+'当年度'!G22-'前年度'!G22</f>
        <v>-748326</v>
      </c>
      <c r="H22" s="41">
        <f>+'当年度'!H22-'前年度'!H22</f>
        <v>20088</v>
      </c>
      <c r="I22" s="41">
        <f>+'当年度'!I22-'前年度'!I22</f>
        <v>-117312</v>
      </c>
      <c r="J22" s="41">
        <f>+'当年度'!J22-'前年度'!J22</f>
        <v>17782</v>
      </c>
      <c r="K22" s="41">
        <f>+'当年度'!K22-'前年度'!K22</f>
        <v>240</v>
      </c>
      <c r="L22" s="41">
        <f>+'当年度'!L22-'前年度'!L22</f>
        <v>111252</v>
      </c>
      <c r="M22" s="41">
        <f>+'当年度'!M22-'前年度'!M22</f>
        <v>0</v>
      </c>
      <c r="N22" s="41">
        <f>+'当年度'!N22-'前年度'!N22</f>
        <v>573705</v>
      </c>
      <c r="O22" s="41">
        <f>+'当年度'!O22-'前年度'!O22</f>
        <v>475769</v>
      </c>
      <c r="P22" s="42">
        <f>+'当年度'!P22-'前年度'!P22</f>
        <v>578209</v>
      </c>
    </row>
    <row r="23" spans="1:16" ht="22.5" customHeight="1">
      <c r="A23" s="27"/>
      <c r="B23" s="21" t="s">
        <v>26</v>
      </c>
      <c r="C23" s="41">
        <f>+'当年度'!C23-'前年度'!C23</f>
        <v>-26378</v>
      </c>
      <c r="D23" s="41">
        <f>+'当年度'!D23-'前年度'!D23</f>
        <v>12972</v>
      </c>
      <c r="E23" s="41">
        <f>+'当年度'!E23-'前年度'!E23</f>
        <v>12068</v>
      </c>
      <c r="F23" s="41">
        <f>+'当年度'!F23-'前年度'!F23</f>
        <v>185373</v>
      </c>
      <c r="G23" s="41">
        <f>+'当年度'!G23-'前年度'!G23</f>
        <v>-109479</v>
      </c>
      <c r="H23" s="41">
        <f>+'当年度'!H23-'前年度'!H23</f>
        <v>8387</v>
      </c>
      <c r="I23" s="41">
        <f>+'当年度'!I23-'前年度'!I23</f>
        <v>397143</v>
      </c>
      <c r="J23" s="41">
        <f>+'当年度'!J23-'前年度'!J23</f>
        <v>0</v>
      </c>
      <c r="K23" s="41">
        <f>+'当年度'!K23-'前年度'!K23</f>
        <v>-140</v>
      </c>
      <c r="L23" s="41">
        <f>+'当年度'!L23-'前年度'!L23</f>
        <v>-40335</v>
      </c>
      <c r="M23" s="41">
        <f>+'当年度'!M23-'前年度'!M23</f>
        <v>0</v>
      </c>
      <c r="N23" s="41">
        <f>+'当年度'!N23-'前年度'!N23</f>
        <v>-474111</v>
      </c>
      <c r="O23" s="41">
        <f>+'当年度'!O23-'前年度'!O23</f>
        <v>-34500</v>
      </c>
      <c r="P23" s="42">
        <f>+'当年度'!P23-'前年度'!P23</f>
        <v>167382</v>
      </c>
    </row>
    <row r="24" spans="1:16" ht="22.5" customHeight="1">
      <c r="A24" s="27"/>
      <c r="B24" s="21" t="s">
        <v>27</v>
      </c>
      <c r="C24" s="41">
        <f>+'当年度'!C24-'前年度'!C24</f>
        <v>-11179</v>
      </c>
      <c r="D24" s="41">
        <f>+'当年度'!D24-'前年度'!D24</f>
        <v>80677</v>
      </c>
      <c r="E24" s="41">
        <f>+'当年度'!E24-'前年度'!E24</f>
        <v>11825</v>
      </c>
      <c r="F24" s="41">
        <f>+'当年度'!F24-'前年度'!F24</f>
        <v>199705</v>
      </c>
      <c r="G24" s="41">
        <f>+'当年度'!G24-'前年度'!G24</f>
        <v>-189884</v>
      </c>
      <c r="H24" s="41">
        <f>+'当年度'!H24-'前年度'!H24</f>
        <v>-10080</v>
      </c>
      <c r="I24" s="41">
        <f>+'当年度'!I24-'前年度'!I24</f>
        <v>245664</v>
      </c>
      <c r="J24" s="41">
        <f>+'当年度'!J24-'前年度'!J24</f>
        <v>0</v>
      </c>
      <c r="K24" s="41">
        <f>+'当年度'!K24-'前年度'!K24</f>
        <v>-1300</v>
      </c>
      <c r="L24" s="41">
        <f>+'当年度'!L24-'前年度'!L24</f>
        <v>-94433</v>
      </c>
      <c r="M24" s="41">
        <f>+'当年度'!M24-'前年度'!M24</f>
        <v>0</v>
      </c>
      <c r="N24" s="41">
        <f>+'当年度'!N24-'前年度'!N24</f>
        <v>12036</v>
      </c>
      <c r="O24" s="41">
        <f>+'当年度'!O24-'前年度'!O24</f>
        <v>243031</v>
      </c>
      <c r="P24" s="42">
        <f>+'当年度'!P24-'前年度'!P24</f>
        <v>178446</v>
      </c>
    </row>
    <row r="25" spans="1:16" ht="22.5" customHeight="1">
      <c r="A25" s="27"/>
      <c r="B25" s="21" t="s">
        <v>28</v>
      </c>
      <c r="C25" s="39">
        <f>+'当年度'!C25-'前年度'!C25</f>
        <v>-104651</v>
      </c>
      <c r="D25" s="39">
        <f>+'当年度'!D25-'前年度'!D25</f>
        <v>99122</v>
      </c>
      <c r="E25" s="39">
        <f>+'当年度'!E25-'前年度'!E25</f>
        <v>11140</v>
      </c>
      <c r="F25" s="39">
        <f>+'当年度'!F25-'前年度'!F25</f>
        <v>173876</v>
      </c>
      <c r="G25" s="39">
        <f>+'当年度'!G25-'前年度'!G25</f>
        <v>-342453</v>
      </c>
      <c r="H25" s="39">
        <f>+'当年度'!H25-'前年度'!H25</f>
        <v>-116084</v>
      </c>
      <c r="I25" s="39">
        <f>+'当年度'!I25-'前年度'!I25</f>
        <v>297621</v>
      </c>
      <c r="J25" s="39">
        <f>+'当年度'!J25-'前年度'!J25</f>
        <v>83309</v>
      </c>
      <c r="K25" s="39">
        <f>+'当年度'!K25-'前年度'!K25</f>
        <v>80000</v>
      </c>
      <c r="L25" s="39">
        <f>+'当年度'!L25-'前年度'!L25</f>
        <v>23612</v>
      </c>
      <c r="M25" s="39">
        <f>+'当年度'!M25-'前年度'!M25</f>
        <v>0</v>
      </c>
      <c r="N25" s="39">
        <f>+'当年度'!N25-'前年度'!N25</f>
        <v>-577019</v>
      </c>
      <c r="O25" s="39">
        <f>+'当年度'!O25-'前年度'!O25</f>
        <v>-371527</v>
      </c>
      <c r="P25" s="40">
        <f>+'当年度'!P25-'前年度'!P25</f>
        <v>-46859</v>
      </c>
    </row>
    <row r="26" spans="1:16" ht="22.5" customHeight="1">
      <c r="A26" s="27"/>
      <c r="B26" s="21" t="s">
        <v>29</v>
      </c>
      <c r="C26" s="41">
        <f>+'当年度'!C26-'前年度'!C26</f>
        <v>21031</v>
      </c>
      <c r="D26" s="41">
        <f>+'当年度'!D26-'前年度'!D26</f>
        <v>110595</v>
      </c>
      <c r="E26" s="41">
        <f>+'当年度'!E26-'前年度'!E26</f>
        <v>-1166</v>
      </c>
      <c r="F26" s="41">
        <f>+'当年度'!F26-'前年度'!F26</f>
        <v>363577</v>
      </c>
      <c r="G26" s="41">
        <f>+'当年度'!G26-'前年度'!G26</f>
        <v>-368255</v>
      </c>
      <c r="H26" s="41">
        <f>+'当年度'!H26-'前年度'!H26</f>
        <v>1157</v>
      </c>
      <c r="I26" s="41">
        <f>+'当年度'!I26-'前年度'!I26</f>
        <v>158055</v>
      </c>
      <c r="J26" s="41">
        <f>+'当年度'!J26-'前年度'!J26</f>
        <v>645</v>
      </c>
      <c r="K26" s="41">
        <f>+'当年度'!K26-'前年度'!K26</f>
        <v>100000</v>
      </c>
      <c r="L26" s="41">
        <f>+'当年度'!L26-'前年度'!L26</f>
        <v>-74291</v>
      </c>
      <c r="M26" s="41">
        <f>+'当年度'!M26-'前年度'!M26</f>
        <v>0</v>
      </c>
      <c r="N26" s="41">
        <f>+'当年度'!N26-'前年度'!N26</f>
        <v>-194450</v>
      </c>
      <c r="O26" s="41">
        <f>+'当年度'!O26-'前年度'!O26</f>
        <v>116898</v>
      </c>
      <c r="P26" s="42">
        <f>+'当年度'!P26-'前年度'!P26</f>
        <v>385765</v>
      </c>
    </row>
    <row r="27" spans="1:16" ht="22.5" customHeight="1">
      <c r="A27" s="27"/>
      <c r="B27" s="21" t="s">
        <v>30</v>
      </c>
      <c r="C27" s="39">
        <f>+'当年度'!C27-'前年度'!C27</f>
        <v>-60029</v>
      </c>
      <c r="D27" s="39">
        <f>+'当年度'!D27-'前年度'!D27</f>
        <v>41729</v>
      </c>
      <c r="E27" s="39">
        <f>+'当年度'!E27-'前年度'!E27</f>
        <v>-1588</v>
      </c>
      <c r="F27" s="39">
        <f>+'当年度'!F27-'前年度'!F27</f>
        <v>96535</v>
      </c>
      <c r="G27" s="39">
        <f>+'当年度'!G27-'前年度'!G27</f>
        <v>-179454</v>
      </c>
      <c r="H27" s="39">
        <f>+'当年度'!H27-'前年度'!H27</f>
        <v>-47712</v>
      </c>
      <c r="I27" s="39">
        <f>+'当年度'!I27-'前年度'!I27</f>
        <v>560401</v>
      </c>
      <c r="J27" s="39">
        <f>+'当年度'!J27-'前年度'!J27</f>
        <v>15930</v>
      </c>
      <c r="K27" s="39">
        <f>+'当年度'!K27-'前年度'!K27</f>
        <v>0</v>
      </c>
      <c r="L27" s="39">
        <f>+'当年度'!L27-'前年度'!L27</f>
        <v>103556</v>
      </c>
      <c r="M27" s="39">
        <f>+'当年度'!M27-'前年度'!M27</f>
        <v>0</v>
      </c>
      <c r="N27" s="39">
        <f>+'当年度'!N27-'前年度'!N27</f>
        <v>-26935</v>
      </c>
      <c r="O27" s="39">
        <f>+'当年度'!O27-'前年度'!O27</f>
        <v>502433</v>
      </c>
      <c r="P27" s="40">
        <f>+'当年度'!P27-'前年度'!P27</f>
        <v>-11206</v>
      </c>
    </row>
    <row r="28" spans="1:16" ht="22.5" customHeight="1">
      <c r="A28" s="27"/>
      <c r="B28" s="21" t="s">
        <v>31</v>
      </c>
      <c r="C28" s="41">
        <f>+'当年度'!C28-'前年度'!C28</f>
        <v>-37471</v>
      </c>
      <c r="D28" s="41">
        <f>+'当年度'!D28-'前年度'!D28</f>
        <v>54159</v>
      </c>
      <c r="E28" s="41">
        <f>+'当年度'!E28-'前年度'!E28</f>
        <v>10707</v>
      </c>
      <c r="F28" s="41">
        <f>+'当年度'!F28-'前年度'!F28</f>
        <v>190107</v>
      </c>
      <c r="G28" s="41">
        <f>+'当年度'!G28-'前年度'!G28</f>
        <v>-295629</v>
      </c>
      <c r="H28" s="41">
        <f>+'当年度'!H28-'前年度'!H28</f>
        <v>-2329</v>
      </c>
      <c r="I28" s="41">
        <f>+'当年度'!I28-'前年度'!I28</f>
        <v>243599</v>
      </c>
      <c r="J28" s="41">
        <f>+'当年度'!J28-'前年度'!J28</f>
        <v>0</v>
      </c>
      <c r="K28" s="41">
        <f>+'当年度'!K28-'前年度'!K28</f>
        <v>-50000</v>
      </c>
      <c r="L28" s="41">
        <f>+'当年度'!L28-'前年度'!L28</f>
        <v>54481</v>
      </c>
      <c r="M28" s="41">
        <f>+'当年度'!M28-'前年度'!M28</f>
        <v>0</v>
      </c>
      <c r="N28" s="41">
        <f>+'当年度'!N28-'前年度'!N28</f>
        <v>355542</v>
      </c>
      <c r="O28" s="41">
        <f>+'当年度'!O28-'前年度'!O28</f>
        <v>523166</v>
      </c>
      <c r="P28" s="42">
        <f>+'当年度'!P28-'前年度'!P28</f>
        <v>150307</v>
      </c>
    </row>
    <row r="29" spans="1:16" ht="22.5" customHeight="1">
      <c r="A29" s="27"/>
      <c r="B29" s="21" t="s">
        <v>32</v>
      </c>
      <c r="C29" s="41">
        <f>+'当年度'!C29-'前年度'!C29</f>
        <v>39681</v>
      </c>
      <c r="D29" s="41">
        <f>+'当年度'!D29-'前年度'!D29</f>
        <v>108428</v>
      </c>
      <c r="E29" s="41">
        <f>+'当年度'!E29-'前年度'!E29</f>
        <v>2395</v>
      </c>
      <c r="F29" s="41">
        <f>+'当年度'!F29-'前年度'!F29</f>
        <v>92407</v>
      </c>
      <c r="G29" s="41">
        <f>+'当年度'!G29-'前年度'!G29</f>
        <v>-106409</v>
      </c>
      <c r="H29" s="41">
        <f>+'当年度'!H29-'前年度'!H29</f>
        <v>-14397</v>
      </c>
      <c r="I29" s="41">
        <f>+'当年度'!I29-'前年度'!I29</f>
        <v>-2469</v>
      </c>
      <c r="J29" s="41">
        <f>+'当年度'!J29-'前年度'!J29</f>
        <v>-70</v>
      </c>
      <c r="K29" s="41">
        <f>+'当年度'!K29-'前年度'!K29</f>
        <v>0</v>
      </c>
      <c r="L29" s="41">
        <f>+'当年度'!L29-'前年度'!L29</f>
        <v>-256</v>
      </c>
      <c r="M29" s="41">
        <f>+'当年度'!M29-'前年度'!M29</f>
        <v>0</v>
      </c>
      <c r="N29" s="41">
        <f>+'当年度'!N29-'前年度'!N29</f>
        <v>362136</v>
      </c>
      <c r="O29" s="41">
        <f>+'当年度'!O29-'前年度'!O29</f>
        <v>481446</v>
      </c>
      <c r="P29" s="42">
        <f>+'当年度'!P29-'前年度'!P29</f>
        <v>117691</v>
      </c>
    </row>
    <row r="30" spans="1:16" ht="22.5" customHeight="1">
      <c r="A30" s="27"/>
      <c r="B30" s="21" t="s">
        <v>52</v>
      </c>
      <c r="C30" s="41">
        <f>+'当年度'!C30-'前年度'!C30</f>
        <v>-31175</v>
      </c>
      <c r="D30" s="41">
        <f>+'当年度'!D30-'前年度'!D30</f>
        <v>-53312</v>
      </c>
      <c r="E30" s="41">
        <f>+'当年度'!E30-'前年度'!E30</f>
        <v>9651</v>
      </c>
      <c r="F30" s="41">
        <f>+'当年度'!F30-'前年度'!F30</f>
        <v>88973</v>
      </c>
      <c r="G30" s="41">
        <f>+'当年度'!G30-'前年度'!G30</f>
        <v>-140817</v>
      </c>
      <c r="H30" s="41">
        <f>+'当年度'!H30-'前年度'!H30</f>
        <v>-9697</v>
      </c>
      <c r="I30" s="41">
        <f>+'当年度'!I30-'前年度'!I30</f>
        <v>24040</v>
      </c>
      <c r="J30" s="41">
        <f>+'当年度'!J30-'前年度'!J30</f>
        <v>0</v>
      </c>
      <c r="K30" s="41">
        <f>+'当年度'!K30-'前年度'!K30</f>
        <v>0</v>
      </c>
      <c r="L30" s="41">
        <f>+'当年度'!L30-'前年度'!L30</f>
        <v>33933</v>
      </c>
      <c r="M30" s="41">
        <f>+'当年度'!M30-'前年度'!M30</f>
        <v>0</v>
      </c>
      <c r="N30" s="41">
        <f>+'当年度'!N30-'前年度'!N30</f>
        <v>279649</v>
      </c>
      <c r="O30" s="41">
        <f>+'当年度'!O30-'前年度'!O30</f>
        <v>201245</v>
      </c>
      <c r="P30" s="42">
        <f>+'当年度'!P30-'前年度'!P30</f>
        <v>48101</v>
      </c>
    </row>
    <row r="31" spans="1:16" ht="22.5" customHeight="1">
      <c r="A31" s="27"/>
      <c r="B31" s="21" t="s">
        <v>55</v>
      </c>
      <c r="C31" s="41">
        <f>+'当年度'!C31-'前年度'!C31</f>
        <v>-21171</v>
      </c>
      <c r="D31" s="41">
        <f>+'当年度'!D31-'前年度'!D31</f>
        <v>42708</v>
      </c>
      <c r="E31" s="41">
        <f>+'当年度'!E31-'前年度'!E31</f>
        <v>-12773</v>
      </c>
      <c r="F31" s="41">
        <f>+'当年度'!F31-'前年度'!F31</f>
        <v>134815</v>
      </c>
      <c r="G31" s="41">
        <f>+'当年度'!G31-'前年度'!G31</f>
        <v>-375511</v>
      </c>
      <c r="H31" s="41">
        <f>+'当年度'!H31-'前年度'!H31</f>
        <v>-5252</v>
      </c>
      <c r="I31" s="41">
        <f>+'当年度'!I31-'前年度'!I31</f>
        <v>509883</v>
      </c>
      <c r="J31" s="41">
        <f>+'当年度'!J31-'前年度'!J31</f>
        <v>-80</v>
      </c>
      <c r="K31" s="41">
        <f>+'当年度'!K31-'前年度'!K31</f>
        <v>3720</v>
      </c>
      <c r="L31" s="41">
        <f>+'当年度'!L31-'前年度'!L31</f>
        <v>-108559</v>
      </c>
      <c r="M31" s="41">
        <f>+'当年度'!M31-'前年度'!M31</f>
        <v>0</v>
      </c>
      <c r="N31" s="41">
        <f>+'当年度'!N31-'前年度'!N31</f>
        <v>-120728</v>
      </c>
      <c r="O31" s="41">
        <f>+'当年度'!O31-'前年度'!O31</f>
        <v>47052</v>
      </c>
      <c r="P31" s="42">
        <f>+'当年度'!P31-'前年度'!P31</f>
        <v>108392</v>
      </c>
    </row>
    <row r="32" spans="1:16" ht="22.5" customHeight="1">
      <c r="A32" s="27"/>
      <c r="B32" s="21" t="s">
        <v>56</v>
      </c>
      <c r="C32" s="41">
        <f>+'当年度'!C32-'前年度'!C32</f>
        <v>-121095</v>
      </c>
      <c r="D32" s="41">
        <f>+'当年度'!D32-'前年度'!D32</f>
        <v>83372</v>
      </c>
      <c r="E32" s="41">
        <f>+'当年度'!E32-'前年度'!E32</f>
        <v>-3672</v>
      </c>
      <c r="F32" s="41">
        <f>+'当年度'!F32-'前年度'!F32</f>
        <v>183219</v>
      </c>
      <c r="G32" s="41">
        <f>+'当年度'!G32-'前年度'!G32</f>
        <v>-327060</v>
      </c>
      <c r="H32" s="41">
        <f>+'当年度'!H32-'前年度'!H32</f>
        <v>-183928</v>
      </c>
      <c r="I32" s="41">
        <f>+'当年度'!I32-'前年度'!I32</f>
        <v>650185</v>
      </c>
      <c r="J32" s="41">
        <f>+'当年度'!J32-'前年度'!J32</f>
        <v>0</v>
      </c>
      <c r="K32" s="41">
        <f>+'当年度'!K32-'前年度'!K32</f>
        <v>-96</v>
      </c>
      <c r="L32" s="41">
        <f>+'当年度'!L32-'前年度'!L32</f>
        <v>21036</v>
      </c>
      <c r="M32" s="41">
        <f>+'当年度'!M32-'前年度'!M32</f>
        <v>0</v>
      </c>
      <c r="N32" s="41">
        <f>+'当年度'!N32-'前年度'!N32</f>
        <v>-67911</v>
      </c>
      <c r="O32" s="41">
        <f>+'当年度'!O32-'前年度'!O32</f>
        <v>234050</v>
      </c>
      <c r="P32" s="42">
        <f>+'当年度'!P32-'前年度'!P32</f>
        <v>-121804</v>
      </c>
    </row>
    <row r="33" spans="1:16" ht="22.5" customHeight="1">
      <c r="A33" s="27"/>
      <c r="B33" s="21" t="s">
        <v>33</v>
      </c>
      <c r="C33" s="41">
        <f>+'当年度'!C33-'前年度'!C33</f>
        <v>32382</v>
      </c>
      <c r="D33" s="41">
        <f>+'当年度'!D33-'前年度'!D33</f>
        <v>-44062</v>
      </c>
      <c r="E33" s="41">
        <f>+'当年度'!E33-'前年度'!E33</f>
        <v>-807</v>
      </c>
      <c r="F33" s="41">
        <f>+'当年度'!F33-'前年度'!F33</f>
        <v>107838</v>
      </c>
      <c r="G33" s="41">
        <f>+'当年度'!G33-'前年度'!G33</f>
        <v>-91255</v>
      </c>
      <c r="H33" s="41">
        <f>+'当年度'!H33-'前年度'!H33</f>
        <v>-7836</v>
      </c>
      <c r="I33" s="41">
        <f>+'当年度'!I33-'前年度'!I33</f>
        <v>-50814</v>
      </c>
      <c r="J33" s="41">
        <f>+'当年度'!J33-'前年度'!J33</f>
        <v>3920</v>
      </c>
      <c r="K33" s="41">
        <f>+'当年度'!K33-'前年度'!K33</f>
        <v>250000</v>
      </c>
      <c r="L33" s="41">
        <f>+'当年度'!L33-'前年度'!L33</f>
        <v>-40083</v>
      </c>
      <c r="M33" s="41">
        <f>+'当年度'!M33-'前年度'!M33</f>
        <v>0</v>
      </c>
      <c r="N33" s="41">
        <f>+'当年度'!N33-'前年度'!N33</f>
        <v>36687</v>
      </c>
      <c r="O33" s="41">
        <f>+'当年度'!O33-'前年度'!O33</f>
        <v>195970</v>
      </c>
      <c r="P33" s="42">
        <f>+'当年度'!P33-'前年度'!P33</f>
        <v>132384</v>
      </c>
    </row>
    <row r="34" spans="1:16" ht="22.5" customHeight="1">
      <c r="A34" s="27"/>
      <c r="B34" s="21" t="s">
        <v>34</v>
      </c>
      <c r="C34" s="39">
        <f>+'当年度'!C34-'前年度'!C34</f>
        <v>-41208</v>
      </c>
      <c r="D34" s="39">
        <f>+'当年度'!D34-'前年度'!D34</f>
        <v>37363</v>
      </c>
      <c r="E34" s="39">
        <f>+'当年度'!E34-'前年度'!E34</f>
        <v>8679</v>
      </c>
      <c r="F34" s="39">
        <f>+'当年度'!F34-'前年度'!F34</f>
        <v>153709</v>
      </c>
      <c r="G34" s="39">
        <f>+'当年度'!G34-'前年度'!G34</f>
        <v>-267358</v>
      </c>
      <c r="H34" s="39">
        <f>+'当年度'!H34-'前年度'!H34</f>
        <v>35356</v>
      </c>
      <c r="I34" s="39">
        <f>+'当年度'!I34-'前年度'!I34</f>
        <v>-76220</v>
      </c>
      <c r="J34" s="39">
        <f>+'当年度'!J34-'前年度'!J34</f>
        <v>0</v>
      </c>
      <c r="K34" s="39">
        <f>+'当年度'!K34-'前年度'!K34</f>
        <v>0</v>
      </c>
      <c r="L34" s="39">
        <f>+'当年度'!L34-'前年度'!L34</f>
        <v>99573</v>
      </c>
      <c r="M34" s="39">
        <f>+'当年度'!M34-'前年度'!M34</f>
        <v>0</v>
      </c>
      <c r="N34" s="39">
        <f>+'当年度'!N34-'前年度'!N34</f>
        <v>-93824</v>
      </c>
      <c r="O34" s="39">
        <f>+'当年度'!O34-'前年度'!O34</f>
        <v>-143930</v>
      </c>
      <c r="P34" s="40">
        <f>+'当年度'!P34-'前年度'!P34</f>
        <v>147857</v>
      </c>
    </row>
    <row r="35" spans="1:16" ht="22.5" customHeight="1">
      <c r="A35" s="27"/>
      <c r="B35" s="30" t="s">
        <v>35</v>
      </c>
      <c r="C35" s="45">
        <f>+'当年度'!C35-'前年度'!C35</f>
        <v>-2630395</v>
      </c>
      <c r="D35" s="45">
        <f>+'当年度'!D35-'前年度'!D35</f>
        <v>-562316</v>
      </c>
      <c r="E35" s="45">
        <f>+'当年度'!E35-'前年度'!E35</f>
        <v>639404</v>
      </c>
      <c r="F35" s="45">
        <f>+'当年度'!F35-'前年度'!F35</f>
        <v>25169961</v>
      </c>
      <c r="G35" s="45">
        <f>+'当年度'!G35-'前年度'!G35</f>
        <v>-29615003</v>
      </c>
      <c r="H35" s="45">
        <f>+'当年度'!H35-'前年度'!H35</f>
        <v>-1330506</v>
      </c>
      <c r="I35" s="45">
        <f>+'当年度'!I35-'前年度'!I35</f>
        <v>560097</v>
      </c>
      <c r="J35" s="45">
        <f>+'当年度'!J35-'前年度'!J35</f>
        <v>140139</v>
      </c>
      <c r="K35" s="45">
        <f>+'当年度'!K35-'前年度'!K35</f>
        <v>-377351</v>
      </c>
      <c r="L35" s="45">
        <f>+'当年度'!L35-'前年度'!L35</f>
        <v>905310</v>
      </c>
      <c r="M35" s="45">
        <f>+'当年度'!M35-'前年度'!M35</f>
        <v>0</v>
      </c>
      <c r="N35" s="45">
        <f>+'当年度'!N35-'前年度'!N35</f>
        <v>-804217</v>
      </c>
      <c r="O35" s="45">
        <f>+'当年度'!O35-'前年度'!O35</f>
        <v>-7904877</v>
      </c>
      <c r="P35" s="46">
        <f>+'当年度'!P35-'前年度'!P35</f>
        <v>21209060</v>
      </c>
    </row>
    <row r="36" spans="1:16" ht="22.5" customHeight="1">
      <c r="A36" s="27"/>
      <c r="B36" s="30" t="s">
        <v>58</v>
      </c>
      <c r="C36" s="45">
        <f>+'当年度'!C36-'前年度'!C36</f>
        <v>-392580</v>
      </c>
      <c r="D36" s="45">
        <f>+'当年度'!D36-'前年度'!D36</f>
        <v>709263</v>
      </c>
      <c r="E36" s="45">
        <f>+'当年度'!E36-'前年度'!E36</f>
        <v>79870</v>
      </c>
      <c r="F36" s="45">
        <f>+'当年度'!F36-'前年度'!F36</f>
        <v>2952619</v>
      </c>
      <c r="G36" s="45">
        <f>+'当年度'!G36-'前年度'!G36</f>
        <v>-3961652</v>
      </c>
      <c r="H36" s="45">
        <f>+'当年度'!H36-'前年度'!H36</f>
        <v>-347077</v>
      </c>
      <c r="I36" s="45">
        <f>+'当年度'!I36-'前年度'!I36</f>
        <v>3128050</v>
      </c>
      <c r="J36" s="45">
        <f>+'当年度'!J36-'前年度'!J36</f>
        <v>121396</v>
      </c>
      <c r="K36" s="45">
        <f>+'当年度'!K36-'前年度'!K36</f>
        <v>353024</v>
      </c>
      <c r="L36" s="45">
        <f>+'当年度'!L36-'前年度'!L36</f>
        <v>92839</v>
      </c>
      <c r="M36" s="45">
        <f>+'当年度'!M36-'前年度'!M36</f>
        <v>0</v>
      </c>
      <c r="N36" s="45">
        <f>+'当年度'!N36-'前年度'!N36</f>
        <v>177335</v>
      </c>
      <c r="O36" s="45">
        <f>+'当年度'!O36-'前年度'!O36</f>
        <v>2913087</v>
      </c>
      <c r="P36" s="46">
        <f>+'当年度'!P36-'前年度'!P36</f>
        <v>2212962</v>
      </c>
    </row>
    <row r="37" spans="1:16" ht="22.5" customHeight="1">
      <c r="A37" s="27"/>
      <c r="B37" s="30" t="s">
        <v>36</v>
      </c>
      <c r="C37" s="45">
        <f>+'当年度'!C37-'前年度'!C37</f>
        <v>-3022975</v>
      </c>
      <c r="D37" s="45">
        <f>+'当年度'!D37-'前年度'!D37</f>
        <v>146947</v>
      </c>
      <c r="E37" s="45">
        <f>+'当年度'!E37-'前年度'!E37</f>
        <v>719274</v>
      </c>
      <c r="F37" s="45">
        <f>+'当年度'!F37-'前年度'!F37</f>
        <v>28122580</v>
      </c>
      <c r="G37" s="45">
        <f>+'当年度'!G37-'前年度'!G37</f>
        <v>-33576655</v>
      </c>
      <c r="H37" s="45">
        <f>+'当年度'!H37-'前年度'!H37</f>
        <v>-1677583</v>
      </c>
      <c r="I37" s="45">
        <f>+'当年度'!I37-'前年度'!I37</f>
        <v>3688147</v>
      </c>
      <c r="J37" s="45">
        <f>+'当年度'!J37-'前年度'!J37</f>
        <v>261535</v>
      </c>
      <c r="K37" s="45">
        <f>+'当年度'!K37-'前年度'!K37</f>
        <v>-24327</v>
      </c>
      <c r="L37" s="45">
        <f>+'当年度'!L37-'前年度'!L37</f>
        <v>998149</v>
      </c>
      <c r="M37" s="45">
        <f>+'当年度'!M37-'前年度'!M37</f>
        <v>0</v>
      </c>
      <c r="N37" s="45">
        <f>+'当年度'!N37-'前年度'!N37</f>
        <v>-626882</v>
      </c>
      <c r="O37" s="45">
        <f>+'当年度'!O37-'前年度'!O37</f>
        <v>-4991790</v>
      </c>
      <c r="P37" s="46">
        <f>+'当年度'!P37-'前年度'!P37</f>
        <v>23422022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14" t="s">
        <v>41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46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42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48</v>
      </c>
      <c r="K4" s="9" t="s">
        <v>49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43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57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7">
        <f>IF(AND('当年度'!C6=0,'前年度'!C6=0),"",IF('前年度'!C6=0,"皆増 ",IF('当年度'!C6=0,"皆減 ",ROUND('増減額'!C6/'前年度'!C6*100,1))))</f>
        <v>-2.3</v>
      </c>
      <c r="D6" s="47">
        <f>IF(AND('当年度'!D6=0,'前年度'!D6=0),"",IF('前年度'!D6=0,"皆増 ",IF('当年度'!D6=0,"皆減 ",ROUND('増減額'!D6/'前年度'!D6*100,1))))</f>
        <v>2.5</v>
      </c>
      <c r="E6" s="47">
        <f>IF(AND('当年度'!E6=0,'前年度'!E6=0),"",IF('前年度'!E6=0,"皆増 ",IF('当年度'!E6=0,"皆減 ",ROUND('増減額'!E6/'前年度'!E6*100,1))))</f>
        <v>29.1</v>
      </c>
      <c r="F6" s="47">
        <f>IF(AND('当年度'!F6=0,'前年度'!F6=0),"",IF('前年度'!F6=0,"皆増 ",IF('当年度'!F6=0,"皆減 ",ROUND('増減額'!F6/'前年度'!F6*100,1))))</f>
        <v>29.2</v>
      </c>
      <c r="G6" s="47">
        <f>IF(AND('当年度'!G6=0,'前年度'!G6=0),"",IF('前年度'!G6=0,"皆増 ",IF('当年度'!G6=0,"皆減 ",ROUND('増減額'!G6/'前年度'!G6*100,1))))</f>
        <v>-57.2</v>
      </c>
      <c r="H6" s="47">
        <f>IF(AND('当年度'!H6=0,'前年度'!H6=0),"",IF('前年度'!H6=0,"皆増 ",IF('当年度'!H6=0,"皆減 ",ROUND('増減額'!H6/'前年度'!H6*100,1))))</f>
        <v>-1.3</v>
      </c>
      <c r="I6" s="47">
        <f>IF(AND('当年度'!I6=0,'前年度'!I6=0),"",IF('前年度'!I6=0,"皆増 ",IF('当年度'!I6=0,"皆減 ",ROUND('増減額'!I6/'前年度'!I6*100,1))))</f>
        <v>-80.1</v>
      </c>
      <c r="J6" s="47">
        <f>IF(AND('当年度'!J6=0,'前年度'!J6=0),"",IF('前年度'!J6=0,"皆増 ",IF('当年度'!J6=0,"皆減 ",ROUND('増減額'!J6/'前年度'!J6*100,1))))</f>
        <v>496.2</v>
      </c>
      <c r="K6" s="47">
        <f>IF(AND('当年度'!K6=0,'前年度'!K6=0),"",IF('前年度'!K6=0,"皆増 ",IF('当年度'!K6=0,"皆減 ",ROUND('増減額'!K6/'前年度'!K6*100,1))))</f>
        <v>-60.4</v>
      </c>
      <c r="L6" s="47">
        <f>IF(AND('当年度'!L6=0,'前年度'!L6=0),"",IF('前年度'!L6=0,"皆増 ",IF('当年度'!L6=0,"皆減 ",ROUND('増減額'!L6/'前年度'!L6*100,1))))</f>
        <v>10.3</v>
      </c>
      <c r="M6" s="47">
        <f>IF(AND('当年度'!M6=0,'前年度'!M6=0),"",IF('前年度'!M6=0,"皆増 ",IF('当年度'!M6=0,"皆減 ",ROUND('増減額'!M6/'前年度'!M6*100,1))))</f>
      </c>
      <c r="N6" s="47">
        <f>IF(AND('当年度'!N6=0,'前年度'!N6=0),"",IF('前年度'!N6=0,"皆増 ",IF('当年度'!N6=0,"皆減 ",ROUND('増減額'!N6/'前年度'!N6*100,1))))</f>
        <v>-8.9</v>
      </c>
      <c r="O6" s="47">
        <f>IF(AND('当年度'!O6=0,'前年度'!O6=0),"",IF('前年度'!O6=0,"皆増 ",IF('当年度'!O6=0,"皆減 ",ROUND('増減額'!O6/'前年度'!O6*100,1))))</f>
        <v>-4.3</v>
      </c>
      <c r="P6" s="48">
        <f>IF(AND('当年度'!P6=0,'前年度'!P6=0),"",IF('前年度'!P6=0,"皆増 ",IF('当年度'!P6=0,"皆減 ",ROUND('増減額'!P6/'前年度'!P6*100,1))))</f>
        <v>7.4</v>
      </c>
    </row>
    <row r="7" spans="1:16" ht="22.5" customHeight="1">
      <c r="A7" s="27"/>
      <c r="B7" s="21" t="s">
        <v>13</v>
      </c>
      <c r="C7" s="47">
        <f>IF(AND('当年度'!C7=0,'前年度'!C7=0),"",IF('前年度'!C7=0,"皆増 ",IF('当年度'!C7=0,"皆減 ",ROUND('増減額'!C7/'前年度'!C7*100,1))))</f>
        <v>-3.1</v>
      </c>
      <c r="D7" s="47">
        <f>IF(AND('当年度'!D7=0,'前年度'!D7=0),"",IF('前年度'!D7=0,"皆増 ",IF('当年度'!D7=0,"皆減 ",ROUND('増減額'!D7/'前年度'!D7*100,1))))</f>
        <v>-0.8</v>
      </c>
      <c r="E7" s="47">
        <f>IF(AND('当年度'!E7=0,'前年度'!E7=0),"",IF('前年度'!E7=0,"皆増 ",IF('当年度'!E7=0,"皆減 ",ROUND('増減額'!E7/'前年度'!E7*100,1))))</f>
        <v>1.1</v>
      </c>
      <c r="F7" s="47">
        <f>IF(AND('当年度'!F7=0,'前年度'!F7=0),"",IF('前年度'!F7=0,"皆増 ",IF('当年度'!F7=0,"皆減 ",ROUND('増減額'!F7/'前年度'!F7*100,1))))</f>
        <v>34.5</v>
      </c>
      <c r="G7" s="47">
        <f>IF(AND('当年度'!G7=0,'前年度'!G7=0),"",IF('前年度'!G7=0,"皆増 ",IF('当年度'!G7=0,"皆減 ",ROUND('増減額'!G7/'前年度'!G7*100,1))))</f>
        <v>-30.2</v>
      </c>
      <c r="H7" s="47">
        <f>IF(AND('当年度'!H7=0,'前年度'!H7=0),"",IF('前年度'!H7=0,"皆増 ",IF('当年度'!H7=0,"皆減 ",ROUND('増減額'!H7/'前年度'!H7*100,1))))</f>
        <v>-5.9</v>
      </c>
      <c r="I7" s="47">
        <f>IF(AND('当年度'!I7=0,'前年度'!I7=0),"",IF('前年度'!I7=0,"皆増 ",IF('当年度'!I7=0,"皆減 ",ROUND('増減額'!I7/'前年度'!I7*100,1))))</f>
        <v>-42.5</v>
      </c>
      <c r="J7" s="47">
        <f>IF(AND('当年度'!J7=0,'前年度'!J7=0),"",IF('前年度'!J7=0,"皆増 ",IF('当年度'!J7=0,"皆減 ",ROUND('増減額'!J7/'前年度'!J7*100,1))))</f>
        <v>0.9</v>
      </c>
      <c r="K7" s="47">
        <f>IF(AND('当年度'!K7=0,'前年度'!K7=0),"",IF('前年度'!K7=0,"皆増 ",IF('当年度'!K7=0,"皆減 ",ROUND('増減額'!K7/'前年度'!K7*100,1))))</f>
        <v>-2.7</v>
      </c>
      <c r="L7" s="47">
        <f>IF(AND('当年度'!L7=0,'前年度'!L7=0),"",IF('前年度'!L7=0,"皆増 ",IF('当年度'!L7=0,"皆減 ",ROUND('増減額'!L7/'前年度'!L7*100,1))))</f>
        <v>-0.5</v>
      </c>
      <c r="M7" s="47">
        <f>IF(AND('当年度'!M7=0,'前年度'!M7=0),"",IF('前年度'!M7=0,"皆増 ",IF('当年度'!M7=0,"皆減 ",ROUND('増減額'!M7/'前年度'!M7*100,1))))</f>
      </c>
      <c r="N7" s="47">
        <f>IF(AND('当年度'!N7=0,'前年度'!N7=0),"",IF('前年度'!N7=0,"皆増 ",IF('当年度'!N7=0,"皆減 ",ROUND('増減額'!N7/'前年度'!N7*100,1))))</f>
        <v>-19.6</v>
      </c>
      <c r="O7" s="47">
        <f>IF(AND('当年度'!O7=0,'前年度'!O7=0),"",IF('前年度'!O7=0,"皆増 ",IF('当年度'!O7=0,"皆減 ",ROUND('増減額'!O7/'前年度'!O7*100,1))))</f>
        <v>-6.1</v>
      </c>
      <c r="P7" s="48">
        <f>IF(AND('当年度'!P7=0,'前年度'!P7=0),"",IF('前年度'!P7=0,"皆増 ",IF('当年度'!P7=0,"皆減 ",ROUND('増減額'!P7/'前年度'!P7*100,1))))</f>
        <v>8.4</v>
      </c>
    </row>
    <row r="8" spans="1:16" ht="22.5" customHeight="1">
      <c r="A8" s="27"/>
      <c r="B8" s="21" t="s">
        <v>14</v>
      </c>
      <c r="C8" s="47">
        <f>IF(AND('当年度'!C8=0,'前年度'!C8=0),"",IF('前年度'!C8=0,"皆増 ",IF('当年度'!C8=0,"皆減 ",ROUND('増減額'!C8/'前年度'!C8*100,1))))</f>
        <v>-2.6</v>
      </c>
      <c r="D8" s="47">
        <f>IF(AND('当年度'!D8=0,'前年度'!D8=0),"",IF('前年度'!D8=0,"皆増 ",IF('当年度'!D8=0,"皆減 ",ROUND('増減額'!D8/'前年度'!D8*100,1))))</f>
        <v>-4.1</v>
      </c>
      <c r="E8" s="47">
        <f>IF(AND('当年度'!E8=0,'前年度'!E8=0),"",IF('前年度'!E8=0,"皆増 ",IF('当年度'!E8=0,"皆減 ",ROUND('増減額'!E8/'前年度'!E8*100,1))))</f>
        <v>15.2</v>
      </c>
      <c r="F8" s="47">
        <f>IF(AND('当年度'!F8=0,'前年度'!F8=0),"",IF('前年度'!F8=0,"皆増 ",IF('当年度'!F8=0,"皆減 ",ROUND('増減額'!F8/'前年度'!F8*100,1))))</f>
        <v>25</v>
      </c>
      <c r="G8" s="47">
        <f>IF(AND('当年度'!G8=0,'前年度'!G8=0),"",IF('前年度'!G8=0,"皆増 ",IF('当年度'!G8=0,"皆減 ",ROUND('増減額'!G8/'前年度'!G8*100,1))))</f>
        <v>-31.9</v>
      </c>
      <c r="H8" s="47">
        <f>IF(AND('当年度'!H8=0,'前年度'!H8=0),"",IF('前年度'!H8=0,"皆増 ",IF('当年度'!H8=0,"皆減 ",ROUND('増減額'!H8/'前年度'!H8*100,1))))</f>
        <v>3.2</v>
      </c>
      <c r="I8" s="47">
        <f>IF(AND('当年度'!I8=0,'前年度'!I8=0),"",IF('前年度'!I8=0,"皆増 ",IF('当年度'!I8=0,"皆減 ",ROUND('増減額'!I8/'前年度'!I8*100,1))))</f>
        <v>2059.9</v>
      </c>
      <c r="J8" s="47">
        <f>IF(AND('当年度'!J8=0,'前年度'!J8=0),"",IF('前年度'!J8=0,"皆増 ",IF('当年度'!J8=0,"皆減 ",ROUND('増減額'!J8/'前年度'!J8*100,1))))</f>
        <v>134.3</v>
      </c>
      <c r="K8" s="47">
        <f>IF(AND('当年度'!K8=0,'前年度'!K8=0),"",IF('前年度'!K8=0,"皆増 ",IF('当年度'!K8=0,"皆減 ",ROUND('増減額'!K8/'前年度'!K8*100,1))))</f>
        <v>-61.1</v>
      </c>
      <c r="L8" s="47">
        <f>IF(AND('当年度'!L8=0,'前年度'!L8=0),"",IF('前年度'!L8=0,"皆増 ",IF('当年度'!L8=0,"皆減 ",ROUND('増減額'!L8/'前年度'!L8*100,1))))</f>
        <v>8.4</v>
      </c>
      <c r="M8" s="47">
        <f>IF(AND('当年度'!M8=0,'前年度'!M8=0),"",IF('前年度'!M8=0,"皆増 ",IF('当年度'!M8=0,"皆減 ",ROUND('増減額'!M8/'前年度'!M8*100,1))))</f>
      </c>
      <c r="N8" s="47">
        <f>IF(AND('当年度'!N8=0,'前年度'!N8=0),"",IF('前年度'!N8=0,"皆増 ",IF('当年度'!N8=0,"皆減 ",ROUND('増減額'!N8/'前年度'!N8*100,1))))</f>
        <v>41.5</v>
      </c>
      <c r="O8" s="47">
        <f>IF(AND('当年度'!O8=0,'前年度'!O8=0),"",IF('前年度'!O8=0,"皆増 ",IF('当年度'!O8=0,"皆減 ",ROUND('増減額'!O8/'前年度'!O8*100,1))))</f>
        <v>6</v>
      </c>
      <c r="P8" s="48">
        <f>IF(AND('当年度'!P8=0,'前年度'!P8=0),"",IF('前年度'!P8=0,"皆増 ",IF('当年度'!P8=0,"皆減 ",ROUND('増減額'!P8/'前年度'!P8*100,1))))</f>
        <v>7.7</v>
      </c>
    </row>
    <row r="9" spans="1:16" ht="22.5" customHeight="1">
      <c r="A9" s="27"/>
      <c r="B9" s="21" t="s">
        <v>15</v>
      </c>
      <c r="C9" s="47">
        <f>IF(AND('当年度'!C9=0,'前年度'!C9=0),"",IF('前年度'!C9=0,"皆増 ",IF('当年度'!C9=0,"皆減 ",ROUND('増減額'!C9/'前年度'!C9*100,1))))</f>
        <v>-3.6</v>
      </c>
      <c r="D9" s="47">
        <f>IF(AND('当年度'!D9=0,'前年度'!D9=0),"",IF('前年度'!D9=0,"皆増 ",IF('当年度'!D9=0,"皆減 ",ROUND('増減額'!D9/'前年度'!D9*100,1))))</f>
        <v>-7.2</v>
      </c>
      <c r="E9" s="47">
        <f>IF(AND('当年度'!E9=0,'前年度'!E9=0),"",IF('前年度'!E9=0,"皆増 ",IF('当年度'!E9=0,"皆減 ",ROUND('増減額'!E9/'前年度'!E9*100,1))))</f>
        <v>4.2</v>
      </c>
      <c r="F9" s="47">
        <f>IF(AND('当年度'!F9=0,'前年度'!F9=0),"",IF('前年度'!F9=0,"皆増 ",IF('当年度'!F9=0,"皆減 ",ROUND('増減額'!F9/'前年度'!F9*100,1))))</f>
        <v>28.6</v>
      </c>
      <c r="G9" s="47">
        <f>IF(AND('当年度'!G9=0,'前年度'!G9=0),"",IF('前年度'!G9=0,"皆増 ",IF('当年度'!G9=0,"皆減 ",ROUND('増減額'!G9/'前年度'!G9*100,1))))</f>
        <v>-28.6</v>
      </c>
      <c r="H9" s="47">
        <f>IF(AND('当年度'!H9=0,'前年度'!H9=0),"",IF('前年度'!H9=0,"皆増 ",IF('当年度'!H9=0,"皆減 ",ROUND('増減額'!H9/'前年度'!H9*100,1))))</f>
        <v>-2.5</v>
      </c>
      <c r="I9" s="47">
        <f>IF(AND('当年度'!I9=0,'前年度'!I9=0),"",IF('前年度'!I9=0,"皆増 ",IF('当年度'!I9=0,"皆減 ",ROUND('増減額'!I9/'前年度'!I9*100,1))))</f>
        <v>-7.5</v>
      </c>
      <c r="J9" s="47">
        <f>IF(AND('当年度'!J9=0,'前年度'!J9=0),"",IF('前年度'!J9=0,"皆増 ",IF('当年度'!J9=0,"皆減 ",ROUND('増減額'!J9/'前年度'!J9*100,1))))</f>
        <v>21.6</v>
      </c>
      <c r="K9" s="47">
        <f>IF(AND('当年度'!K9=0,'前年度'!K9=0),"",IF('前年度'!K9=0,"皆増 ",IF('当年度'!K9=0,"皆減 ",ROUND('増減額'!K9/'前年度'!K9*100,1))))</f>
        <v>-57.5</v>
      </c>
      <c r="L9" s="47">
        <f>IF(AND('当年度'!L9=0,'前年度'!L9=0),"",IF('前年度'!L9=0,"皆増 ",IF('当年度'!L9=0,"皆減 ",ROUND('増減額'!L9/'前年度'!L9*100,1))))</f>
        <v>18.5</v>
      </c>
      <c r="M9" s="47">
        <f>IF(AND('当年度'!M9=0,'前年度'!M9=0),"",IF('前年度'!M9=0,"皆増 ",IF('当年度'!M9=0,"皆減 ",ROUND('増減額'!M9/'前年度'!M9*100,1))))</f>
      </c>
      <c r="N9" s="47">
        <f>IF(AND('当年度'!N9=0,'前年度'!N9=0),"",IF('前年度'!N9=0,"皆増 ",IF('当年度'!N9=0,"皆減 ",ROUND('増減額'!N9/'前年度'!N9*100,1))))</f>
        <v>-29.8</v>
      </c>
      <c r="O9" s="47">
        <f>IF(AND('当年度'!O9=0,'前年度'!O9=0),"",IF('前年度'!O9=0,"皆増 ",IF('当年度'!O9=0,"皆減 ",ROUND('増減額'!O9/'前年度'!O9*100,1))))</f>
        <v>-3.5</v>
      </c>
      <c r="P9" s="48">
        <f>IF(AND('当年度'!P9=0,'前年度'!P9=0),"",IF('前年度'!P9=0,"皆増 ",IF('当年度'!P9=0,"皆減 ",ROUND('増減額'!P9/'前年度'!P9*100,1))))</f>
        <v>8.4</v>
      </c>
    </row>
    <row r="10" spans="1:16" ht="22.5" customHeight="1">
      <c r="A10" s="27"/>
      <c r="B10" s="21" t="s">
        <v>16</v>
      </c>
      <c r="C10" s="47">
        <f>IF(AND('当年度'!C10=0,'前年度'!C10=0),"",IF('前年度'!C10=0,"皆増 ",IF('当年度'!C10=0,"皆減 ",ROUND('増減額'!C10/'前年度'!C10*100,1))))</f>
        <v>-2.3</v>
      </c>
      <c r="D10" s="47">
        <f>IF(AND('当年度'!D10=0,'前年度'!D10=0),"",IF('前年度'!D10=0,"皆増 ",IF('当年度'!D10=0,"皆減 ",ROUND('増減額'!D10/'前年度'!D10*100,1))))</f>
        <v>-0.3</v>
      </c>
      <c r="E10" s="47">
        <f>IF(AND('当年度'!E10=0,'前年度'!E10=0),"",IF('前年度'!E10=0,"皆増 ",IF('当年度'!E10=0,"皆減 ",ROUND('増減額'!E10/'前年度'!E10*100,1))))</f>
        <v>-9.3</v>
      </c>
      <c r="F10" s="47">
        <f>IF(AND('当年度'!F10=0,'前年度'!F10=0),"",IF('前年度'!F10=0,"皆増 ",IF('当年度'!F10=0,"皆減 ",ROUND('増減額'!F10/'前年度'!F10*100,1))))</f>
        <v>34.5</v>
      </c>
      <c r="G10" s="47">
        <f>IF(AND('当年度'!G10=0,'前年度'!G10=0),"",IF('前年度'!G10=0,"皆増 ",IF('当年度'!G10=0,"皆減 ",ROUND('増減額'!G10/'前年度'!G10*100,1))))</f>
        <v>-6.7</v>
      </c>
      <c r="H10" s="47">
        <f>IF(AND('当年度'!H10=0,'前年度'!H10=0),"",IF('前年度'!H10=0,"皆増 ",IF('当年度'!H10=0,"皆減 ",ROUND('増減額'!H10/'前年度'!H10*100,1))))</f>
        <v>6.4</v>
      </c>
      <c r="I10" s="47">
        <f>IF(AND('当年度'!I10=0,'前年度'!I10=0),"",IF('前年度'!I10=0,"皆増 ",IF('当年度'!I10=0,"皆減 ",ROUND('増減額'!I10/'前年度'!I10*100,1))))</f>
        <v>-17.5</v>
      </c>
      <c r="J10" s="47">
        <f>IF(AND('当年度'!J10=0,'前年度'!J10=0),"",IF('前年度'!J10=0,"皆増 ",IF('当年度'!J10=0,"皆減 ",ROUND('増減額'!J10/'前年度'!J10*100,1))))</f>
        <v>-57.9</v>
      </c>
      <c r="K10" s="47">
        <f>IF(AND('当年度'!K10=0,'前年度'!K10=0),"",IF('前年度'!K10=0,"皆増 ",IF('当年度'!K10=0,"皆減 ",ROUND('増減額'!K10/'前年度'!K10*100,1))))</f>
        <v>13.6</v>
      </c>
      <c r="L10" s="47">
        <f>IF(AND('当年度'!L10=0,'前年度'!L10=0),"",IF('前年度'!L10=0,"皆増 ",IF('当年度'!L10=0,"皆減 ",ROUND('増減額'!L10/'前年度'!L10*100,1))))</f>
        <v>-41.2</v>
      </c>
      <c r="M10" s="47">
        <f>IF(AND('当年度'!M10=0,'前年度'!M10=0),"",IF('前年度'!M10=0,"皆増 ",IF('当年度'!M10=0,"皆減 ",ROUND('増減額'!M10/'前年度'!M10*100,1))))</f>
      </c>
      <c r="N10" s="47">
        <f>IF(AND('当年度'!N10=0,'前年度'!N10=0),"",IF('前年度'!N10=0,"皆増 ",IF('当年度'!N10=0,"皆減 ",ROUND('増減額'!N10/'前年度'!N10*100,1))))</f>
        <v>45.2</v>
      </c>
      <c r="O10" s="47">
        <f>IF(AND('当年度'!O10=0,'前年度'!O10=0),"",IF('前年度'!O10=0,"皆増 ",IF('当年度'!O10=0,"皆減 ",ROUND('増減額'!O10/'前年度'!O10*100,1))))</f>
        <v>2.4</v>
      </c>
      <c r="P10" s="48">
        <f>IF(AND('当年度'!P10=0,'前年度'!P10=0),"",IF('前年度'!P10=0,"皆増 ",IF('当年度'!P10=0,"皆減 ",ROUND('増減額'!P10/'前年度'!P10*100,1))))</f>
        <v>10.6</v>
      </c>
    </row>
    <row r="11" spans="1:16" ht="22.5" customHeight="1">
      <c r="A11" s="27"/>
      <c r="B11" s="21" t="s">
        <v>17</v>
      </c>
      <c r="C11" s="47">
        <f>IF(AND('当年度'!C11=0,'前年度'!C11=0),"",IF('前年度'!C11=0,"皆増 ",IF('当年度'!C11=0,"皆減 ",ROUND('増減額'!C11/'前年度'!C11*100,1))))</f>
        <v>1</v>
      </c>
      <c r="D11" s="47">
        <f>IF(AND('当年度'!D11=0,'前年度'!D11=0),"",IF('前年度'!D11=0,"皆増 ",IF('当年度'!D11=0,"皆減 ",ROUND('増減額'!D11/'前年度'!D11*100,1))))</f>
        <v>-0.5</v>
      </c>
      <c r="E11" s="47">
        <f>IF(AND('当年度'!E11=0,'前年度'!E11=0),"",IF('前年度'!E11=0,"皆増 ",IF('当年度'!E11=0,"皆減 ",ROUND('増減額'!E11/'前年度'!E11*100,1))))</f>
        <v>17.2</v>
      </c>
      <c r="F11" s="47">
        <f>IF(AND('当年度'!F11=0,'前年度'!F11=0),"",IF('前年度'!F11=0,"皆増 ",IF('当年度'!F11=0,"皆減 ",ROUND('増減額'!F11/'前年度'!F11*100,1))))</f>
        <v>30.9</v>
      </c>
      <c r="G11" s="47">
        <f>IF(AND('当年度'!G11=0,'前年度'!G11=0),"",IF('前年度'!G11=0,"皆増 ",IF('当年度'!G11=0,"皆減 ",ROUND('増減額'!G11/'前年度'!G11*100,1))))</f>
        <v>-74.2</v>
      </c>
      <c r="H11" s="47">
        <f>IF(AND('当年度'!H11=0,'前年度'!H11=0),"",IF('前年度'!H11=0,"皆増 ",IF('当年度'!H11=0,"皆減 ",ROUND('増減額'!H11/'前年度'!H11*100,1))))</f>
        <v>-5.2</v>
      </c>
      <c r="I11" s="47">
        <f>IF(AND('当年度'!I11=0,'前年度'!I11=0),"",IF('前年度'!I11=0,"皆増 ",IF('当年度'!I11=0,"皆減 ",ROUND('増減額'!I11/'前年度'!I11*100,1))))</f>
        <v>338.5</v>
      </c>
      <c r="J11" s="47">
        <f>IF(AND('当年度'!J11=0,'前年度'!J11=0),"",IF('前年度'!J11=0,"皆増 ",IF('当年度'!J11=0,"皆減 ",ROUND('増減額'!J11/'前年度'!J11*100,1))))</f>
        <v>-78.9</v>
      </c>
      <c r="K11" s="47">
        <f>IF(AND('当年度'!K11=0,'前年度'!K11=0),"",IF('前年度'!K11=0,"皆増 ",IF('当年度'!K11=0,"皆減 ",ROUND('増減額'!K11/'前年度'!K11*100,1))))</f>
        <v>0</v>
      </c>
      <c r="L11" s="47">
        <f>IF(AND('当年度'!L11=0,'前年度'!L11=0),"",IF('前年度'!L11=0,"皆増 ",IF('当年度'!L11=0,"皆減 ",ROUND('増減額'!L11/'前年度'!L11*100,1))))</f>
        <v>-5.1</v>
      </c>
      <c r="M11" s="47">
        <f>IF(AND('当年度'!M11=0,'前年度'!M11=0),"",IF('前年度'!M11=0,"皆増 ",IF('当年度'!M11=0,"皆減 ",ROUND('増減額'!M11/'前年度'!M11*100,1))))</f>
      </c>
      <c r="N11" s="47">
        <f>IF(AND('当年度'!N11=0,'前年度'!N11=0),"",IF('前年度'!N11=0,"皆増 ",IF('当年度'!N11=0,"皆減 ",ROUND('増減額'!N11/'前年度'!N11*100,1))))</f>
        <v>-14.4</v>
      </c>
      <c r="O11" s="47">
        <f>IF(AND('当年度'!O11=0,'前年度'!O11=0),"",IF('前年度'!O11=0,"皆増 ",IF('当年度'!O11=0,"皆減 ",ROUND('増減額'!O11/'前年度'!O11*100,1))))</f>
        <v>-4.9</v>
      </c>
      <c r="P11" s="48">
        <f>IF(AND('当年度'!P11=0,'前年度'!P11=0),"",IF('前年度'!P11=0,"皆増 ",IF('当年度'!P11=0,"皆減 ",ROUND('増減額'!P11/'前年度'!P11*100,1))))</f>
        <v>10.7</v>
      </c>
    </row>
    <row r="12" spans="1:16" ht="22.5" customHeight="1">
      <c r="A12" s="27"/>
      <c r="B12" s="21" t="s">
        <v>18</v>
      </c>
      <c r="C12" s="47">
        <f>IF(AND('当年度'!C12=0,'前年度'!C12=0),"",IF('前年度'!C12=0,"皆増 ",IF('当年度'!C12=0,"皆減 ",ROUND('増減額'!C12/'前年度'!C12*100,1))))</f>
        <v>-3.6</v>
      </c>
      <c r="D12" s="47">
        <f>IF(AND('当年度'!D12=0,'前年度'!D12=0),"",IF('前年度'!D12=0,"皆増 ",IF('当年度'!D12=0,"皆減 ",ROUND('増減額'!D12/'前年度'!D12*100,1))))</f>
        <v>-4.6</v>
      </c>
      <c r="E12" s="47">
        <f>IF(AND('当年度'!E12=0,'前年度'!E12=0),"",IF('前年度'!E12=0,"皆増 ",IF('当年度'!E12=0,"皆減 ",ROUND('増減額'!E12/'前年度'!E12*100,1))))</f>
        <v>21.1</v>
      </c>
      <c r="F12" s="47">
        <f>IF(AND('当年度'!F12=0,'前年度'!F12=0),"",IF('前年度'!F12=0,"皆増 ",IF('当年度'!F12=0,"皆減 ",ROUND('増減額'!F12/'前年度'!F12*100,1))))</f>
        <v>59.7</v>
      </c>
      <c r="G12" s="47">
        <f>IF(AND('当年度'!G12=0,'前年度'!G12=0),"",IF('前年度'!G12=0,"皆増 ",IF('当年度'!G12=0,"皆減 ",ROUND('増減額'!G12/'前年度'!G12*100,1))))</f>
        <v>-17.1</v>
      </c>
      <c r="H12" s="47">
        <f>IF(AND('当年度'!H12=0,'前年度'!H12=0),"",IF('前年度'!H12=0,"皆増 ",IF('当年度'!H12=0,"皆減 ",ROUND('増減額'!H12/'前年度'!H12*100,1))))</f>
        <v>2</v>
      </c>
      <c r="I12" s="47">
        <f>IF(AND('当年度'!I12=0,'前年度'!I12=0),"",IF('前年度'!I12=0,"皆増 ",IF('当年度'!I12=0,"皆減 ",ROUND('増減額'!I12/'前年度'!I12*100,1))))</f>
        <v>80.4</v>
      </c>
      <c r="J12" s="47">
        <f>IF(AND('当年度'!J12=0,'前年度'!J12=0),"",IF('前年度'!J12=0,"皆増 ",IF('当年度'!J12=0,"皆減 ",ROUND('増減額'!J12/'前年度'!J12*100,1))))</f>
        <v>4.9</v>
      </c>
      <c r="K12" s="47">
        <f>IF(AND('当年度'!K12=0,'前年度'!K12=0),"",IF('前年度'!K12=0,"皆増 ",IF('当年度'!K12=0,"皆減 ",ROUND('増減額'!K12/'前年度'!K12*100,1))))</f>
        <v>-0.5</v>
      </c>
      <c r="L12" s="47">
        <f>IF(AND('当年度'!L12=0,'前年度'!L12=0),"",IF('前年度'!L12=0,"皆増 ",IF('当年度'!L12=0,"皆減 ",ROUND('増減額'!L12/'前年度'!L12*100,1))))</f>
        <v>19.1</v>
      </c>
      <c r="M12" s="47">
        <f>IF(AND('当年度'!M12=0,'前年度'!M12=0),"",IF('前年度'!M12=0,"皆増 ",IF('当年度'!M12=0,"皆減 ",ROUND('増減額'!M12/'前年度'!M12*100,1))))</f>
      </c>
      <c r="N12" s="47">
        <f>IF(AND('当年度'!N12=0,'前年度'!N12=0),"",IF('前年度'!N12=0,"皆増 ",IF('当年度'!N12=0,"皆減 ",ROUND('増減額'!N12/'前年度'!N12*100,1))))</f>
        <v>-27.1</v>
      </c>
      <c r="O12" s="47">
        <f>IF(AND('当年度'!O12=0,'前年度'!O12=0),"",IF('前年度'!O12=0,"皆増 ",IF('当年度'!O12=0,"皆減 ",ROUND('増減額'!O12/'前年度'!O12*100,1))))</f>
        <v>2.1</v>
      </c>
      <c r="P12" s="48">
        <f>IF(AND('当年度'!P12=0,'前年度'!P12=0),"",IF('前年度'!P12=0,"皆増 ",IF('当年度'!P12=0,"皆減 ",ROUND('増減額'!P12/'前年度'!P12*100,1))))</f>
        <v>14.9</v>
      </c>
    </row>
    <row r="13" spans="1:16" ht="22.5" customHeight="1">
      <c r="A13" s="27"/>
      <c r="B13" s="21" t="s">
        <v>19</v>
      </c>
      <c r="C13" s="47">
        <f>IF(AND('当年度'!C13=0,'前年度'!C13=0),"",IF('前年度'!C13=0,"皆増 ",IF('当年度'!C13=0,"皆減 ",ROUND('増減額'!C13/'前年度'!C13*100,1))))</f>
        <v>-1.3</v>
      </c>
      <c r="D13" s="47">
        <f>IF(AND('当年度'!D13=0,'前年度'!D13=0),"",IF('前年度'!D13=0,"皆増 ",IF('当年度'!D13=0,"皆減 ",ROUND('増減額'!D13/'前年度'!D13*100,1))))</f>
        <v>4.2</v>
      </c>
      <c r="E13" s="47">
        <f>IF(AND('当年度'!E13=0,'前年度'!E13=0),"",IF('前年度'!E13=0,"皆増 ",IF('当年度'!E13=0,"皆減 ",ROUND('増減額'!E13/'前年度'!E13*100,1))))</f>
        <v>-4.8</v>
      </c>
      <c r="F13" s="47">
        <f>IF(AND('当年度'!F13=0,'前年度'!F13=0),"",IF('前年度'!F13=0,"皆増 ",IF('当年度'!F13=0,"皆減 ",ROUND('増減額'!F13/'前年度'!F13*100,1))))</f>
        <v>14.9</v>
      </c>
      <c r="G13" s="47">
        <f>IF(AND('当年度'!G13=0,'前年度'!G13=0),"",IF('前年度'!G13=0,"皆増 ",IF('当年度'!G13=0,"皆減 ",ROUND('増減額'!G13/'前年度'!G13*100,1))))</f>
        <v>-30.4</v>
      </c>
      <c r="H13" s="47">
        <f>IF(AND('当年度'!H13=0,'前年度'!H13=0),"",IF('前年度'!H13=0,"皆増 ",IF('当年度'!H13=0,"皆減 ",ROUND('増減額'!H13/'前年度'!H13*100,1))))</f>
        <v>19</v>
      </c>
      <c r="I13" s="47">
        <f>IF(AND('当年度'!I13=0,'前年度'!I13=0),"",IF('前年度'!I13=0,"皆増 ",IF('当年度'!I13=0,"皆減 ",ROUND('増減額'!I13/'前年度'!I13*100,1))))</f>
        <v>77.1</v>
      </c>
      <c r="J13" s="47">
        <f>IF(AND('当年度'!J13=0,'前年度'!J13=0),"",IF('前年度'!J13=0,"皆増 ",IF('当年度'!J13=0,"皆減 ",ROUND('増減額'!J13/'前年度'!J13*100,1))))</f>
        <v>0</v>
      </c>
      <c r="K13" s="47">
        <f>IF(AND('当年度'!K13=0,'前年度'!K13=0),"",IF('前年度'!K13=0,"皆増 ",IF('当年度'!K13=0,"皆減 ",ROUND('増減額'!K13/'前年度'!K13*100,1))))</f>
        <v>1.9</v>
      </c>
      <c r="L13" s="47">
        <f>IF(AND('当年度'!L13=0,'前年度'!L13=0),"",IF('前年度'!L13=0,"皆増 ",IF('当年度'!L13=0,"皆減 ",ROUND('増減額'!L13/'前年度'!L13*100,1))))</f>
        <v>-0.5</v>
      </c>
      <c r="M13" s="47">
        <f>IF(AND('当年度'!M13=0,'前年度'!M13=0),"",IF('前年度'!M13=0,"皆増 ",IF('当年度'!M13=0,"皆減 ",ROUND('増減額'!M13/'前年度'!M13*100,1))))</f>
      </c>
      <c r="N13" s="47">
        <f>IF(AND('当年度'!N13=0,'前年度'!N13=0),"",IF('前年度'!N13=0,"皆増 ",IF('当年度'!N13=0,"皆減 ",ROUND('増減額'!N13/'前年度'!N13*100,1))))</f>
        <v>8.8</v>
      </c>
      <c r="O13" s="47">
        <f>IF(AND('当年度'!O13=0,'前年度'!O13=0),"",IF('前年度'!O13=0,"皆増 ",IF('当年度'!O13=0,"皆減 ",ROUND('増減額'!O13/'前年度'!O13*100,1))))</f>
        <v>5.2</v>
      </c>
      <c r="P13" s="48">
        <f>IF(AND('当年度'!P13=0,'前年度'!P13=0),"",IF('前年度'!P13=0,"皆増 ",IF('当年度'!P13=0,"皆減 ",ROUND('増減額'!P13/'前年度'!P13*100,1))))</f>
        <v>9.2</v>
      </c>
    </row>
    <row r="14" spans="1:16" ht="22.5" customHeight="1">
      <c r="A14" s="27"/>
      <c r="B14" s="21" t="s">
        <v>20</v>
      </c>
      <c r="C14" s="47">
        <f>IF(AND('当年度'!C14=0,'前年度'!C14=0),"",IF('前年度'!C14=0,"皆増 ",IF('当年度'!C14=0,"皆減 ",ROUND('増減額'!C14/'前年度'!C14*100,1))))</f>
        <v>-7.6</v>
      </c>
      <c r="D14" s="47">
        <f>IF(AND('当年度'!D14=0,'前年度'!D14=0),"",IF('前年度'!D14=0,"皆増 ",IF('当年度'!D14=0,"皆減 ",ROUND('増減額'!D14/'前年度'!D14*100,1))))</f>
        <v>-5.8</v>
      </c>
      <c r="E14" s="47">
        <f>IF(AND('当年度'!E14=0,'前年度'!E14=0),"",IF('前年度'!E14=0,"皆増 ",IF('当年度'!E14=0,"皆減 ",ROUND('増減額'!E14/'前年度'!E14*100,1))))</f>
        <v>19.4</v>
      </c>
      <c r="F14" s="47">
        <f>IF(AND('当年度'!F14=0,'前年度'!F14=0),"",IF('前年度'!F14=0,"皆増 ",IF('当年度'!F14=0,"皆減 ",ROUND('増減額'!F14/'前年度'!F14*100,1))))</f>
        <v>36.2</v>
      </c>
      <c r="G14" s="47">
        <f>IF(AND('当年度'!G14=0,'前年度'!G14=0),"",IF('前年度'!G14=0,"皆増 ",IF('当年度'!G14=0,"皆減 ",ROUND('増減額'!G14/'前年度'!G14*100,1))))</f>
        <v>-51.7</v>
      </c>
      <c r="H14" s="47">
        <f>IF(AND('当年度'!H14=0,'前年度'!H14=0),"",IF('前年度'!H14=0,"皆増 ",IF('当年度'!H14=0,"皆減 ",ROUND('増減額'!H14/'前年度'!H14*100,1))))</f>
        <v>-0.5</v>
      </c>
      <c r="I14" s="47">
        <f>IF(AND('当年度'!I14=0,'前年度'!I14=0),"",IF('前年度'!I14=0,"皆増 ",IF('当年度'!I14=0,"皆減 ",ROUND('増減額'!I14/'前年度'!I14*100,1))))</f>
        <v>-33.6</v>
      </c>
      <c r="J14" s="47">
        <f>IF(AND('当年度'!J14=0,'前年度'!J14=0),"",IF('前年度'!J14=0,"皆増 ",IF('当年度'!J14=0,"皆減 ",ROUND('増減額'!J14/'前年度'!J14*100,1))))</f>
        <v>5.5</v>
      </c>
      <c r="K14" s="47">
        <f>IF(AND('当年度'!K14=0,'前年度'!K14=0),"",IF('前年度'!K14=0,"皆増 ",IF('当年度'!K14=0,"皆減 ",ROUND('増減額'!K14/'前年度'!K14*100,1))))</f>
        <v>16.5</v>
      </c>
      <c r="L14" s="47">
        <f>IF(AND('当年度'!L14=0,'前年度'!L14=0),"",IF('前年度'!L14=0,"皆増 ",IF('当年度'!L14=0,"皆減 ",ROUND('増減額'!L14/'前年度'!L14*100,1))))</f>
        <v>5.4</v>
      </c>
      <c r="M14" s="47">
        <f>IF(AND('当年度'!M14=0,'前年度'!M14=0),"",IF('前年度'!M14=0,"皆増 ",IF('当年度'!M14=0,"皆減 ",ROUND('増減額'!M14/'前年度'!M14*100,1))))</f>
      </c>
      <c r="N14" s="47">
        <f>IF(AND('当年度'!N14=0,'前年度'!N14=0),"",IF('前年度'!N14=0,"皆増 ",IF('当年度'!N14=0,"皆減 ",ROUND('増減額'!N14/'前年度'!N14*100,1))))</f>
        <v>34</v>
      </c>
      <c r="O14" s="47">
        <f>IF(AND('当年度'!O14=0,'前年度'!O14=0),"",IF('前年度'!O14=0,"皆増 ",IF('当年度'!O14=0,"皆減 ",ROUND('増減額'!O14/'前年度'!O14*100,1))))</f>
        <v>-3.1</v>
      </c>
      <c r="P14" s="48">
        <f>IF(AND('当年度'!P14=0,'前年度'!P14=0),"",IF('前年度'!P14=0,"皆増 ",IF('当年度'!P14=0,"皆減 ",ROUND('増減額'!P14/'前年度'!P14*100,1))))</f>
        <v>4.5</v>
      </c>
    </row>
    <row r="15" spans="1:16" ht="22.5" customHeight="1">
      <c r="A15" s="27"/>
      <c r="B15" s="21" t="s">
        <v>21</v>
      </c>
      <c r="C15" s="47">
        <f>IF(AND('当年度'!C15=0,'前年度'!C15=0),"",IF('前年度'!C15=0,"皆増 ",IF('当年度'!C15=0,"皆減 ",ROUND('増減額'!C15/'前年度'!C15*100,1))))</f>
        <v>-4.1</v>
      </c>
      <c r="D15" s="47">
        <f>IF(AND('当年度'!D15=0,'前年度'!D15=0),"",IF('前年度'!D15=0,"皆増 ",IF('当年度'!D15=0,"皆減 ",ROUND('増減額'!D15/'前年度'!D15*100,1))))</f>
        <v>4.5</v>
      </c>
      <c r="E15" s="47">
        <f>IF(AND('当年度'!E15=0,'前年度'!E15=0),"",IF('前年度'!E15=0,"皆増 ",IF('当年度'!E15=0,"皆減 ",ROUND('増減額'!E15/'前年度'!E15*100,1))))</f>
        <v>13.6</v>
      </c>
      <c r="F15" s="47">
        <f>IF(AND('当年度'!F15=0,'前年度'!F15=0),"",IF('前年度'!F15=0,"皆増 ",IF('当年度'!F15=0,"皆減 ",ROUND('増減額'!F15/'前年度'!F15*100,1))))</f>
        <v>32</v>
      </c>
      <c r="G15" s="47">
        <f>IF(AND('当年度'!G15=0,'前年度'!G15=0),"",IF('前年度'!G15=0,"皆増 ",IF('当年度'!G15=0,"皆減 ",ROUND('増減額'!G15/'前年度'!G15*100,1))))</f>
        <v>-33.9</v>
      </c>
      <c r="H15" s="47">
        <f>IF(AND('当年度'!H15=0,'前年度'!H15=0),"",IF('前年度'!H15=0,"皆増 ",IF('当年度'!H15=0,"皆減 ",ROUND('増減額'!H15/'前年度'!H15*100,1))))</f>
        <v>20.8</v>
      </c>
      <c r="I15" s="47">
        <f>IF(AND('当年度'!I15=0,'前年度'!I15=0),"",IF('前年度'!I15=0,"皆増 ",IF('当年度'!I15=0,"皆減 ",ROUND('増減額'!I15/'前年度'!I15*100,1))))</f>
        <v>93.8</v>
      </c>
      <c r="J15" s="47" t="str">
        <f>IF(AND('当年度'!J15=0,'前年度'!J15=0),"",IF('前年度'!J15=0,"皆増 ",IF('当年度'!J15=0,"皆減 ",ROUND('増減額'!J15/'前年度'!J15*100,1))))</f>
        <v>皆増 </v>
      </c>
      <c r="K15" s="47">
        <f>IF(AND('当年度'!K15=0,'前年度'!K15=0),"",IF('前年度'!K15=0,"皆増 ",IF('当年度'!K15=0,"皆減 ",ROUND('増減額'!K15/'前年度'!K15*100,1))))</f>
        <v>31.3</v>
      </c>
      <c r="L15" s="47">
        <f>IF(AND('当年度'!L15=0,'前年度'!L15=0),"",IF('前年度'!L15=0,"皆増 ",IF('当年度'!L15=0,"皆減 ",ROUND('増減額'!L15/'前年度'!L15*100,1))))</f>
        <v>13.5</v>
      </c>
      <c r="M15" s="47">
        <f>IF(AND('当年度'!M15=0,'前年度'!M15=0),"",IF('前年度'!M15=0,"皆増 ",IF('当年度'!M15=0,"皆減 ",ROUND('増減額'!M15/'前年度'!M15*100,1))))</f>
      </c>
      <c r="N15" s="47">
        <f>IF(AND('当年度'!N15=0,'前年度'!N15=0),"",IF('前年度'!N15=0,"皆増 ",IF('当年度'!N15=0,"皆減 ",ROUND('増減額'!N15/'前年度'!N15*100,1))))</f>
        <v>25.7</v>
      </c>
      <c r="O15" s="47">
        <f>IF(AND('当年度'!O15=0,'前年度'!O15=0),"",IF('前年度'!O15=0,"皆増 ",IF('当年度'!O15=0,"皆減 ",ROUND('増減額'!O15/'前年度'!O15*100,1))))</f>
        <v>9.7</v>
      </c>
      <c r="P15" s="48">
        <f>IF(AND('当年度'!P15=0,'前年度'!P15=0),"",IF('前年度'!P15=0,"皆増 ",IF('当年度'!P15=0,"皆減 ",ROUND('増減額'!P15/'前年度'!P15*100,1))))</f>
        <v>9</v>
      </c>
    </row>
    <row r="16" spans="1:16" ht="22.5" customHeight="1">
      <c r="A16" s="27"/>
      <c r="B16" s="21" t="s">
        <v>22</v>
      </c>
      <c r="C16" s="47">
        <f>IF(AND('当年度'!C16=0,'前年度'!C16=0),"",IF('前年度'!C16=0,"皆増 ",IF('当年度'!C16=0,"皆減 ",ROUND('増減額'!C16/'前年度'!C16*100,1))))</f>
        <v>1</v>
      </c>
      <c r="D16" s="47">
        <f>IF(AND('当年度'!D16=0,'前年度'!D16=0),"",IF('前年度'!D16=0,"皆増 ",IF('当年度'!D16=0,"皆減 ",ROUND('増減額'!D16/'前年度'!D16*100,1))))</f>
        <v>6.9</v>
      </c>
      <c r="E16" s="47">
        <f>IF(AND('当年度'!E16=0,'前年度'!E16=0),"",IF('前年度'!E16=0,"皆増 ",IF('当年度'!E16=0,"皆減 ",ROUND('増減額'!E16/'前年度'!E16*100,1))))</f>
        <v>0.2</v>
      </c>
      <c r="F16" s="47">
        <f>IF(AND('当年度'!F16=0,'前年度'!F16=0),"",IF('前年度'!F16=0,"皆増 ",IF('当年度'!F16=0,"皆減 ",ROUND('増減額'!F16/'前年度'!F16*100,1))))</f>
        <v>21.8</v>
      </c>
      <c r="G16" s="47">
        <f>IF(AND('当年度'!G16=0,'前年度'!G16=0),"",IF('前年度'!G16=0,"皆増 ",IF('当年度'!G16=0,"皆減 ",ROUND('増減額'!G16/'前年度'!G16*100,1))))</f>
        <v>-30.8</v>
      </c>
      <c r="H16" s="47">
        <f>IF(AND('当年度'!H16=0,'前年度'!H16=0),"",IF('前年度'!H16=0,"皆増 ",IF('当年度'!H16=0,"皆減 ",ROUND('増減額'!H16/'前年度'!H16*100,1))))</f>
        <v>-22.7</v>
      </c>
      <c r="I16" s="47">
        <f>IF(AND('当年度'!I16=0,'前年度'!I16=0),"",IF('前年度'!I16=0,"皆増 ",IF('当年度'!I16=0,"皆減 ",ROUND('増減額'!I16/'前年度'!I16*100,1))))</f>
        <v>94.2</v>
      </c>
      <c r="J16" s="47" t="str">
        <f>IF(AND('当年度'!J16=0,'前年度'!J16=0),"",IF('前年度'!J16=0,"皆増 ",IF('当年度'!J16=0,"皆減 ",ROUND('増減額'!J16/'前年度'!J16*100,1))))</f>
        <v>皆減 </v>
      </c>
      <c r="K16" s="47">
        <f>IF(AND('当年度'!K16=0,'前年度'!K16=0),"",IF('前年度'!K16=0,"皆増 ",IF('当年度'!K16=0,"皆減 ",ROUND('増減額'!K16/'前年度'!K16*100,1))))</f>
        <v>3.2</v>
      </c>
      <c r="L16" s="47">
        <f>IF(AND('当年度'!L16=0,'前年度'!L16=0),"",IF('前年度'!L16=0,"皆増 ",IF('当年度'!L16=0,"皆減 ",ROUND('増減額'!L16/'前年度'!L16*100,1))))</f>
        <v>2.6</v>
      </c>
      <c r="M16" s="47">
        <f>IF(AND('当年度'!M16=0,'前年度'!M16=0),"",IF('前年度'!M16=0,"皆増 ",IF('当年度'!M16=0,"皆減 ",ROUND('増減額'!M16/'前年度'!M16*100,1))))</f>
      </c>
      <c r="N16" s="47">
        <f>IF(AND('当年度'!N16=0,'前年度'!N16=0),"",IF('前年度'!N16=0,"皆増 ",IF('当年度'!N16=0,"皆減 ",ROUND('増減額'!N16/'前年度'!N16*100,1))))</f>
        <v>12.3</v>
      </c>
      <c r="O16" s="47">
        <f>IF(AND('当年度'!O16=0,'前年度'!O16=0),"",IF('前年度'!O16=0,"皆増 ",IF('当年度'!O16=0,"皆減 ",ROUND('増減額'!O16/'前年度'!O16*100,1))))</f>
        <v>1.1</v>
      </c>
      <c r="P16" s="48">
        <f>IF(AND('当年度'!P16=0,'前年度'!P16=0),"",IF('前年度'!P16=0,"皆増 ",IF('当年度'!P16=0,"皆減 ",ROUND('増減額'!P16/'前年度'!P16*100,1))))</f>
        <v>-2.7</v>
      </c>
    </row>
    <row r="17" spans="1:16" ht="22.5" customHeight="1">
      <c r="A17" s="27"/>
      <c r="B17" s="25" t="s">
        <v>50</v>
      </c>
      <c r="C17" s="47">
        <f>IF(AND('当年度'!C17=0,'前年度'!C17=0),"",IF('前年度'!C17=0,"皆増 ",IF('当年度'!C17=0,"皆減 ",ROUND('増減額'!C17/'前年度'!C17*100,1))))</f>
        <v>-1.3</v>
      </c>
      <c r="D17" s="47">
        <f>IF(AND('当年度'!D17=0,'前年度'!D17=0),"",IF('前年度'!D17=0,"皆増 ",IF('当年度'!D17=0,"皆減 ",ROUND('増減額'!D17/'前年度'!D17*100,1))))</f>
        <v>0</v>
      </c>
      <c r="E17" s="47">
        <f>IF(AND('当年度'!E17=0,'前年度'!E17=0),"",IF('前年度'!E17=0,"皆増 ",IF('当年度'!E17=0,"皆減 ",ROUND('増減額'!E17/'前年度'!E17*100,1))))</f>
        <v>53.7</v>
      </c>
      <c r="F17" s="47">
        <f>IF(AND('当年度'!F17=0,'前年度'!F17=0),"",IF('前年度'!F17=0,"皆増 ",IF('当年度'!F17=0,"皆減 ",ROUND('増減額'!F17/'前年度'!F17*100,1))))</f>
        <v>45.5</v>
      </c>
      <c r="G17" s="47">
        <f>IF(AND('当年度'!G17=0,'前年度'!G17=0),"",IF('前年度'!G17=0,"皆増 ",IF('当年度'!G17=0,"皆減 ",ROUND('増減額'!G17/'前年度'!G17*100,1))))</f>
        <v>-28.5</v>
      </c>
      <c r="H17" s="47">
        <f>IF(AND('当年度'!H17=0,'前年度'!H17=0),"",IF('前年度'!H17=0,"皆増 ",IF('当年度'!H17=0,"皆減 ",ROUND('増減額'!H17/'前年度'!H17*100,1))))</f>
        <v>-1</v>
      </c>
      <c r="I17" s="47">
        <f>IF(AND('当年度'!I17=0,'前年度'!I17=0),"",IF('前年度'!I17=0,"皆増 ",IF('当年度'!I17=0,"皆減 ",ROUND('増減額'!I17/'前年度'!I17*100,1))))</f>
        <v>163.5</v>
      </c>
      <c r="J17" s="47" t="str">
        <f>IF(AND('当年度'!J17=0,'前年度'!J17=0),"",IF('前年度'!J17=0,"皆増 ",IF('当年度'!J17=0,"皆減 ",ROUND('増減額'!J17/'前年度'!J17*100,1))))</f>
        <v>皆減 </v>
      </c>
      <c r="K17" s="47">
        <f>IF(AND('当年度'!K17=0,'前年度'!K17=0),"",IF('前年度'!K17=0,"皆増 ",IF('当年度'!K17=0,"皆減 ",ROUND('増減額'!K17/'前年度'!K17*100,1))))</f>
        <v>0</v>
      </c>
      <c r="L17" s="47">
        <f>IF(AND('当年度'!L17=0,'前年度'!L17=0),"",IF('前年度'!L17=0,"皆増 ",IF('当年度'!L17=0,"皆減 ",ROUND('増減額'!L17/'前年度'!L17*100,1))))</f>
        <v>0.9</v>
      </c>
      <c r="M17" s="47">
        <f>IF(AND('当年度'!M17=0,'前年度'!M17=0),"",IF('前年度'!M17=0,"皆増 ",IF('当年度'!M17=0,"皆減 ",ROUND('増減額'!M17/'前年度'!M17*100,1))))</f>
      </c>
      <c r="N17" s="47">
        <f>IF(AND('当年度'!N17=0,'前年度'!N17=0),"",IF('前年度'!N17=0,"皆増 ",IF('当年度'!N17=0,"皆減 ",ROUND('増減額'!N17/'前年度'!N17*100,1))))</f>
        <v>87.8</v>
      </c>
      <c r="O17" s="47">
        <f>IF(AND('当年度'!O17=0,'前年度'!O17=0),"",IF('前年度'!O17=0,"皆増 ",IF('当年度'!O17=0,"皆減 ",ROUND('増減額'!O17/'前年度'!O17*100,1))))</f>
        <v>13.4</v>
      </c>
      <c r="P17" s="48">
        <f>IF(AND('当年度'!P17=0,'前年度'!P17=0),"",IF('前年度'!P17=0,"皆増 ",IF('当年度'!P17=0,"皆減 ",ROUND('増減額'!P17/'前年度'!P17*100,1))))</f>
        <v>8</v>
      </c>
    </row>
    <row r="18" spans="1:16" ht="22.5" customHeight="1">
      <c r="A18" s="27"/>
      <c r="B18" s="22" t="s">
        <v>53</v>
      </c>
      <c r="C18" s="47">
        <f>IF(AND('当年度'!C18=0,'前年度'!C18=0),"",IF('前年度'!C18=0,"皆増 ",IF('当年度'!C18=0,"皆減 ",ROUND('増減額'!C18/'前年度'!C18*100,1))))</f>
        <v>-3.5</v>
      </c>
      <c r="D18" s="47">
        <f>IF(AND('当年度'!D18=0,'前年度'!D18=0),"",IF('前年度'!D18=0,"皆増 ",IF('当年度'!D18=0,"皆減 ",ROUND('増減額'!D18/'前年度'!D18*100,1))))</f>
        <v>5.9</v>
      </c>
      <c r="E18" s="47">
        <f>IF(AND('当年度'!E18=0,'前年度'!E18=0),"",IF('前年度'!E18=0,"皆増 ",IF('当年度'!E18=0,"皆減 ",ROUND('増減額'!E18/'前年度'!E18*100,1))))</f>
        <v>-4.1</v>
      </c>
      <c r="F18" s="47">
        <f>IF(AND('当年度'!F18=0,'前年度'!F18=0),"",IF('前年度'!F18=0,"皆増 ",IF('当年度'!F18=0,"皆減 ",ROUND('増減額'!F18/'前年度'!F18*100,1))))</f>
        <v>23</v>
      </c>
      <c r="G18" s="47">
        <f>IF(AND('当年度'!G18=0,'前年度'!G18=0),"",IF('前年度'!G18=0,"皆増 ",IF('当年度'!G18=0,"皆減 ",ROUND('増減額'!G18/'前年度'!G18*100,1))))</f>
        <v>-25.2</v>
      </c>
      <c r="H18" s="47">
        <f>IF(AND('当年度'!H18=0,'前年度'!H18=0),"",IF('前年度'!H18=0,"皆増 ",IF('当年度'!H18=0,"皆減 ",ROUND('増減額'!H18/'前年度'!H18*100,1))))</f>
        <v>-1.2</v>
      </c>
      <c r="I18" s="47">
        <f>IF(AND('当年度'!I18=0,'前年度'!I18=0),"",IF('前年度'!I18=0,"皆増 ",IF('当年度'!I18=0,"皆減 ",ROUND('増減額'!I18/'前年度'!I18*100,1))))</f>
        <v>33.1</v>
      </c>
      <c r="J18" s="47">
        <f>IF(AND('当年度'!J18=0,'前年度'!J18=0),"",IF('前年度'!J18=0,"皆増 ",IF('当年度'!J18=0,"皆減 ",ROUND('増減額'!J18/'前年度'!J18*100,1))))</f>
        <v>-83.5</v>
      </c>
      <c r="K18" s="47">
        <f>IF(AND('当年度'!K18=0,'前年度'!K18=0),"",IF('前年度'!K18=0,"皆増 ",IF('当年度'!K18=0,"皆減 ",ROUND('増減額'!K18/'前年度'!K18*100,1))))</f>
        <v>-14.1</v>
      </c>
      <c r="L18" s="47">
        <f>IF(AND('当年度'!L18=0,'前年度'!L18=0),"",IF('前年度'!L18=0,"皆増 ",IF('当年度'!L18=0,"皆減 ",ROUND('増減額'!L18/'前年度'!L18*100,1))))</f>
        <v>11.7</v>
      </c>
      <c r="M18" s="47">
        <f>IF(AND('当年度'!M18=0,'前年度'!M18=0),"",IF('前年度'!M18=0,"皆増 ",IF('当年度'!M18=0,"皆減 ",ROUND('増減額'!M18/'前年度'!M18*100,1))))</f>
      </c>
      <c r="N18" s="47">
        <f>IF(AND('当年度'!N18=0,'前年度'!N18=0),"",IF('前年度'!N18=0,"皆増 ",IF('当年度'!N18=0,"皆減 ",ROUND('増減額'!N18/'前年度'!N18*100,1))))</f>
        <v>8.8</v>
      </c>
      <c r="O18" s="47">
        <f>IF(AND('当年度'!O18=0,'前年度'!O18=0),"",IF('前年度'!O18=0,"皆増 ",IF('当年度'!O18=0,"皆減 ",ROUND('増減額'!O18/'前年度'!O18*100,1))))</f>
        <v>2.1</v>
      </c>
      <c r="P18" s="48">
        <f>IF(AND('当年度'!P18=0,'前年度'!P18=0),"",IF('前年度'!P18=0,"皆増 ",IF('当年度'!P18=0,"皆減 ",ROUND('増減額'!P18/'前年度'!P18*100,1))))</f>
        <v>3.5</v>
      </c>
    </row>
    <row r="19" spans="1:16" ht="22.5" customHeight="1">
      <c r="A19" s="29"/>
      <c r="B19" s="24" t="s">
        <v>54</v>
      </c>
      <c r="C19" s="49">
        <f>IF(AND('当年度'!C19=0,'前年度'!C19=0),"",IF('前年度'!C19=0,"皆増 ",IF('当年度'!C19=0,"皆減 ",ROUND('増減額'!C19/'前年度'!C19*100,1))))</f>
        <v>-0.5</v>
      </c>
      <c r="D19" s="49">
        <f>IF(AND('当年度'!D19=0,'前年度'!D19=0),"",IF('前年度'!D19=0,"皆増 ",IF('当年度'!D19=0,"皆減 ",ROUND('増減額'!D19/'前年度'!D19*100,1))))</f>
        <v>0.4</v>
      </c>
      <c r="E19" s="49">
        <f>IF(AND('当年度'!E19=0,'前年度'!E19=0),"",IF('前年度'!E19=0,"皆増 ",IF('当年度'!E19=0,"皆減 ",ROUND('増減額'!E19/'前年度'!E19*100,1))))</f>
        <v>-5.3</v>
      </c>
      <c r="F19" s="49">
        <f>IF(AND('当年度'!F19=0,'前年度'!F19=0),"",IF('前年度'!F19=0,"皆増 ",IF('当年度'!F19=0,"皆減 ",ROUND('増減額'!F19/'前年度'!F19*100,1))))</f>
        <v>20.9</v>
      </c>
      <c r="G19" s="49">
        <f>IF(AND('当年度'!G19=0,'前年度'!G19=0),"",IF('前年度'!G19=0,"皆増 ",IF('当年度'!G19=0,"皆減 ",ROUND('増減額'!G19/'前年度'!G19*100,1))))</f>
        <v>-30.6</v>
      </c>
      <c r="H19" s="49">
        <f>IF(AND('当年度'!H19=0,'前年度'!H19=0),"",IF('前年度'!H19=0,"皆増 ",IF('当年度'!H19=0,"皆減 ",ROUND('増減額'!H19/'前年度'!H19*100,1))))</f>
        <v>-4.9</v>
      </c>
      <c r="I19" s="49">
        <f>IF(AND('当年度'!I19=0,'前年度'!I19=0),"",IF('前年度'!I19=0,"皆増 ",IF('当年度'!I19=0,"皆減 ",ROUND('増減額'!I19/'前年度'!I19*100,1))))</f>
        <v>83.3</v>
      </c>
      <c r="J19" s="49">
        <f>IF(AND('当年度'!J19=0,'前年度'!J19=0),"",IF('前年度'!J19=0,"皆増 ",IF('当年度'!J19=0,"皆減 ",ROUND('増減額'!J19/'前年度'!J19*100,1))))</f>
        <v>95.8</v>
      </c>
      <c r="K19" s="49">
        <f>IF(AND('当年度'!K19=0,'前年度'!K19=0),"",IF('前年度'!K19=0,"皆増 ",IF('当年度'!K19=0,"皆減 ",ROUND('増減額'!K19/'前年度'!K19*100,1))))</f>
        <v>-47.4</v>
      </c>
      <c r="L19" s="49">
        <f>IF(AND('当年度'!L19=0,'前年度'!L19=0),"",IF('前年度'!L19=0,"皆増 ",IF('当年度'!L19=0,"皆減 ",ROUND('増減額'!L19/'前年度'!L19*100,1))))</f>
        <v>0.1</v>
      </c>
      <c r="M19" s="49">
        <f>IF(AND('当年度'!M19=0,'前年度'!M19=0),"",IF('前年度'!M19=0,"皆増 ",IF('当年度'!M19=0,"皆減 ",ROUND('増減額'!M19/'前年度'!M19*100,1))))</f>
      </c>
      <c r="N19" s="49">
        <f>IF(AND('当年度'!N19=0,'前年度'!N19=0),"",IF('前年度'!N19=0,"皆増 ",IF('当年度'!N19=0,"皆減 ",ROUND('増減額'!N19/'前年度'!N19*100,1))))</f>
        <v>-8.5</v>
      </c>
      <c r="O19" s="49">
        <f>IF(AND('当年度'!O19=0,'前年度'!O19=0),"",IF('前年度'!O19=0,"皆増 ",IF('当年度'!O19=0,"皆減 ",ROUND('増減額'!O19/'前年度'!O19*100,1))))</f>
        <v>-0.3</v>
      </c>
      <c r="P19" s="50">
        <f>IF(AND('当年度'!P19=0,'前年度'!P19=0),"",IF('前年度'!P19=0,"皆増 ",IF('当年度'!P19=0,"皆減 ",ROUND('増減額'!P19/'前年度'!P19*100,1))))</f>
        <v>3.7</v>
      </c>
    </row>
    <row r="20" spans="1:16" ht="22.5" customHeight="1">
      <c r="A20" s="27"/>
      <c r="B20" s="21" t="s">
        <v>23</v>
      </c>
      <c r="C20" s="47">
        <f>IF(AND('当年度'!C20=0,'前年度'!C20=0),"",IF('前年度'!C20=0,"皆増 ",IF('当年度'!C20=0,"皆減 ",ROUND('増減額'!C20/'前年度'!C20*100,1))))</f>
        <v>0.3</v>
      </c>
      <c r="D20" s="47">
        <f>IF(AND('当年度'!D20=0,'前年度'!D20=0),"",IF('前年度'!D20=0,"皆増 ",IF('当年度'!D20=0,"皆減 ",ROUND('増減額'!D20/'前年度'!D20*100,1))))</f>
        <v>5.2</v>
      </c>
      <c r="E20" s="47">
        <f>IF(AND('当年度'!E20=0,'前年度'!E20=0),"",IF('前年度'!E20=0,"皆増 ",IF('当年度'!E20=0,"皆減 ",ROUND('増減額'!E20/'前年度'!E20*100,1))))</f>
        <v>-32.9</v>
      </c>
      <c r="F20" s="47">
        <f>IF(AND('当年度'!F20=0,'前年度'!F20=0),"",IF('前年度'!F20=0,"皆増 ",IF('当年度'!F20=0,"皆減 ",ROUND('増減額'!F20/'前年度'!F20*100,1))))</f>
        <v>83.2</v>
      </c>
      <c r="G20" s="47">
        <f>IF(AND('当年度'!G20=0,'前年度'!G20=0),"",IF('前年度'!G20=0,"皆増 ",IF('当年度'!G20=0,"皆減 ",ROUND('増減額'!G20/'前年度'!G20*100,1))))</f>
        <v>-16.8</v>
      </c>
      <c r="H20" s="47">
        <f>IF(AND('当年度'!H20=0,'前年度'!H20=0),"",IF('前年度'!H20=0,"皆増 ",IF('当年度'!H20=0,"皆減 ",ROUND('増減額'!H20/'前年度'!H20*100,1))))</f>
        <v>-4.2</v>
      </c>
      <c r="I20" s="47">
        <f>IF(AND('当年度'!I20=0,'前年度'!I20=0),"",IF('前年度'!I20=0,"皆増 ",IF('当年度'!I20=0,"皆減 ",ROUND('増減額'!I20/'前年度'!I20*100,1))))</f>
        <v>1762.4</v>
      </c>
      <c r="J20" s="47">
        <f>IF(AND('当年度'!J20=0,'前年度'!J20=0),"",IF('前年度'!J20=0,"皆増 ",IF('当年度'!J20=0,"皆減 ",ROUND('増減額'!J20/'前年度'!J20*100,1))))</f>
      </c>
      <c r="K20" s="47">
        <f>IF(AND('当年度'!K20=0,'前年度'!K20=0),"",IF('前年度'!K20=0,"皆増 ",IF('当年度'!K20=0,"皆減 ",ROUND('増減額'!K20/'前年度'!K20*100,1))))</f>
        <v>-97.2</v>
      </c>
      <c r="L20" s="47">
        <f>IF(AND('当年度'!L20=0,'前年度'!L20=0),"",IF('前年度'!L20=0,"皆増 ",IF('当年度'!L20=0,"皆減 ",ROUND('増減額'!L20/'前年度'!L20*100,1))))</f>
        <v>-4.4</v>
      </c>
      <c r="M20" s="47">
        <f>IF(AND('当年度'!M20=0,'前年度'!M20=0),"",IF('前年度'!M20=0,"皆増 ",IF('当年度'!M20=0,"皆減 ",ROUND('増減額'!M20/'前年度'!M20*100,1))))</f>
      </c>
      <c r="N20" s="47">
        <f>IF(AND('当年度'!N20=0,'前年度'!N20=0),"",IF('前年度'!N20=0,"皆増 ",IF('当年度'!N20=0,"皆減 ",ROUND('増減額'!N20/'前年度'!N20*100,1))))</f>
        <v>9.5</v>
      </c>
      <c r="O20" s="47">
        <f>IF(AND('当年度'!O20=0,'前年度'!O20=0),"",IF('前年度'!O20=0,"皆増 ",IF('当年度'!O20=0,"皆減 ",ROUND('増減額'!O20/'前年度'!O20*100,1))))</f>
        <v>9.8</v>
      </c>
      <c r="P20" s="48">
        <f>IF(AND('当年度'!P20=0,'前年度'!P20=0),"",IF('前年度'!P20=0,"皆増 ",IF('当年度'!P20=0,"皆減 ",ROUND('増減額'!P20/'前年度'!P20*100,1))))</f>
        <v>9.3</v>
      </c>
    </row>
    <row r="21" spans="1:16" ht="22.5" customHeight="1">
      <c r="A21" s="27"/>
      <c r="B21" s="21" t="s">
        <v>24</v>
      </c>
      <c r="C21" s="47">
        <f>IF(AND('当年度'!C21=0,'前年度'!C21=0),"",IF('前年度'!C21=0,"皆増 ",IF('当年度'!C21=0,"皆減 ",ROUND('増減額'!C21/'前年度'!C21*100,1))))</f>
        <v>-0.4</v>
      </c>
      <c r="D21" s="47">
        <f>IF(AND('当年度'!D21=0,'前年度'!D21=0),"",IF('前年度'!D21=0,"皆増 ",IF('当年度'!D21=0,"皆減 ",ROUND('増減額'!D21/'前年度'!D21*100,1))))</f>
        <v>7.9</v>
      </c>
      <c r="E21" s="47">
        <f>IF(AND('当年度'!E21=0,'前年度'!E21=0),"",IF('前年度'!E21=0,"皆増 ",IF('当年度'!E21=0,"皆減 ",ROUND('増減額'!E21/'前年度'!E21*100,1))))</f>
        <v>-21.9</v>
      </c>
      <c r="F21" s="47">
        <f>IF(AND('当年度'!F21=0,'前年度'!F21=0),"",IF('前年度'!F21=0,"皆増 ",IF('当年度'!F21=0,"皆減 ",ROUND('増減額'!F21/'前年度'!F21*100,1))))</f>
        <v>48.8</v>
      </c>
      <c r="G21" s="47">
        <f>IF(AND('当年度'!G21=0,'前年度'!G21=0),"",IF('前年度'!G21=0,"皆増 ",IF('当年度'!G21=0,"皆減 ",ROUND('増減額'!G21/'前年度'!G21*100,1))))</f>
        <v>-24</v>
      </c>
      <c r="H21" s="47">
        <f>IF(AND('当年度'!H21=0,'前年度'!H21=0),"",IF('前年度'!H21=0,"皆増 ",IF('当年度'!H21=0,"皆減 ",ROUND('増減額'!H21/'前年度'!H21*100,1))))</f>
        <v>-1.1</v>
      </c>
      <c r="I21" s="47">
        <f>IF(AND('当年度'!I21=0,'前年度'!I21=0),"",IF('前年度'!I21=0,"皆増 ",IF('当年度'!I21=0,"皆減 ",ROUND('増減額'!I21/'前年度'!I21*100,1))))</f>
        <v>15.1</v>
      </c>
      <c r="J21" s="47" t="str">
        <f>IF(AND('当年度'!J21=0,'前年度'!J21=0),"",IF('前年度'!J21=0,"皆増 ",IF('当年度'!J21=0,"皆減 ",ROUND('増減額'!J21/'前年度'!J21*100,1))))</f>
        <v>皆減 </v>
      </c>
      <c r="K21" s="47">
        <f>IF(AND('当年度'!K21=0,'前年度'!K21=0),"",IF('前年度'!K21=0,"皆増 ",IF('当年度'!K21=0,"皆減 ",ROUND('増減額'!K21/'前年度'!K21*100,1))))</f>
      </c>
      <c r="L21" s="47">
        <f>IF(AND('当年度'!L21=0,'前年度'!L21=0),"",IF('前年度'!L21=0,"皆増 ",IF('当年度'!L21=0,"皆減 ",ROUND('増減額'!L21/'前年度'!L21*100,1))))</f>
        <v>2.9</v>
      </c>
      <c r="M21" s="47">
        <f>IF(AND('当年度'!M21=0,'前年度'!M21=0),"",IF('前年度'!M21=0,"皆増 ",IF('当年度'!M21=0,"皆減 ",ROUND('増減額'!M21/'前年度'!M21*100,1))))</f>
      </c>
      <c r="N21" s="47">
        <f>IF(AND('当年度'!N21=0,'前年度'!N21=0),"",IF('前年度'!N21=0,"皆増 ",IF('当年度'!N21=0,"皆減 ",ROUND('増減額'!N21/'前年度'!N21*100,1))))</f>
        <v>12</v>
      </c>
      <c r="O21" s="47">
        <f>IF(AND('当年度'!O21=0,'前年度'!O21=0),"",IF('前年度'!O21=0,"皆増 ",IF('当年度'!O21=0,"皆減 ",ROUND('増減額'!O21/'前年度'!O21*100,1))))</f>
        <v>2.6</v>
      </c>
      <c r="P21" s="48">
        <f>IF(AND('当年度'!P21=0,'前年度'!P21=0),"",IF('前年度'!P21=0,"皆増 ",IF('当年度'!P21=0,"皆減 ",ROUND('増減額'!P21/'前年度'!P21*100,1))))</f>
        <v>11.4</v>
      </c>
    </row>
    <row r="22" spans="1:16" ht="22.5" customHeight="1">
      <c r="A22" s="27"/>
      <c r="B22" s="21" t="s">
        <v>25</v>
      </c>
      <c r="C22" s="47">
        <f>IF(AND('当年度'!C22=0,'前年度'!C22=0),"",IF('前年度'!C22=0,"皆増 ",IF('当年度'!C22=0,"皆減 ",ROUND('増減額'!C22/'前年度'!C22*100,1))))</f>
        <v>-1.1</v>
      </c>
      <c r="D22" s="47">
        <f>IF(AND('当年度'!D22=0,'前年度'!D22=0),"",IF('前年度'!D22=0,"皆増 ",IF('当年度'!D22=0,"皆減 ",ROUND('増減額'!D22/'前年度'!D22*100,1))))</f>
        <v>0.3</v>
      </c>
      <c r="E22" s="47">
        <f>IF(AND('当年度'!E22=0,'前年度'!E22=0),"",IF('前年度'!E22=0,"皆増 ",IF('当年度'!E22=0,"皆減 ",ROUND('増減額'!E22/'前年度'!E22*100,1))))</f>
        <v>27.8</v>
      </c>
      <c r="F22" s="47">
        <f>IF(AND('当年度'!F22=0,'前年度'!F22=0),"",IF('前年度'!F22=0,"皆増 ",IF('当年度'!F22=0,"皆減 ",ROUND('増減額'!F22/'前年度'!F22*100,1))))</f>
        <v>58.7</v>
      </c>
      <c r="G22" s="47">
        <f>IF(AND('当年度'!G22=0,'前年度'!G22=0),"",IF('前年度'!G22=0,"皆増 ",IF('当年度'!G22=0,"皆減 ",ROUND('増減額'!G22/'前年度'!G22*100,1))))</f>
        <v>-51</v>
      </c>
      <c r="H22" s="47">
        <f>IF(AND('当年度'!H22=0,'前年度'!H22=0),"",IF('前年度'!H22=0,"皆増 ",IF('当年度'!H22=0,"皆減 ",ROUND('増減額'!H22/'前年度'!H22*100,1))))</f>
        <v>2.7</v>
      </c>
      <c r="I22" s="47">
        <f>IF(AND('当年度'!I22=0,'前年度'!I22=0),"",IF('前年度'!I22=0,"皆増 ",IF('当年度'!I22=0,"皆減 ",ROUND('増減額'!I22/'前年度'!I22*100,1))))</f>
        <v>-75</v>
      </c>
      <c r="J22" s="47">
        <f>IF(AND('当年度'!J22=0,'前年度'!J22=0),"",IF('前年度'!J22=0,"皆増 ",IF('当年度'!J22=0,"皆減 ",ROUND('増減額'!J22/'前年度'!J22*100,1))))</f>
        <v>37</v>
      </c>
      <c r="K22" s="47">
        <f>IF(AND('当年度'!K22=0,'前年度'!K22=0),"",IF('前年度'!K22=0,"皆増 ",IF('当年度'!K22=0,"皆減 ",ROUND('増減額'!K22/'前年度'!K22*100,1))))</f>
        <v>3.3</v>
      </c>
      <c r="L22" s="47">
        <f>IF(AND('当年度'!L22=0,'前年度'!L22=0),"",IF('前年度'!L22=0,"皆増 ",IF('当年度'!L22=0,"皆減 ",ROUND('増減額'!L22/'前年度'!L22*100,1))))</f>
        <v>7.4</v>
      </c>
      <c r="M22" s="47">
        <f>IF(AND('当年度'!M22=0,'前年度'!M22=0),"",IF('前年度'!M22=0,"皆増 ",IF('当年度'!M22=0,"皆減 ",ROUND('増減額'!M22/'前年度'!M22*100,1))))</f>
      </c>
      <c r="N22" s="47">
        <f>IF(AND('当年度'!N22=0,'前年度'!N22=0),"",IF('前年度'!N22=0,"皆増 ",IF('当年度'!N22=0,"皆減 ",ROUND('増減額'!N22/'前年度'!N22*100,1))))</f>
        <v>40</v>
      </c>
      <c r="O22" s="47">
        <f>IF(AND('当年度'!O22=0,'前年度'!O22=0),"",IF('前年度'!O22=0,"皆増 ",IF('当年度'!O22=0,"皆減 ",ROUND('増減額'!O22/'前年度'!O22*100,1))))</f>
        <v>4.3</v>
      </c>
      <c r="P22" s="48">
        <f>IF(AND('当年度'!P22=0,'前年度'!P22=0),"",IF('前年度'!P22=0,"皆増 ",IF('当年度'!P22=0,"皆減 ",ROUND('増減額'!P22/'前年度'!P22*100,1))))</f>
        <v>13.9</v>
      </c>
    </row>
    <row r="23" spans="1:16" ht="22.5" customHeight="1">
      <c r="A23" s="27"/>
      <c r="B23" s="21" t="s">
        <v>26</v>
      </c>
      <c r="C23" s="47">
        <f>IF(AND('当年度'!C23=0,'前年度'!C23=0),"",IF('前年度'!C23=0,"皆増 ",IF('当年度'!C23=0,"皆減 ",ROUND('増減額'!C23/'前年度'!C23*100,1))))</f>
        <v>-4</v>
      </c>
      <c r="D23" s="47">
        <f>IF(AND('当年度'!D23=0,'前年度'!D23=0),"",IF('前年度'!D23=0,"皆増 ",IF('当年度'!D23=0,"皆減 ",ROUND('増減額'!D23/'前年度'!D23*100,1))))</f>
        <v>2.1</v>
      </c>
      <c r="E23" s="47">
        <f>IF(AND('当年度'!E23=0,'前年度'!E23=0),"",IF('前年度'!E23=0,"皆増 ",IF('当年度'!E23=0,"皆減 ",ROUND('増減額'!E23/'前年度'!E23*100,1))))</f>
        <v>31.3</v>
      </c>
      <c r="F23" s="47">
        <f>IF(AND('当年度'!F23=0,'前年度'!F23=0),"",IF('前年度'!F23=0,"皆増 ",IF('当年度'!F23=0,"皆減 ",ROUND('増減額'!F23/'前年度'!F23*100,1))))</f>
        <v>92.9</v>
      </c>
      <c r="G23" s="47">
        <f>IF(AND('当年度'!G23=0,'前年度'!G23=0),"",IF('前年度'!G23=0,"皆増 ",IF('当年度'!G23=0,"皆減 ",ROUND('増減額'!G23/'前年度'!G23*100,1))))</f>
        <v>-22.4</v>
      </c>
      <c r="H23" s="47">
        <f>IF(AND('当年度'!H23=0,'前年度'!H23=0),"",IF('前年度'!H23=0,"皆増 ",IF('当年度'!H23=0,"皆減 ",ROUND('増減額'!H23/'前年度'!H23*100,1))))</f>
        <v>3.1</v>
      </c>
      <c r="I23" s="47">
        <f>IF(AND('当年度'!I23=0,'前年度'!I23=0),"",IF('前年度'!I23=0,"皆増 ",IF('当年度'!I23=0,"皆減 ",ROUND('増減額'!I23/'前年度'!I23*100,1))))</f>
        <v>151.4</v>
      </c>
      <c r="J23" s="47">
        <f>IF(AND('当年度'!J23=0,'前年度'!J23=0),"",IF('前年度'!J23=0,"皆増 ",IF('当年度'!J23=0,"皆減 ",ROUND('増減額'!J23/'前年度'!J23*100,1))))</f>
      </c>
      <c r="K23" s="47">
        <f>IF(AND('当年度'!K23=0,'前年度'!K23=0),"",IF('前年度'!K23=0,"皆増 ",IF('当年度'!K23=0,"皆減 ",ROUND('増減額'!K23/'前年度'!K23*100,1))))</f>
        <v>-22.6</v>
      </c>
      <c r="L23" s="47">
        <f>IF(AND('当年度'!L23=0,'前年度'!L23=0),"",IF('前年度'!L23=0,"皆増 ",IF('当年度'!L23=0,"皆減 ",ROUND('増減額'!L23/'前年度'!L23*100,1))))</f>
        <v>-6.7</v>
      </c>
      <c r="M23" s="47">
        <f>IF(AND('当年度'!M23=0,'前年度'!M23=0),"",IF('前年度'!M23=0,"皆増 ",IF('当年度'!M23=0,"皆減 ",ROUND('増減額'!M23/'前年度'!M23*100,1))))</f>
      </c>
      <c r="N23" s="47">
        <f>IF(AND('当年度'!N23=0,'前年度'!N23=0),"",IF('前年度'!N23=0,"皆増 ",IF('当年度'!N23=0,"皆減 ",ROUND('増減額'!N23/'前年度'!N23*100,1))))</f>
        <v>-74.9</v>
      </c>
      <c r="O23" s="47">
        <f>IF(AND('当年度'!O23=0,'前年度'!O23=0),"",IF('前年度'!O23=0,"皆増 ",IF('当年度'!O23=0,"皆減 ",ROUND('増減額'!O23/'前年度'!O23*100,1))))</f>
        <v>-0.9</v>
      </c>
      <c r="P23" s="48">
        <f>IF(AND('当年度'!P23=0,'前年度'!P23=0),"",IF('前年度'!P23=0,"皆増 ",IF('当年度'!P23=0,"皆減 ",ROUND('増減額'!P23/'前年度'!P23*100,1))))</f>
        <v>14.8</v>
      </c>
    </row>
    <row r="24" spans="1:16" ht="22.5" customHeight="1">
      <c r="A24" s="27"/>
      <c r="B24" s="21" t="s">
        <v>27</v>
      </c>
      <c r="C24" s="47">
        <f>IF(AND('当年度'!C24=0,'前年度'!C24=0),"",IF('前年度'!C24=0,"皆増 ",IF('当年度'!C24=0,"皆減 ",ROUND('増減額'!C24/'前年度'!C24*100,1))))</f>
        <v>-1.3</v>
      </c>
      <c r="D24" s="47">
        <f>IF(AND('当年度'!D24=0,'前年度'!D24=0),"",IF('前年度'!D24=0,"皆増 ",IF('当年度'!D24=0,"皆減 ",ROUND('増減額'!D24/'前年度'!D24*100,1))))</f>
        <v>8.2</v>
      </c>
      <c r="E24" s="47">
        <f>IF(AND('当年度'!E24=0,'前年度'!E24=0),"",IF('前年度'!E24=0,"皆増 ",IF('当年度'!E24=0,"皆減 ",ROUND('増減額'!E24/'前年度'!E24*100,1))))</f>
        <v>144.5</v>
      </c>
      <c r="F24" s="47">
        <f>IF(AND('当年度'!F24=0,'前年度'!F24=0),"",IF('前年度'!F24=0,"皆増 ",IF('当年度'!F24=0,"皆減 ",ROUND('増減額'!F24/'前年度'!F24*100,1))))</f>
        <v>39.4</v>
      </c>
      <c r="G24" s="47">
        <f>IF(AND('当年度'!G24=0,'前年度'!G24=0),"",IF('前年度'!G24=0,"皆増 ",IF('当年度'!G24=0,"皆減 ",ROUND('増減額'!G24/'前年度'!G24*100,1))))</f>
        <v>-19.6</v>
      </c>
      <c r="H24" s="47">
        <f>IF(AND('当年度'!H24=0,'前年度'!H24=0),"",IF('前年度'!H24=0,"皆増 ",IF('当年度'!H24=0,"皆減 ",ROUND('増減額'!H24/'前年度'!H24*100,1))))</f>
        <v>-7.5</v>
      </c>
      <c r="I24" s="47">
        <f>IF(AND('当年度'!I24=0,'前年度'!I24=0),"",IF('前年度'!I24=0,"皆増 ",IF('当年度'!I24=0,"皆減 ",ROUND('増減額'!I24/'前年度'!I24*100,1))))</f>
        <v>34.6</v>
      </c>
      <c r="J24" s="47">
        <f>IF(AND('当年度'!J24=0,'前年度'!J24=0),"",IF('前年度'!J24=0,"皆増 ",IF('当年度'!J24=0,"皆減 ",ROUND('増減額'!J24/'前年度'!J24*100,1))))</f>
      </c>
      <c r="K24" s="47">
        <f>IF(AND('当年度'!K24=0,'前年度'!K24=0),"",IF('前年度'!K24=0,"皆増 ",IF('当年度'!K24=0,"皆減 ",ROUND('増減額'!K24/'前年度'!K24*100,1))))</f>
        <v>-20</v>
      </c>
      <c r="L24" s="47">
        <f>IF(AND('当年度'!L24=0,'前年度'!L24=0),"",IF('前年度'!L24=0,"皆増 ",IF('当年度'!L24=0,"皆減 ",ROUND('増減額'!L24/'前年度'!L24*100,1))))</f>
        <v>-7.8</v>
      </c>
      <c r="M24" s="47">
        <f>IF(AND('当年度'!M24=0,'前年度'!M24=0),"",IF('前年度'!M24=0,"皆増 ",IF('当年度'!M24=0,"皆減 ",ROUND('増減額'!M24/'前年度'!M24*100,1))))</f>
      </c>
      <c r="N24" s="47">
        <f>IF(AND('当年度'!N24=0,'前年度'!N24=0),"",IF('前年度'!N24=0,"皆増 ",IF('当年度'!N24=0,"皆減 ",ROUND('増減額'!N24/'前年度'!N24*100,1))))</f>
        <v>0.7</v>
      </c>
      <c r="O24" s="47">
        <f>IF(AND('当年度'!O24=0,'前年度'!O24=0),"",IF('前年度'!O24=0,"皆増 ",IF('当年度'!O24=0,"皆減 ",ROUND('増減額'!O24/'前年度'!O24*100,1))))</f>
        <v>3.5</v>
      </c>
      <c r="P24" s="48">
        <f>IF(AND('当年度'!P24=0,'前年度'!P24=0),"",IF('前年度'!P24=0,"皆増 ",IF('当年度'!P24=0,"皆減 ",ROUND('増減額'!P24/'前年度'!P24*100,1))))</f>
        <v>11.9</v>
      </c>
    </row>
    <row r="25" spans="1:16" ht="22.5" customHeight="1">
      <c r="A25" s="27"/>
      <c r="B25" s="21" t="s">
        <v>28</v>
      </c>
      <c r="C25" s="47">
        <f>IF(AND('当年度'!C25=0,'前年度'!C25=0),"",IF('前年度'!C25=0,"皆増 ",IF('当年度'!C25=0,"皆減 ",ROUND('増減額'!C25/'前年度'!C25*100,1))))</f>
        <v>-8.1</v>
      </c>
      <c r="D25" s="47">
        <f>IF(AND('当年度'!D25=0,'前年度'!D25=0),"",IF('前年度'!D25=0,"皆増 ",IF('当年度'!D25=0,"皆減 ",ROUND('増減額'!D25/'前年度'!D25*100,1))))</f>
        <v>10.3</v>
      </c>
      <c r="E25" s="47">
        <f>IF(AND('当年度'!E25=0,'前年度'!E25=0),"",IF('前年度'!E25=0,"皆増 ",IF('当年度'!E25=0,"皆減 ",ROUND('増減額'!E25/'前年度'!E25*100,1))))</f>
        <v>10.6</v>
      </c>
      <c r="F25" s="47">
        <f>IF(AND('当年度'!F25=0,'前年度'!F25=0),"",IF('前年度'!F25=0,"皆増 ",IF('当年度'!F25=0,"皆減 ",ROUND('増減額'!F25/'前年度'!F25*100,1))))</f>
        <v>37.2</v>
      </c>
      <c r="G25" s="47">
        <f>IF(AND('当年度'!G25=0,'前年度'!G25=0),"",IF('前年度'!G25=0,"皆増 ",IF('当年度'!G25=0,"皆減 ",ROUND('増減額'!G25/'前年度'!G25*100,1))))</f>
        <v>-21.6</v>
      </c>
      <c r="H25" s="47">
        <f>IF(AND('当年度'!H25=0,'前年度'!H25=0),"",IF('前年度'!H25=0,"皆増 ",IF('当年度'!H25=0,"皆減 ",ROUND('増減額'!H25/'前年度'!H25*100,1))))</f>
        <v>-13.1</v>
      </c>
      <c r="I25" s="47">
        <f>IF(AND('当年度'!I25=0,'前年度'!I25=0),"",IF('前年度'!I25=0,"皆増 ",IF('当年度'!I25=0,"皆減 ",ROUND('増減額'!I25/'前年度'!I25*100,1))))</f>
        <v>99.9</v>
      </c>
      <c r="J25" s="47">
        <f>IF(AND('当年度'!J25=0,'前年度'!J25=0),"",IF('前年度'!J25=0,"皆増 ",IF('当年度'!J25=0,"皆減 ",ROUND('増減額'!J25/'前年度'!J25*100,1))))</f>
        <v>52068.1</v>
      </c>
      <c r="K25" s="47">
        <f>IF(AND('当年度'!K25=0,'前年度'!K25=0),"",IF('前年度'!K25=0,"皆増 ",IF('当年度'!K25=0,"皆減 ",ROUND('増減額'!K25/'前年度'!K25*100,1))))</f>
        <v>666.7</v>
      </c>
      <c r="L25" s="47">
        <f>IF(AND('当年度'!L25=0,'前年度'!L25=0),"",IF('前年度'!L25=0,"皆増 ",IF('当年度'!L25=0,"皆減 ",ROUND('増減額'!L25/'前年度'!L25*100,1))))</f>
        <v>3.6</v>
      </c>
      <c r="M25" s="47">
        <f>IF(AND('当年度'!M25=0,'前年度'!M25=0),"",IF('前年度'!M25=0,"皆増 ",IF('当年度'!M25=0,"皆減 ",ROUND('増減額'!M25/'前年度'!M25*100,1))))</f>
      </c>
      <c r="N25" s="47">
        <f>IF(AND('当年度'!N25=0,'前年度'!N25=0),"",IF('前年度'!N25=0,"皆増 ",IF('当年度'!N25=0,"皆減 ",ROUND('増減額'!N25/'前年度'!N25*100,1))))</f>
        <v>-31.3</v>
      </c>
      <c r="O25" s="47">
        <f>IF(AND('当年度'!O25=0,'前年度'!O25=0),"",IF('前年度'!O25=0,"皆増 ",IF('当年度'!O25=0,"皆減 ",ROUND('増減額'!O25/'前年度'!O25*100,1))))</f>
        <v>-4.6</v>
      </c>
      <c r="P25" s="48">
        <f>IF(AND('当年度'!P25=0,'前年度'!P25=0),"",IF('前年度'!P25=0,"皆増 ",IF('当年度'!P25=0,"皆減 ",ROUND('増減額'!P25/'前年度'!P25*100,1))))</f>
        <v>-1.8</v>
      </c>
    </row>
    <row r="26" spans="1:16" ht="22.5" customHeight="1">
      <c r="A26" s="27"/>
      <c r="B26" s="21" t="s">
        <v>29</v>
      </c>
      <c r="C26" s="47">
        <f>IF(AND('当年度'!C26=0,'前年度'!C26=0),"",IF('前年度'!C26=0,"皆増 ",IF('当年度'!C26=0,"皆減 ",ROUND('増減額'!C26/'前年度'!C26*100,1))))</f>
        <v>1.5</v>
      </c>
      <c r="D26" s="47">
        <f>IF(AND('当年度'!D26=0,'前年度'!D26=0),"",IF('前年度'!D26=0,"皆増 ",IF('当年度'!D26=0,"皆減 ",ROUND('増減額'!D26/'前年度'!D26*100,1))))</f>
        <v>12</v>
      </c>
      <c r="E26" s="47">
        <f>IF(AND('当年度'!E26=0,'前年度'!E26=0),"",IF('前年度'!E26=0,"皆増 ",IF('当年度'!E26=0,"皆減 ",ROUND('増減額'!E26/'前年度'!E26*100,1))))</f>
        <v>-2.7</v>
      </c>
      <c r="F26" s="47">
        <f>IF(AND('当年度'!F26=0,'前年度'!F26=0),"",IF('前年度'!F26=0,"皆増 ",IF('当年度'!F26=0,"皆減 ",ROUND('増減額'!F26/'前年度'!F26*100,1))))</f>
        <v>55.5</v>
      </c>
      <c r="G26" s="47">
        <f>IF(AND('当年度'!G26=0,'前年度'!G26=0),"",IF('前年度'!G26=0,"皆増 ",IF('当年度'!G26=0,"皆減 ",ROUND('増減額'!G26/'前年度'!G26*100,1))))</f>
        <v>-28.5</v>
      </c>
      <c r="H26" s="47">
        <f>IF(AND('当年度'!H26=0,'前年度'!H26=0),"",IF('前年度'!H26=0,"皆増 ",IF('当年度'!H26=0,"皆減 ",ROUND('増減額'!H26/'前年度'!H26*100,1))))</f>
        <v>0.1</v>
      </c>
      <c r="I26" s="47">
        <f>IF(AND('当年度'!I26=0,'前年度'!I26=0),"",IF('前年度'!I26=0,"皆増 ",IF('当年度'!I26=0,"皆減 ",ROUND('増減額'!I26/'前年度'!I26*100,1))))</f>
        <v>96.8</v>
      </c>
      <c r="J26" s="47">
        <f>IF(AND('当年度'!J26=0,'前年度'!J26=0),"",IF('前年度'!J26=0,"皆増 ",IF('当年度'!J26=0,"皆減 ",ROUND('増減額'!J26/'前年度'!J26*100,1))))</f>
        <v>2.1</v>
      </c>
      <c r="K26" s="47" t="str">
        <f>IF(AND('当年度'!K26=0,'前年度'!K26=0),"",IF('前年度'!K26=0,"皆増 ",IF('当年度'!K26=0,"皆減 ",ROUND('増減額'!K26/'前年度'!K26*100,1))))</f>
        <v>皆増 </v>
      </c>
      <c r="L26" s="47">
        <f>IF(AND('当年度'!L26=0,'前年度'!L26=0),"",IF('前年度'!L26=0,"皆増 ",IF('当年度'!L26=0,"皆減 ",ROUND('増減額'!L26/'前年度'!L26*100,1))))</f>
        <v>-9.2</v>
      </c>
      <c r="M26" s="47">
        <f>IF(AND('当年度'!M26=0,'前年度'!M26=0),"",IF('前年度'!M26=0,"皆増 ",IF('当年度'!M26=0,"皆減 ",ROUND('増減額'!M26/'前年度'!M26*100,1))))</f>
      </c>
      <c r="N26" s="47">
        <f>IF(AND('当年度'!N26=0,'前年度'!N26=0),"",IF('前年度'!N26=0,"皆増 ",IF('当年度'!N26=0,"皆減 ",ROUND('増減額'!N26/'前年度'!N26*100,1))))</f>
        <v>-14.3</v>
      </c>
      <c r="O26" s="47">
        <f>IF(AND('当年度'!O26=0,'前年度'!O26=0),"",IF('前年度'!O26=0,"皆増 ",IF('当年度'!O26=0,"皆減 ",ROUND('増減額'!O26/'前年度'!O26*100,1))))</f>
        <v>1.5</v>
      </c>
      <c r="P26" s="48">
        <f>IF(AND('当年度'!P26=0,'前年度'!P26=0),"",IF('前年度'!P26=0,"皆増 ",IF('当年度'!P26=0,"皆減 ",ROUND('増減額'!P26/'前年度'!P26*100,1))))</f>
        <v>12.8</v>
      </c>
    </row>
    <row r="27" spans="1:16" ht="22.5" customHeight="1">
      <c r="A27" s="27"/>
      <c r="B27" s="21" t="s">
        <v>30</v>
      </c>
      <c r="C27" s="47">
        <f>IF(AND('当年度'!C27=0,'前年度'!C27=0),"",IF('前年度'!C27=0,"皆増 ",IF('当年度'!C27=0,"皆減 ",ROUND('増減額'!C27/'前年度'!C27*100,1))))</f>
        <v>-5.2</v>
      </c>
      <c r="D27" s="47">
        <f>IF(AND('当年度'!D27=0,'前年度'!D27=0),"",IF('前年度'!D27=0,"皆増 ",IF('当年度'!D27=0,"皆減 ",ROUND('増減額'!D27/'前年度'!D27*100,1))))</f>
        <v>7</v>
      </c>
      <c r="E27" s="47">
        <f>IF(AND('当年度'!E27=0,'前年度'!E27=0),"",IF('前年度'!E27=0,"皆増 ",IF('当年度'!E27=0,"皆減 ",ROUND('増減額'!E27/'前年度'!E27*100,1))))</f>
        <v>-11.9</v>
      </c>
      <c r="F27" s="47">
        <f>IF(AND('当年度'!F27=0,'前年度'!F27=0),"",IF('前年度'!F27=0,"皆増 ",IF('当年度'!F27=0,"皆減 ",ROUND('増減額'!F27/'前年度'!F27*100,1))))</f>
        <v>28.9</v>
      </c>
      <c r="G27" s="47">
        <f>IF(AND('当年度'!G27=0,'前年度'!G27=0),"",IF('前年度'!G27=0,"皆増 ",IF('当年度'!G27=0,"皆減 ",ROUND('増減額'!G27/'前年度'!G27*100,1))))</f>
        <v>-14.8</v>
      </c>
      <c r="H27" s="47">
        <f>IF(AND('当年度'!H27=0,'前年度'!H27=0),"",IF('前年度'!H27=0,"皆増 ",IF('当年度'!H27=0,"皆減 ",ROUND('増減額'!H27/'前年度'!H27*100,1))))</f>
        <v>-4.9</v>
      </c>
      <c r="I27" s="47">
        <f>IF(AND('当年度'!I27=0,'前年度'!I27=0),"",IF('前年度'!I27=0,"皆増 ",IF('当年度'!I27=0,"皆減 ",ROUND('増減額'!I27/'前年度'!I27*100,1))))</f>
        <v>193.3</v>
      </c>
      <c r="J27" s="47">
        <f>IF(AND('当年度'!J27=0,'前年度'!J27=0),"",IF('前年度'!J27=0,"皆増 ",IF('当年度'!J27=0,"皆減 ",ROUND('増減額'!J27/'前年度'!J27*100,1))))</f>
        <v>22757.1</v>
      </c>
      <c r="K27" s="47">
        <f>IF(AND('当年度'!K27=0,'前年度'!K27=0),"",IF('前年度'!K27=0,"皆増 ",IF('当年度'!K27=0,"皆減 ",ROUND('増減額'!K27/'前年度'!K27*100,1))))</f>
      </c>
      <c r="L27" s="47">
        <f>IF(AND('当年度'!L27=0,'前年度'!L27=0),"",IF('前年度'!L27=0,"皆増 ",IF('当年度'!L27=0,"皆減 ",ROUND('増減額'!L27/'前年度'!L27*100,1))))</f>
        <v>13</v>
      </c>
      <c r="M27" s="47">
        <f>IF(AND('当年度'!M27=0,'前年度'!M27=0),"",IF('前年度'!M27=0,"皆増 ",IF('当年度'!M27=0,"皆減 ",ROUND('増減額'!M27/'前年度'!M27*100,1))))</f>
      </c>
      <c r="N27" s="47">
        <f>IF(AND('当年度'!N27=0,'前年度'!N27=0),"",IF('前年度'!N27=0,"皆増 ",IF('当年度'!N27=0,"皆減 ",ROUND('増減額'!N27/'前年度'!N27*100,1))))</f>
        <v>-1.5</v>
      </c>
      <c r="O27" s="47">
        <f>IF(AND('当年度'!O27=0,'前年度'!O27=0),"",IF('前年度'!O27=0,"皆増 ",IF('当年度'!O27=0,"皆減 ",ROUND('増減額'!O27/'前年度'!O27*100,1))))</f>
        <v>7</v>
      </c>
      <c r="P27" s="48">
        <f>IF(AND('当年度'!P27=0,'前年度'!P27=0),"",IF('前年度'!P27=0,"皆増 ",IF('当年度'!P27=0,"皆減 ",ROUND('増減額'!P27/'前年度'!P27*100,1))))</f>
        <v>-0.5</v>
      </c>
    </row>
    <row r="28" spans="1:16" ht="22.5" customHeight="1">
      <c r="A28" s="27"/>
      <c r="B28" s="21" t="s">
        <v>31</v>
      </c>
      <c r="C28" s="47">
        <f>IF(AND('当年度'!C28=0,'前年度'!C28=0),"",IF('前年度'!C28=0,"皆増 ",IF('当年度'!C28=0,"皆減 ",ROUND('増減額'!C28/'前年度'!C28*100,1))))</f>
        <v>-4</v>
      </c>
      <c r="D28" s="47">
        <f>IF(AND('当年度'!D28=0,'前年度'!D28=0),"",IF('前年度'!D28=0,"皆増 ",IF('当年度'!D28=0,"皆減 ",ROUND('増減額'!D28/'前年度'!D28*100,1))))</f>
        <v>6.7</v>
      </c>
      <c r="E28" s="47">
        <f>IF(AND('当年度'!E28=0,'前年度'!E28=0),"",IF('前年度'!E28=0,"皆増 ",IF('当年度'!E28=0,"皆減 ",ROUND('増減額'!E28/'前年度'!E28*100,1))))</f>
        <v>31.5</v>
      </c>
      <c r="F28" s="47">
        <f>IF(AND('当年度'!F28=0,'前年度'!F28=0),"",IF('前年度'!F28=0,"皆増 ",IF('当年度'!F28=0,"皆減 ",ROUND('増減額'!F28/'前年度'!F28*100,1))))</f>
        <v>48.9</v>
      </c>
      <c r="G28" s="47">
        <f>IF(AND('当年度'!G28=0,'前年度'!G28=0),"",IF('前年度'!G28=0,"皆増 ",IF('当年度'!G28=0,"皆減 ",ROUND('増減額'!G28/'前年度'!G28*100,1))))</f>
        <v>-25.7</v>
      </c>
      <c r="H28" s="47">
        <f>IF(AND('当年度'!H28=0,'前年度'!H28=0),"",IF('前年度'!H28=0,"皆増 ",IF('当年度'!H28=0,"皆減 ",ROUND('増減額'!H28/'前年度'!H28*100,1))))</f>
        <v>-0.5</v>
      </c>
      <c r="I28" s="47">
        <f>IF(AND('当年度'!I28=0,'前年度'!I28=0),"",IF('前年度'!I28=0,"皆増 ",IF('当年度'!I28=0,"皆減 ",ROUND('増減額'!I28/'前年度'!I28*100,1))))</f>
        <v>1181.1</v>
      </c>
      <c r="J28" s="47">
        <f>IF(AND('当年度'!J28=0,'前年度'!J28=0),"",IF('前年度'!J28=0,"皆増 ",IF('当年度'!J28=0,"皆減 ",ROUND('増減額'!J28/'前年度'!J28*100,1))))</f>
      </c>
      <c r="K28" s="47">
        <f>IF(AND('当年度'!K28=0,'前年度'!K28=0),"",IF('前年度'!K28=0,"皆増 ",IF('当年度'!K28=0,"皆減 ",ROUND('増減額'!K28/'前年度'!K28*100,1))))</f>
        <v>-76.3</v>
      </c>
      <c r="L28" s="47">
        <f>IF(AND('当年度'!L28=0,'前年度'!L28=0),"",IF('前年度'!L28=0,"皆増 ",IF('当年度'!L28=0,"皆減 ",ROUND('増減額'!L28/'前年度'!L28*100,1))))</f>
        <v>15.9</v>
      </c>
      <c r="M28" s="47">
        <f>IF(AND('当年度'!M28=0,'前年度'!M28=0),"",IF('前年度'!M28=0,"皆増 ",IF('当年度'!M28=0,"皆減 ",ROUND('増減額'!M28/'前年度'!M28*100,1))))</f>
      </c>
      <c r="N28" s="47">
        <f>IF(AND('当年度'!N28=0,'前年度'!N28=0),"",IF('前年度'!N28=0,"皆増 ",IF('当年度'!N28=0,"皆減 ",ROUND('増減額'!N28/'前年度'!N28*100,1))))</f>
        <v>62.7</v>
      </c>
      <c r="O28" s="47">
        <f>IF(AND('当年度'!O28=0,'前年度'!O28=0),"",IF('前年度'!O28=0,"皆増 ",IF('当年度'!O28=0,"皆減 ",ROUND('増減額'!O28/'前年度'!O28*100,1))))</f>
        <v>10.8</v>
      </c>
      <c r="P28" s="48">
        <f>IF(AND('当年度'!P28=0,'前年度'!P28=0),"",IF('前年度'!P28=0,"皆増 ",IF('当年度'!P28=0,"皆減 ",ROUND('増減額'!P28/'前年度'!P28*100,1))))</f>
        <v>8.2</v>
      </c>
    </row>
    <row r="29" spans="1:16" ht="22.5" customHeight="1">
      <c r="A29" s="27"/>
      <c r="B29" s="21" t="s">
        <v>32</v>
      </c>
      <c r="C29" s="47">
        <f>IF(AND('当年度'!C29=0,'前年度'!C29=0),"",IF('前年度'!C29=0,"皆増 ",IF('当年度'!C29=0,"皆減 ",ROUND('増減額'!C29/'前年度'!C29*100,1))))</f>
        <v>5.5</v>
      </c>
      <c r="D29" s="47">
        <f>IF(AND('当年度'!D29=0,'前年度'!D29=0),"",IF('前年度'!D29=0,"皆増 ",IF('当年度'!D29=0,"皆減 ",ROUND('増減額'!D29/'前年度'!D29*100,1))))</f>
        <v>19.1</v>
      </c>
      <c r="E29" s="47">
        <f>IF(AND('当年度'!E29=0,'前年度'!E29=0),"",IF('前年度'!E29=0,"皆増 ",IF('当年度'!E29=0,"皆減 ",ROUND('増減額'!E29/'前年度'!E29*100,1))))</f>
        <v>4.9</v>
      </c>
      <c r="F29" s="47">
        <f>IF(AND('当年度'!F29=0,'前年度'!F29=0),"",IF('前年度'!F29=0,"皆増 ",IF('当年度'!F29=0,"皆減 ",ROUND('増減額'!F29/'前年度'!F29*100,1))))</f>
        <v>42.8</v>
      </c>
      <c r="G29" s="47">
        <f>IF(AND('当年度'!G29=0,'前年度'!G29=0),"",IF('前年度'!G29=0,"皆増 ",IF('当年度'!G29=0,"皆減 ",ROUND('増減額'!G29/'前年度'!G29*100,1))))</f>
        <v>-21.7</v>
      </c>
      <c r="H29" s="47">
        <f>IF(AND('当年度'!H29=0,'前年度'!H29=0),"",IF('前年度'!H29=0,"皆増 ",IF('当年度'!H29=0,"皆減 ",ROUND('増減額'!H29/'前年度'!H29*100,1))))</f>
        <v>-3.9</v>
      </c>
      <c r="I29" s="47">
        <f>IF(AND('当年度'!I29=0,'前年度'!I29=0),"",IF('前年度'!I29=0,"皆増 ",IF('当年度'!I29=0,"皆減 ",ROUND('増減額'!I29/'前年度'!I29*100,1))))</f>
        <v>-0.8</v>
      </c>
      <c r="J29" s="47" t="str">
        <f>IF(AND('当年度'!J29=0,'前年度'!J29=0),"",IF('前年度'!J29=0,"皆増 ",IF('当年度'!J29=0,"皆減 ",ROUND('増減額'!J29/'前年度'!J29*100,1))))</f>
        <v>皆減 </v>
      </c>
      <c r="K29" s="47">
        <f>IF(AND('当年度'!K29=0,'前年度'!K29=0),"",IF('前年度'!K29=0,"皆増 ",IF('当年度'!K29=0,"皆減 ",ROUND('増減額'!K29/'前年度'!K29*100,1))))</f>
      </c>
      <c r="L29" s="47">
        <f>IF(AND('当年度'!L29=0,'前年度'!L29=0),"",IF('前年度'!L29=0,"皆増 ",IF('当年度'!L29=0,"皆減 ",ROUND('増減額'!L29/'前年度'!L29*100,1))))</f>
        <v>-0.1</v>
      </c>
      <c r="M29" s="47">
        <f>IF(AND('当年度'!M29=0,'前年度'!M29=0),"",IF('前年度'!M29=0,"皆増 ",IF('当年度'!M29=0,"皆減 ",ROUND('増減額'!M29/'前年度'!M29*100,1))))</f>
      </c>
      <c r="N29" s="47">
        <f>IF(AND('当年度'!N29=0,'前年度'!N29=0),"",IF('前年度'!N29=0,"皆増 ",IF('当年度'!N29=0,"皆減 ",ROUND('増減額'!N29/'前年度'!N29*100,1))))</f>
        <v>91.6</v>
      </c>
      <c r="O29" s="47">
        <f>IF(AND('当年度'!O29=0,'前年度'!O29=0),"",IF('前年度'!O29=0,"皆増 ",IF('当年度'!O29=0,"皆減 ",ROUND('増減額'!O29/'前年度'!O29*100,1))))</f>
        <v>14.1</v>
      </c>
      <c r="P29" s="48">
        <f>IF(AND('当年度'!P29=0,'前年度'!P29=0),"",IF('前年度'!P29=0,"皆増 ",IF('当年度'!P29=0,"皆減 ",ROUND('増減額'!P29/'前年度'!P29*100,1))))</f>
        <v>9</v>
      </c>
    </row>
    <row r="30" spans="1:16" ht="22.5" customHeight="1">
      <c r="A30" s="27"/>
      <c r="B30" s="21" t="s">
        <v>52</v>
      </c>
      <c r="C30" s="47">
        <f>IF(AND('当年度'!C30=0,'前年度'!C30=0),"",IF('前年度'!C30=0,"皆増 ",IF('当年度'!C30=0,"皆減 ",ROUND('増減額'!C30/'前年度'!C30*100,1))))</f>
        <v>-2.2</v>
      </c>
      <c r="D30" s="47">
        <f>IF(AND('当年度'!D30=0,'前年度'!D30=0),"",IF('前年度'!D30=0,"皆増 ",IF('当年度'!D30=0,"皆減 ",ROUND('増減額'!D30/'前年度'!D30*100,1))))</f>
        <v>-7.8</v>
      </c>
      <c r="E30" s="47">
        <f>IF(AND('当年度'!E30=0,'前年度'!E30=0),"",IF('前年度'!E30=0,"皆増 ",IF('当年度'!E30=0,"皆減 ",ROUND('増減額'!E30/'前年度'!E30*100,1))))</f>
        <v>13.2</v>
      </c>
      <c r="F30" s="47">
        <f>IF(AND('当年度'!F30=0,'前年度'!F30=0),"",IF('前年度'!F30=0,"皆増 ",IF('当年度'!F30=0,"皆減 ",ROUND('増減額'!F30/'前年度'!F30*100,1))))</f>
        <v>27</v>
      </c>
      <c r="G30" s="47">
        <f>IF(AND('当年度'!G30=0,'前年度'!G30=0),"",IF('前年度'!G30=0,"皆増 ",IF('当年度'!G30=0,"皆減 ",ROUND('増減額'!G30/'前年度'!G30*100,1))))</f>
        <v>-13.7</v>
      </c>
      <c r="H30" s="47">
        <f>IF(AND('当年度'!H30=0,'前年度'!H30=0),"",IF('前年度'!H30=0,"皆増 ",IF('当年度'!H30=0,"皆減 ",ROUND('増減額'!H30/'前年度'!H30*100,1))))</f>
        <v>-0.8</v>
      </c>
      <c r="I30" s="47">
        <f>IF(AND('当年度'!I30=0,'前年度'!I30=0),"",IF('前年度'!I30=0,"皆増 ",IF('当年度'!I30=0,"皆減 ",ROUND('増減額'!I30/'前年度'!I30*100,1))))</f>
        <v>2.8</v>
      </c>
      <c r="J30" s="47">
        <f>IF(AND('当年度'!J30=0,'前年度'!J30=0),"",IF('前年度'!J30=0,"皆増 ",IF('当年度'!J30=0,"皆減 ",ROUND('増減額'!J30/'前年度'!J30*100,1))))</f>
      </c>
      <c r="K30" s="47">
        <f>IF(AND('当年度'!K30=0,'前年度'!K30=0),"",IF('前年度'!K30=0,"皆増 ",IF('当年度'!K30=0,"皆減 ",ROUND('増減額'!K30/'前年度'!K30*100,1))))</f>
      </c>
      <c r="L30" s="47">
        <f>IF(AND('当年度'!L30=0,'前年度'!L30=0),"",IF('前年度'!L30=0,"皆増 ",IF('当年度'!L30=0,"皆減 ",ROUND('増減額'!L30/'前年度'!L30*100,1))))</f>
        <v>5</v>
      </c>
      <c r="M30" s="47">
        <f>IF(AND('当年度'!M30=0,'前年度'!M30=0),"",IF('前年度'!M30=0,"皆増 ",IF('当年度'!M30=0,"皆減 ",ROUND('増減額'!M30/'前年度'!M30*100,1))))</f>
      </c>
      <c r="N30" s="47">
        <f>IF(AND('当年度'!N30=0,'前年度'!N30=0),"",IF('前年度'!N30=0,"皆増 ",IF('当年度'!N30=0,"皆減 ",ROUND('増減額'!N30/'前年度'!N30*100,1))))</f>
        <v>23.7</v>
      </c>
      <c r="O30" s="47">
        <f>IF(AND('当年度'!O30=0,'前年度'!O30=0),"",IF('前年度'!O30=0,"皆増 ",IF('当年度'!O30=0,"皆減 ",ROUND('増減額'!O30/'前年度'!O30*100,1))))</f>
        <v>2.7</v>
      </c>
      <c r="P30" s="48">
        <f>IF(AND('当年度'!P30=0,'前年度'!P30=0),"",IF('前年度'!P30=0,"皆増 ",IF('当年度'!P30=0,"皆減 ",ROUND('増減額'!P30/'前年度'!P30*100,1))))</f>
        <v>1.6</v>
      </c>
    </row>
    <row r="31" spans="1:16" ht="22.5" customHeight="1">
      <c r="A31" s="27"/>
      <c r="B31" s="21" t="s">
        <v>55</v>
      </c>
      <c r="C31" s="47">
        <f>IF(AND('当年度'!C31=0,'前年度'!C31=0),"",IF('前年度'!C31=0,"皆増 ",IF('当年度'!C31=0,"皆減 ",ROUND('増減額'!C31/'前年度'!C31*100,1))))</f>
        <v>-1.2</v>
      </c>
      <c r="D31" s="47">
        <f>IF(AND('当年度'!D31=0,'前年度'!D31=0),"",IF('前年度'!D31=0,"皆増 ",IF('当年度'!D31=0,"皆減 ",ROUND('増減額'!D31/'前年度'!D31*100,1))))</f>
        <v>4.3</v>
      </c>
      <c r="E31" s="47">
        <f>IF(AND('当年度'!E31=0,'前年度'!E31=0),"",IF('前年度'!E31=0,"皆増 ",IF('当年度'!E31=0,"皆減 ",ROUND('増減額'!E31/'前年度'!E31*100,1))))</f>
        <v>-25.3</v>
      </c>
      <c r="F31" s="47">
        <f>IF(AND('当年度'!F31=0,'前年度'!F31=0),"",IF('前年度'!F31=0,"皆増 ",IF('当年度'!F31=0,"皆減 ",ROUND('増減額'!F31/'前年度'!F31*100,1))))</f>
        <v>32.6</v>
      </c>
      <c r="G31" s="47">
        <f>IF(AND('当年度'!G31=0,'前年度'!G31=0),"",IF('前年度'!G31=0,"皆増 ",IF('当年度'!G31=0,"皆減 ",ROUND('増減額'!G31/'前年度'!G31*100,1))))</f>
        <v>-27.9</v>
      </c>
      <c r="H31" s="47">
        <f>IF(AND('当年度'!H31=0,'前年度'!H31=0),"",IF('前年度'!H31=0,"皆増 ",IF('当年度'!H31=0,"皆減 ",ROUND('増減額'!H31/'前年度'!H31*100,1))))</f>
        <v>-0.4</v>
      </c>
      <c r="I31" s="47">
        <f>IF(AND('当年度'!I31=0,'前年度'!I31=0),"",IF('前年度'!I31=0,"皆増 ",IF('当年度'!I31=0,"皆減 ",ROUND('増減額'!I31/'前年度'!I31*100,1))))</f>
        <v>62.2</v>
      </c>
      <c r="J31" s="47">
        <f>IF(AND('当年度'!J31=0,'前年度'!J31=0),"",IF('前年度'!J31=0,"皆増 ",IF('当年度'!J31=0,"皆減 ",ROUND('増減額'!J31/'前年度'!J31*100,1))))</f>
        <v>-16.7</v>
      </c>
      <c r="K31" s="47">
        <f>IF(AND('当年度'!K31=0,'前年度'!K31=0),"",IF('前年度'!K31=0,"皆増 ",IF('当年度'!K31=0,"皆減 ",ROUND('増減額'!K31/'前年度'!K31*100,1))))</f>
        <v>50</v>
      </c>
      <c r="L31" s="47">
        <f>IF(AND('当年度'!L31=0,'前年度'!L31=0),"",IF('前年度'!L31=0,"皆増 ",IF('当年度'!L31=0,"皆減 ",ROUND('増減額'!L31/'前年度'!L31*100,1))))</f>
        <v>-8.4</v>
      </c>
      <c r="M31" s="47">
        <f>IF(AND('当年度'!M31=0,'前年度'!M31=0),"",IF('前年度'!M31=0,"皆増 ",IF('当年度'!M31=0,"皆減 ",ROUND('増減額'!M31/'前年度'!M31*100,1))))</f>
      </c>
      <c r="N31" s="47">
        <f>IF(AND('当年度'!N31=0,'前年度'!N31=0),"",IF('前年度'!N31=0,"皆増 ",IF('当年度'!N31=0,"皆減 ",ROUND('増減額'!N31/'前年度'!N31*100,1))))</f>
        <v>-12</v>
      </c>
      <c r="O31" s="47">
        <f>IF(AND('当年度'!O31=0,'前年度'!O31=0),"",IF('前年度'!O31=0,"皆増 ",IF('当年度'!O31=0,"皆減 ",ROUND('増減額'!O31/'前年度'!O31*100,1))))</f>
        <v>0.5</v>
      </c>
      <c r="P31" s="48">
        <f>IF(AND('当年度'!P31=0,'前年度'!P31=0),"",IF('前年度'!P31=0,"皆増 ",IF('当年度'!P31=0,"皆減 ",ROUND('増減額'!P31/'前年度'!P31*100,1))))</f>
        <v>3.2</v>
      </c>
    </row>
    <row r="32" spans="1:16" ht="22.5" customHeight="1">
      <c r="A32" s="27"/>
      <c r="B32" s="21" t="s">
        <v>56</v>
      </c>
      <c r="C32" s="47">
        <f>IF(AND('当年度'!C32=0,'前年度'!C32=0),"",IF('前年度'!C32=0,"皆増 ",IF('当年度'!C32=0,"皆減 ",ROUND('増減額'!C32/'前年度'!C32*100,1))))</f>
        <v>-7.3</v>
      </c>
      <c r="D32" s="47">
        <f>IF(AND('当年度'!D32=0,'前年度'!D32=0),"",IF('前年度'!D32=0,"皆増 ",IF('当年度'!D32=0,"皆減 ",ROUND('増減額'!D32/'前年度'!D32*100,1))))</f>
        <v>7</v>
      </c>
      <c r="E32" s="47">
        <f>IF(AND('当年度'!E32=0,'前年度'!E32=0),"",IF('前年度'!E32=0,"皆増 ",IF('当年度'!E32=0,"皆減 ",ROUND('増減額'!E32/'前年度'!E32*100,1))))</f>
        <v>-5.6</v>
      </c>
      <c r="F32" s="47">
        <f>IF(AND('当年度'!F32=0,'前年度'!F32=0),"",IF('前年度'!F32=0,"皆増 ",IF('当年度'!F32=0,"皆減 ",ROUND('増減額'!F32/'前年度'!F32*100,1))))</f>
        <v>20.9</v>
      </c>
      <c r="G32" s="47">
        <f>IF(AND('当年度'!G32=0,'前年度'!G32=0),"",IF('前年度'!G32=0,"皆増 ",IF('当年度'!G32=0,"皆減 ",ROUND('増減額'!G32/'前年度'!G32*100,1))))</f>
        <v>-27.7</v>
      </c>
      <c r="H32" s="47">
        <f>IF(AND('当年度'!H32=0,'前年度'!H32=0),"",IF('前年度'!H32=0,"皆増 ",IF('当年度'!H32=0,"皆減 ",ROUND('増減額'!H32/'前年度'!H32*100,1))))</f>
        <v>-11.3</v>
      </c>
      <c r="I32" s="47">
        <f>IF(AND('当年度'!I32=0,'前年度'!I32=0),"",IF('前年度'!I32=0,"皆増 ",IF('当年度'!I32=0,"皆減 ",ROUND('増減額'!I32/'前年度'!I32*100,1))))</f>
        <v>110.1</v>
      </c>
      <c r="J32" s="47">
        <f>IF(AND('当年度'!J32=0,'前年度'!J32=0),"",IF('前年度'!J32=0,"皆増 ",IF('当年度'!J32=0,"皆減 ",ROUND('増減額'!J32/'前年度'!J32*100,1))))</f>
        <v>0</v>
      </c>
      <c r="K32" s="47">
        <f>IF(AND('当年度'!K32=0,'前年度'!K32=0),"",IF('前年度'!K32=0,"皆増 ",IF('当年度'!K32=0,"皆減 ",ROUND('増減額'!K32/'前年度'!K32*100,1))))</f>
        <v>-1.6</v>
      </c>
      <c r="L32" s="47">
        <f>IF(AND('当年度'!L32=0,'前年度'!L32=0),"",IF('前年度'!L32=0,"皆増 ",IF('当年度'!L32=0,"皆減 ",ROUND('増減額'!L32/'前年度'!L32*100,1))))</f>
        <v>2.6</v>
      </c>
      <c r="M32" s="47">
        <f>IF(AND('当年度'!M32=0,'前年度'!M32=0),"",IF('前年度'!M32=0,"皆増 ",IF('当年度'!M32=0,"皆減 ",ROUND('増減額'!M32/'前年度'!M32*100,1))))</f>
      </c>
      <c r="N32" s="47">
        <f>IF(AND('当年度'!N32=0,'前年度'!N32=0),"",IF('前年度'!N32=0,"皆増 ",IF('当年度'!N32=0,"皆減 ",ROUND('増減額'!N32/'前年度'!N32*100,1))))</f>
        <v>-3.4</v>
      </c>
      <c r="O32" s="47">
        <f>IF(AND('当年度'!O32=0,'前年度'!O32=0),"",IF('前年度'!O32=0,"皆増 ",IF('当年度'!O32=0,"皆減 ",ROUND('増減額'!O32/'前年度'!O32*100,1))))</f>
        <v>2.3</v>
      </c>
      <c r="P32" s="48">
        <f>IF(AND('当年度'!P32=0,'前年度'!P32=0),"",IF('前年度'!P32=0,"皆増 ",IF('当年度'!P32=0,"皆減 ",ROUND('増減額'!P32/'前年度'!P32*100,1))))</f>
        <v>-2.9</v>
      </c>
    </row>
    <row r="33" spans="1:16" ht="22.5" customHeight="1">
      <c r="A33" s="27"/>
      <c r="B33" s="21" t="s">
        <v>33</v>
      </c>
      <c r="C33" s="47">
        <f>IF(AND('当年度'!C33=0,'前年度'!C33=0),"",IF('前年度'!C33=0,"皆増 ",IF('当年度'!C33=0,"皆減 ",ROUND('増減額'!C33/'前年度'!C33*100,1))))</f>
        <v>4.2</v>
      </c>
      <c r="D33" s="47">
        <f>IF(AND('当年度'!D33=0,'前年度'!D33=0),"",IF('前年度'!D33=0,"皆増 ",IF('当年度'!D33=0,"皆減 ",ROUND('増減額'!D33/'前年度'!D33*100,1))))</f>
        <v>-7.7</v>
      </c>
      <c r="E33" s="47">
        <f>IF(AND('当年度'!E33=0,'前年度'!E33=0),"",IF('前年度'!E33=0,"皆増 ",IF('当年度'!E33=0,"皆減 ",ROUND('増減額'!E33/'前年度'!E33*100,1))))</f>
        <v>-1.4</v>
      </c>
      <c r="F33" s="47">
        <f>IF(AND('当年度'!F33=0,'前年度'!F33=0),"",IF('前年度'!F33=0,"皆増 ",IF('当年度'!F33=0,"皆減 ",ROUND('増減額'!F33/'前年度'!F33*100,1))))</f>
        <v>35.6</v>
      </c>
      <c r="G33" s="47">
        <f>IF(AND('当年度'!G33=0,'前年度'!G33=0),"",IF('前年度'!G33=0,"皆増 ",IF('当年度'!G33=0,"皆減 ",ROUND('増減額'!G33/'前年度'!G33*100,1))))</f>
        <v>-10.3</v>
      </c>
      <c r="H33" s="47">
        <f>IF(AND('当年度'!H33=0,'前年度'!H33=0),"",IF('前年度'!H33=0,"皆増 ",IF('当年度'!H33=0,"皆減 ",ROUND('増減額'!H33/'前年度'!H33*100,1))))</f>
        <v>-1.4</v>
      </c>
      <c r="I33" s="47">
        <f>IF(AND('当年度'!I33=0,'前年度'!I33=0),"",IF('前年度'!I33=0,"皆増 ",IF('当年度'!I33=0,"皆減 ",ROUND('増減額'!I33/'前年度'!I33*100,1))))</f>
        <v>-47.7</v>
      </c>
      <c r="J33" s="47">
        <f>IF(AND('当年度'!J33=0,'前年度'!J33=0),"",IF('前年度'!J33=0,"皆増 ",IF('当年度'!J33=0,"皆減 ",ROUND('増減額'!J33/'前年度'!J33*100,1))))</f>
        <v>2177.8</v>
      </c>
      <c r="K33" s="47" t="str">
        <f>IF(AND('当年度'!K33=0,'前年度'!K33=0),"",IF('前年度'!K33=0,"皆増 ",IF('当年度'!K33=0,"皆減 ",ROUND('増減額'!K33/'前年度'!K33*100,1))))</f>
        <v>皆増 </v>
      </c>
      <c r="L33" s="47">
        <f>IF(AND('当年度'!L33=0,'前年度'!L33=0),"",IF('前年度'!L33=0,"皆増 ",IF('当年度'!L33=0,"皆減 ",ROUND('増減額'!L33/'前年度'!L33*100,1))))</f>
        <v>-7</v>
      </c>
      <c r="M33" s="47">
        <f>IF(AND('当年度'!M33=0,'前年度'!M33=0),"",IF('前年度'!M33=0,"皆増 ",IF('当年度'!M33=0,"皆減 ",ROUND('増減額'!M33/'前年度'!M33*100,1))))</f>
      </c>
      <c r="N33" s="47">
        <f>IF(AND('当年度'!N33=0,'前年度'!N33=0),"",IF('前年度'!N33=0,"皆増 ",IF('当年度'!N33=0,"皆減 ",ROUND('増減額'!N33/'前年度'!N33*100,1))))</f>
        <v>6.5</v>
      </c>
      <c r="O33" s="47">
        <f>IF(AND('当年度'!O33=0,'前年度'!O33=0),"",IF('前年度'!O33=0,"皆増 ",IF('当年度'!O33=0,"皆減 ",ROUND('増減額'!O33/'前年度'!O33*100,1))))</f>
        <v>4.4</v>
      </c>
      <c r="P33" s="48">
        <f>IF(AND('当年度'!P33=0,'前年度'!P33=0),"",IF('前年度'!P33=0,"皆増 ",IF('当年度'!P33=0,"皆減 ",ROUND('増減額'!P33/'前年度'!P33*100,1))))</f>
        <v>8</v>
      </c>
    </row>
    <row r="34" spans="1:16" ht="22.5" customHeight="1">
      <c r="A34" s="27"/>
      <c r="B34" s="21" t="s">
        <v>34</v>
      </c>
      <c r="C34" s="47">
        <f>IF(AND('当年度'!C34=0,'前年度'!C34=0),"",IF('前年度'!C34=0,"皆増 ",IF('当年度'!C34=0,"皆減 ",ROUND('増減額'!C34/'前年度'!C34*100,1))))</f>
        <v>-3.7</v>
      </c>
      <c r="D34" s="47">
        <f>IF(AND('当年度'!D34=0,'前年度'!D34=0),"",IF('前年度'!D34=0,"皆増 ",IF('当年度'!D34=0,"皆減 ",ROUND('増減額'!D34/'前年度'!D34*100,1))))</f>
        <v>4.5</v>
      </c>
      <c r="E34" s="47">
        <f>IF(AND('当年度'!E34=0,'前年度'!E34=0),"",IF('前年度'!E34=0,"皆増 ",IF('当年度'!E34=0,"皆減 ",ROUND('増減額'!E34/'前年度'!E34*100,1))))</f>
        <v>17.6</v>
      </c>
      <c r="F34" s="47">
        <f>IF(AND('当年度'!F34=0,'前年度'!F34=0),"",IF('前年度'!F34=0,"皆増 ",IF('当年度'!F34=0,"皆減 ",ROUND('増減額'!F34/'前年度'!F34*100,1))))</f>
        <v>38.7</v>
      </c>
      <c r="G34" s="47">
        <f>IF(AND('当年度'!G34=0,'前年度'!G34=0),"",IF('前年度'!G34=0,"皆増 ",IF('当年度'!G34=0,"皆減 ",ROUND('増減額'!G34/'前年度'!G34*100,1))))</f>
        <v>-22.2</v>
      </c>
      <c r="H34" s="47">
        <f>IF(AND('当年度'!H34=0,'前年度'!H34=0),"",IF('前年度'!H34=0,"皆増 ",IF('当年度'!H34=0,"皆減 ",ROUND('増減額'!H34/'前年度'!H34*100,1))))</f>
        <v>5.7</v>
      </c>
      <c r="I34" s="47">
        <f>IF(AND('当年度'!I34=0,'前年度'!I34=0),"",IF('前年度'!I34=0,"皆増 ",IF('当年度'!I34=0,"皆減 ",ROUND('増減額'!I34/'前年度'!I34*100,1))))</f>
        <v>-24.6</v>
      </c>
      <c r="J34" s="47">
        <f>IF(AND('当年度'!J34=0,'前年度'!J34=0),"",IF('前年度'!J34=0,"皆増 ",IF('当年度'!J34=0,"皆減 ",ROUND('増減額'!J34/'前年度'!J34*100,1))))</f>
      </c>
      <c r="K34" s="47">
        <f>IF(AND('当年度'!K34=0,'前年度'!K34=0),"",IF('前年度'!K34=0,"皆増 ",IF('当年度'!K34=0,"皆減 ",ROUND('増減額'!K34/'前年度'!K34*100,1))))</f>
        <v>0</v>
      </c>
      <c r="L34" s="47">
        <f>IF(AND('当年度'!L34=0,'前年度'!L34=0),"",IF('前年度'!L34=0,"皆増 ",IF('当年度'!L34=0,"皆減 ",ROUND('増減額'!L34/'前年度'!L34*100,1))))</f>
        <v>23.4</v>
      </c>
      <c r="M34" s="47">
        <f>IF(AND('当年度'!M34=0,'前年度'!M34=0),"",IF('前年度'!M34=0,"皆増 ",IF('当年度'!M34=0,"皆減 ",ROUND('増減額'!M34/'前年度'!M34*100,1))))</f>
      </c>
      <c r="N34" s="47">
        <f>IF(AND('当年度'!N34=0,'前年度'!N34=0),"",IF('前年度'!N34=0,"皆増 ",IF('当年度'!N34=0,"皆減 ",ROUND('増減額'!N34/'前年度'!N34*100,1))))</f>
        <v>-9.1</v>
      </c>
      <c r="O34" s="47">
        <f>IF(AND('当年度'!O34=0,'前年度'!O34=0),"",IF('前年度'!O34=0,"皆増 ",IF('当年度'!O34=0,"皆減 ",ROUND('増減額'!O34/'前年度'!O34*100,1))))</f>
        <v>-2.4</v>
      </c>
      <c r="P34" s="48">
        <f>IF(AND('当年度'!P34=0,'前年度'!P34=0),"",IF('前年度'!P34=0,"皆増 ",IF('当年度'!P34=0,"皆減 ",ROUND('増減額'!P34/'前年度'!P34*100,1))))</f>
        <v>7</v>
      </c>
    </row>
    <row r="35" spans="1:16" ht="22.5" customHeight="1">
      <c r="A35" s="27"/>
      <c r="B35" s="30" t="s">
        <v>35</v>
      </c>
      <c r="C35" s="51">
        <f>IF(AND('当年度'!C35=0,'前年度'!C35=0),"",IF('前年度'!C35=0,"皆増 ",IF('当年度'!C35=0,"皆減 ",ROUND('増減額'!C35/'前年度'!C35*100,1))))</f>
        <v>-2.3</v>
      </c>
      <c r="D35" s="51">
        <f>IF(AND('当年度'!D35=0,'前年度'!D35=0),"",IF('前年度'!D35=0,"皆増 ",IF('当年度'!D35=0,"皆減 ",ROUND('増減額'!D35/'前年度'!D35*100,1))))</f>
        <v>-0.7</v>
      </c>
      <c r="E35" s="51">
        <f>IF(AND('当年度'!E35=0,'前年度'!E35=0),"",IF('前年度'!E35=0,"皆増 ",IF('当年度'!E35=0,"皆減 ",ROUND('増減額'!E35/'前年度'!E35*100,1))))</f>
        <v>8.9</v>
      </c>
      <c r="F35" s="51">
        <f>IF(AND('当年度'!F35=0,'前年度'!F35=0),"",IF('前年度'!F35=0,"皆増 ",IF('当年度'!F35=0,"皆減 ",ROUND('増減額'!F35/'前年度'!F35*100,1))))</f>
        <v>30.9</v>
      </c>
      <c r="G35" s="51">
        <f>IF(AND('当年度'!G35=0,'前年度'!G35=0),"",IF('前年度'!G35=0,"皆増 ",IF('当年度'!G35=0,"皆減 ",ROUND('増減額'!G35/'前年度'!G35*100,1))))</f>
        <v>-34.3</v>
      </c>
      <c r="H35" s="51">
        <f>IF(AND('当年度'!H35=0,'前年度'!H35=0),"",IF('前年度'!H35=0,"皆増 ",IF('当年度'!H35=0,"皆減 ",ROUND('増減額'!H35/'前年度'!H35*100,1))))</f>
        <v>-1.9</v>
      </c>
      <c r="I35" s="51">
        <f>IF(AND('当年度'!I35=0,'前年度'!I35=0),"",IF('前年度'!I35=0,"皆増 ",IF('当年度'!I35=0,"皆減 ",ROUND('増減額'!I35/'前年度'!I35*100,1))))</f>
        <v>3.3</v>
      </c>
      <c r="J35" s="51">
        <f>IF(AND('当年度'!J35=0,'前年度'!J35=0),"",IF('前年度'!J35=0,"皆増 ",IF('当年度'!J35=0,"皆減 ",ROUND('増減額'!J35/'前年度'!J35*100,1))))</f>
        <v>9.3</v>
      </c>
      <c r="K35" s="51">
        <f>IF(AND('当年度'!K35=0,'前年度'!K35=0),"",IF('前年度'!K35=0,"皆増 ",IF('当年度'!K35=0,"皆減 ",ROUND('増減額'!K35/'前年度'!K35*100,1))))</f>
        <v>-6.1</v>
      </c>
      <c r="L35" s="51">
        <f>IF(AND('当年度'!L35=0,'前年度'!L35=0),"",IF('前年度'!L35=0,"皆増 ",IF('当年度'!L35=0,"皆減 ",ROUND('増減額'!L35/'前年度'!L35*100,1))))</f>
        <v>1.7</v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-1.2</v>
      </c>
      <c r="O35" s="51">
        <f>IF(AND('当年度'!O35=0,'前年度'!O35=0),"",IF('前年度'!O35=0,"皆増 ",IF('当年度'!O35=0,"皆減 ",ROUND('増減額'!O35/'前年度'!O35*100,1))))</f>
        <v>-1.3</v>
      </c>
      <c r="P35" s="52">
        <f>IF(AND('当年度'!P35=0,'前年度'!P35=0),"",IF('前年度'!P35=0,"皆増 ",IF('当年度'!P35=0,"皆減 ",ROUND('増減額'!P35/'前年度'!P35*100,1))))</f>
        <v>7.9</v>
      </c>
    </row>
    <row r="36" spans="1:16" ht="22.5" customHeight="1">
      <c r="A36" s="27"/>
      <c r="B36" s="30" t="s">
        <v>58</v>
      </c>
      <c r="C36" s="51">
        <f>IF(AND('当年度'!C36=0,'前年度'!C36=0),"",IF('前年度'!C36=0,"皆増 ",IF('当年度'!C36=0,"皆減 ",ROUND('増減額'!C36/'前年度'!C36*100,1))))</f>
        <v>-2.2</v>
      </c>
      <c r="D36" s="51">
        <f>IF(AND('当年度'!D36=0,'前年度'!D36=0),"",IF('前年度'!D36=0,"皆増 ",IF('当年度'!D36=0,"皆減 ",ROUND('増減額'!D36/'前年度'!D36*100,1))))</f>
        <v>5.2</v>
      </c>
      <c r="E36" s="51">
        <f>IF(AND('当年度'!E36=0,'前年度'!E36=0),"",IF('前年度'!E36=0,"皆増 ",IF('当年度'!E36=0,"皆減 ",ROUND('増減額'!E36/'前年度'!E36*100,1))))</f>
        <v>9.2</v>
      </c>
      <c r="F36" s="51">
        <f>IF(AND('当年度'!F36=0,'前年度'!F36=0),"",IF('前年度'!F36=0,"皆増 ",IF('当年度'!F36=0,"皆減 ",ROUND('増減額'!F36/'前年度'!F36*100,1))))</f>
        <v>43.3</v>
      </c>
      <c r="G36" s="51">
        <f>IF(AND('当年度'!G36=0,'前年度'!G36=0),"",IF('前年度'!G36=0,"皆増 ",IF('当年度'!G36=0,"皆減 ",ROUND('増減額'!G36/'前年度'!G36*100,1))))</f>
        <v>-24.5</v>
      </c>
      <c r="H36" s="51">
        <f>IF(AND('当年度'!H36=0,'前年度'!H36=0),"",IF('前年度'!H36=0,"皆増 ",IF('当年度'!H36=0,"皆減 ",ROUND('増減額'!H36/'前年度'!H36*100,1))))</f>
        <v>-3.2</v>
      </c>
      <c r="I36" s="51">
        <f>IF(AND('当年度'!I36=0,'前年度'!I36=0),"",IF('前年度'!I36=0,"皆増 ",IF('当年度'!I36=0,"皆減 ",ROUND('増減額'!I36/'前年度'!I36*100,1))))</f>
        <v>61.1</v>
      </c>
      <c r="J36" s="51">
        <f>IF(AND('当年度'!J36=0,'前年度'!J36=0),"",IF('前年度'!J36=0,"皆増 ",IF('当年度'!J36=0,"皆減 ",ROUND('増減額'!J36/'前年度'!J36*100,1))))</f>
        <v>150.4</v>
      </c>
      <c r="K36" s="51">
        <f>IF(AND('当年度'!K36=0,'前年度'!K36=0),"",IF('前年度'!K36=0,"皆増 ",IF('当年度'!K36=0,"皆減 ",ROUND('増減額'!K36/'前年度'!K36*100,1))))</f>
        <v>254.7</v>
      </c>
      <c r="L36" s="51">
        <f>IF(AND('当年度'!L36=0,'前年度'!L36=0),"",IF('前年度'!L36=0,"皆増 ",IF('当年度'!L36=0,"皆減 ",ROUND('増減額'!L36/'前年度'!L36*100,1))))</f>
        <v>0.8</v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1.1</v>
      </c>
      <c r="O36" s="51">
        <f>IF(AND('当年度'!O36=0,'前年度'!O36=0),"",IF('前年度'!O36=0,"皆増 ",IF('当年度'!O36=0,"皆減 ",ROUND('増減額'!O36/'前年度'!O36*100,1))))</f>
        <v>2.9</v>
      </c>
      <c r="P36" s="52">
        <f>IF(AND('当年度'!P36=0,'前年度'!P36=0),"",IF('前年度'!P36=0,"皆増 ",IF('当年度'!P36=0,"皆減 ",ROUND('増減額'!P36/'前年度'!P36*100,1))))</f>
        <v>6.2</v>
      </c>
    </row>
    <row r="37" spans="1:16" ht="22.5" customHeight="1">
      <c r="A37" s="27"/>
      <c r="B37" s="30" t="s">
        <v>36</v>
      </c>
      <c r="C37" s="51">
        <f>IF(AND('当年度'!C37=0,'前年度'!C37=0),"",IF('前年度'!C37=0,"皆増 ",IF('当年度'!C37=0,"皆減 ",ROUND('増減額'!C37/'前年度'!C37*100,1))))</f>
        <v>-2.3</v>
      </c>
      <c r="D37" s="51">
        <f>IF(AND('当年度'!D37=0,'前年度'!D37=0),"",IF('前年度'!D37=0,"皆増 ",IF('当年度'!D37=0,"皆減 ",ROUND('増減額'!D37/'前年度'!D37*100,1))))</f>
        <v>0.2</v>
      </c>
      <c r="E37" s="51">
        <f>IF(AND('当年度'!E37=0,'前年度'!E37=0),"",IF('前年度'!E37=0,"皆増 ",IF('当年度'!E37=0,"皆減 ",ROUND('増減額'!E37/'前年度'!E37*100,1))))</f>
        <v>8.9</v>
      </c>
      <c r="F37" s="51">
        <f>IF(AND('当年度'!F37=0,'前年度'!F37=0),"",IF('前年度'!F37=0,"皆増 ",IF('当年度'!F37=0,"皆減 ",ROUND('増減額'!F37/'前年度'!F37*100,1))))</f>
        <v>31.8</v>
      </c>
      <c r="G37" s="51">
        <f>IF(AND('当年度'!G37=0,'前年度'!G37=0),"",IF('前年度'!G37=0,"皆増 ",IF('当年度'!G37=0,"皆減 ",ROUND('増減額'!G37/'前年度'!G37*100,1))))</f>
        <v>-32.8</v>
      </c>
      <c r="H37" s="51">
        <f>IF(AND('当年度'!H37=0,'前年度'!H37=0),"",IF('前年度'!H37=0,"皆増 ",IF('当年度'!H37=0,"皆減 ",ROUND('増減額'!H37/'前年度'!H37*100,1))))</f>
        <v>-2.1</v>
      </c>
      <c r="I37" s="51">
        <f>IF(AND('当年度'!I37=0,'前年度'!I37=0),"",IF('前年度'!I37=0,"皆増 ",IF('当年度'!I37=0,"皆減 ",ROUND('増減額'!I37/'前年度'!I37*100,1))))</f>
        <v>16.8</v>
      </c>
      <c r="J37" s="51">
        <f>IF(AND('当年度'!J37=0,'前年度'!J37=0),"",IF('前年度'!J37=0,"皆増 ",IF('当年度'!J37=0,"皆減 ",ROUND('増減額'!J37/'前年度'!J37*100,1))))</f>
        <v>16.5</v>
      </c>
      <c r="K37" s="51">
        <f>IF(AND('当年度'!K37=0,'前年度'!K37=0),"",IF('前年度'!K37=0,"皆増 ",IF('当年度'!K37=0,"皆減 ",ROUND('増減額'!K37/'前年度'!K37*100,1))))</f>
        <v>-0.4</v>
      </c>
      <c r="L37" s="51">
        <f>IF(AND('当年度'!L37=0,'前年度'!L37=0),"",IF('前年度'!L37=0,"皆増 ",IF('当年度'!L37=0,"皆減 ",ROUND('増減額'!L37/'前年度'!L37*100,1))))</f>
        <v>1.5</v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-0.7</v>
      </c>
      <c r="O37" s="51">
        <f>IF(AND('当年度'!O37=0,'前年度'!O37=0),"",IF('前年度'!O37=0,"皆増 ",IF('当年度'!O37=0,"皆減 ",ROUND('増減額'!O37/'前年度'!O37*100,1))))</f>
        <v>-0.7</v>
      </c>
      <c r="P37" s="52">
        <f>IF(AND('当年度'!P37=0,'前年度'!P37=0),"",IF('前年度'!P37=0,"皆増 ",IF('当年度'!P37=0,"皆減 ",ROUND('増減額'!P37/'前年度'!P37*100,1))))</f>
        <v>7.7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300" verticalDpi="3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31" t="s">
        <v>44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46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42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48</v>
      </c>
      <c r="K4" s="9" t="s">
        <v>49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43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57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3">
        <f>ROUND('当年度'!C6/'当年度'!$O6*100,1)</f>
        <v>20.8</v>
      </c>
      <c r="D6" s="53">
        <f>ROUND('当年度'!D6/'当年度'!$O6*100,1)</f>
        <v>16.1</v>
      </c>
      <c r="E6" s="53">
        <f>ROUND('当年度'!E6/'当年度'!$O6*100,1)</f>
        <v>1.3</v>
      </c>
      <c r="F6" s="53">
        <f>ROUND('当年度'!F6/'当年度'!$O6*100,1)</f>
        <v>18.8</v>
      </c>
      <c r="G6" s="53">
        <f>ROUND('当年度'!G6/'当年度'!$O6*100,1)</f>
        <v>3.9</v>
      </c>
      <c r="H6" s="53">
        <f>ROUND('当年度'!H6/'当年度'!$O6*100,1)</f>
        <v>12.8</v>
      </c>
      <c r="I6" s="53">
        <f>ROUND('当年度'!I6/'当年度'!$O6*100,1)</f>
        <v>0.8</v>
      </c>
      <c r="J6" s="53">
        <f>ROUND('当年度'!J6/'当年度'!$O6*100,1)</f>
        <v>0</v>
      </c>
      <c r="K6" s="53">
        <f>ROUND('当年度'!K6/'当年度'!$O6*100,1)</f>
        <v>0.2</v>
      </c>
      <c r="L6" s="53">
        <f>ROUND('当年度'!L6/'当年度'!$O6*100,1)</f>
        <v>13.7</v>
      </c>
      <c r="M6" s="53">
        <f>ROUND('当年度'!M6/'当年度'!$O6*100,1)</f>
        <v>0</v>
      </c>
      <c r="N6" s="53">
        <f>ROUND('当年度'!N6/'当年度'!$O6*100,1)</f>
        <v>11.6</v>
      </c>
      <c r="O6" s="53">
        <f>ROUND('当年度'!O6/'当年度'!$O6*100,1)</f>
        <v>100</v>
      </c>
      <c r="P6" s="54">
        <f>ROUND('当年度'!P6/'当年度'!$O6*100,1)</f>
        <v>52.4</v>
      </c>
      <c r="Q6" s="2"/>
    </row>
    <row r="7" spans="2:17" ht="22.5" customHeight="1">
      <c r="B7" s="21" t="s">
        <v>13</v>
      </c>
      <c r="C7" s="55">
        <f>ROUND('当年度'!C7/'当年度'!$O7*100,1)</f>
        <v>17</v>
      </c>
      <c r="D7" s="55">
        <f>ROUND('当年度'!D7/'当年度'!$O7*100,1)</f>
        <v>12.7</v>
      </c>
      <c r="E7" s="55">
        <f>ROUND('当年度'!E7/'当年度'!$O7*100,1)</f>
        <v>1.6</v>
      </c>
      <c r="F7" s="55">
        <f>ROUND('当年度'!F7/'当年度'!$O7*100,1)</f>
        <v>20.8</v>
      </c>
      <c r="G7" s="55">
        <f>ROUND('当年度'!G7/'当年度'!$O7*100,1)</f>
        <v>15.3</v>
      </c>
      <c r="H7" s="55">
        <f>ROUND('当年度'!H7/'当年度'!$O7*100,1)</f>
        <v>13.1</v>
      </c>
      <c r="I7" s="55">
        <f>ROUND('当年度'!I7/'当年度'!$O7*100,1)</f>
        <v>2.4</v>
      </c>
      <c r="J7" s="55">
        <f>ROUND('当年度'!J7/'当年度'!$O7*100,1)</f>
        <v>0.5</v>
      </c>
      <c r="K7" s="55">
        <f>ROUND('当年度'!K7/'当年度'!$O7*100,1)</f>
        <v>2</v>
      </c>
      <c r="L7" s="55">
        <f>ROUND('当年度'!L7/'当年度'!$O7*100,1)</f>
        <v>7</v>
      </c>
      <c r="M7" s="55">
        <f>ROUND('当年度'!M7/'当年度'!$O7*100,1)</f>
        <v>0</v>
      </c>
      <c r="N7" s="55">
        <f>ROUND('当年度'!N7/'当年度'!$O7*100,1)</f>
        <v>7.7</v>
      </c>
      <c r="O7" s="55">
        <f>ROUND('当年度'!O7/'当年度'!$O7*100,1)</f>
        <v>100</v>
      </c>
      <c r="P7" s="56">
        <f>ROUND('当年度'!P7/'当年度'!$O7*100,1)</f>
        <v>50.9</v>
      </c>
      <c r="Q7" s="2"/>
    </row>
    <row r="8" spans="2:17" ht="22.5" customHeight="1">
      <c r="B8" s="21" t="s">
        <v>14</v>
      </c>
      <c r="C8" s="53">
        <f>ROUND('当年度'!C8/'当年度'!$O8*100,1)</f>
        <v>19.6</v>
      </c>
      <c r="D8" s="53">
        <f>ROUND('当年度'!D8/'当年度'!$O8*100,1)</f>
        <v>12.5</v>
      </c>
      <c r="E8" s="53">
        <f>ROUND('当年度'!E8/'当年度'!$O8*100,1)</f>
        <v>0.6</v>
      </c>
      <c r="F8" s="53">
        <f>ROUND('当年度'!F8/'当年度'!$O8*100,1)</f>
        <v>18.9</v>
      </c>
      <c r="G8" s="53">
        <f>ROUND('当年度'!G8/'当年度'!$O8*100,1)</f>
        <v>10.9</v>
      </c>
      <c r="H8" s="53">
        <f>ROUND('当年度'!H8/'当年度'!$O8*100,1)</f>
        <v>12.6</v>
      </c>
      <c r="I8" s="53">
        <f>ROUND('当年度'!I8/'当年度'!$O8*100,1)</f>
        <v>3</v>
      </c>
      <c r="J8" s="53">
        <f>ROUND('当年度'!J8/'当年度'!$O8*100,1)</f>
        <v>0.2</v>
      </c>
      <c r="K8" s="53">
        <f>ROUND('当年度'!K8/'当年度'!$O8*100,1)</f>
        <v>0</v>
      </c>
      <c r="L8" s="53">
        <f>ROUND('当年度'!L8/'当年度'!$O8*100,1)</f>
        <v>8</v>
      </c>
      <c r="M8" s="53">
        <f>ROUND('当年度'!M8/'当年度'!$O8*100,1)</f>
        <v>0</v>
      </c>
      <c r="N8" s="53">
        <f>ROUND('当年度'!N8/'当年度'!$O8*100,1)</f>
        <v>13.7</v>
      </c>
      <c r="O8" s="53">
        <f>ROUND('当年度'!O8/'当年度'!$O8*100,1)</f>
        <v>100</v>
      </c>
      <c r="P8" s="54">
        <f>ROUND('当年度'!P8/'当年度'!$O8*100,1)</f>
        <v>51</v>
      </c>
      <c r="Q8" s="2"/>
    </row>
    <row r="9" spans="2:17" ht="22.5" customHeight="1">
      <c r="B9" s="21" t="s">
        <v>15</v>
      </c>
      <c r="C9" s="55">
        <f>ROUND('当年度'!C9/'当年度'!$O9*100,1)</f>
        <v>18.9</v>
      </c>
      <c r="D9" s="55">
        <f>ROUND('当年度'!D9/'当年度'!$O9*100,1)</f>
        <v>13.3</v>
      </c>
      <c r="E9" s="55">
        <f>ROUND('当年度'!E9/'当年度'!$O9*100,1)</f>
        <v>1.5</v>
      </c>
      <c r="F9" s="55">
        <f>ROUND('当年度'!F9/'当年度'!$O9*100,1)</f>
        <v>23.1</v>
      </c>
      <c r="G9" s="55">
        <f>ROUND('当年度'!G9/'当年度'!$O9*100,1)</f>
        <v>13.1</v>
      </c>
      <c r="H9" s="55">
        <f>ROUND('当年度'!H9/'当年度'!$O9*100,1)</f>
        <v>11.1</v>
      </c>
      <c r="I9" s="55">
        <f>ROUND('当年度'!I9/'当年度'!$O9*100,1)</f>
        <v>1.1</v>
      </c>
      <c r="J9" s="55">
        <f>ROUND('当年度'!J9/'当年度'!$O9*100,1)</f>
        <v>0.7</v>
      </c>
      <c r="K9" s="55">
        <f>ROUND('当年度'!K9/'当年度'!$O9*100,1)</f>
        <v>0</v>
      </c>
      <c r="L9" s="55">
        <f>ROUND('当年度'!L9/'当年度'!$O9*100,1)</f>
        <v>9.9</v>
      </c>
      <c r="M9" s="55">
        <f>ROUND('当年度'!M9/'当年度'!$O9*100,1)</f>
        <v>0</v>
      </c>
      <c r="N9" s="55">
        <f>ROUND('当年度'!N9/'当年度'!$O9*100,1)</f>
        <v>7.3</v>
      </c>
      <c r="O9" s="55">
        <f>ROUND('当年度'!O9/'当年度'!$O9*100,1)</f>
        <v>100</v>
      </c>
      <c r="P9" s="56">
        <f>ROUND('当年度'!P9/'当年度'!$O9*100,1)</f>
        <v>53.1</v>
      </c>
      <c r="Q9" s="2"/>
    </row>
    <row r="10" spans="2:17" ht="22.5" customHeight="1">
      <c r="B10" s="21" t="s">
        <v>16</v>
      </c>
      <c r="C10" s="55">
        <f>ROUND('当年度'!C10/'当年度'!$O10*100,1)</f>
        <v>21.6</v>
      </c>
      <c r="D10" s="55">
        <f>ROUND('当年度'!D10/'当年度'!$O10*100,1)</f>
        <v>14.5</v>
      </c>
      <c r="E10" s="55">
        <f>ROUND('当年度'!E10/'当年度'!$O10*100,1)</f>
        <v>1.2</v>
      </c>
      <c r="F10" s="55">
        <f>ROUND('当年度'!F10/'当年度'!$O10*100,1)</f>
        <v>18.3</v>
      </c>
      <c r="G10" s="55">
        <f>ROUND('当年度'!G10/'当年度'!$O10*100,1)</f>
        <v>14.3</v>
      </c>
      <c r="H10" s="55">
        <f>ROUND('当年度'!H10/'当年度'!$O10*100,1)</f>
        <v>10.2</v>
      </c>
      <c r="I10" s="55">
        <f>ROUND('当年度'!I10/'当年度'!$O10*100,1)</f>
        <v>1.6</v>
      </c>
      <c r="J10" s="55">
        <f>ROUND('当年度'!J10/'当年度'!$O10*100,1)</f>
        <v>0.1</v>
      </c>
      <c r="K10" s="55">
        <f>ROUND('当年度'!K10/'当年度'!$O10*100,1)</f>
        <v>0.5</v>
      </c>
      <c r="L10" s="55">
        <f>ROUND('当年度'!L10/'当年度'!$O10*100,1)</f>
        <v>6.3</v>
      </c>
      <c r="M10" s="55">
        <f>ROUND('当年度'!M10/'当年度'!$O10*100,1)</f>
        <v>0</v>
      </c>
      <c r="N10" s="55">
        <f>ROUND('当年度'!N10/'当年度'!$O10*100,1)</f>
        <v>11.3</v>
      </c>
      <c r="O10" s="55">
        <f>ROUND('当年度'!O10/'当年度'!$O10*100,1)</f>
        <v>100</v>
      </c>
      <c r="P10" s="56">
        <f>ROUND('当年度'!P10/'当年度'!$O10*100,1)</f>
        <v>50.1</v>
      </c>
      <c r="Q10" s="2"/>
    </row>
    <row r="11" spans="2:17" ht="22.5" customHeight="1">
      <c r="B11" s="21" t="s">
        <v>17</v>
      </c>
      <c r="C11" s="55">
        <f>ROUND('当年度'!C11/'当年度'!$O11*100,1)</f>
        <v>20.2</v>
      </c>
      <c r="D11" s="55">
        <f>ROUND('当年度'!D11/'当年度'!$O11*100,1)</f>
        <v>13.4</v>
      </c>
      <c r="E11" s="55">
        <f>ROUND('当年度'!E11/'当年度'!$O11*100,1)</f>
        <v>1.7</v>
      </c>
      <c r="F11" s="55">
        <f>ROUND('当年度'!F11/'当年度'!$O11*100,1)</f>
        <v>23.3</v>
      </c>
      <c r="G11" s="55">
        <f>ROUND('当年度'!G11/'当年度'!$O11*100,1)</f>
        <v>2.9</v>
      </c>
      <c r="H11" s="55">
        <f>ROUND('当年度'!H11/'当年度'!$O11*100,1)</f>
        <v>9.8</v>
      </c>
      <c r="I11" s="55">
        <f>ROUND('当年度'!I11/'当年度'!$O11*100,1)</f>
        <v>0.8</v>
      </c>
      <c r="J11" s="55">
        <f>ROUND('当年度'!J11/'当年度'!$O11*100,1)</f>
        <v>0</v>
      </c>
      <c r="K11" s="55">
        <f>ROUND('当年度'!K11/'当年度'!$O11*100,1)</f>
        <v>5.1</v>
      </c>
      <c r="L11" s="55">
        <f>ROUND('当年度'!L11/'当年度'!$O11*100,1)</f>
        <v>11.2</v>
      </c>
      <c r="M11" s="55">
        <f>ROUND('当年度'!M11/'当年度'!$O11*100,1)</f>
        <v>0</v>
      </c>
      <c r="N11" s="55">
        <f>ROUND('当年度'!N11/'当年度'!$O11*100,1)</f>
        <v>11.7</v>
      </c>
      <c r="O11" s="55">
        <f>ROUND('当年度'!O11/'当年度'!$O11*100,1)</f>
        <v>100</v>
      </c>
      <c r="P11" s="56">
        <f>ROUND('当年度'!P11/'当年度'!$O11*100,1)</f>
        <v>53.2</v>
      </c>
      <c r="Q11" s="2"/>
    </row>
    <row r="12" spans="2:17" ht="22.5" customHeight="1">
      <c r="B12" s="21" t="s">
        <v>18</v>
      </c>
      <c r="C12" s="55">
        <f>ROUND('当年度'!C12/'当年度'!$O12*100,1)</f>
        <v>18.8</v>
      </c>
      <c r="D12" s="55">
        <f>ROUND('当年度'!D12/'当年度'!$O12*100,1)</f>
        <v>10.5</v>
      </c>
      <c r="E12" s="55">
        <f>ROUND('当年度'!E12/'当年度'!$O12*100,1)</f>
        <v>1.2</v>
      </c>
      <c r="F12" s="55">
        <f>ROUND('当年度'!F12/'当年度'!$O12*100,1)</f>
        <v>17.8</v>
      </c>
      <c r="G12" s="55">
        <f>ROUND('当年度'!G12/'当年度'!$O12*100,1)</f>
        <v>12.9</v>
      </c>
      <c r="H12" s="55">
        <f>ROUND('当年度'!H12/'当年度'!$O12*100,1)</f>
        <v>10.9</v>
      </c>
      <c r="I12" s="55">
        <f>ROUND('当年度'!I12/'当年度'!$O12*100,1)</f>
        <v>4.1</v>
      </c>
      <c r="J12" s="55">
        <f>ROUND('当年度'!J12/'当年度'!$O12*100,1)</f>
        <v>1.4</v>
      </c>
      <c r="K12" s="55">
        <f>ROUND('当年度'!K12/'当年度'!$O12*100,1)</f>
        <v>0.1</v>
      </c>
      <c r="L12" s="55">
        <f>ROUND('当年度'!L12/'当年度'!$O12*100,1)</f>
        <v>10</v>
      </c>
      <c r="M12" s="55">
        <f>ROUND('当年度'!M12/'当年度'!$O12*100,1)</f>
        <v>0</v>
      </c>
      <c r="N12" s="55">
        <f>ROUND('当年度'!N12/'当年度'!$O12*100,1)</f>
        <v>12.4</v>
      </c>
      <c r="O12" s="55">
        <f>ROUND('当年度'!O12/'当年度'!$O12*100,1)</f>
        <v>100</v>
      </c>
      <c r="P12" s="56">
        <f>ROUND('当年度'!P12/'当年度'!$O12*100,1)</f>
        <v>47.4</v>
      </c>
      <c r="Q12" s="2"/>
    </row>
    <row r="13" spans="2:17" ht="22.5" customHeight="1">
      <c r="B13" s="21" t="s">
        <v>19</v>
      </c>
      <c r="C13" s="55">
        <f>ROUND('当年度'!C13/'当年度'!$O13*100,1)</f>
        <v>17.1</v>
      </c>
      <c r="D13" s="55">
        <f>ROUND('当年度'!D13/'当年度'!$O13*100,1)</f>
        <v>12.7</v>
      </c>
      <c r="E13" s="55">
        <f>ROUND('当年度'!E13/'当年度'!$O13*100,1)</f>
        <v>0.6</v>
      </c>
      <c r="F13" s="55">
        <f>ROUND('当年度'!F13/'当年度'!$O13*100,1)</f>
        <v>16.7</v>
      </c>
      <c r="G13" s="55">
        <f>ROUND('当年度'!G13/'当年度'!$O13*100,1)</f>
        <v>10.3</v>
      </c>
      <c r="H13" s="55">
        <f>ROUND('当年度'!H13/'当年度'!$O13*100,1)</f>
        <v>12</v>
      </c>
      <c r="I13" s="55">
        <f>ROUND('当年度'!I13/'当年度'!$O13*100,1)</f>
        <v>9.7</v>
      </c>
      <c r="J13" s="55">
        <f>ROUND('当年度'!J13/'当年度'!$O13*100,1)</f>
        <v>0</v>
      </c>
      <c r="K13" s="55">
        <f>ROUND('当年度'!K13/'当年度'!$O13*100,1)</f>
        <v>0.8</v>
      </c>
      <c r="L13" s="55">
        <f>ROUND('当年度'!L13/'当年度'!$O13*100,1)</f>
        <v>8.5</v>
      </c>
      <c r="M13" s="55">
        <f>ROUND('当年度'!M13/'当年度'!$O13*100,1)</f>
        <v>0</v>
      </c>
      <c r="N13" s="55">
        <f>ROUND('当年度'!N13/'当年度'!$O13*100,1)</f>
        <v>11.7</v>
      </c>
      <c r="O13" s="55">
        <f>ROUND('当年度'!O13/'当年度'!$O13*100,1)</f>
        <v>100</v>
      </c>
      <c r="P13" s="56">
        <f>ROUND('当年度'!P13/'当年度'!$O13*100,1)</f>
        <v>45.7</v>
      </c>
      <c r="Q13" s="2"/>
    </row>
    <row r="14" spans="2:17" ht="22.5" customHeight="1">
      <c r="B14" s="21" t="s">
        <v>20</v>
      </c>
      <c r="C14" s="55">
        <f>ROUND('当年度'!C14/'当年度'!$O14*100,1)</f>
        <v>17.6</v>
      </c>
      <c r="D14" s="55">
        <f>ROUND('当年度'!D14/'当年度'!$O14*100,1)</f>
        <v>18.6</v>
      </c>
      <c r="E14" s="55">
        <f>ROUND('当年度'!E14/'当年度'!$O14*100,1)</f>
        <v>2.6</v>
      </c>
      <c r="F14" s="55">
        <f>ROUND('当年度'!F14/'当年度'!$O14*100,1)</f>
        <v>12.3</v>
      </c>
      <c r="G14" s="55">
        <f>ROUND('当年度'!G14/'当年度'!$O14*100,1)</f>
        <v>6.5</v>
      </c>
      <c r="H14" s="55">
        <f>ROUND('当年度'!H14/'当年度'!$O14*100,1)</f>
        <v>11.3</v>
      </c>
      <c r="I14" s="55">
        <f>ROUND('当年度'!I14/'当年度'!$O14*100,1)</f>
        <v>4.4</v>
      </c>
      <c r="J14" s="55">
        <f>ROUND('当年度'!J14/'当年度'!$O14*100,1)</f>
        <v>0.1</v>
      </c>
      <c r="K14" s="55">
        <f>ROUND('当年度'!K14/'当年度'!$O14*100,1)</f>
        <v>0.1</v>
      </c>
      <c r="L14" s="55">
        <f>ROUND('当年度'!L14/'当年度'!$O14*100,1)</f>
        <v>8.8</v>
      </c>
      <c r="M14" s="55">
        <f>ROUND('当年度'!M14/'当年度'!$O14*100,1)</f>
        <v>0</v>
      </c>
      <c r="N14" s="55">
        <f>ROUND('当年度'!N14/'当年度'!$O14*100,1)</f>
        <v>17.6</v>
      </c>
      <c r="O14" s="55">
        <f>ROUND('当年度'!O14/'当年度'!$O14*100,1)</f>
        <v>100</v>
      </c>
      <c r="P14" s="56">
        <f>ROUND('当年度'!P14/'当年度'!$O14*100,1)</f>
        <v>41.2</v>
      </c>
      <c r="Q14" s="2"/>
    </row>
    <row r="15" spans="2:17" ht="22.5" customHeight="1">
      <c r="B15" s="21" t="s">
        <v>21</v>
      </c>
      <c r="C15" s="55">
        <f>ROUND('当年度'!C15/'当年度'!$O15*100,1)</f>
        <v>20.9</v>
      </c>
      <c r="D15" s="55">
        <f>ROUND('当年度'!D15/'当年度'!$O15*100,1)</f>
        <v>13.8</v>
      </c>
      <c r="E15" s="55">
        <f>ROUND('当年度'!E15/'当年度'!$O15*100,1)</f>
        <v>0.6</v>
      </c>
      <c r="F15" s="55">
        <f>ROUND('当年度'!F15/'当年度'!$O15*100,1)</f>
        <v>9.9</v>
      </c>
      <c r="G15" s="55">
        <f>ROUND('当年度'!G15/'当年度'!$O15*100,1)</f>
        <v>6.1</v>
      </c>
      <c r="H15" s="55">
        <f>ROUND('当年度'!H15/'当年度'!$O15*100,1)</f>
        <v>11.5</v>
      </c>
      <c r="I15" s="55">
        <f>ROUND('当年度'!I15/'当年度'!$O15*100,1)</f>
        <v>3.2</v>
      </c>
      <c r="J15" s="55">
        <f>ROUND('当年度'!J15/'当年度'!$O15*100,1)</f>
        <v>0</v>
      </c>
      <c r="K15" s="55">
        <f>ROUND('当年度'!K15/'当年度'!$O15*100,1)</f>
        <v>0.3</v>
      </c>
      <c r="L15" s="55">
        <f>ROUND('当年度'!L15/'当年度'!$O15*100,1)</f>
        <v>7.7</v>
      </c>
      <c r="M15" s="55">
        <f>ROUND('当年度'!M15/'当年度'!$O15*100,1)</f>
        <v>0</v>
      </c>
      <c r="N15" s="55">
        <f>ROUND('当年度'!N15/'当年度'!$O15*100,1)</f>
        <v>26</v>
      </c>
      <c r="O15" s="55">
        <f>ROUND('当年度'!O15/'当年度'!$O15*100,1)</f>
        <v>100</v>
      </c>
      <c r="P15" s="56">
        <f>ROUND('当年度'!P15/'当年度'!$O15*100,1)</f>
        <v>42.3</v>
      </c>
      <c r="Q15" s="2"/>
    </row>
    <row r="16" spans="2:17" ht="22.5" customHeight="1">
      <c r="B16" s="21" t="s">
        <v>22</v>
      </c>
      <c r="C16" s="53">
        <f>ROUND('当年度'!C16/'当年度'!$O16*100,1)</f>
        <v>23.3</v>
      </c>
      <c r="D16" s="53">
        <f>ROUND('当年度'!D16/'当年度'!$O16*100,1)</f>
        <v>12.9</v>
      </c>
      <c r="E16" s="53">
        <f>ROUND('当年度'!E16/'当年度'!$O16*100,1)</f>
        <v>1.2</v>
      </c>
      <c r="F16" s="53">
        <f>ROUND('当年度'!F16/'当年度'!$O16*100,1)</f>
        <v>9.7</v>
      </c>
      <c r="G16" s="53">
        <f>ROUND('当年度'!G16/'当年度'!$O16*100,1)</f>
        <v>6.2</v>
      </c>
      <c r="H16" s="53">
        <f>ROUND('当年度'!H16/'当年度'!$O16*100,1)</f>
        <v>10.8</v>
      </c>
      <c r="I16" s="53">
        <f>ROUND('当年度'!I16/'当年度'!$O16*100,1)</f>
        <v>2.8</v>
      </c>
      <c r="J16" s="53">
        <f>ROUND('当年度'!J16/'当年度'!$O16*100,1)</f>
        <v>0</v>
      </c>
      <c r="K16" s="53">
        <f>ROUND('当年度'!K16/'当年度'!$O16*100,1)</f>
        <v>0.7</v>
      </c>
      <c r="L16" s="53">
        <f>ROUND('当年度'!L16/'当年度'!$O16*100,1)</f>
        <v>6.9</v>
      </c>
      <c r="M16" s="53">
        <f>ROUND('当年度'!M16/'当年度'!$O16*100,1)</f>
        <v>0</v>
      </c>
      <c r="N16" s="53">
        <f>ROUND('当年度'!N16/'当年度'!$O16*100,1)</f>
        <v>25.5</v>
      </c>
      <c r="O16" s="53">
        <f>ROUND('当年度'!O16/'当年度'!$O16*100,1)</f>
        <v>100</v>
      </c>
      <c r="P16" s="54">
        <f>ROUND('当年度'!P16/'当年度'!$O16*100,1)</f>
        <v>43.8</v>
      </c>
      <c r="Q16" s="2"/>
    </row>
    <row r="17" spans="2:17" ht="22.5" customHeight="1">
      <c r="B17" s="25" t="s">
        <v>50</v>
      </c>
      <c r="C17" s="55">
        <f>ROUND('当年度'!C17/'当年度'!$O17*100,1)</f>
        <v>15.6</v>
      </c>
      <c r="D17" s="55">
        <f>ROUND('当年度'!D17/'当年度'!$O17*100,1)</f>
        <v>15.3</v>
      </c>
      <c r="E17" s="55">
        <f>ROUND('当年度'!E17/'当年度'!$O17*100,1)</f>
        <v>1.1</v>
      </c>
      <c r="F17" s="55">
        <f>ROUND('当年度'!F17/'当年度'!$O17*100,1)</f>
        <v>9.6</v>
      </c>
      <c r="G17" s="55">
        <f>ROUND('当年度'!G17/'当年度'!$O17*100,1)</f>
        <v>11.8</v>
      </c>
      <c r="H17" s="55">
        <f>ROUND('当年度'!H17/'当年度'!$O17*100,1)</f>
        <v>11.1</v>
      </c>
      <c r="I17" s="55">
        <f>ROUND('当年度'!I17/'当年度'!$O17*100,1)</f>
        <v>13.4</v>
      </c>
      <c r="J17" s="55">
        <f>ROUND('当年度'!J17/'当年度'!$O17*100,1)</f>
        <v>0</v>
      </c>
      <c r="K17" s="55">
        <f>ROUND('当年度'!K17/'当年度'!$O17*100,1)</f>
        <v>0</v>
      </c>
      <c r="L17" s="55">
        <f>ROUND('当年度'!L17/'当年度'!$O17*100,1)</f>
        <v>11.4</v>
      </c>
      <c r="M17" s="55">
        <f>ROUND('当年度'!M17/'当年度'!$O17*100,1)</f>
        <v>0</v>
      </c>
      <c r="N17" s="55">
        <f>ROUND('当年度'!N17/'当年度'!$O17*100,1)</f>
        <v>10.7</v>
      </c>
      <c r="O17" s="55">
        <f>ROUND('当年度'!O17/'当年度'!$O17*100,1)</f>
        <v>100</v>
      </c>
      <c r="P17" s="56">
        <f>ROUND('当年度'!P17/'当年度'!$O17*100,1)</f>
        <v>36.4</v>
      </c>
      <c r="Q17" s="2"/>
    </row>
    <row r="18" spans="2:17" ht="22.5" customHeight="1">
      <c r="B18" s="22" t="s">
        <v>53</v>
      </c>
      <c r="C18" s="55">
        <f>ROUND('当年度'!C18/'当年度'!$O18*100,1)</f>
        <v>18.7</v>
      </c>
      <c r="D18" s="55">
        <f>ROUND('当年度'!D18/'当年度'!$O18*100,1)</f>
        <v>12.3</v>
      </c>
      <c r="E18" s="55">
        <f>ROUND('当年度'!E18/'当年度'!$O18*100,1)</f>
        <v>0.7</v>
      </c>
      <c r="F18" s="55">
        <f>ROUND('当年度'!F18/'当年度'!$O18*100,1)</f>
        <v>12.1</v>
      </c>
      <c r="G18" s="55">
        <f>ROUND('当年度'!G18/'当年度'!$O18*100,1)</f>
        <v>12</v>
      </c>
      <c r="H18" s="55">
        <f>ROUND('当年度'!H18/'当年度'!$O18*100,1)</f>
        <v>12</v>
      </c>
      <c r="I18" s="55">
        <f>ROUND('当年度'!I18/'当年度'!$O18*100,1)</f>
        <v>7.3</v>
      </c>
      <c r="J18" s="55">
        <f>ROUND('当年度'!J18/'当年度'!$O18*100,1)</f>
        <v>0</v>
      </c>
      <c r="K18" s="55">
        <f>ROUND('当年度'!K18/'当年度'!$O18*100,1)</f>
        <v>0.1</v>
      </c>
      <c r="L18" s="55">
        <f>ROUND('当年度'!L18/'当年度'!$O18*100,1)</f>
        <v>9.3</v>
      </c>
      <c r="M18" s="55">
        <f>ROUND('当年度'!M18/'当年度'!$O18*100,1)</f>
        <v>0</v>
      </c>
      <c r="N18" s="55">
        <f>ROUND('当年度'!N18/'当年度'!$O18*100,1)</f>
        <v>15.6</v>
      </c>
      <c r="O18" s="55">
        <f>ROUND('当年度'!O18/'当年度'!$O18*100,1)</f>
        <v>100</v>
      </c>
      <c r="P18" s="56">
        <f>ROUND('当年度'!P18/'当年度'!$O18*100,1)</f>
        <v>42.7</v>
      </c>
      <c r="Q18" s="2"/>
    </row>
    <row r="19" spans="1:17" ht="22.5" customHeight="1">
      <c r="A19" s="23"/>
      <c r="B19" s="24" t="s">
        <v>54</v>
      </c>
      <c r="C19" s="57">
        <f>ROUND('当年度'!C19/'当年度'!$O19*100,1)</f>
        <v>20.6</v>
      </c>
      <c r="D19" s="57">
        <f>ROUND('当年度'!D19/'当年度'!$O19*100,1)</f>
        <v>13.8</v>
      </c>
      <c r="E19" s="57">
        <f>ROUND('当年度'!E19/'当年度'!$O19*100,1)</f>
        <v>1.7</v>
      </c>
      <c r="F19" s="57">
        <f>ROUND('当年度'!F19/'当年度'!$O19*100,1)</f>
        <v>15.3</v>
      </c>
      <c r="G19" s="57">
        <f>ROUND('当年度'!G19/'当年度'!$O19*100,1)</f>
        <v>8.6</v>
      </c>
      <c r="H19" s="57">
        <f>ROUND('当年度'!H19/'当年度'!$O19*100,1)</f>
        <v>14.4</v>
      </c>
      <c r="I19" s="57">
        <f>ROUND('当年度'!I19/'当年度'!$O19*100,1)</f>
        <v>5.9</v>
      </c>
      <c r="J19" s="57">
        <f>ROUND('当年度'!J19/'当年度'!$O19*100,1)</f>
        <v>0.4</v>
      </c>
      <c r="K19" s="57">
        <f>ROUND('当年度'!K19/'当年度'!$O19*100,1)</f>
        <v>0.1</v>
      </c>
      <c r="L19" s="57">
        <f>ROUND('当年度'!L19/'当年度'!$O19*100,1)</f>
        <v>7.2</v>
      </c>
      <c r="M19" s="57">
        <f>ROUND('当年度'!M19/'当年度'!$O19*100,1)</f>
        <v>0</v>
      </c>
      <c r="N19" s="57">
        <f>ROUND('当年度'!N19/'当年度'!$O19*100,1)</f>
        <v>11.8</v>
      </c>
      <c r="O19" s="57">
        <f>ROUND('当年度'!O19/'当年度'!$O19*100,1)</f>
        <v>100</v>
      </c>
      <c r="P19" s="58">
        <f>ROUND('当年度'!P19/'当年度'!$O19*100,1)</f>
        <v>50.4</v>
      </c>
      <c r="Q19" s="2"/>
    </row>
    <row r="20" spans="2:17" ht="22.5" customHeight="1">
      <c r="B20" s="21" t="s">
        <v>23</v>
      </c>
      <c r="C20" s="55">
        <f>ROUND('当年度'!C20/'当年度'!$O20*100,1)</f>
        <v>19.2</v>
      </c>
      <c r="D20" s="55">
        <f>ROUND('当年度'!D20/'当年度'!$O20*100,1)</f>
        <v>15.8</v>
      </c>
      <c r="E20" s="55">
        <f>ROUND('当年度'!E20/'当年度'!$O20*100,1)</f>
        <v>0.7</v>
      </c>
      <c r="F20" s="55">
        <f>ROUND('当年度'!F20/'当年度'!$O20*100,1)</f>
        <v>6.8</v>
      </c>
      <c r="G20" s="55">
        <f>ROUND('当年度'!G20/'当年度'!$O20*100,1)</f>
        <v>13.1</v>
      </c>
      <c r="H20" s="55">
        <f>ROUND('当年度'!H20/'当年度'!$O20*100,1)</f>
        <v>7.1</v>
      </c>
      <c r="I20" s="55">
        <f>ROUND('当年度'!I20/'当年度'!$O20*100,1)</f>
        <v>9.5</v>
      </c>
      <c r="J20" s="55">
        <f>ROUND('当年度'!J20/'当年度'!$O20*100,1)</f>
        <v>0</v>
      </c>
      <c r="K20" s="55">
        <f>ROUND('当年度'!K20/'当年度'!$O20*100,1)</f>
        <v>0</v>
      </c>
      <c r="L20" s="55">
        <f>ROUND('当年度'!L20/'当年度'!$O20*100,1)</f>
        <v>15.7</v>
      </c>
      <c r="M20" s="55">
        <f>ROUND('当年度'!M20/'当年度'!$O20*100,1)</f>
        <v>0</v>
      </c>
      <c r="N20" s="55">
        <f>ROUND('当年度'!N20/'当年度'!$O20*100,1)</f>
        <v>12</v>
      </c>
      <c r="O20" s="55">
        <f>ROUND('当年度'!O20/'当年度'!$O20*100,1)</f>
        <v>100</v>
      </c>
      <c r="P20" s="56">
        <f>ROUND('当年度'!P20/'当年度'!$O20*100,1)</f>
        <v>33.2</v>
      </c>
      <c r="Q20" s="2"/>
    </row>
    <row r="21" spans="2:17" ht="22.5" customHeight="1">
      <c r="B21" s="21" t="s">
        <v>24</v>
      </c>
      <c r="C21" s="55">
        <f>ROUND('当年度'!C21/'当年度'!$O21*100,1)</f>
        <v>19.7</v>
      </c>
      <c r="D21" s="55">
        <f>ROUND('当年度'!D21/'当年度'!$O21*100,1)</f>
        <v>19.8</v>
      </c>
      <c r="E21" s="55">
        <f>ROUND('当年度'!E21/'当年度'!$O21*100,1)</f>
        <v>0.6</v>
      </c>
      <c r="F21" s="55">
        <f>ROUND('当年度'!F21/'当年度'!$O21*100,1)</f>
        <v>12.8</v>
      </c>
      <c r="G21" s="55">
        <f>ROUND('当年度'!G21/'当年度'!$O21*100,1)</f>
        <v>14.8</v>
      </c>
      <c r="H21" s="55">
        <f>ROUND('当年度'!H21/'当年度'!$O21*100,1)</f>
        <v>6.9</v>
      </c>
      <c r="I21" s="55">
        <f>ROUND('当年度'!I21/'当年度'!$O21*100,1)</f>
        <v>3.5</v>
      </c>
      <c r="J21" s="55">
        <f>ROUND('当年度'!J21/'当年度'!$O21*100,1)</f>
        <v>0</v>
      </c>
      <c r="K21" s="55">
        <f>ROUND('当年度'!K21/'当年度'!$O21*100,1)</f>
        <v>0</v>
      </c>
      <c r="L21" s="55">
        <f>ROUND('当年度'!L21/'当年度'!$O21*100,1)</f>
        <v>11.5</v>
      </c>
      <c r="M21" s="55">
        <f>ROUND('当年度'!M21/'当年度'!$O21*100,1)</f>
        <v>0</v>
      </c>
      <c r="N21" s="55">
        <f>ROUND('当年度'!N21/'当年度'!$O21*100,1)</f>
        <v>10.5</v>
      </c>
      <c r="O21" s="55">
        <f>ROUND('当年度'!O21/'当年度'!$O21*100,1)</f>
        <v>100</v>
      </c>
      <c r="P21" s="56">
        <f>ROUND('当年度'!P21/'当年度'!$O21*100,1)</f>
        <v>39.4</v>
      </c>
      <c r="Q21" s="2"/>
    </row>
    <row r="22" spans="2:17" ht="22.5" customHeight="1">
      <c r="B22" s="21" t="s">
        <v>25</v>
      </c>
      <c r="C22" s="55">
        <f>ROUND('当年度'!C22/'当年度'!$O22*100,1)</f>
        <v>20.5</v>
      </c>
      <c r="D22" s="55">
        <f>ROUND('当年度'!D22/'当年度'!$O22*100,1)</f>
        <v>18.7</v>
      </c>
      <c r="E22" s="55">
        <f>ROUND('当年度'!E22/'当年度'!$O22*100,1)</f>
        <v>2.2</v>
      </c>
      <c r="F22" s="55">
        <f>ROUND('当年度'!F22/'当年度'!$O22*100,1)</f>
        <v>13.6</v>
      </c>
      <c r="G22" s="55">
        <f>ROUND('当年度'!G22/'当年度'!$O22*100,1)</f>
        <v>6.2</v>
      </c>
      <c r="H22" s="55">
        <f>ROUND('当年度'!H22/'当年度'!$O22*100,1)</f>
        <v>6.6</v>
      </c>
      <c r="I22" s="55">
        <f>ROUND('当年度'!I22/'当年度'!$O22*100,1)</f>
        <v>0.3</v>
      </c>
      <c r="J22" s="55">
        <f>ROUND('当年度'!J22/'当年度'!$O22*100,1)</f>
        <v>0.6</v>
      </c>
      <c r="K22" s="55">
        <f>ROUND('当年度'!K22/'当年度'!$O22*100,1)</f>
        <v>0.1</v>
      </c>
      <c r="L22" s="55">
        <f>ROUND('当年度'!L22/'当年度'!$O22*100,1)</f>
        <v>14</v>
      </c>
      <c r="M22" s="55">
        <f>ROUND('当年度'!M22/'当年度'!$O22*100,1)</f>
        <v>0</v>
      </c>
      <c r="N22" s="55">
        <f>ROUND('当年度'!N22/'当年度'!$O22*100,1)</f>
        <v>17.3</v>
      </c>
      <c r="O22" s="55">
        <f>ROUND('当年度'!O22/'当年度'!$O22*100,1)</f>
        <v>100</v>
      </c>
      <c r="P22" s="56">
        <f>ROUND('当年度'!P22/'当年度'!$O22*100,1)</f>
        <v>40.7</v>
      </c>
      <c r="Q22" s="2"/>
    </row>
    <row r="23" spans="2:17" ht="22.5" customHeight="1">
      <c r="B23" s="21" t="s">
        <v>26</v>
      </c>
      <c r="C23" s="55">
        <f>ROUND('当年度'!C23/'当年度'!$O23*100,1)</f>
        <v>16.8</v>
      </c>
      <c r="D23" s="55">
        <f>ROUND('当年度'!D23/'当年度'!$O23*100,1)</f>
        <v>16.8</v>
      </c>
      <c r="E23" s="55">
        <f>ROUND('当年度'!E23/'当年度'!$O23*100,1)</f>
        <v>1.4</v>
      </c>
      <c r="F23" s="55">
        <f>ROUND('当年度'!F23/'当年度'!$O23*100,1)</f>
        <v>10.3</v>
      </c>
      <c r="G23" s="55">
        <f>ROUND('当年度'!G23/'当年度'!$O23*100,1)</f>
        <v>10.1</v>
      </c>
      <c r="H23" s="55">
        <f>ROUND('当年度'!H23/'当年度'!$O23*100,1)</f>
        <v>7.5</v>
      </c>
      <c r="I23" s="55">
        <f>ROUND('当年度'!I23/'当年度'!$O23*100,1)</f>
        <v>17.7</v>
      </c>
      <c r="J23" s="55">
        <f>ROUND('当年度'!J23/'当年度'!$O23*100,1)</f>
        <v>0</v>
      </c>
      <c r="K23" s="55">
        <f>ROUND('当年度'!K23/'当年度'!$O23*100,1)</f>
        <v>0</v>
      </c>
      <c r="L23" s="55">
        <f>ROUND('当年度'!L23/'当年度'!$O23*100,1)</f>
        <v>15.1</v>
      </c>
      <c r="M23" s="55">
        <f>ROUND('当年度'!M23/'当年度'!$O23*100,1)</f>
        <v>0</v>
      </c>
      <c r="N23" s="55">
        <f>ROUND('当年度'!N23/'当年度'!$O23*100,1)</f>
        <v>4.2</v>
      </c>
      <c r="O23" s="55">
        <f>ROUND('当年度'!O23/'当年度'!$O23*100,1)</f>
        <v>100</v>
      </c>
      <c r="P23" s="56">
        <f>ROUND('当年度'!P23/'当年度'!$O23*100,1)</f>
        <v>34.7</v>
      </c>
      <c r="Q23" s="2"/>
    </row>
    <row r="24" spans="2:17" ht="22.5" customHeight="1">
      <c r="B24" s="21" t="s">
        <v>27</v>
      </c>
      <c r="C24" s="55">
        <f>ROUND('当年度'!C24/'当年度'!$O24*100,1)</f>
        <v>11.6</v>
      </c>
      <c r="D24" s="55">
        <f>ROUND('当年度'!D24/'当年度'!$O24*100,1)</f>
        <v>14.7</v>
      </c>
      <c r="E24" s="55">
        <f>ROUND('当年度'!E24/'当年度'!$O24*100,1)</f>
        <v>0.3</v>
      </c>
      <c r="F24" s="55">
        <f>ROUND('当年度'!F24/'当年度'!$O24*100,1)</f>
        <v>9.7</v>
      </c>
      <c r="G24" s="55">
        <f>ROUND('当年度'!G24/'当年度'!$O24*100,1)</f>
        <v>10.7</v>
      </c>
      <c r="H24" s="55">
        <f>ROUND('当年度'!H24/'当年度'!$O24*100,1)</f>
        <v>1.7</v>
      </c>
      <c r="I24" s="55">
        <f>ROUND('当年度'!I24/'当年度'!$O24*100,1)</f>
        <v>13.1</v>
      </c>
      <c r="J24" s="55">
        <f>ROUND('当年度'!J24/'当年度'!$O24*100,1)</f>
        <v>0</v>
      </c>
      <c r="K24" s="55">
        <f>ROUND('当年度'!K24/'当年度'!$O24*100,1)</f>
        <v>0.1</v>
      </c>
      <c r="L24" s="55">
        <f>ROUND('当年度'!L24/'当年度'!$O24*100,1)</f>
        <v>15.3</v>
      </c>
      <c r="M24" s="55">
        <f>ROUND('当年度'!M24/'当年度'!$O24*100,1)</f>
        <v>0</v>
      </c>
      <c r="N24" s="55">
        <f>ROUND('当年度'!N24/'当年度'!$O24*100,1)</f>
        <v>22.8</v>
      </c>
      <c r="O24" s="55">
        <f>ROUND('当年度'!O24/'当年度'!$O24*100,1)</f>
        <v>100</v>
      </c>
      <c r="P24" s="56">
        <f>ROUND('当年度'!P24/'当年度'!$O24*100,1)</f>
        <v>23</v>
      </c>
      <c r="Q24" s="2"/>
    </row>
    <row r="25" spans="2:17" ht="22.5" customHeight="1">
      <c r="B25" s="21" t="s">
        <v>28</v>
      </c>
      <c r="C25" s="53">
        <f>ROUND('当年度'!C25/'当年度'!$O25*100,1)</f>
        <v>15.4</v>
      </c>
      <c r="D25" s="53">
        <f>ROUND('当年度'!D25/'当年度'!$O25*100,1)</f>
        <v>13.7</v>
      </c>
      <c r="E25" s="53">
        <f>ROUND('当年度'!E25/'当年度'!$O25*100,1)</f>
        <v>1.5</v>
      </c>
      <c r="F25" s="53">
        <f>ROUND('当年度'!F25/'当年度'!$O25*100,1)</f>
        <v>8.3</v>
      </c>
      <c r="G25" s="53">
        <f>ROUND('当年度'!G25/'当年度'!$O25*100,1)</f>
        <v>16</v>
      </c>
      <c r="H25" s="53">
        <f>ROUND('当年度'!H25/'当年度'!$O25*100,1)</f>
        <v>9.9</v>
      </c>
      <c r="I25" s="53">
        <f>ROUND('当年度'!I25/'当年度'!$O25*100,1)</f>
        <v>7.7</v>
      </c>
      <c r="J25" s="53">
        <f>ROUND('当年度'!J25/'当年度'!$O25*100,1)</f>
        <v>1.1</v>
      </c>
      <c r="K25" s="53">
        <f>ROUND('当年度'!K25/'当年度'!$O25*100,1)</f>
        <v>1.2</v>
      </c>
      <c r="L25" s="53">
        <f>ROUND('当年度'!L25/'当年度'!$O25*100,1)</f>
        <v>8.8</v>
      </c>
      <c r="M25" s="53">
        <f>ROUND('当年度'!M25/'当年度'!$O25*100,1)</f>
        <v>0</v>
      </c>
      <c r="N25" s="53">
        <f>ROUND('当年度'!N25/'当年度'!$O25*100,1)</f>
        <v>16.3</v>
      </c>
      <c r="O25" s="53">
        <f>ROUND('当年度'!O25/'当年度'!$O25*100,1)</f>
        <v>100</v>
      </c>
      <c r="P25" s="54">
        <f>ROUND('当年度'!P25/'当年度'!$O25*100,1)</f>
        <v>33.6</v>
      </c>
      <c r="Q25" s="2"/>
    </row>
    <row r="26" spans="2:17" ht="22.5" customHeight="1">
      <c r="B26" s="21" t="s">
        <v>29</v>
      </c>
      <c r="C26" s="55">
        <f>ROUND('当年度'!C26/'当年度'!$O26*100,1)</f>
        <v>18.1</v>
      </c>
      <c r="D26" s="55">
        <f>ROUND('当年度'!D26/'当年度'!$O26*100,1)</f>
        <v>13.3</v>
      </c>
      <c r="E26" s="55">
        <f>ROUND('当年度'!E26/'当年度'!$O26*100,1)</f>
        <v>0.5</v>
      </c>
      <c r="F26" s="55">
        <f>ROUND('当年度'!F26/'当年度'!$O26*100,1)</f>
        <v>13.2</v>
      </c>
      <c r="G26" s="55">
        <f>ROUND('当年度'!G26/'当年度'!$O26*100,1)</f>
        <v>11.9</v>
      </c>
      <c r="H26" s="55">
        <f>ROUND('当年度'!H26/'当年度'!$O26*100,1)</f>
        <v>12.5</v>
      </c>
      <c r="I26" s="55">
        <f>ROUND('当年度'!I26/'当年度'!$O26*100,1)</f>
        <v>4.2</v>
      </c>
      <c r="J26" s="55">
        <f>ROUND('当年度'!J26/'当年度'!$O26*100,1)</f>
        <v>0.4</v>
      </c>
      <c r="K26" s="55">
        <f>ROUND('当年度'!K26/'当年度'!$O26*100,1)</f>
        <v>1.3</v>
      </c>
      <c r="L26" s="55">
        <f>ROUND('当年度'!L26/'当年度'!$O26*100,1)</f>
        <v>9.5</v>
      </c>
      <c r="M26" s="55">
        <f>ROUND('当年度'!M26/'当年度'!$O26*100,1)</f>
        <v>0</v>
      </c>
      <c r="N26" s="55">
        <f>ROUND('当年度'!N26/'当年度'!$O26*100,1)</f>
        <v>15</v>
      </c>
      <c r="O26" s="55">
        <f>ROUND('当年度'!O26/'当年度'!$O26*100,1)</f>
        <v>100</v>
      </c>
      <c r="P26" s="56">
        <f>ROUND('当年度'!P26/'当年度'!$O26*100,1)</f>
        <v>43.8</v>
      </c>
      <c r="Q26" s="2"/>
    </row>
    <row r="27" spans="2:17" ht="22.5" customHeight="1">
      <c r="B27" s="21" t="s">
        <v>30</v>
      </c>
      <c r="C27" s="53">
        <f>ROUND('当年度'!C27/'当年度'!$O27*100,1)</f>
        <v>14.2</v>
      </c>
      <c r="D27" s="53">
        <f>ROUND('当年度'!D27/'当年度'!$O27*100,1)</f>
        <v>8.4</v>
      </c>
      <c r="E27" s="53">
        <f>ROUND('当年度'!E27/'当年度'!$O27*100,1)</f>
        <v>0.2</v>
      </c>
      <c r="F27" s="53">
        <f>ROUND('当年度'!F27/'当年度'!$O27*100,1)</f>
        <v>5.6</v>
      </c>
      <c r="G27" s="53">
        <f>ROUND('当年度'!G27/'当年度'!$O27*100,1)</f>
        <v>13.5</v>
      </c>
      <c r="H27" s="53">
        <f>ROUND('当年度'!H27/'当年度'!$O27*100,1)</f>
        <v>12.2</v>
      </c>
      <c r="I27" s="53">
        <f>ROUND('当年度'!I27/'当年度'!$O27*100,1)</f>
        <v>11.1</v>
      </c>
      <c r="J27" s="53">
        <f>ROUND('当年度'!J27/'当年度'!$O27*100,1)</f>
        <v>0.2</v>
      </c>
      <c r="K27" s="53">
        <f>ROUND('当年度'!K27/'当年度'!$O27*100,1)</f>
        <v>0</v>
      </c>
      <c r="L27" s="53">
        <f>ROUND('当年度'!L27/'当年度'!$O27*100,1)</f>
        <v>11.8</v>
      </c>
      <c r="M27" s="53">
        <f>ROUND('当年度'!M27/'当年度'!$O27*100,1)</f>
        <v>0</v>
      </c>
      <c r="N27" s="53">
        <f>ROUND('当年度'!N27/'当年度'!$O27*100,1)</f>
        <v>22.8</v>
      </c>
      <c r="O27" s="53">
        <f>ROUND('当年度'!O27/'当年度'!$O27*100,1)</f>
        <v>100</v>
      </c>
      <c r="P27" s="54">
        <f>ROUND('当年度'!P27/'当年度'!$O27*100,1)</f>
        <v>32</v>
      </c>
      <c r="Q27" s="2"/>
    </row>
    <row r="28" spans="2:17" ht="22.5" customHeight="1">
      <c r="B28" s="21" t="s">
        <v>31</v>
      </c>
      <c r="C28" s="55">
        <f>ROUND('当年度'!C28/'当年度'!$O28*100,1)</f>
        <v>16.9</v>
      </c>
      <c r="D28" s="55">
        <f>ROUND('当年度'!D28/'当年度'!$O28*100,1)</f>
        <v>16.2</v>
      </c>
      <c r="E28" s="55">
        <f>ROUND('当年度'!E28/'当年度'!$O28*100,1)</f>
        <v>0.8</v>
      </c>
      <c r="F28" s="55">
        <f>ROUND('当年度'!F28/'当年度'!$O28*100,1)</f>
        <v>10.8</v>
      </c>
      <c r="G28" s="55">
        <f>ROUND('当年度'!G28/'当年度'!$O28*100,1)</f>
        <v>16</v>
      </c>
      <c r="H28" s="55">
        <f>ROUND('当年度'!H28/'当年度'!$O28*100,1)</f>
        <v>9.4</v>
      </c>
      <c r="I28" s="55">
        <f>ROUND('当年度'!I28/'当年度'!$O28*100,1)</f>
        <v>4.9</v>
      </c>
      <c r="J28" s="55">
        <f>ROUND('当年度'!J28/'当年度'!$O28*100,1)</f>
        <v>0</v>
      </c>
      <c r="K28" s="55">
        <f>ROUND('当年度'!K28/'当年度'!$O28*100,1)</f>
        <v>0.3</v>
      </c>
      <c r="L28" s="55">
        <f>ROUND('当年度'!L28/'当年度'!$O28*100,1)</f>
        <v>7.4</v>
      </c>
      <c r="M28" s="55">
        <f>ROUND('当年度'!M28/'当年度'!$O28*100,1)</f>
        <v>0</v>
      </c>
      <c r="N28" s="55">
        <f>ROUND('当年度'!N28/'当年度'!$O28*100,1)</f>
        <v>17.3</v>
      </c>
      <c r="O28" s="55">
        <f>ROUND('当年度'!O28/'当年度'!$O28*100,1)</f>
        <v>100</v>
      </c>
      <c r="P28" s="56">
        <f>ROUND('当年度'!P28/'当年度'!$O28*100,1)</f>
        <v>37.1</v>
      </c>
      <c r="Q28" s="2"/>
    </row>
    <row r="29" spans="2:17" ht="22.5" customHeight="1">
      <c r="B29" s="21" t="s">
        <v>32</v>
      </c>
      <c r="C29" s="55">
        <f>ROUND('当年度'!C29/'当年度'!$O29*100,1)</f>
        <v>19.5</v>
      </c>
      <c r="D29" s="55">
        <f>ROUND('当年度'!D29/'当年度'!$O29*100,1)</f>
        <v>17.4</v>
      </c>
      <c r="E29" s="55">
        <f>ROUND('当年度'!E29/'当年度'!$O29*100,1)</f>
        <v>1.3</v>
      </c>
      <c r="F29" s="55">
        <f>ROUND('当年度'!F29/'当年度'!$O29*100,1)</f>
        <v>7.9</v>
      </c>
      <c r="G29" s="55">
        <f>ROUND('当年度'!G29/'当年度'!$O29*100,1)</f>
        <v>9.9</v>
      </c>
      <c r="H29" s="55">
        <f>ROUND('当年度'!H29/'当年度'!$O29*100,1)</f>
        <v>9.2</v>
      </c>
      <c r="I29" s="55">
        <f>ROUND('当年度'!I29/'当年度'!$O29*100,1)</f>
        <v>7.7</v>
      </c>
      <c r="J29" s="55">
        <f>ROUND('当年度'!J29/'当年度'!$O29*100,1)</f>
        <v>0</v>
      </c>
      <c r="K29" s="55">
        <f>ROUND('当年度'!K29/'当年度'!$O29*100,1)</f>
        <v>0</v>
      </c>
      <c r="L29" s="55">
        <f>ROUND('当年度'!L29/'当年度'!$O29*100,1)</f>
        <v>7.7</v>
      </c>
      <c r="M29" s="55">
        <f>ROUND('当年度'!M29/'当年度'!$O29*100,1)</f>
        <v>0</v>
      </c>
      <c r="N29" s="55">
        <f>ROUND('当年度'!N29/'当年度'!$O29*100,1)</f>
        <v>19.4</v>
      </c>
      <c r="O29" s="55">
        <f>ROUND('当年度'!O29/'当年度'!$O29*100,1)</f>
        <v>100</v>
      </c>
      <c r="P29" s="56">
        <f>ROUND('当年度'!P29/'当年度'!$O29*100,1)</f>
        <v>36.6</v>
      </c>
      <c r="Q29" s="2"/>
    </row>
    <row r="30" spans="2:17" ht="22.5" customHeight="1">
      <c r="B30" s="21" t="s">
        <v>52</v>
      </c>
      <c r="C30" s="55">
        <f>ROUND('当年度'!C30/'当年度'!$O30*100,1)</f>
        <v>18</v>
      </c>
      <c r="D30" s="55">
        <f>ROUND('当年度'!D30/'当年度'!$O30*100,1)</f>
        <v>8.2</v>
      </c>
      <c r="E30" s="55">
        <f>ROUND('当年度'!E30/'当年度'!$O30*100,1)</f>
        <v>1.1</v>
      </c>
      <c r="F30" s="55">
        <f>ROUND('当年度'!F30/'当年度'!$O30*100,1)</f>
        <v>5.5</v>
      </c>
      <c r="G30" s="55">
        <f>ROUND('当年度'!G30/'当年度'!$O30*100,1)</f>
        <v>11.5</v>
      </c>
      <c r="H30" s="55">
        <f>ROUND('当年度'!H30/'当年度'!$O30*100,1)</f>
        <v>15.9</v>
      </c>
      <c r="I30" s="55">
        <f>ROUND('当年度'!I30/'当年度'!$O30*100,1)</f>
        <v>11.5</v>
      </c>
      <c r="J30" s="55">
        <f>ROUND('当年度'!J30/'当年度'!$O30*100,1)</f>
        <v>0</v>
      </c>
      <c r="K30" s="55">
        <f>ROUND('当年度'!K30/'当年度'!$O30*100,1)</f>
        <v>0</v>
      </c>
      <c r="L30" s="55">
        <f>ROUND('当年度'!L30/'当年度'!$O30*100,1)</f>
        <v>9.3</v>
      </c>
      <c r="M30" s="55">
        <f>ROUND('当年度'!M30/'当年度'!$O30*100,1)</f>
        <v>0</v>
      </c>
      <c r="N30" s="55">
        <f>ROUND('当年度'!N30/'当年度'!$O30*100,1)</f>
        <v>19</v>
      </c>
      <c r="O30" s="55">
        <f>ROUND('当年度'!O30/'当年度'!$O30*100,1)</f>
        <v>100</v>
      </c>
      <c r="P30" s="56">
        <f>ROUND('当年度'!P30/'当年度'!$O30*100,1)</f>
        <v>39.4</v>
      </c>
      <c r="Q30" s="2"/>
    </row>
    <row r="31" spans="2:17" ht="22.5" customHeight="1">
      <c r="B31" s="21" t="s">
        <v>55</v>
      </c>
      <c r="C31" s="53">
        <f>ROUND('当年度'!C31/'当年度'!$O31*100,1)</f>
        <v>19.6</v>
      </c>
      <c r="D31" s="53">
        <f>ROUND('当年度'!D31/'当年度'!$O31*100,1)</f>
        <v>11.6</v>
      </c>
      <c r="E31" s="53">
        <f>ROUND('当年度'!E31/'当年度'!$O31*100,1)</f>
        <v>0.4</v>
      </c>
      <c r="F31" s="53">
        <f>ROUND('当年度'!F31/'当年度'!$O31*100,1)</f>
        <v>6.2</v>
      </c>
      <c r="G31" s="53">
        <f>ROUND('当年度'!G31/'当年度'!$O31*100,1)</f>
        <v>10.9</v>
      </c>
      <c r="H31" s="53">
        <f>ROUND('当年度'!H31/'当年度'!$O31*100,1)</f>
        <v>13.1</v>
      </c>
      <c r="I31" s="53">
        <f>ROUND('当年度'!I31/'当年度'!$O31*100,1)</f>
        <v>14.9</v>
      </c>
      <c r="J31" s="53">
        <f>ROUND('当年度'!J31/'当年度'!$O31*100,1)</f>
        <v>0</v>
      </c>
      <c r="K31" s="53">
        <f>ROUND('当年度'!K31/'当年度'!$O31*100,1)</f>
        <v>0.1</v>
      </c>
      <c r="L31" s="53">
        <f>ROUND('当年度'!L31/'当年度'!$O31*100,1)</f>
        <v>13.2</v>
      </c>
      <c r="M31" s="53">
        <f>ROUND('当年度'!M31/'当年度'!$O31*100,1)</f>
        <v>0</v>
      </c>
      <c r="N31" s="53">
        <f>ROUND('当年度'!N31/'当年度'!$O31*100,1)</f>
        <v>9.9</v>
      </c>
      <c r="O31" s="53">
        <f>ROUND('当年度'!O31/'当年度'!$O31*100,1)</f>
        <v>100</v>
      </c>
      <c r="P31" s="54">
        <f>ROUND('当年度'!P31/'当年度'!$O31*100,1)</f>
        <v>38.9</v>
      </c>
      <c r="Q31" s="2"/>
    </row>
    <row r="32" spans="2:17" ht="22.5" customHeight="1">
      <c r="B32" s="21" t="s">
        <v>56</v>
      </c>
      <c r="C32" s="53">
        <f>ROUND('当年度'!C32/'当年度'!$O32*100,1)</f>
        <v>14.9</v>
      </c>
      <c r="D32" s="53">
        <f>ROUND('当年度'!D32/'当年度'!$O32*100,1)</f>
        <v>12.5</v>
      </c>
      <c r="E32" s="53">
        <f>ROUND('当年度'!E32/'当年度'!$O32*100,1)</f>
        <v>0.6</v>
      </c>
      <c r="F32" s="53">
        <f>ROUND('当年度'!F32/'当年度'!$O32*100,1)</f>
        <v>10.3</v>
      </c>
      <c r="G32" s="53">
        <f>ROUND('当年度'!G32/'当年度'!$O32*100,1)</f>
        <v>8.4</v>
      </c>
      <c r="H32" s="53">
        <f>ROUND('当年度'!H32/'当年度'!$O32*100,1)</f>
        <v>14.1</v>
      </c>
      <c r="I32" s="53">
        <f>ROUND('当年度'!I32/'当年度'!$O32*100,1)</f>
        <v>12.1</v>
      </c>
      <c r="J32" s="53">
        <f>ROUND('当年度'!J32/'当年度'!$O32*100,1)</f>
        <v>0</v>
      </c>
      <c r="K32" s="53">
        <f>ROUND('当年度'!K32/'当年度'!$O32*100,1)</f>
        <v>0.1</v>
      </c>
      <c r="L32" s="53">
        <f>ROUND('当年度'!L32/'当年度'!$O32*100,1)</f>
        <v>8.2</v>
      </c>
      <c r="M32" s="53">
        <f>ROUND('当年度'!M32/'当年度'!$O32*100,1)</f>
        <v>0</v>
      </c>
      <c r="N32" s="53">
        <f>ROUND('当年度'!N32/'当年度'!$O32*100,1)</f>
        <v>18.8</v>
      </c>
      <c r="O32" s="53">
        <f>ROUND('当年度'!O32/'当年度'!$O32*100,1)</f>
        <v>100</v>
      </c>
      <c r="P32" s="54">
        <f>ROUND('当年度'!P32/'当年度'!$O32*100,1)</f>
        <v>39.3</v>
      </c>
      <c r="Q32" s="2"/>
    </row>
    <row r="33" spans="2:17" ht="22.5" customHeight="1">
      <c r="B33" s="21" t="s">
        <v>33</v>
      </c>
      <c r="C33" s="53">
        <f>ROUND('当年度'!C33/'当年度'!$O33*100,1)</f>
        <v>17.6</v>
      </c>
      <c r="D33" s="53">
        <f>ROUND('当年度'!D33/'当年度'!$O33*100,1)</f>
        <v>11.4</v>
      </c>
      <c r="E33" s="53">
        <f>ROUND('当年度'!E33/'当年度'!$O33*100,1)</f>
        <v>1.2</v>
      </c>
      <c r="F33" s="53">
        <f>ROUND('当年度'!F33/'当年度'!$O33*100,1)</f>
        <v>8.9</v>
      </c>
      <c r="G33" s="53">
        <f>ROUND('当年度'!G33/'当年度'!$O33*100,1)</f>
        <v>17.3</v>
      </c>
      <c r="H33" s="53">
        <f>ROUND('当年度'!H33/'当年度'!$O33*100,1)</f>
        <v>12.4</v>
      </c>
      <c r="I33" s="53">
        <f>ROUND('当年度'!I33/'当年度'!$O33*100,1)</f>
        <v>1.2</v>
      </c>
      <c r="J33" s="53">
        <f>ROUND('当年度'!J33/'当年度'!$O33*100,1)</f>
        <v>0.1</v>
      </c>
      <c r="K33" s="53">
        <f>ROUND('当年度'!K33/'当年度'!$O33*100,1)</f>
        <v>5.4</v>
      </c>
      <c r="L33" s="53">
        <f>ROUND('当年度'!L33/'当年度'!$O33*100,1)</f>
        <v>11.5</v>
      </c>
      <c r="M33" s="53">
        <f>ROUND('当年度'!M33/'当年度'!$O33*100,1)</f>
        <v>0</v>
      </c>
      <c r="N33" s="53">
        <f>ROUND('当年度'!N33/'当年度'!$O33*100,1)</f>
        <v>13</v>
      </c>
      <c r="O33" s="53">
        <f>ROUND('当年度'!O33/'当年度'!$O33*100,1)</f>
        <v>100</v>
      </c>
      <c r="P33" s="54">
        <f>ROUND('当年度'!P33/'当年度'!$O33*100,1)</f>
        <v>38.9</v>
      </c>
      <c r="Q33" s="2"/>
    </row>
    <row r="34" spans="2:17" ht="22.5" customHeight="1">
      <c r="B34" s="21" t="s">
        <v>34</v>
      </c>
      <c r="C34" s="53">
        <f>ROUND('当年度'!C34/'当年度'!$O34*100,1)</f>
        <v>18.2</v>
      </c>
      <c r="D34" s="53">
        <f>ROUND('当年度'!D34/'当年度'!$O34*100,1)</f>
        <v>14.8</v>
      </c>
      <c r="E34" s="53">
        <f>ROUND('当年度'!E34/'当年度'!$O34*100,1)</f>
        <v>1</v>
      </c>
      <c r="F34" s="53">
        <f>ROUND('当年度'!F34/'当年度'!$O34*100,1)</f>
        <v>9.5</v>
      </c>
      <c r="G34" s="53">
        <f>ROUND('当年度'!G34/'当年度'!$O34*100,1)</f>
        <v>16.1</v>
      </c>
      <c r="H34" s="53">
        <f>ROUND('当年度'!H34/'当年度'!$O34*100,1)</f>
        <v>11.3</v>
      </c>
      <c r="I34" s="53">
        <f>ROUND('当年度'!I34/'当年度'!$O34*100,1)</f>
        <v>4</v>
      </c>
      <c r="J34" s="53">
        <f>ROUND('当年度'!J34/'当年度'!$O34*100,1)</f>
        <v>0</v>
      </c>
      <c r="K34" s="53">
        <f>ROUND('当年度'!K34/'当年度'!$O34*100,1)</f>
        <v>0.1</v>
      </c>
      <c r="L34" s="53">
        <f>ROUND('当年度'!L34/'当年度'!$O34*100,1)</f>
        <v>9</v>
      </c>
      <c r="M34" s="53">
        <f>ROUND('当年度'!M34/'当年度'!$O34*100,1)</f>
        <v>0</v>
      </c>
      <c r="N34" s="53">
        <f>ROUND('当年度'!N34/'当年度'!$O34*100,1)</f>
        <v>16</v>
      </c>
      <c r="O34" s="53">
        <f>ROUND('当年度'!O34/'当年度'!$O34*100,1)</f>
        <v>100</v>
      </c>
      <c r="P34" s="54">
        <f>ROUND('当年度'!P34/'当年度'!$O34*100,1)</f>
        <v>39</v>
      </c>
      <c r="Q34" s="2"/>
    </row>
    <row r="35" spans="2:17" ht="22.5" customHeight="1">
      <c r="B35" s="30" t="s">
        <v>37</v>
      </c>
      <c r="C35" s="51">
        <f>ROUND('当年度'!C35/'当年度'!$O35*100,1)</f>
        <v>19.4</v>
      </c>
      <c r="D35" s="51">
        <f>ROUND('当年度'!D35/'当年度'!$O35*100,1)</f>
        <v>13.8</v>
      </c>
      <c r="E35" s="51">
        <f>ROUND('当年度'!E35/'当年度'!$O35*100,1)</f>
        <v>1.4</v>
      </c>
      <c r="F35" s="51">
        <f>ROUND('当年度'!F35/'当年度'!$O35*100,1)</f>
        <v>18.4</v>
      </c>
      <c r="G35" s="51">
        <f>ROUND('当年度'!G35/'当年度'!$O35*100,1)</f>
        <v>9.8</v>
      </c>
      <c r="H35" s="51">
        <f>ROUND('当年度'!H35/'当年度'!$O35*100,1)</f>
        <v>11.9</v>
      </c>
      <c r="I35" s="51">
        <f>ROUND('当年度'!I35/'当年度'!$O35*100,1)</f>
        <v>3</v>
      </c>
      <c r="J35" s="51">
        <f>ROUND('当年度'!J35/'当年度'!$O35*100,1)</f>
        <v>0.3</v>
      </c>
      <c r="K35" s="51">
        <f>ROUND('当年度'!K35/'当年度'!$O35*100,1)</f>
        <v>1</v>
      </c>
      <c r="L35" s="51">
        <f>ROUND('当年度'!L35/'当年度'!$O35*100,1)</f>
        <v>9.4</v>
      </c>
      <c r="M35" s="51">
        <f>ROUND('当年度'!M35/'当年度'!$O35*100,1)</f>
        <v>0</v>
      </c>
      <c r="N35" s="51">
        <f>ROUND('当年度'!N35/'当年度'!$O35*100,1)</f>
        <v>11.7</v>
      </c>
      <c r="O35" s="51">
        <f>ROUND('当年度'!O35/'当年度'!$O35*100,1)</f>
        <v>100</v>
      </c>
      <c r="P35" s="52">
        <f>ROUND('当年度'!P35/'当年度'!$O35*100,1)</f>
        <v>49.7</v>
      </c>
      <c r="Q35" s="2"/>
    </row>
    <row r="36" spans="2:17" ht="22.5" customHeight="1">
      <c r="B36" s="30" t="s">
        <v>59</v>
      </c>
      <c r="C36" s="51">
        <f>ROUND('当年度'!C36/'当年度'!$O36*100,1)</f>
        <v>17.3</v>
      </c>
      <c r="D36" s="51">
        <f>ROUND('当年度'!D36/'当年度'!$O36*100,1)</f>
        <v>14</v>
      </c>
      <c r="E36" s="51">
        <f>ROUND('当年度'!E36/'当年度'!$O36*100,1)</f>
        <v>0.9</v>
      </c>
      <c r="F36" s="51">
        <f>ROUND('当年度'!F36/'当年度'!$O36*100,1)</f>
        <v>9.5</v>
      </c>
      <c r="G36" s="51">
        <f>ROUND('当年度'!G36/'当年度'!$O36*100,1)</f>
        <v>11.9</v>
      </c>
      <c r="H36" s="51">
        <f>ROUND('当年度'!H36/'当年度'!$O36*100,1)</f>
        <v>10.2</v>
      </c>
      <c r="I36" s="51">
        <f>ROUND('当年度'!I36/'当年度'!$O36*100,1)</f>
        <v>8.1</v>
      </c>
      <c r="J36" s="51">
        <f>ROUND('当年度'!J36/'当年度'!$O36*100,1)</f>
        <v>0.2</v>
      </c>
      <c r="K36" s="51">
        <f>ROUND('当年度'!K36/'当年度'!$O36*100,1)</f>
        <v>0.5</v>
      </c>
      <c r="L36" s="51">
        <f>ROUND('当年度'!L36/'当年度'!$O36*100,1)</f>
        <v>11.1</v>
      </c>
      <c r="M36" s="51">
        <f>ROUND('当年度'!M36/'当年度'!$O36*100,1)</f>
        <v>0</v>
      </c>
      <c r="N36" s="51">
        <f>ROUND('当年度'!N36/'当年度'!$O36*100,1)</f>
        <v>16.2</v>
      </c>
      <c r="O36" s="51">
        <f>ROUND('当年度'!O36/'当年度'!$O36*100,1)</f>
        <v>100</v>
      </c>
      <c r="P36" s="52">
        <f>ROUND('当年度'!P36/'当年度'!$O36*100,1)</f>
        <v>37.1</v>
      </c>
      <c r="Q36" s="2"/>
    </row>
    <row r="37" spans="2:17" ht="22.5" customHeight="1">
      <c r="B37" s="30" t="s">
        <v>38</v>
      </c>
      <c r="C37" s="51">
        <f>ROUND('当年度'!C37/'当年度'!$O37*100,1)</f>
        <v>19.1</v>
      </c>
      <c r="D37" s="51">
        <f>ROUND('当年度'!D37/'当年度'!$O37*100,1)</f>
        <v>13.8</v>
      </c>
      <c r="E37" s="51">
        <f>ROUND('当年度'!E37/'当年度'!$O37*100,1)</f>
        <v>1.3</v>
      </c>
      <c r="F37" s="51">
        <f>ROUND('当年度'!F37/'当年度'!$O37*100,1)</f>
        <v>17.1</v>
      </c>
      <c r="G37" s="51">
        <f>ROUND('当年度'!G37/'当年度'!$O37*100,1)</f>
        <v>10.1</v>
      </c>
      <c r="H37" s="51">
        <f>ROUND('当年度'!H37/'当年度'!$O37*100,1)</f>
        <v>11.7</v>
      </c>
      <c r="I37" s="51">
        <f>ROUND('当年度'!I37/'当年度'!$O37*100,1)</f>
        <v>3.8</v>
      </c>
      <c r="J37" s="51">
        <f>ROUND('当年度'!J37/'当年度'!$O37*100,1)</f>
        <v>0.3</v>
      </c>
      <c r="K37" s="51">
        <f>ROUND('当年度'!K37/'当年度'!$O37*100,1)</f>
        <v>0.9</v>
      </c>
      <c r="L37" s="51">
        <f>ROUND('当年度'!L37/'当年度'!$O37*100,1)</f>
        <v>9.6</v>
      </c>
      <c r="M37" s="51">
        <f>ROUND('当年度'!M37/'当年度'!$O37*100,1)</f>
        <v>0</v>
      </c>
      <c r="N37" s="51">
        <f>ROUND('当年度'!N37/'当年度'!$O37*100,1)</f>
        <v>12.4</v>
      </c>
      <c r="O37" s="51">
        <f>ROUND('当年度'!O37/'当年度'!$O37*100,1)</f>
        <v>100</v>
      </c>
      <c r="P37" s="52">
        <f>ROUND('当年度'!P37/'当年度'!$O37*100,1)</f>
        <v>47.8</v>
      </c>
      <c r="Q37" s="2"/>
    </row>
    <row r="38" spans="3:12" ht="17.25">
      <c r="C38" s="4" t="s">
        <v>45</v>
      </c>
      <c r="L38" s="4"/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性質別歳出の状況（２２年度構成比）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2011-08-23T12:26:29Z</cp:lastPrinted>
  <dcterms:created xsi:type="dcterms:W3CDTF">1999-09-10T06:42:42Z</dcterms:created>
  <dcterms:modified xsi:type="dcterms:W3CDTF">2011-08-23T12:31:59Z</dcterms:modified>
  <cp:category/>
  <cp:version/>
  <cp:contentType/>
  <cp:contentStatus/>
</cp:coreProperties>
</file>