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<sst xmlns="http://schemas.openxmlformats.org/spreadsheetml/2006/main" count="184" uniqueCount="50">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</sst>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179" fontId="0" fillId="0" borderId="7" xfId="0" applyNumberFormat="1" applyBorder="1" applyAlignment="1" applyProtection="1">
      <alignment horizontal="right" shrinkToFit="1"/>
      <protection/>
    </xf>
    <xf numFmtId="179" fontId="0" fillId="0" borderId="8" xfId="0" applyNumberFormat="1" applyBorder="1" applyAlignment="1" applyProtection="1">
      <alignment horizontal="right" shrinkToFit="1"/>
      <protection/>
    </xf>
    <xf numFmtId="179" fontId="0" fillId="0" borderId="9" xfId="0" applyNumberFormat="1" applyBorder="1" applyAlignment="1" applyProtection="1">
      <alignment horizontal="right" shrinkToFit="1"/>
      <protection/>
    </xf>
    <xf numFmtId="179" fontId="0" fillId="0" borderId="4" xfId="0" applyNumberFormat="1" applyBorder="1" applyAlignment="1" applyProtection="1">
      <alignment horizontal="right" shrinkToFit="1"/>
      <protection/>
    </xf>
    <xf numFmtId="179" fontId="0" fillId="0" borderId="10" xfId="0" applyNumberFormat="1" applyBorder="1" applyAlignment="1" applyProtection="1">
      <alignment horizontal="right" shrinkToFit="1"/>
      <protection/>
    </xf>
    <xf numFmtId="179" fontId="0" fillId="0" borderId="5" xfId="0" applyNumberFormat="1" applyBorder="1" applyAlignment="1" applyProtection="1">
      <alignment horizontal="right" shrinkToFit="1"/>
      <protection/>
    </xf>
    <xf numFmtId="180" fontId="0" fillId="0" borderId="7" xfId="0" applyNumberFormat="1" applyBorder="1" applyAlignment="1" applyProtection="1">
      <alignment shrinkToFit="1"/>
      <protection/>
    </xf>
    <xf numFmtId="180" fontId="0" fillId="0" borderId="8" xfId="0" applyNumberForma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6" xfId="0" applyNumberFormat="1" applyBorder="1" applyAlignment="1">
      <alignment shrinkToFit="1"/>
    </xf>
    <xf numFmtId="180" fontId="0" fillId="0" borderId="7" xfId="0" applyNumberFormat="1" applyBorder="1" applyAlignment="1">
      <alignment shrinkToFit="1"/>
    </xf>
    <xf numFmtId="180" fontId="0" fillId="0" borderId="8" xfId="0" applyNumberFormat="1" applyBorder="1" applyAlignment="1">
      <alignment shrinkToFit="1"/>
    </xf>
    <xf numFmtId="180" fontId="0" fillId="2" borderId="8" xfId="0" applyNumberFormat="1" applyFill="1" applyBorder="1" applyAlignment="1">
      <alignment shrinkToFit="1"/>
    </xf>
    <xf numFmtId="180" fontId="0" fillId="0" borderId="9" xfId="0" applyNumberForma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8" t="s">
        <v>38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2276</v>
      </c>
      <c r="D6" s="32">
        <v>293891</v>
      </c>
      <c r="E6" s="32">
        <v>696603</v>
      </c>
      <c r="F6" s="32">
        <v>448821</v>
      </c>
      <c r="G6" s="32">
        <v>0</v>
      </c>
      <c r="H6" s="32">
        <v>938815</v>
      </c>
      <c r="I6" s="32">
        <v>163605</v>
      </c>
      <c r="J6" s="32">
        <v>3112121</v>
      </c>
      <c r="K6" s="32">
        <v>972849</v>
      </c>
      <c r="L6" s="32">
        <v>1050701</v>
      </c>
      <c r="M6" s="32">
        <f>N6-SUM(C6:L6)</f>
        <v>0</v>
      </c>
      <c r="N6" s="32">
        <v>7679682</v>
      </c>
    </row>
    <row r="7" spans="2:14" ht="21" customHeight="1">
      <c r="B7" s="14" t="s">
        <v>14</v>
      </c>
      <c r="C7" s="33">
        <v>0</v>
      </c>
      <c r="D7" s="33">
        <v>184554</v>
      </c>
      <c r="E7" s="33">
        <v>720706</v>
      </c>
      <c r="F7" s="33">
        <v>300386</v>
      </c>
      <c r="G7" s="33">
        <v>462</v>
      </c>
      <c r="H7" s="33">
        <v>206072</v>
      </c>
      <c r="I7" s="33">
        <v>579343</v>
      </c>
      <c r="J7" s="33">
        <v>3116211</v>
      </c>
      <c r="K7" s="33">
        <v>174052</v>
      </c>
      <c r="L7" s="33">
        <v>916237</v>
      </c>
      <c r="M7" s="33">
        <f aca="true" t="shared" si="0" ref="M7:M34">N7-SUM(C7:L7)</f>
        <v>0</v>
      </c>
      <c r="N7" s="33">
        <v>6198023</v>
      </c>
    </row>
    <row r="8" spans="2:14" ht="21" customHeight="1">
      <c r="B8" s="14" t="s">
        <v>15</v>
      </c>
      <c r="C8" s="33">
        <v>0</v>
      </c>
      <c r="D8" s="33">
        <v>50301</v>
      </c>
      <c r="E8" s="33">
        <v>334345</v>
      </c>
      <c r="F8" s="33">
        <v>235128</v>
      </c>
      <c r="G8" s="33">
        <v>895</v>
      </c>
      <c r="H8" s="33">
        <v>95014</v>
      </c>
      <c r="I8" s="33">
        <v>9304</v>
      </c>
      <c r="J8" s="33">
        <v>918353</v>
      </c>
      <c r="K8" s="33">
        <v>535217</v>
      </c>
      <c r="L8" s="33">
        <v>360271</v>
      </c>
      <c r="M8" s="33">
        <f t="shared" si="0"/>
        <v>0</v>
      </c>
      <c r="N8" s="33">
        <v>2538828</v>
      </c>
    </row>
    <row r="9" spans="2:14" ht="21" customHeight="1">
      <c r="B9" s="15" t="s">
        <v>16</v>
      </c>
      <c r="C9" s="34">
        <v>0</v>
      </c>
      <c r="D9" s="34">
        <v>226498</v>
      </c>
      <c r="E9" s="34">
        <v>194025</v>
      </c>
      <c r="F9" s="34">
        <v>146951</v>
      </c>
      <c r="G9" s="34">
        <v>0</v>
      </c>
      <c r="H9" s="34">
        <v>228678</v>
      </c>
      <c r="I9" s="34">
        <v>25894</v>
      </c>
      <c r="J9" s="34">
        <v>375432</v>
      </c>
      <c r="K9" s="34">
        <v>177047</v>
      </c>
      <c r="L9" s="34">
        <v>436842</v>
      </c>
      <c r="M9" s="34">
        <f t="shared" si="0"/>
        <v>0</v>
      </c>
      <c r="N9" s="35">
        <v>1811367</v>
      </c>
    </row>
    <row r="10" spans="2:14" ht="21" customHeight="1">
      <c r="B10" s="15" t="s">
        <v>17</v>
      </c>
      <c r="C10" s="34">
        <v>0</v>
      </c>
      <c r="D10" s="34">
        <v>43084</v>
      </c>
      <c r="E10" s="34">
        <v>345965</v>
      </c>
      <c r="F10" s="34">
        <v>1772255</v>
      </c>
      <c r="G10" s="34">
        <v>7347</v>
      </c>
      <c r="H10" s="34">
        <v>50766</v>
      </c>
      <c r="I10" s="34">
        <v>0</v>
      </c>
      <c r="J10" s="34">
        <v>538767</v>
      </c>
      <c r="K10" s="34">
        <v>145263</v>
      </c>
      <c r="L10" s="34">
        <v>484617</v>
      </c>
      <c r="M10" s="34">
        <f t="shared" si="0"/>
        <v>0</v>
      </c>
      <c r="N10" s="34">
        <v>3388064</v>
      </c>
    </row>
    <row r="11" spans="2:14" ht="21" customHeight="1">
      <c r="B11" s="15" t="s">
        <v>18</v>
      </c>
      <c r="C11" s="34">
        <v>0</v>
      </c>
      <c r="D11" s="34">
        <v>123733</v>
      </c>
      <c r="E11" s="34">
        <v>278224</v>
      </c>
      <c r="F11" s="34">
        <v>310072</v>
      </c>
      <c r="G11" s="34">
        <v>0</v>
      </c>
      <c r="H11" s="34">
        <v>304820</v>
      </c>
      <c r="I11" s="34">
        <v>402690</v>
      </c>
      <c r="J11" s="34">
        <v>1508069</v>
      </c>
      <c r="K11" s="34">
        <v>749169</v>
      </c>
      <c r="L11" s="34">
        <v>518675</v>
      </c>
      <c r="M11" s="34">
        <f t="shared" si="0"/>
        <v>87041</v>
      </c>
      <c r="N11" s="35">
        <v>4282493</v>
      </c>
    </row>
    <row r="12" spans="2:14" ht="21" customHeight="1">
      <c r="B12" s="15" t="s">
        <v>19</v>
      </c>
      <c r="C12" s="34">
        <v>0</v>
      </c>
      <c r="D12" s="34">
        <v>108754</v>
      </c>
      <c r="E12" s="34">
        <v>180398</v>
      </c>
      <c r="F12" s="34">
        <v>11427</v>
      </c>
      <c r="G12" s="34">
        <v>0</v>
      </c>
      <c r="H12" s="34">
        <v>59116</v>
      </c>
      <c r="I12" s="34">
        <v>134</v>
      </c>
      <c r="J12" s="34">
        <v>1197247</v>
      </c>
      <c r="K12" s="34">
        <v>423327</v>
      </c>
      <c r="L12" s="34">
        <v>104236</v>
      </c>
      <c r="M12" s="34">
        <f t="shared" si="0"/>
        <v>0</v>
      </c>
      <c r="N12" s="34">
        <v>2084639</v>
      </c>
    </row>
    <row r="13" spans="2:14" ht="21" customHeight="1">
      <c r="B13" s="15" t="s">
        <v>20</v>
      </c>
      <c r="C13" s="34">
        <v>0</v>
      </c>
      <c r="D13" s="34">
        <v>45124</v>
      </c>
      <c r="E13" s="34">
        <v>27437</v>
      </c>
      <c r="F13" s="34">
        <v>127530</v>
      </c>
      <c r="G13" s="34">
        <v>0</v>
      </c>
      <c r="H13" s="34">
        <v>401132</v>
      </c>
      <c r="I13" s="34">
        <v>5835</v>
      </c>
      <c r="J13" s="34">
        <v>91375</v>
      </c>
      <c r="K13" s="34">
        <v>0</v>
      </c>
      <c r="L13" s="34">
        <v>50135</v>
      </c>
      <c r="M13" s="34">
        <f t="shared" si="0"/>
        <v>0</v>
      </c>
      <c r="N13" s="34">
        <v>748568</v>
      </c>
    </row>
    <row r="14" spans="2:14" ht="21" customHeight="1">
      <c r="B14" s="15" t="s">
        <v>21</v>
      </c>
      <c r="C14" s="34">
        <v>0</v>
      </c>
      <c r="D14" s="34">
        <v>11862</v>
      </c>
      <c r="E14" s="34">
        <v>115063</v>
      </c>
      <c r="F14" s="34">
        <v>8901</v>
      </c>
      <c r="G14" s="34">
        <v>0</v>
      </c>
      <c r="H14" s="34">
        <v>118504</v>
      </c>
      <c r="I14" s="34">
        <v>8362</v>
      </c>
      <c r="J14" s="34">
        <v>703522</v>
      </c>
      <c r="K14" s="34">
        <v>46011</v>
      </c>
      <c r="L14" s="34">
        <v>950726</v>
      </c>
      <c r="M14" s="34">
        <f t="shared" si="0"/>
        <v>0</v>
      </c>
      <c r="N14" s="34">
        <v>1962951</v>
      </c>
    </row>
    <row r="15" spans="2:14" ht="21" customHeight="1">
      <c r="B15" s="15" t="s">
        <v>22</v>
      </c>
      <c r="C15" s="34">
        <v>0</v>
      </c>
      <c r="D15" s="34">
        <v>100001</v>
      </c>
      <c r="E15" s="34">
        <v>100375</v>
      </c>
      <c r="F15" s="34">
        <v>42022</v>
      </c>
      <c r="G15" s="34">
        <v>0</v>
      </c>
      <c r="H15" s="34">
        <v>27128</v>
      </c>
      <c r="I15" s="34">
        <v>63096</v>
      </c>
      <c r="J15" s="34">
        <v>459449</v>
      </c>
      <c r="K15" s="34">
        <v>28650</v>
      </c>
      <c r="L15" s="34">
        <v>170486</v>
      </c>
      <c r="M15" s="34">
        <f t="shared" si="0"/>
        <v>0</v>
      </c>
      <c r="N15" s="34">
        <v>991207</v>
      </c>
    </row>
    <row r="16" spans="2:14" ht="21" customHeight="1">
      <c r="B16" s="14" t="s">
        <v>23</v>
      </c>
      <c r="C16" s="33">
        <v>0</v>
      </c>
      <c r="D16" s="33">
        <v>448592</v>
      </c>
      <c r="E16" s="33">
        <v>4858</v>
      </c>
      <c r="F16" s="33">
        <v>100530</v>
      </c>
      <c r="G16" s="33">
        <v>0</v>
      </c>
      <c r="H16" s="33">
        <v>325348</v>
      </c>
      <c r="I16" s="33">
        <v>254063</v>
      </c>
      <c r="J16" s="33">
        <v>567219</v>
      </c>
      <c r="K16" s="33">
        <v>47844</v>
      </c>
      <c r="L16" s="33">
        <v>266472</v>
      </c>
      <c r="M16" s="33">
        <f t="shared" si="0"/>
        <v>0</v>
      </c>
      <c r="N16" s="33">
        <v>2014926</v>
      </c>
    </row>
    <row r="17" spans="2:14" ht="21" customHeight="1">
      <c r="B17" s="15" t="s">
        <v>42</v>
      </c>
      <c r="C17" s="34">
        <v>0</v>
      </c>
      <c r="D17" s="34">
        <v>95169</v>
      </c>
      <c r="E17" s="34">
        <v>249558</v>
      </c>
      <c r="F17" s="34">
        <v>61900</v>
      </c>
      <c r="G17" s="34">
        <v>0</v>
      </c>
      <c r="H17" s="34">
        <v>1423</v>
      </c>
      <c r="I17" s="34">
        <v>0</v>
      </c>
      <c r="J17" s="34">
        <v>306977</v>
      </c>
      <c r="K17" s="34">
        <v>20685</v>
      </c>
      <c r="L17" s="34">
        <v>120104</v>
      </c>
      <c r="M17" s="34">
        <f t="shared" si="0"/>
        <v>0</v>
      </c>
      <c r="N17" s="34">
        <v>855816</v>
      </c>
    </row>
    <row r="18" spans="2:14" ht="21" customHeight="1">
      <c r="B18" s="15" t="s">
        <v>43</v>
      </c>
      <c r="C18" s="34">
        <v>0</v>
      </c>
      <c r="D18" s="34">
        <v>381136</v>
      </c>
      <c r="E18" s="34">
        <v>10384</v>
      </c>
      <c r="F18" s="34">
        <v>145608</v>
      </c>
      <c r="G18" s="34">
        <v>0</v>
      </c>
      <c r="H18" s="34">
        <v>119831</v>
      </c>
      <c r="I18" s="34">
        <v>18083</v>
      </c>
      <c r="J18" s="34">
        <v>755793</v>
      </c>
      <c r="K18" s="34">
        <v>1246983</v>
      </c>
      <c r="L18" s="34">
        <v>274501</v>
      </c>
      <c r="M18" s="34">
        <f t="shared" si="0"/>
        <v>0</v>
      </c>
      <c r="N18" s="34">
        <v>2952319</v>
      </c>
    </row>
    <row r="19" spans="2:14" ht="21" customHeight="1">
      <c r="B19" s="16" t="s">
        <v>44</v>
      </c>
      <c r="C19" s="36">
        <v>0</v>
      </c>
      <c r="D19" s="36">
        <v>605446</v>
      </c>
      <c r="E19" s="36">
        <v>326954</v>
      </c>
      <c r="F19" s="36">
        <v>300422</v>
      </c>
      <c r="G19" s="36">
        <v>21006</v>
      </c>
      <c r="H19" s="36">
        <v>116049</v>
      </c>
      <c r="I19" s="36">
        <v>7292</v>
      </c>
      <c r="J19" s="36">
        <v>507875</v>
      </c>
      <c r="K19" s="36">
        <v>66261</v>
      </c>
      <c r="L19" s="36">
        <v>551598</v>
      </c>
      <c r="M19" s="36">
        <f t="shared" si="0"/>
        <v>0</v>
      </c>
      <c r="N19" s="36">
        <v>2502903</v>
      </c>
    </row>
    <row r="20" spans="2:14" ht="21" customHeight="1">
      <c r="B20" s="15" t="s">
        <v>24</v>
      </c>
      <c r="C20" s="34">
        <v>0</v>
      </c>
      <c r="D20" s="34">
        <v>15215</v>
      </c>
      <c r="E20" s="34">
        <v>2094</v>
      </c>
      <c r="F20" s="34">
        <v>0</v>
      </c>
      <c r="G20" s="34">
        <v>0</v>
      </c>
      <c r="H20" s="34">
        <v>0</v>
      </c>
      <c r="I20" s="34">
        <v>1160</v>
      </c>
      <c r="J20" s="34">
        <v>36239</v>
      </c>
      <c r="K20" s="34">
        <v>252</v>
      </c>
      <c r="L20" s="34">
        <v>3571</v>
      </c>
      <c r="M20" s="34">
        <f t="shared" si="0"/>
        <v>0</v>
      </c>
      <c r="N20" s="34">
        <v>58531</v>
      </c>
    </row>
    <row r="21" spans="2:14" ht="21" customHeight="1">
      <c r="B21" s="15" t="s">
        <v>25</v>
      </c>
      <c r="C21" s="34">
        <v>0</v>
      </c>
      <c r="D21" s="34">
        <v>4701</v>
      </c>
      <c r="E21" s="34">
        <v>44768</v>
      </c>
      <c r="F21" s="34">
        <v>11042</v>
      </c>
      <c r="G21" s="34">
        <v>0</v>
      </c>
      <c r="H21" s="34">
        <v>123605</v>
      </c>
      <c r="I21" s="34">
        <v>0</v>
      </c>
      <c r="J21" s="34">
        <v>273734</v>
      </c>
      <c r="K21" s="34">
        <v>28015</v>
      </c>
      <c r="L21" s="34">
        <v>190708</v>
      </c>
      <c r="M21" s="34">
        <f t="shared" si="0"/>
        <v>0</v>
      </c>
      <c r="N21" s="34">
        <v>676573</v>
      </c>
    </row>
    <row r="22" spans="2:14" ht="21" customHeight="1">
      <c r="B22" s="15" t="s">
        <v>26</v>
      </c>
      <c r="C22" s="34">
        <v>0</v>
      </c>
      <c r="D22" s="34">
        <v>1764</v>
      </c>
      <c r="E22" s="34">
        <v>45624</v>
      </c>
      <c r="F22" s="34">
        <v>94431</v>
      </c>
      <c r="G22" s="34">
        <v>0</v>
      </c>
      <c r="H22" s="34">
        <v>80510</v>
      </c>
      <c r="I22" s="34">
        <v>4755</v>
      </c>
      <c r="J22" s="34">
        <v>272435</v>
      </c>
      <c r="K22" s="34">
        <v>61834</v>
      </c>
      <c r="L22" s="34">
        <v>364438</v>
      </c>
      <c r="M22" s="34">
        <f t="shared" si="0"/>
        <v>0</v>
      </c>
      <c r="N22" s="34">
        <v>925791</v>
      </c>
    </row>
    <row r="23" spans="2:14" ht="21" customHeight="1">
      <c r="B23" s="15" t="s">
        <v>27</v>
      </c>
      <c r="C23" s="34">
        <v>0</v>
      </c>
      <c r="D23" s="34">
        <v>0</v>
      </c>
      <c r="E23" s="34">
        <v>363</v>
      </c>
      <c r="F23" s="34">
        <v>1819</v>
      </c>
      <c r="G23" s="34">
        <v>0</v>
      </c>
      <c r="H23" s="34">
        <v>0</v>
      </c>
      <c r="I23" s="34">
        <v>0</v>
      </c>
      <c r="J23" s="34">
        <v>71950</v>
      </c>
      <c r="K23" s="34">
        <v>15305</v>
      </c>
      <c r="L23" s="34">
        <v>54069</v>
      </c>
      <c r="M23" s="34">
        <f t="shared" si="0"/>
        <v>0</v>
      </c>
      <c r="N23" s="34">
        <v>143506</v>
      </c>
    </row>
    <row r="24" spans="2:14" ht="21" customHeight="1">
      <c r="B24" s="15" t="s">
        <v>28</v>
      </c>
      <c r="C24" s="34">
        <v>0</v>
      </c>
      <c r="D24" s="34">
        <v>5922</v>
      </c>
      <c r="E24" s="34">
        <v>232197</v>
      </c>
      <c r="F24" s="34">
        <v>365</v>
      </c>
      <c r="G24" s="34">
        <v>0</v>
      </c>
      <c r="H24" s="34">
        <v>24954</v>
      </c>
      <c r="I24" s="34">
        <v>0</v>
      </c>
      <c r="J24" s="34">
        <v>216308</v>
      </c>
      <c r="K24" s="34">
        <v>24357</v>
      </c>
      <c r="L24" s="34">
        <v>44056</v>
      </c>
      <c r="M24" s="34">
        <f t="shared" si="0"/>
        <v>0</v>
      </c>
      <c r="N24" s="35">
        <v>548159</v>
      </c>
    </row>
    <row r="25" spans="2:14" ht="21" customHeight="1">
      <c r="B25" s="14" t="s">
        <v>29</v>
      </c>
      <c r="C25" s="33">
        <v>0</v>
      </c>
      <c r="D25" s="33">
        <v>93262</v>
      </c>
      <c r="E25" s="33">
        <v>59433</v>
      </c>
      <c r="F25" s="33">
        <v>34346</v>
      </c>
      <c r="G25" s="33">
        <v>0</v>
      </c>
      <c r="H25" s="33">
        <v>40785</v>
      </c>
      <c r="I25" s="33">
        <v>287496</v>
      </c>
      <c r="J25" s="33">
        <v>379675</v>
      </c>
      <c r="K25" s="33">
        <v>27342</v>
      </c>
      <c r="L25" s="33">
        <v>23477</v>
      </c>
      <c r="M25" s="33">
        <f t="shared" si="0"/>
        <v>0</v>
      </c>
      <c r="N25" s="33">
        <v>945816</v>
      </c>
    </row>
    <row r="26" spans="2:14" ht="21" customHeight="1">
      <c r="B26" s="15" t="s">
        <v>30</v>
      </c>
      <c r="C26" s="34">
        <v>0</v>
      </c>
      <c r="D26" s="34">
        <v>7929</v>
      </c>
      <c r="E26" s="34">
        <v>1628</v>
      </c>
      <c r="F26" s="34">
        <v>1386</v>
      </c>
      <c r="G26" s="34">
        <v>0</v>
      </c>
      <c r="H26" s="34">
        <v>236205</v>
      </c>
      <c r="I26" s="34">
        <v>1194</v>
      </c>
      <c r="J26" s="34">
        <v>117505</v>
      </c>
      <c r="K26" s="34">
        <v>9876</v>
      </c>
      <c r="L26" s="34">
        <v>91792</v>
      </c>
      <c r="M26" s="34">
        <f t="shared" si="0"/>
        <v>0</v>
      </c>
      <c r="N26" s="34">
        <v>467515</v>
      </c>
    </row>
    <row r="27" spans="2:14" ht="21" customHeight="1">
      <c r="B27" s="14" t="s">
        <v>31</v>
      </c>
      <c r="C27" s="33">
        <v>0</v>
      </c>
      <c r="D27" s="33">
        <v>116880</v>
      </c>
      <c r="E27" s="33">
        <v>19439</v>
      </c>
      <c r="F27" s="33">
        <v>38457</v>
      </c>
      <c r="G27" s="33">
        <v>8610</v>
      </c>
      <c r="H27" s="33">
        <v>123762</v>
      </c>
      <c r="I27" s="33">
        <v>56186</v>
      </c>
      <c r="J27" s="33">
        <v>569943</v>
      </c>
      <c r="K27" s="33">
        <v>31872</v>
      </c>
      <c r="L27" s="33">
        <v>313894</v>
      </c>
      <c r="M27" s="33">
        <f t="shared" si="0"/>
        <v>0</v>
      </c>
      <c r="N27" s="33">
        <v>1279043</v>
      </c>
    </row>
    <row r="28" spans="2:14" ht="21" customHeight="1">
      <c r="B28" s="15" t="s">
        <v>32</v>
      </c>
      <c r="C28" s="34">
        <v>0</v>
      </c>
      <c r="D28" s="34">
        <v>9934</v>
      </c>
      <c r="E28" s="34">
        <v>27077</v>
      </c>
      <c r="F28" s="34">
        <v>6496</v>
      </c>
      <c r="G28" s="34">
        <v>0</v>
      </c>
      <c r="H28" s="34">
        <v>49365</v>
      </c>
      <c r="I28" s="34">
        <v>0</v>
      </c>
      <c r="J28" s="34">
        <v>245968</v>
      </c>
      <c r="K28" s="34">
        <v>2399</v>
      </c>
      <c r="L28" s="34">
        <v>68394</v>
      </c>
      <c r="M28" s="34">
        <f t="shared" si="0"/>
        <v>0</v>
      </c>
      <c r="N28" s="34">
        <v>409633</v>
      </c>
    </row>
    <row r="29" spans="2:14" ht="21" customHeight="1">
      <c r="B29" s="15" t="s">
        <v>33</v>
      </c>
      <c r="C29" s="34">
        <v>0</v>
      </c>
      <c r="D29" s="34">
        <v>11994</v>
      </c>
      <c r="E29" s="34">
        <v>1423</v>
      </c>
      <c r="F29" s="34">
        <v>8646</v>
      </c>
      <c r="G29" s="34">
        <v>0</v>
      </c>
      <c r="H29" s="34">
        <v>111887</v>
      </c>
      <c r="I29" s="34">
        <v>0</v>
      </c>
      <c r="J29" s="34">
        <v>85079</v>
      </c>
      <c r="K29" s="34">
        <v>3683</v>
      </c>
      <c r="L29" s="34">
        <v>4023</v>
      </c>
      <c r="M29" s="34">
        <f t="shared" si="0"/>
        <v>0</v>
      </c>
      <c r="N29" s="34">
        <v>226735</v>
      </c>
    </row>
    <row r="30" spans="2:14" ht="21" customHeight="1">
      <c r="B30" s="15" t="s">
        <v>45</v>
      </c>
      <c r="C30" s="34">
        <v>0</v>
      </c>
      <c r="D30" s="34">
        <v>213694</v>
      </c>
      <c r="E30" s="34">
        <v>24434</v>
      </c>
      <c r="F30" s="34">
        <v>930</v>
      </c>
      <c r="G30" s="34">
        <v>0</v>
      </c>
      <c r="H30" s="34">
        <v>286099</v>
      </c>
      <c r="I30" s="34">
        <v>36830</v>
      </c>
      <c r="J30" s="34">
        <v>449817</v>
      </c>
      <c r="K30" s="34">
        <v>94873</v>
      </c>
      <c r="L30" s="34">
        <v>61165</v>
      </c>
      <c r="M30" s="34">
        <f t="shared" si="0"/>
        <v>0</v>
      </c>
      <c r="N30" s="34">
        <v>1167842</v>
      </c>
    </row>
    <row r="31" spans="2:14" ht="21" customHeight="1">
      <c r="B31" s="14" t="s">
        <v>46</v>
      </c>
      <c r="C31" s="33">
        <v>0</v>
      </c>
      <c r="D31" s="33">
        <v>74211</v>
      </c>
      <c r="E31" s="33">
        <v>18668</v>
      </c>
      <c r="F31" s="33">
        <v>81718</v>
      </c>
      <c r="G31" s="33">
        <v>0</v>
      </c>
      <c r="H31" s="33">
        <v>86440</v>
      </c>
      <c r="I31" s="33">
        <v>1737</v>
      </c>
      <c r="J31" s="33">
        <v>174427</v>
      </c>
      <c r="K31" s="33">
        <v>39991</v>
      </c>
      <c r="L31" s="33">
        <v>123305</v>
      </c>
      <c r="M31" s="33">
        <f t="shared" si="0"/>
        <v>0</v>
      </c>
      <c r="N31" s="33">
        <v>600497</v>
      </c>
    </row>
    <row r="32" spans="2:14" ht="21" customHeight="1">
      <c r="B32" s="14" t="s">
        <v>47</v>
      </c>
      <c r="C32" s="33">
        <v>0</v>
      </c>
      <c r="D32" s="33">
        <v>132994</v>
      </c>
      <c r="E32" s="33">
        <v>5076</v>
      </c>
      <c r="F32" s="33">
        <v>102351</v>
      </c>
      <c r="G32" s="33">
        <v>0</v>
      </c>
      <c r="H32" s="33">
        <v>74771</v>
      </c>
      <c r="I32" s="33">
        <v>6577</v>
      </c>
      <c r="J32" s="33">
        <v>345103</v>
      </c>
      <c r="K32" s="33">
        <v>41418</v>
      </c>
      <c r="L32" s="33">
        <v>351570</v>
      </c>
      <c r="M32" s="33">
        <f t="shared" si="0"/>
        <v>0</v>
      </c>
      <c r="N32" s="33">
        <v>1059860</v>
      </c>
    </row>
    <row r="33" spans="2:14" ht="21" customHeight="1">
      <c r="B33" s="15" t="s">
        <v>34</v>
      </c>
      <c r="C33" s="34">
        <v>0</v>
      </c>
      <c r="D33" s="34">
        <v>15217</v>
      </c>
      <c r="E33" s="34">
        <v>12019</v>
      </c>
      <c r="F33" s="34">
        <v>6931</v>
      </c>
      <c r="G33" s="34">
        <v>0</v>
      </c>
      <c r="H33" s="34">
        <v>1203</v>
      </c>
      <c r="I33" s="34">
        <v>0</v>
      </c>
      <c r="J33" s="34">
        <v>122676</v>
      </c>
      <c r="K33" s="34">
        <v>34208</v>
      </c>
      <c r="L33" s="34">
        <v>65820</v>
      </c>
      <c r="M33" s="34">
        <f t="shared" si="0"/>
        <v>0</v>
      </c>
      <c r="N33" s="34">
        <v>258074</v>
      </c>
    </row>
    <row r="34" spans="2:14" ht="21" customHeight="1">
      <c r="B34" s="14" t="s">
        <v>35</v>
      </c>
      <c r="C34" s="33">
        <v>6170</v>
      </c>
      <c r="D34" s="33">
        <v>25768</v>
      </c>
      <c r="E34" s="33">
        <v>221141</v>
      </c>
      <c r="F34" s="33">
        <v>7195</v>
      </c>
      <c r="G34" s="33">
        <v>0</v>
      </c>
      <c r="H34" s="33">
        <v>12673</v>
      </c>
      <c r="I34" s="33">
        <v>0</v>
      </c>
      <c r="J34" s="33">
        <v>253364</v>
      </c>
      <c r="K34" s="33">
        <v>10872</v>
      </c>
      <c r="L34" s="33">
        <v>51186</v>
      </c>
      <c r="M34" s="33">
        <f t="shared" si="0"/>
        <v>0</v>
      </c>
      <c r="N34" s="33">
        <v>588369</v>
      </c>
    </row>
    <row r="35" spans="2:14" ht="22.5" customHeight="1">
      <c r="B35" s="17" t="s">
        <v>36</v>
      </c>
      <c r="C35" s="31">
        <f>SUM(C6:C19)</f>
        <v>2276</v>
      </c>
      <c r="D35" s="31">
        <f aca="true" t="shared" si="1" ref="D35:N35">SUM(D6:D19)</f>
        <v>2718145</v>
      </c>
      <c r="E35" s="31">
        <f t="shared" si="1"/>
        <v>3584895</v>
      </c>
      <c r="F35" s="31">
        <f t="shared" si="1"/>
        <v>4011953</v>
      </c>
      <c r="G35" s="31">
        <f t="shared" si="1"/>
        <v>29710</v>
      </c>
      <c r="H35" s="31">
        <f t="shared" si="1"/>
        <v>2992696</v>
      </c>
      <c r="I35" s="31">
        <f t="shared" si="1"/>
        <v>1537701</v>
      </c>
      <c r="J35" s="31">
        <f t="shared" si="1"/>
        <v>14158410</v>
      </c>
      <c r="K35" s="31">
        <f t="shared" si="1"/>
        <v>4633358</v>
      </c>
      <c r="L35" s="31">
        <f t="shared" si="1"/>
        <v>6255601</v>
      </c>
      <c r="M35" s="31">
        <f t="shared" si="1"/>
        <v>87041</v>
      </c>
      <c r="N35" s="31">
        <f t="shared" si="1"/>
        <v>40011786</v>
      </c>
    </row>
    <row r="36" spans="2:14" ht="22.5" customHeight="1">
      <c r="B36" s="17" t="s">
        <v>49</v>
      </c>
      <c r="C36" s="31">
        <f aca="true" t="shared" si="2" ref="C36:N36">SUM(C20:C34)</f>
        <v>6170</v>
      </c>
      <c r="D36" s="31">
        <f t="shared" si="2"/>
        <v>729485</v>
      </c>
      <c r="E36" s="31">
        <f t="shared" si="2"/>
        <v>715384</v>
      </c>
      <c r="F36" s="31">
        <f t="shared" si="2"/>
        <v>396113</v>
      </c>
      <c r="G36" s="31">
        <f t="shared" si="2"/>
        <v>8610</v>
      </c>
      <c r="H36" s="31">
        <f t="shared" si="2"/>
        <v>1252259</v>
      </c>
      <c r="I36" s="31">
        <f t="shared" si="2"/>
        <v>395935</v>
      </c>
      <c r="J36" s="31">
        <f t="shared" si="2"/>
        <v>3614223</v>
      </c>
      <c r="K36" s="31">
        <f t="shared" si="2"/>
        <v>426297</v>
      </c>
      <c r="L36" s="31">
        <f t="shared" si="2"/>
        <v>1811468</v>
      </c>
      <c r="M36" s="31">
        <f t="shared" si="2"/>
        <v>0</v>
      </c>
      <c r="N36" s="31">
        <f t="shared" si="2"/>
        <v>9355944</v>
      </c>
    </row>
    <row r="37" spans="2:14" ht="22.5" customHeight="1">
      <c r="B37" s="17" t="s">
        <v>37</v>
      </c>
      <c r="C37" s="31">
        <f aca="true" t="shared" si="3" ref="C37:N37">SUM(C6:C34)</f>
        <v>8446</v>
      </c>
      <c r="D37" s="31">
        <f t="shared" si="3"/>
        <v>3447630</v>
      </c>
      <c r="E37" s="31">
        <f t="shared" si="3"/>
        <v>4300279</v>
      </c>
      <c r="F37" s="31">
        <f t="shared" si="3"/>
        <v>4408066</v>
      </c>
      <c r="G37" s="31">
        <f t="shared" si="3"/>
        <v>38320</v>
      </c>
      <c r="H37" s="31">
        <f t="shared" si="3"/>
        <v>4244955</v>
      </c>
      <c r="I37" s="31">
        <f t="shared" si="3"/>
        <v>1933636</v>
      </c>
      <c r="J37" s="31">
        <f t="shared" si="3"/>
        <v>17772633</v>
      </c>
      <c r="K37" s="31">
        <f t="shared" si="3"/>
        <v>5059655</v>
      </c>
      <c r="L37" s="31">
        <f t="shared" si="3"/>
        <v>8067069</v>
      </c>
      <c r="M37" s="31">
        <f t="shared" si="3"/>
        <v>87041</v>
      </c>
      <c r="N37" s="31">
        <f t="shared" si="3"/>
        <v>49367730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8" t="s">
        <v>41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1916</v>
      </c>
      <c r="D6" s="32">
        <v>376882</v>
      </c>
      <c r="E6" s="32">
        <v>334954</v>
      </c>
      <c r="F6" s="32">
        <v>736064</v>
      </c>
      <c r="G6" s="32">
        <v>63313</v>
      </c>
      <c r="H6" s="32">
        <v>1091146</v>
      </c>
      <c r="I6" s="32">
        <v>234604</v>
      </c>
      <c r="J6" s="32">
        <v>4524001</v>
      </c>
      <c r="K6" s="32">
        <v>1091528</v>
      </c>
      <c r="L6" s="32">
        <v>1095580</v>
      </c>
      <c r="M6" s="32">
        <f>N6-SUM(C6:L6)</f>
        <v>0</v>
      </c>
      <c r="N6" s="32">
        <v>9549988</v>
      </c>
    </row>
    <row r="7" spans="2:14" ht="21" customHeight="1">
      <c r="B7" s="14" t="s">
        <v>14</v>
      </c>
      <c r="C7" s="33">
        <v>5530</v>
      </c>
      <c r="D7" s="33">
        <v>274080</v>
      </c>
      <c r="E7" s="33">
        <v>336772</v>
      </c>
      <c r="F7" s="33">
        <v>350994</v>
      </c>
      <c r="G7" s="33">
        <v>0</v>
      </c>
      <c r="H7" s="33">
        <v>204053</v>
      </c>
      <c r="I7" s="33">
        <v>461734</v>
      </c>
      <c r="J7" s="33">
        <v>4048120</v>
      </c>
      <c r="K7" s="33">
        <v>533343</v>
      </c>
      <c r="L7" s="33">
        <v>905963</v>
      </c>
      <c r="M7" s="33">
        <f aca="true" t="shared" si="0" ref="M7:M34">N7-SUM(C7:L7)</f>
        <v>0</v>
      </c>
      <c r="N7" s="33">
        <v>7120589</v>
      </c>
    </row>
    <row r="8" spans="2:14" ht="21" customHeight="1">
      <c r="B8" s="14" t="s">
        <v>15</v>
      </c>
      <c r="C8" s="33">
        <v>0</v>
      </c>
      <c r="D8" s="33">
        <v>51604</v>
      </c>
      <c r="E8" s="33">
        <v>145075</v>
      </c>
      <c r="F8" s="33">
        <v>169138</v>
      </c>
      <c r="G8" s="33">
        <v>997</v>
      </c>
      <c r="H8" s="33">
        <v>96050</v>
      </c>
      <c r="I8" s="33">
        <v>14931</v>
      </c>
      <c r="J8" s="33">
        <v>1208259</v>
      </c>
      <c r="K8" s="33">
        <v>273779</v>
      </c>
      <c r="L8" s="33">
        <v>311894</v>
      </c>
      <c r="M8" s="33">
        <f t="shared" si="0"/>
        <v>0</v>
      </c>
      <c r="N8" s="33">
        <v>2271727</v>
      </c>
    </row>
    <row r="9" spans="2:14" ht="21" customHeight="1">
      <c r="B9" s="15" t="s">
        <v>16</v>
      </c>
      <c r="C9" s="34">
        <v>0</v>
      </c>
      <c r="D9" s="34">
        <v>327581</v>
      </c>
      <c r="E9" s="34">
        <v>889073</v>
      </c>
      <c r="F9" s="34">
        <v>220339</v>
      </c>
      <c r="G9" s="34">
        <v>40600</v>
      </c>
      <c r="H9" s="34">
        <v>177821</v>
      </c>
      <c r="I9" s="34">
        <v>7217</v>
      </c>
      <c r="J9" s="34">
        <v>785667</v>
      </c>
      <c r="K9" s="34">
        <v>271930</v>
      </c>
      <c r="L9" s="34">
        <v>1259685</v>
      </c>
      <c r="M9" s="34">
        <f t="shared" si="0"/>
        <v>0</v>
      </c>
      <c r="N9" s="35">
        <v>3979913</v>
      </c>
    </row>
    <row r="10" spans="2:14" ht="21" customHeight="1">
      <c r="B10" s="15" t="s">
        <v>17</v>
      </c>
      <c r="C10" s="34">
        <v>0</v>
      </c>
      <c r="D10" s="34">
        <v>27740</v>
      </c>
      <c r="E10" s="34">
        <v>41895</v>
      </c>
      <c r="F10" s="34">
        <v>568432</v>
      </c>
      <c r="G10" s="34">
        <v>20665</v>
      </c>
      <c r="H10" s="34">
        <v>63574</v>
      </c>
      <c r="I10" s="34">
        <v>12362</v>
      </c>
      <c r="J10" s="34">
        <v>613719</v>
      </c>
      <c r="K10" s="34">
        <v>146767</v>
      </c>
      <c r="L10" s="34">
        <v>274887</v>
      </c>
      <c r="M10" s="34">
        <f t="shared" si="0"/>
        <v>0</v>
      </c>
      <c r="N10" s="34">
        <v>1770041</v>
      </c>
    </row>
    <row r="11" spans="2:14" ht="21" customHeight="1">
      <c r="B11" s="15" t="s">
        <v>18</v>
      </c>
      <c r="C11" s="34">
        <v>0</v>
      </c>
      <c r="D11" s="34">
        <v>145266</v>
      </c>
      <c r="E11" s="34">
        <v>202456</v>
      </c>
      <c r="F11" s="34">
        <v>235720</v>
      </c>
      <c r="G11" s="34">
        <v>13775</v>
      </c>
      <c r="H11" s="34">
        <v>340168</v>
      </c>
      <c r="I11" s="34">
        <v>201043</v>
      </c>
      <c r="J11" s="34">
        <v>1819583</v>
      </c>
      <c r="K11" s="34">
        <v>176752</v>
      </c>
      <c r="L11" s="34">
        <v>1406695</v>
      </c>
      <c r="M11" s="34">
        <f t="shared" si="0"/>
        <v>92080</v>
      </c>
      <c r="N11" s="35">
        <v>4633538</v>
      </c>
    </row>
    <row r="12" spans="2:14" ht="21" customHeight="1">
      <c r="B12" s="15" t="s">
        <v>19</v>
      </c>
      <c r="C12" s="34">
        <v>0</v>
      </c>
      <c r="D12" s="34">
        <v>1316631</v>
      </c>
      <c r="E12" s="34">
        <v>100500</v>
      </c>
      <c r="F12" s="34">
        <v>1155</v>
      </c>
      <c r="G12" s="34">
        <v>0</v>
      </c>
      <c r="H12" s="34">
        <v>56414</v>
      </c>
      <c r="I12" s="34">
        <v>1571</v>
      </c>
      <c r="J12" s="34">
        <v>459562</v>
      </c>
      <c r="K12" s="34">
        <v>1238174</v>
      </c>
      <c r="L12" s="34">
        <v>109025</v>
      </c>
      <c r="M12" s="34">
        <f t="shared" si="0"/>
        <v>0</v>
      </c>
      <c r="N12" s="34">
        <v>3283032</v>
      </c>
    </row>
    <row r="13" spans="2:14" ht="21" customHeight="1">
      <c r="B13" s="15" t="s">
        <v>20</v>
      </c>
      <c r="C13" s="34">
        <v>0</v>
      </c>
      <c r="D13" s="34">
        <v>14468</v>
      </c>
      <c r="E13" s="34">
        <v>35896</v>
      </c>
      <c r="F13" s="34">
        <v>228610</v>
      </c>
      <c r="G13" s="34">
        <v>0</v>
      </c>
      <c r="H13" s="34">
        <v>38732</v>
      </c>
      <c r="I13" s="34">
        <v>6001</v>
      </c>
      <c r="J13" s="34">
        <v>126388</v>
      </c>
      <c r="K13" s="34">
        <v>0</v>
      </c>
      <c r="L13" s="34">
        <v>62735</v>
      </c>
      <c r="M13" s="34">
        <f t="shared" si="0"/>
        <v>0</v>
      </c>
      <c r="N13" s="34">
        <v>512830</v>
      </c>
    </row>
    <row r="14" spans="2:14" ht="21" customHeight="1">
      <c r="B14" s="15" t="s">
        <v>21</v>
      </c>
      <c r="C14" s="34">
        <v>3445</v>
      </c>
      <c r="D14" s="34">
        <v>127852</v>
      </c>
      <c r="E14" s="34">
        <v>75954</v>
      </c>
      <c r="F14" s="34">
        <v>55042</v>
      </c>
      <c r="G14" s="34">
        <v>154</v>
      </c>
      <c r="H14" s="34">
        <v>89868</v>
      </c>
      <c r="I14" s="34">
        <v>23924</v>
      </c>
      <c r="J14" s="34">
        <v>719611</v>
      </c>
      <c r="K14" s="34">
        <v>54573</v>
      </c>
      <c r="L14" s="34">
        <v>875855</v>
      </c>
      <c r="M14" s="34">
        <f t="shared" si="0"/>
        <v>1878</v>
      </c>
      <c r="N14" s="34">
        <v>2028156</v>
      </c>
    </row>
    <row r="15" spans="2:14" ht="21" customHeight="1">
      <c r="B15" s="15" t="s">
        <v>22</v>
      </c>
      <c r="C15" s="34">
        <v>0</v>
      </c>
      <c r="D15" s="34">
        <v>83145</v>
      </c>
      <c r="E15" s="34">
        <v>34467</v>
      </c>
      <c r="F15" s="34">
        <v>115265</v>
      </c>
      <c r="G15" s="34">
        <v>0</v>
      </c>
      <c r="H15" s="34">
        <v>36037</v>
      </c>
      <c r="I15" s="34">
        <v>27392</v>
      </c>
      <c r="J15" s="34">
        <v>195208</v>
      </c>
      <c r="K15" s="34">
        <v>220923</v>
      </c>
      <c r="L15" s="34">
        <v>133268</v>
      </c>
      <c r="M15" s="34">
        <f t="shared" si="0"/>
        <v>0</v>
      </c>
      <c r="N15" s="34">
        <v>845705</v>
      </c>
    </row>
    <row r="16" spans="2:14" ht="21" customHeight="1">
      <c r="B16" s="14" t="s">
        <v>23</v>
      </c>
      <c r="C16" s="33">
        <v>0</v>
      </c>
      <c r="D16" s="33">
        <v>123150</v>
      </c>
      <c r="E16" s="33">
        <v>290992</v>
      </c>
      <c r="F16" s="33">
        <v>87821</v>
      </c>
      <c r="G16" s="33">
        <v>0</v>
      </c>
      <c r="H16" s="33">
        <v>170200</v>
      </c>
      <c r="I16" s="33">
        <v>297418</v>
      </c>
      <c r="J16" s="33">
        <v>488810</v>
      </c>
      <c r="K16" s="33">
        <v>35759</v>
      </c>
      <c r="L16" s="33">
        <v>202278</v>
      </c>
      <c r="M16" s="33">
        <f t="shared" si="0"/>
        <v>0</v>
      </c>
      <c r="N16" s="33">
        <v>1696428</v>
      </c>
    </row>
    <row r="17" spans="2:14" ht="21" customHeight="1">
      <c r="B17" s="15" t="s">
        <v>42</v>
      </c>
      <c r="C17" s="34">
        <v>0</v>
      </c>
      <c r="D17" s="34">
        <v>35540</v>
      </c>
      <c r="E17" s="34">
        <v>70830</v>
      </c>
      <c r="F17" s="34">
        <v>2194</v>
      </c>
      <c r="G17" s="34">
        <v>0</v>
      </c>
      <c r="H17" s="34">
        <v>14171</v>
      </c>
      <c r="I17" s="34">
        <v>0</v>
      </c>
      <c r="J17" s="34">
        <v>285712</v>
      </c>
      <c r="K17" s="34">
        <v>20788</v>
      </c>
      <c r="L17" s="34">
        <v>49231</v>
      </c>
      <c r="M17" s="34">
        <f t="shared" si="0"/>
        <v>0</v>
      </c>
      <c r="N17" s="34">
        <v>478466</v>
      </c>
    </row>
    <row r="18" spans="2:14" ht="21" customHeight="1">
      <c r="B18" s="15" t="s">
        <v>43</v>
      </c>
      <c r="C18" s="34">
        <v>0</v>
      </c>
      <c r="D18" s="34">
        <v>382435</v>
      </c>
      <c r="E18" s="34">
        <v>48727</v>
      </c>
      <c r="F18" s="34">
        <v>109005</v>
      </c>
      <c r="G18" s="34">
        <v>0</v>
      </c>
      <c r="H18" s="34">
        <v>198035</v>
      </c>
      <c r="I18" s="34">
        <v>35300</v>
      </c>
      <c r="J18" s="34">
        <v>701637</v>
      </c>
      <c r="K18" s="34">
        <v>451590</v>
      </c>
      <c r="L18" s="34">
        <v>238834</v>
      </c>
      <c r="M18" s="34">
        <f t="shared" si="0"/>
        <v>0</v>
      </c>
      <c r="N18" s="34">
        <v>2165563</v>
      </c>
    </row>
    <row r="19" spans="2:14" ht="21" customHeight="1">
      <c r="B19" s="16" t="s">
        <v>44</v>
      </c>
      <c r="C19" s="36">
        <v>0</v>
      </c>
      <c r="D19" s="36">
        <v>725908</v>
      </c>
      <c r="E19" s="36">
        <v>54436</v>
      </c>
      <c r="F19" s="36">
        <v>155397</v>
      </c>
      <c r="G19" s="36">
        <v>0</v>
      </c>
      <c r="H19" s="36">
        <v>113841</v>
      </c>
      <c r="I19" s="36">
        <v>10304</v>
      </c>
      <c r="J19" s="36">
        <v>747165</v>
      </c>
      <c r="K19" s="36">
        <v>239414</v>
      </c>
      <c r="L19" s="36">
        <v>734698</v>
      </c>
      <c r="M19" s="36">
        <f t="shared" si="0"/>
        <v>0</v>
      </c>
      <c r="N19" s="36">
        <v>2781163</v>
      </c>
    </row>
    <row r="20" spans="2:14" ht="21" customHeight="1">
      <c r="B20" s="15" t="s">
        <v>24</v>
      </c>
      <c r="C20" s="34">
        <v>0</v>
      </c>
      <c r="D20" s="34">
        <v>7496</v>
      </c>
      <c r="E20" s="34">
        <v>2215</v>
      </c>
      <c r="F20" s="34">
        <v>0</v>
      </c>
      <c r="G20" s="34">
        <v>0</v>
      </c>
      <c r="H20" s="34">
        <v>0</v>
      </c>
      <c r="I20" s="34">
        <v>0</v>
      </c>
      <c r="J20" s="34">
        <v>28042</v>
      </c>
      <c r="K20" s="34">
        <v>7385</v>
      </c>
      <c r="L20" s="34">
        <v>4259</v>
      </c>
      <c r="M20" s="34">
        <f t="shared" si="0"/>
        <v>0</v>
      </c>
      <c r="N20" s="34">
        <v>49397</v>
      </c>
    </row>
    <row r="21" spans="2:14" ht="21" customHeight="1">
      <c r="B21" s="15" t="s">
        <v>25</v>
      </c>
      <c r="C21" s="34">
        <v>0</v>
      </c>
      <c r="D21" s="34">
        <v>53584</v>
      </c>
      <c r="E21" s="34">
        <v>6369</v>
      </c>
      <c r="F21" s="34">
        <v>18034</v>
      </c>
      <c r="G21" s="34">
        <v>17981</v>
      </c>
      <c r="H21" s="34">
        <v>184277</v>
      </c>
      <c r="I21" s="34">
        <v>0</v>
      </c>
      <c r="J21" s="34">
        <v>204371</v>
      </c>
      <c r="K21" s="34">
        <v>1226</v>
      </c>
      <c r="L21" s="34">
        <v>74520</v>
      </c>
      <c r="M21" s="34">
        <f t="shared" si="0"/>
        <v>0</v>
      </c>
      <c r="N21" s="34">
        <v>560362</v>
      </c>
    </row>
    <row r="22" spans="2:14" ht="21" customHeight="1">
      <c r="B22" s="15" t="s">
        <v>26</v>
      </c>
      <c r="C22" s="34">
        <v>0</v>
      </c>
      <c r="D22" s="34">
        <v>3390</v>
      </c>
      <c r="E22" s="34">
        <v>49081</v>
      </c>
      <c r="F22" s="34">
        <v>107512</v>
      </c>
      <c r="G22" s="34">
        <v>0</v>
      </c>
      <c r="H22" s="34">
        <v>89548</v>
      </c>
      <c r="I22" s="34">
        <v>7214</v>
      </c>
      <c r="J22" s="34">
        <v>338260</v>
      </c>
      <c r="K22" s="34">
        <v>62482</v>
      </c>
      <c r="L22" s="34">
        <v>151965</v>
      </c>
      <c r="M22" s="34">
        <f t="shared" si="0"/>
        <v>0</v>
      </c>
      <c r="N22" s="34">
        <v>809452</v>
      </c>
    </row>
    <row r="23" spans="2:14" ht="21" customHeight="1">
      <c r="B23" s="15" t="s">
        <v>27</v>
      </c>
      <c r="C23" s="34">
        <v>0</v>
      </c>
      <c r="D23" s="34">
        <v>1391</v>
      </c>
      <c r="E23" s="34">
        <v>2777</v>
      </c>
      <c r="F23" s="34">
        <v>508</v>
      </c>
      <c r="G23" s="34">
        <v>0</v>
      </c>
      <c r="H23" s="34">
        <v>0</v>
      </c>
      <c r="I23" s="34">
        <v>0</v>
      </c>
      <c r="J23" s="34">
        <v>19130</v>
      </c>
      <c r="K23" s="34">
        <v>4620</v>
      </c>
      <c r="L23" s="34">
        <v>11190</v>
      </c>
      <c r="M23" s="34">
        <f t="shared" si="0"/>
        <v>0</v>
      </c>
      <c r="N23" s="34">
        <v>39616</v>
      </c>
    </row>
    <row r="24" spans="2:14" ht="21" customHeight="1">
      <c r="B24" s="15" t="s">
        <v>28</v>
      </c>
      <c r="C24" s="34">
        <v>0</v>
      </c>
      <c r="D24" s="34">
        <v>5831</v>
      </c>
      <c r="E24" s="34">
        <v>5199</v>
      </c>
      <c r="F24" s="34">
        <v>11344</v>
      </c>
      <c r="G24" s="34">
        <v>0</v>
      </c>
      <c r="H24" s="34">
        <v>76174</v>
      </c>
      <c r="I24" s="34">
        <v>0</v>
      </c>
      <c r="J24" s="34">
        <v>194505</v>
      </c>
      <c r="K24" s="34">
        <v>21997</v>
      </c>
      <c r="L24" s="34">
        <v>255839</v>
      </c>
      <c r="M24" s="34">
        <f t="shared" si="0"/>
        <v>0</v>
      </c>
      <c r="N24" s="35">
        <v>570889</v>
      </c>
    </row>
    <row r="25" spans="2:14" ht="21" customHeight="1">
      <c r="B25" s="14" t="s">
        <v>29</v>
      </c>
      <c r="C25" s="33">
        <v>0</v>
      </c>
      <c r="D25" s="33">
        <v>145334</v>
      </c>
      <c r="E25" s="33">
        <v>496929</v>
      </c>
      <c r="F25" s="33">
        <v>36123</v>
      </c>
      <c r="G25" s="33">
        <v>0</v>
      </c>
      <c r="H25" s="33">
        <v>32932</v>
      </c>
      <c r="I25" s="33">
        <v>41025</v>
      </c>
      <c r="J25" s="33">
        <v>474862</v>
      </c>
      <c r="K25" s="33">
        <v>7096</v>
      </c>
      <c r="L25" s="33">
        <v>24437</v>
      </c>
      <c r="M25" s="33">
        <f t="shared" si="0"/>
        <v>0</v>
      </c>
      <c r="N25" s="33">
        <v>1258738</v>
      </c>
    </row>
    <row r="26" spans="2:14" ht="21" customHeight="1">
      <c r="B26" s="15" t="s">
        <v>30</v>
      </c>
      <c r="C26" s="34">
        <v>0</v>
      </c>
      <c r="D26" s="34">
        <v>5520</v>
      </c>
      <c r="E26" s="34">
        <v>1931</v>
      </c>
      <c r="F26" s="34">
        <v>898</v>
      </c>
      <c r="G26" s="34">
        <v>0</v>
      </c>
      <c r="H26" s="34">
        <v>96751</v>
      </c>
      <c r="I26" s="34">
        <v>1093</v>
      </c>
      <c r="J26" s="34">
        <v>160368</v>
      </c>
      <c r="K26" s="34">
        <v>15837</v>
      </c>
      <c r="L26" s="34">
        <v>270488</v>
      </c>
      <c r="M26" s="34">
        <f t="shared" si="0"/>
        <v>0</v>
      </c>
      <c r="N26" s="34">
        <v>552886</v>
      </c>
    </row>
    <row r="27" spans="2:14" ht="21" customHeight="1">
      <c r="B27" s="14" t="s">
        <v>31</v>
      </c>
      <c r="C27" s="33">
        <v>0</v>
      </c>
      <c r="D27" s="33">
        <v>75685</v>
      </c>
      <c r="E27" s="33">
        <v>62467</v>
      </c>
      <c r="F27" s="33">
        <v>36774</v>
      </c>
      <c r="G27" s="33">
        <v>0</v>
      </c>
      <c r="H27" s="33">
        <v>127958</v>
      </c>
      <c r="I27" s="33">
        <v>51324</v>
      </c>
      <c r="J27" s="33">
        <v>361981</v>
      </c>
      <c r="K27" s="33">
        <v>394662</v>
      </c>
      <c r="L27" s="33">
        <v>163662</v>
      </c>
      <c r="M27" s="33">
        <f t="shared" si="0"/>
        <v>0</v>
      </c>
      <c r="N27" s="33">
        <v>1274513</v>
      </c>
    </row>
    <row r="28" spans="2:14" ht="21" customHeight="1">
      <c r="B28" s="15" t="s">
        <v>32</v>
      </c>
      <c r="C28" s="34">
        <v>0</v>
      </c>
      <c r="D28" s="34">
        <v>8190</v>
      </c>
      <c r="E28" s="34">
        <v>28375</v>
      </c>
      <c r="F28" s="34">
        <v>4332</v>
      </c>
      <c r="G28" s="34">
        <v>0</v>
      </c>
      <c r="H28" s="34">
        <v>31393</v>
      </c>
      <c r="I28" s="34">
        <v>0</v>
      </c>
      <c r="J28" s="34">
        <v>257884</v>
      </c>
      <c r="K28" s="34">
        <v>6826</v>
      </c>
      <c r="L28" s="34">
        <v>13174</v>
      </c>
      <c r="M28" s="34">
        <f t="shared" si="0"/>
        <v>0</v>
      </c>
      <c r="N28" s="34">
        <v>350174</v>
      </c>
    </row>
    <row r="29" spans="2:14" ht="21" customHeight="1">
      <c r="B29" s="15" t="s">
        <v>33</v>
      </c>
      <c r="C29" s="34">
        <v>0</v>
      </c>
      <c r="D29" s="34">
        <v>556</v>
      </c>
      <c r="E29" s="34">
        <v>4469</v>
      </c>
      <c r="F29" s="34">
        <v>4400</v>
      </c>
      <c r="G29" s="34">
        <v>0</v>
      </c>
      <c r="H29" s="34">
        <v>56848</v>
      </c>
      <c r="I29" s="34">
        <v>0</v>
      </c>
      <c r="J29" s="34">
        <v>65387</v>
      </c>
      <c r="K29" s="34">
        <v>3759</v>
      </c>
      <c r="L29" s="34">
        <v>973</v>
      </c>
      <c r="M29" s="34">
        <f t="shared" si="0"/>
        <v>0</v>
      </c>
      <c r="N29" s="34">
        <v>136392</v>
      </c>
    </row>
    <row r="30" spans="2:14" ht="21" customHeight="1">
      <c r="B30" s="15" t="s">
        <v>45</v>
      </c>
      <c r="C30" s="34">
        <v>0</v>
      </c>
      <c r="D30" s="34">
        <v>31337</v>
      </c>
      <c r="E30" s="34">
        <v>241925</v>
      </c>
      <c r="F30" s="34">
        <v>9076</v>
      </c>
      <c r="G30" s="34">
        <v>0</v>
      </c>
      <c r="H30" s="34">
        <v>188476</v>
      </c>
      <c r="I30" s="34">
        <v>1464</v>
      </c>
      <c r="J30" s="34">
        <v>262801</v>
      </c>
      <c r="K30" s="34">
        <v>33916</v>
      </c>
      <c r="L30" s="34">
        <v>35955</v>
      </c>
      <c r="M30" s="34">
        <f t="shared" si="0"/>
        <v>0</v>
      </c>
      <c r="N30" s="34">
        <v>804950</v>
      </c>
    </row>
    <row r="31" spans="2:14" ht="21" customHeight="1">
      <c r="B31" s="14" t="s">
        <v>46</v>
      </c>
      <c r="C31" s="33">
        <v>0</v>
      </c>
      <c r="D31" s="33">
        <v>145746</v>
      </c>
      <c r="E31" s="33">
        <v>29312</v>
      </c>
      <c r="F31" s="33">
        <v>38895</v>
      </c>
      <c r="G31" s="33">
        <v>0</v>
      </c>
      <c r="H31" s="33">
        <v>78227</v>
      </c>
      <c r="I31" s="33">
        <v>21066</v>
      </c>
      <c r="J31" s="33">
        <v>126030</v>
      </c>
      <c r="K31" s="33">
        <v>44912</v>
      </c>
      <c r="L31" s="33">
        <v>175435</v>
      </c>
      <c r="M31" s="33">
        <f t="shared" si="0"/>
        <v>0</v>
      </c>
      <c r="N31" s="33">
        <v>659623</v>
      </c>
    </row>
    <row r="32" spans="2:14" ht="21" customHeight="1">
      <c r="B32" s="14" t="s">
        <v>47</v>
      </c>
      <c r="C32" s="33">
        <v>0</v>
      </c>
      <c r="D32" s="33">
        <v>110877</v>
      </c>
      <c r="E32" s="33">
        <v>16136</v>
      </c>
      <c r="F32" s="33">
        <v>174391</v>
      </c>
      <c r="G32" s="33">
        <v>0</v>
      </c>
      <c r="H32" s="33">
        <v>70792</v>
      </c>
      <c r="I32" s="33">
        <v>43392</v>
      </c>
      <c r="J32" s="33">
        <v>304752</v>
      </c>
      <c r="K32" s="33">
        <v>38418</v>
      </c>
      <c r="L32" s="33">
        <v>213609</v>
      </c>
      <c r="M32" s="33">
        <f t="shared" si="0"/>
        <v>0</v>
      </c>
      <c r="N32" s="33">
        <v>972367</v>
      </c>
    </row>
    <row r="33" spans="2:14" ht="21" customHeight="1">
      <c r="B33" s="15" t="s">
        <v>34</v>
      </c>
      <c r="C33" s="34">
        <v>0</v>
      </c>
      <c r="D33" s="34">
        <v>3762</v>
      </c>
      <c r="E33" s="34">
        <v>57276</v>
      </c>
      <c r="F33" s="34">
        <v>7270</v>
      </c>
      <c r="G33" s="34">
        <v>0</v>
      </c>
      <c r="H33" s="34">
        <v>2500</v>
      </c>
      <c r="I33" s="34">
        <v>0</v>
      </c>
      <c r="J33" s="34">
        <v>120002</v>
      </c>
      <c r="K33" s="34">
        <v>31861</v>
      </c>
      <c r="L33" s="34">
        <v>170750</v>
      </c>
      <c r="M33" s="34">
        <f t="shared" si="0"/>
        <v>0</v>
      </c>
      <c r="N33" s="34">
        <v>393421</v>
      </c>
    </row>
    <row r="34" spans="2:14" ht="21" customHeight="1">
      <c r="B34" s="14" t="s">
        <v>35</v>
      </c>
      <c r="C34" s="33">
        <v>0</v>
      </c>
      <c r="D34" s="33">
        <v>23152</v>
      </c>
      <c r="E34" s="33">
        <v>164205</v>
      </c>
      <c r="F34" s="33">
        <v>5694</v>
      </c>
      <c r="G34" s="33">
        <v>0</v>
      </c>
      <c r="H34" s="33">
        <v>30045</v>
      </c>
      <c r="I34" s="33">
        <v>0</v>
      </c>
      <c r="J34" s="33">
        <v>228281</v>
      </c>
      <c r="K34" s="33">
        <v>9687</v>
      </c>
      <c r="L34" s="33">
        <v>33607</v>
      </c>
      <c r="M34" s="33">
        <f t="shared" si="0"/>
        <v>0</v>
      </c>
      <c r="N34" s="33">
        <v>494671</v>
      </c>
    </row>
    <row r="35" spans="2:14" ht="22.5" customHeight="1">
      <c r="B35" s="17" t="s">
        <v>36</v>
      </c>
      <c r="C35" s="31">
        <f>SUM(C6:C19)</f>
        <v>10891</v>
      </c>
      <c r="D35" s="31">
        <f aca="true" t="shared" si="1" ref="D35:N35">SUM(D6:D19)</f>
        <v>4012282</v>
      </c>
      <c r="E35" s="31">
        <f t="shared" si="1"/>
        <v>2662027</v>
      </c>
      <c r="F35" s="31">
        <f t="shared" si="1"/>
        <v>3035176</v>
      </c>
      <c r="G35" s="31">
        <f t="shared" si="1"/>
        <v>139504</v>
      </c>
      <c r="H35" s="31">
        <f t="shared" si="1"/>
        <v>2690110</v>
      </c>
      <c r="I35" s="31">
        <f t="shared" si="1"/>
        <v>1333801</v>
      </c>
      <c r="J35" s="31">
        <f t="shared" si="1"/>
        <v>16723442</v>
      </c>
      <c r="K35" s="31">
        <f t="shared" si="1"/>
        <v>4755320</v>
      </c>
      <c r="L35" s="31">
        <f t="shared" si="1"/>
        <v>7660628</v>
      </c>
      <c r="M35" s="31">
        <f>SUM(M6:M19)</f>
        <v>93958</v>
      </c>
      <c r="N35" s="31">
        <f t="shared" si="1"/>
        <v>43117139</v>
      </c>
    </row>
    <row r="36" spans="2:14" ht="22.5" customHeight="1">
      <c r="B36" s="17" t="s">
        <v>49</v>
      </c>
      <c r="C36" s="31">
        <f aca="true" t="shared" si="2" ref="C36:N36">SUM(C20:C34)</f>
        <v>0</v>
      </c>
      <c r="D36" s="31">
        <f t="shared" si="2"/>
        <v>621851</v>
      </c>
      <c r="E36" s="31">
        <f t="shared" si="2"/>
        <v>1168666</v>
      </c>
      <c r="F36" s="31">
        <f t="shared" si="2"/>
        <v>455251</v>
      </c>
      <c r="G36" s="31">
        <f t="shared" si="2"/>
        <v>17981</v>
      </c>
      <c r="H36" s="31">
        <f t="shared" si="2"/>
        <v>1065921</v>
      </c>
      <c r="I36" s="31">
        <f t="shared" si="2"/>
        <v>166578</v>
      </c>
      <c r="J36" s="31">
        <f t="shared" si="2"/>
        <v>3146656</v>
      </c>
      <c r="K36" s="31">
        <f t="shared" si="2"/>
        <v>684684</v>
      </c>
      <c r="L36" s="31">
        <f t="shared" si="2"/>
        <v>1599863</v>
      </c>
      <c r="M36" s="31">
        <f>SUM(M20:M34)</f>
        <v>0</v>
      </c>
      <c r="N36" s="31">
        <f t="shared" si="2"/>
        <v>8927451</v>
      </c>
    </row>
    <row r="37" spans="2:14" ht="22.5" customHeight="1">
      <c r="B37" s="17" t="s">
        <v>37</v>
      </c>
      <c r="C37" s="31">
        <f aca="true" t="shared" si="3" ref="C37:N37">SUM(C6:C34)</f>
        <v>10891</v>
      </c>
      <c r="D37" s="31">
        <f t="shared" si="3"/>
        <v>4634133</v>
      </c>
      <c r="E37" s="31">
        <f t="shared" si="3"/>
        <v>3830693</v>
      </c>
      <c r="F37" s="31">
        <f t="shared" si="3"/>
        <v>3490427</v>
      </c>
      <c r="G37" s="31">
        <f t="shared" si="3"/>
        <v>157485</v>
      </c>
      <c r="H37" s="31">
        <f t="shared" si="3"/>
        <v>3756031</v>
      </c>
      <c r="I37" s="31">
        <f t="shared" si="3"/>
        <v>1500379</v>
      </c>
      <c r="J37" s="31">
        <f t="shared" si="3"/>
        <v>19870098</v>
      </c>
      <c r="K37" s="31">
        <f t="shared" si="3"/>
        <v>5440004</v>
      </c>
      <c r="L37" s="31">
        <f t="shared" si="3"/>
        <v>9260491</v>
      </c>
      <c r="M37" s="31">
        <f>SUM(M6:M34)</f>
        <v>93958</v>
      </c>
      <c r="N37" s="31">
        <f t="shared" si="3"/>
        <v>52044590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普通建設事業費（単独事業費）の状況（２１年度決算額）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18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360</v>
      </c>
      <c r="D6" s="28">
        <f>+'当年度'!D6-'前年度'!D6</f>
        <v>-82991</v>
      </c>
      <c r="E6" s="28">
        <f>+'当年度'!E6-'前年度'!E6</f>
        <v>361649</v>
      </c>
      <c r="F6" s="28">
        <f>+'当年度'!F6-'前年度'!F6</f>
        <v>-287243</v>
      </c>
      <c r="G6" s="28">
        <f>+'当年度'!G6-'前年度'!G6</f>
        <v>-63313</v>
      </c>
      <c r="H6" s="28">
        <f>+'当年度'!H6-'前年度'!H6</f>
        <v>-152331</v>
      </c>
      <c r="I6" s="28">
        <f>+'当年度'!I6-'前年度'!I6</f>
        <v>-70999</v>
      </c>
      <c r="J6" s="28">
        <f>+'当年度'!J6-'前年度'!J6</f>
        <v>-1411880</v>
      </c>
      <c r="K6" s="28">
        <f>+'当年度'!K6-'前年度'!K6</f>
        <v>-118679</v>
      </c>
      <c r="L6" s="28">
        <f>+'当年度'!L6-'前年度'!L6</f>
        <v>-44879</v>
      </c>
      <c r="M6" s="28">
        <f>+'当年度'!M6-'前年度'!M6</f>
        <v>0</v>
      </c>
      <c r="N6" s="28">
        <f>+'当年度'!N6-'前年度'!N6</f>
        <v>-1870306</v>
      </c>
    </row>
    <row r="7" spans="1:14" ht="21" customHeight="1">
      <c r="A7" s="19"/>
      <c r="B7" s="14" t="s">
        <v>14</v>
      </c>
      <c r="C7" s="28">
        <f>+'当年度'!C7-'前年度'!C7</f>
        <v>-5530</v>
      </c>
      <c r="D7" s="28">
        <f>+'当年度'!D7-'前年度'!D7</f>
        <v>-89526</v>
      </c>
      <c r="E7" s="28">
        <f>+'当年度'!E7-'前年度'!E7</f>
        <v>383934</v>
      </c>
      <c r="F7" s="28">
        <f>+'当年度'!F7-'前年度'!F7</f>
        <v>-50608</v>
      </c>
      <c r="G7" s="28">
        <f>+'当年度'!G7-'前年度'!G7</f>
        <v>462</v>
      </c>
      <c r="H7" s="28">
        <f>+'当年度'!H7-'前年度'!H7</f>
        <v>2019</v>
      </c>
      <c r="I7" s="28">
        <f>+'当年度'!I7-'前年度'!I7</f>
        <v>117609</v>
      </c>
      <c r="J7" s="28">
        <f>+'当年度'!J7-'前年度'!J7</f>
        <v>-931909</v>
      </c>
      <c r="K7" s="28">
        <f>+'当年度'!K7-'前年度'!K7</f>
        <v>-359291</v>
      </c>
      <c r="L7" s="28">
        <f>+'当年度'!L7-'前年度'!L7</f>
        <v>10274</v>
      </c>
      <c r="M7" s="28">
        <f>+'当年度'!M7-'前年度'!M7</f>
        <v>0</v>
      </c>
      <c r="N7" s="28">
        <f>+'当年度'!N7-'前年度'!N7</f>
        <v>-922566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-1303</v>
      </c>
      <c r="E8" s="28">
        <f>+'当年度'!E8-'前年度'!E8</f>
        <v>189270</v>
      </c>
      <c r="F8" s="28">
        <f>+'当年度'!F8-'前年度'!F8</f>
        <v>65990</v>
      </c>
      <c r="G8" s="28">
        <f>+'当年度'!G8-'前年度'!G8</f>
        <v>-102</v>
      </c>
      <c r="H8" s="28">
        <f>+'当年度'!H8-'前年度'!H8</f>
        <v>-1036</v>
      </c>
      <c r="I8" s="28">
        <f>+'当年度'!I8-'前年度'!I8</f>
        <v>-5627</v>
      </c>
      <c r="J8" s="28">
        <f>+'当年度'!J8-'前年度'!J8</f>
        <v>-289906</v>
      </c>
      <c r="K8" s="28">
        <f>+'当年度'!K8-'前年度'!K8</f>
        <v>261438</v>
      </c>
      <c r="L8" s="28">
        <f>+'当年度'!L8-'前年度'!L8</f>
        <v>48377</v>
      </c>
      <c r="M8" s="28">
        <f>+'当年度'!M8-'前年度'!M8</f>
        <v>0</v>
      </c>
      <c r="N8" s="28">
        <f>+'当年度'!N8-'前年度'!N8</f>
        <v>267101</v>
      </c>
    </row>
    <row r="9" spans="1:14" ht="21" customHeight="1">
      <c r="A9" s="19"/>
      <c r="B9" s="15" t="s">
        <v>16</v>
      </c>
      <c r="C9" s="29">
        <f>+'当年度'!C9-'前年度'!C9</f>
        <v>0</v>
      </c>
      <c r="D9" s="29">
        <f>+'当年度'!D9-'前年度'!D9</f>
        <v>-101083</v>
      </c>
      <c r="E9" s="29">
        <f>+'当年度'!E9-'前年度'!E9</f>
        <v>-695048</v>
      </c>
      <c r="F9" s="29">
        <f>+'当年度'!F9-'前年度'!F9</f>
        <v>-73388</v>
      </c>
      <c r="G9" s="29">
        <f>+'当年度'!G9-'前年度'!G9</f>
        <v>-40600</v>
      </c>
      <c r="H9" s="29">
        <f>+'当年度'!H9-'前年度'!H9</f>
        <v>50857</v>
      </c>
      <c r="I9" s="29">
        <f>+'当年度'!I9-'前年度'!I9</f>
        <v>18677</v>
      </c>
      <c r="J9" s="29">
        <f>+'当年度'!J9-'前年度'!J9</f>
        <v>-410235</v>
      </c>
      <c r="K9" s="29">
        <f>+'当年度'!K9-'前年度'!K9</f>
        <v>-94883</v>
      </c>
      <c r="L9" s="29">
        <f>+'当年度'!L9-'前年度'!L9</f>
        <v>-822843</v>
      </c>
      <c r="M9" s="29">
        <f>+'当年度'!M9-'前年度'!M9</f>
        <v>0</v>
      </c>
      <c r="N9" s="29">
        <f>+'当年度'!N9-'前年度'!N9</f>
        <v>-2168546</v>
      </c>
    </row>
    <row r="10" spans="1:14" ht="21" customHeight="1">
      <c r="A10" s="19"/>
      <c r="B10" s="15" t="s">
        <v>17</v>
      </c>
      <c r="C10" s="29">
        <f>+'当年度'!C10-'前年度'!C10</f>
        <v>0</v>
      </c>
      <c r="D10" s="29">
        <f>+'当年度'!D10-'前年度'!D10</f>
        <v>15344</v>
      </c>
      <c r="E10" s="29">
        <f>+'当年度'!E10-'前年度'!E10</f>
        <v>304070</v>
      </c>
      <c r="F10" s="29">
        <f>+'当年度'!F10-'前年度'!F10</f>
        <v>1203823</v>
      </c>
      <c r="G10" s="29">
        <f>+'当年度'!G10-'前年度'!G10</f>
        <v>-13318</v>
      </c>
      <c r="H10" s="29">
        <f>+'当年度'!H10-'前年度'!H10</f>
        <v>-12808</v>
      </c>
      <c r="I10" s="29">
        <f>+'当年度'!I10-'前年度'!I10</f>
        <v>-12362</v>
      </c>
      <c r="J10" s="29">
        <f>+'当年度'!J10-'前年度'!J10</f>
        <v>-74952</v>
      </c>
      <c r="K10" s="29">
        <f>+'当年度'!K10-'前年度'!K10</f>
        <v>-1504</v>
      </c>
      <c r="L10" s="29">
        <f>+'当年度'!L10-'前年度'!L10</f>
        <v>209730</v>
      </c>
      <c r="M10" s="29">
        <f>+'当年度'!M10-'前年度'!M10</f>
        <v>0</v>
      </c>
      <c r="N10" s="29">
        <f>+'当年度'!N10-'前年度'!N10</f>
        <v>1618023</v>
      </c>
    </row>
    <row r="11" spans="1:14" ht="21" customHeight="1">
      <c r="A11" s="19"/>
      <c r="B11" s="15" t="s">
        <v>18</v>
      </c>
      <c r="C11" s="29">
        <f>+'当年度'!C11-'前年度'!C11</f>
        <v>0</v>
      </c>
      <c r="D11" s="29">
        <f>+'当年度'!D11-'前年度'!D11</f>
        <v>-21533</v>
      </c>
      <c r="E11" s="29">
        <f>+'当年度'!E11-'前年度'!E11</f>
        <v>75768</v>
      </c>
      <c r="F11" s="29">
        <f>+'当年度'!F11-'前年度'!F11</f>
        <v>74352</v>
      </c>
      <c r="G11" s="29">
        <f>+'当年度'!G11-'前年度'!G11</f>
        <v>-13775</v>
      </c>
      <c r="H11" s="29">
        <f>+'当年度'!H11-'前年度'!H11</f>
        <v>-35348</v>
      </c>
      <c r="I11" s="29">
        <f>+'当年度'!I11-'前年度'!I11</f>
        <v>201647</v>
      </c>
      <c r="J11" s="29">
        <f>+'当年度'!J11-'前年度'!J11</f>
        <v>-311514</v>
      </c>
      <c r="K11" s="29">
        <f>+'当年度'!K11-'前年度'!K11</f>
        <v>572417</v>
      </c>
      <c r="L11" s="29">
        <f>+'当年度'!L11-'前年度'!L11</f>
        <v>-888020</v>
      </c>
      <c r="M11" s="29">
        <f>+'当年度'!M11-'前年度'!M11</f>
        <v>-5039</v>
      </c>
      <c r="N11" s="29">
        <f>+'当年度'!N11-'前年度'!N11</f>
        <v>-351045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-1207877</v>
      </c>
      <c r="E12" s="29">
        <f>+'当年度'!E12-'前年度'!E12</f>
        <v>79898</v>
      </c>
      <c r="F12" s="29">
        <f>+'当年度'!F12-'前年度'!F12</f>
        <v>10272</v>
      </c>
      <c r="G12" s="29">
        <f>+'当年度'!G12-'前年度'!G12</f>
        <v>0</v>
      </c>
      <c r="H12" s="29">
        <f>+'当年度'!H12-'前年度'!H12</f>
        <v>2702</v>
      </c>
      <c r="I12" s="29">
        <f>+'当年度'!I12-'前年度'!I12</f>
        <v>-1437</v>
      </c>
      <c r="J12" s="29">
        <f>+'当年度'!J12-'前年度'!J12</f>
        <v>737685</v>
      </c>
      <c r="K12" s="29">
        <f>+'当年度'!K12-'前年度'!K12</f>
        <v>-814847</v>
      </c>
      <c r="L12" s="29">
        <f>+'当年度'!L12-'前年度'!L12</f>
        <v>-4789</v>
      </c>
      <c r="M12" s="29">
        <f>+'当年度'!M12-'前年度'!M12</f>
        <v>0</v>
      </c>
      <c r="N12" s="29">
        <f>+'当年度'!N12-'前年度'!N12</f>
        <v>-1198393</v>
      </c>
    </row>
    <row r="13" spans="1:14" ht="21" customHeight="1">
      <c r="A13" s="19"/>
      <c r="B13" s="15" t="s">
        <v>20</v>
      </c>
      <c r="C13" s="29">
        <f>+'当年度'!C13-'前年度'!C13</f>
        <v>0</v>
      </c>
      <c r="D13" s="29">
        <f>+'当年度'!D13-'前年度'!D13</f>
        <v>30656</v>
      </c>
      <c r="E13" s="29">
        <f>+'当年度'!E13-'前年度'!E13</f>
        <v>-8459</v>
      </c>
      <c r="F13" s="29">
        <f>+'当年度'!F13-'前年度'!F13</f>
        <v>-101080</v>
      </c>
      <c r="G13" s="29">
        <f>+'当年度'!G13-'前年度'!G13</f>
        <v>0</v>
      </c>
      <c r="H13" s="29">
        <f>+'当年度'!H13-'前年度'!H13</f>
        <v>362400</v>
      </c>
      <c r="I13" s="29">
        <f>+'当年度'!I13-'前年度'!I13</f>
        <v>-166</v>
      </c>
      <c r="J13" s="29">
        <f>+'当年度'!J13-'前年度'!J13</f>
        <v>-35013</v>
      </c>
      <c r="K13" s="29">
        <f>+'当年度'!K13-'前年度'!K13</f>
        <v>0</v>
      </c>
      <c r="L13" s="29">
        <f>+'当年度'!L13-'前年度'!L13</f>
        <v>-12600</v>
      </c>
      <c r="M13" s="29">
        <f>+'当年度'!M13-'前年度'!M13</f>
        <v>0</v>
      </c>
      <c r="N13" s="29">
        <f>+'当年度'!N13-'前年度'!N13</f>
        <v>235738</v>
      </c>
    </row>
    <row r="14" spans="1:14" ht="21" customHeight="1">
      <c r="A14" s="19"/>
      <c r="B14" s="15" t="s">
        <v>21</v>
      </c>
      <c r="C14" s="29">
        <f>+'当年度'!C14-'前年度'!C14</f>
        <v>-3445</v>
      </c>
      <c r="D14" s="29">
        <f>+'当年度'!D14-'前年度'!D14</f>
        <v>-115990</v>
      </c>
      <c r="E14" s="29">
        <f>+'当年度'!E14-'前年度'!E14</f>
        <v>39109</v>
      </c>
      <c r="F14" s="29">
        <f>+'当年度'!F14-'前年度'!F14</f>
        <v>-46141</v>
      </c>
      <c r="G14" s="29">
        <f>+'当年度'!G14-'前年度'!G14</f>
        <v>-154</v>
      </c>
      <c r="H14" s="29">
        <f>+'当年度'!H14-'前年度'!H14</f>
        <v>28636</v>
      </c>
      <c r="I14" s="29">
        <f>+'当年度'!I14-'前年度'!I14</f>
        <v>-15562</v>
      </c>
      <c r="J14" s="29">
        <f>+'当年度'!J14-'前年度'!J14</f>
        <v>-16089</v>
      </c>
      <c r="K14" s="29">
        <f>+'当年度'!K14-'前年度'!K14</f>
        <v>-8562</v>
      </c>
      <c r="L14" s="29">
        <f>+'当年度'!L14-'前年度'!L14</f>
        <v>74871</v>
      </c>
      <c r="M14" s="29">
        <f>+'当年度'!M14-'前年度'!M14</f>
        <v>-1878</v>
      </c>
      <c r="N14" s="29">
        <f>+'当年度'!N14-'前年度'!N14</f>
        <v>-65205</v>
      </c>
    </row>
    <row r="15" spans="1:14" ht="21" customHeight="1">
      <c r="A15" s="19"/>
      <c r="B15" s="15" t="s">
        <v>22</v>
      </c>
      <c r="C15" s="29">
        <f>+'当年度'!C15-'前年度'!C15</f>
        <v>0</v>
      </c>
      <c r="D15" s="29">
        <f>+'当年度'!D15-'前年度'!D15</f>
        <v>16856</v>
      </c>
      <c r="E15" s="29">
        <f>+'当年度'!E15-'前年度'!E15</f>
        <v>65908</v>
      </c>
      <c r="F15" s="29">
        <f>+'当年度'!F15-'前年度'!F15</f>
        <v>-73243</v>
      </c>
      <c r="G15" s="29">
        <f>+'当年度'!G15-'前年度'!G15</f>
        <v>0</v>
      </c>
      <c r="H15" s="29">
        <f>+'当年度'!H15-'前年度'!H15</f>
        <v>-8909</v>
      </c>
      <c r="I15" s="29">
        <f>+'当年度'!I15-'前年度'!I15</f>
        <v>35704</v>
      </c>
      <c r="J15" s="29">
        <f>+'当年度'!J15-'前年度'!J15</f>
        <v>264241</v>
      </c>
      <c r="K15" s="29">
        <f>+'当年度'!K15-'前年度'!K15</f>
        <v>-192273</v>
      </c>
      <c r="L15" s="29">
        <f>+'当年度'!L15-'前年度'!L15</f>
        <v>37218</v>
      </c>
      <c r="M15" s="29">
        <f>+'当年度'!M15-'前年度'!M15</f>
        <v>0</v>
      </c>
      <c r="N15" s="29">
        <f>+'当年度'!N15-'前年度'!N15</f>
        <v>145502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325442</v>
      </c>
      <c r="E16" s="29">
        <f>+'当年度'!E16-'前年度'!E16</f>
        <v>-286134</v>
      </c>
      <c r="F16" s="29">
        <f>+'当年度'!F16-'前年度'!F16</f>
        <v>12709</v>
      </c>
      <c r="G16" s="29">
        <f>+'当年度'!G16-'前年度'!G16</f>
        <v>0</v>
      </c>
      <c r="H16" s="29">
        <f>+'当年度'!H16-'前年度'!H16</f>
        <v>155148</v>
      </c>
      <c r="I16" s="29">
        <f>+'当年度'!I16-'前年度'!I16</f>
        <v>-43355</v>
      </c>
      <c r="J16" s="29">
        <f>+'当年度'!J16-'前年度'!J16</f>
        <v>78409</v>
      </c>
      <c r="K16" s="29">
        <f>+'当年度'!K16-'前年度'!K16</f>
        <v>12085</v>
      </c>
      <c r="L16" s="29">
        <f>+'当年度'!L16-'前年度'!L16</f>
        <v>64194</v>
      </c>
      <c r="M16" s="29">
        <f>+'当年度'!M16-'前年度'!M16</f>
        <v>0</v>
      </c>
      <c r="N16" s="29">
        <f>+'当年度'!N16-'前年度'!N16</f>
        <v>318498</v>
      </c>
    </row>
    <row r="17" spans="1:14" ht="21" customHeight="1">
      <c r="A17" s="19"/>
      <c r="B17" s="15" t="s">
        <v>42</v>
      </c>
      <c r="C17" s="29">
        <f>+'当年度'!C17-'前年度'!C17</f>
        <v>0</v>
      </c>
      <c r="D17" s="29">
        <f>+'当年度'!D17-'前年度'!D17</f>
        <v>59629</v>
      </c>
      <c r="E17" s="29">
        <f>+'当年度'!E17-'前年度'!E17</f>
        <v>178728</v>
      </c>
      <c r="F17" s="29">
        <f>+'当年度'!F17-'前年度'!F17</f>
        <v>59706</v>
      </c>
      <c r="G17" s="29">
        <f>+'当年度'!G17-'前年度'!G17</f>
        <v>0</v>
      </c>
      <c r="H17" s="29">
        <f>+'当年度'!H17-'前年度'!H17</f>
        <v>-12748</v>
      </c>
      <c r="I17" s="29">
        <f>+'当年度'!I17-'前年度'!I17</f>
        <v>0</v>
      </c>
      <c r="J17" s="29">
        <f>+'当年度'!J17-'前年度'!J17</f>
        <v>21265</v>
      </c>
      <c r="K17" s="29">
        <f>+'当年度'!K17-'前年度'!K17</f>
        <v>-103</v>
      </c>
      <c r="L17" s="29">
        <f>+'当年度'!L17-'前年度'!L17</f>
        <v>70873</v>
      </c>
      <c r="M17" s="29">
        <f>+'当年度'!M17-'前年度'!M17</f>
        <v>0</v>
      </c>
      <c r="N17" s="29">
        <f>+'当年度'!N17-'前年度'!N17</f>
        <v>377350</v>
      </c>
    </row>
    <row r="18" spans="1:14" ht="21" customHeight="1">
      <c r="A18" s="19"/>
      <c r="B18" s="15" t="s">
        <v>43</v>
      </c>
      <c r="C18" s="29">
        <f>+'当年度'!C18-'前年度'!C18</f>
        <v>0</v>
      </c>
      <c r="D18" s="29">
        <f>+'当年度'!D18-'前年度'!D18</f>
        <v>-1299</v>
      </c>
      <c r="E18" s="29">
        <f>+'当年度'!E18-'前年度'!E18</f>
        <v>-38343</v>
      </c>
      <c r="F18" s="29">
        <f>+'当年度'!F18-'前年度'!F18</f>
        <v>36603</v>
      </c>
      <c r="G18" s="29">
        <f>+'当年度'!G18-'前年度'!G18</f>
        <v>0</v>
      </c>
      <c r="H18" s="29">
        <f>+'当年度'!H18-'前年度'!H18</f>
        <v>-78204</v>
      </c>
      <c r="I18" s="29">
        <f>+'当年度'!I18-'前年度'!I18</f>
        <v>-17217</v>
      </c>
      <c r="J18" s="29">
        <f>+'当年度'!J18-'前年度'!J18</f>
        <v>54156</v>
      </c>
      <c r="K18" s="29">
        <f>+'当年度'!K18-'前年度'!K18</f>
        <v>795393</v>
      </c>
      <c r="L18" s="29">
        <f>+'当年度'!L18-'前年度'!L18</f>
        <v>35667</v>
      </c>
      <c r="M18" s="29">
        <f>+'当年度'!M18-'前年度'!M18</f>
        <v>0</v>
      </c>
      <c r="N18" s="29">
        <f>+'当年度'!N18-'前年度'!N18</f>
        <v>786756</v>
      </c>
    </row>
    <row r="19" spans="1:14" ht="21" customHeight="1">
      <c r="A19" s="19"/>
      <c r="B19" s="16" t="s">
        <v>44</v>
      </c>
      <c r="C19" s="30">
        <f>+'当年度'!C19-'前年度'!C19</f>
        <v>0</v>
      </c>
      <c r="D19" s="30">
        <f>+'当年度'!D19-'前年度'!D19</f>
        <v>-120462</v>
      </c>
      <c r="E19" s="30">
        <f>+'当年度'!E19-'前年度'!E19</f>
        <v>272518</v>
      </c>
      <c r="F19" s="30">
        <f>+'当年度'!F19-'前年度'!F19</f>
        <v>145025</v>
      </c>
      <c r="G19" s="30">
        <f>+'当年度'!G19-'前年度'!G19</f>
        <v>21006</v>
      </c>
      <c r="H19" s="30">
        <f>+'当年度'!H19-'前年度'!H19</f>
        <v>2208</v>
      </c>
      <c r="I19" s="30">
        <f>+'当年度'!I19-'前年度'!I19</f>
        <v>-3012</v>
      </c>
      <c r="J19" s="30">
        <f>+'当年度'!J19-'前年度'!J19</f>
        <v>-239290</v>
      </c>
      <c r="K19" s="30">
        <f>+'当年度'!K19-'前年度'!K19</f>
        <v>-173153</v>
      </c>
      <c r="L19" s="30">
        <f>+'当年度'!L19-'前年度'!L19</f>
        <v>-183100</v>
      </c>
      <c r="M19" s="30">
        <f>+'当年度'!M19-'前年度'!M19</f>
        <v>0</v>
      </c>
      <c r="N19" s="30">
        <f>+'当年度'!N19-'前年度'!N19</f>
        <v>-278260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7719</v>
      </c>
      <c r="E20" s="29">
        <f>+'当年度'!E20-'前年度'!E20</f>
        <v>-121</v>
      </c>
      <c r="F20" s="29">
        <f>+'当年度'!F20-'前年度'!F20</f>
        <v>0</v>
      </c>
      <c r="G20" s="29">
        <f>+'当年度'!G20-'前年度'!G20</f>
        <v>0</v>
      </c>
      <c r="H20" s="29">
        <f>+'当年度'!H20-'前年度'!H20</f>
        <v>0</v>
      </c>
      <c r="I20" s="29">
        <f>+'当年度'!I20-'前年度'!I20</f>
        <v>1160</v>
      </c>
      <c r="J20" s="29">
        <f>+'当年度'!J20-'前年度'!J20</f>
        <v>8197</v>
      </c>
      <c r="K20" s="29">
        <f>+'当年度'!K20-'前年度'!K20</f>
        <v>-7133</v>
      </c>
      <c r="L20" s="29">
        <f>+'当年度'!L20-'前年度'!L20</f>
        <v>-688</v>
      </c>
      <c r="M20" s="29">
        <f>+'当年度'!M20-'前年度'!M20</f>
        <v>0</v>
      </c>
      <c r="N20" s="29">
        <f>+'当年度'!N20-'前年度'!N20</f>
        <v>9134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-48883</v>
      </c>
      <c r="E21" s="29">
        <f>+'当年度'!E21-'前年度'!E21</f>
        <v>38399</v>
      </c>
      <c r="F21" s="29">
        <f>+'当年度'!F21-'前年度'!F21</f>
        <v>-6992</v>
      </c>
      <c r="G21" s="29">
        <f>+'当年度'!G21-'前年度'!G21</f>
        <v>-17981</v>
      </c>
      <c r="H21" s="29">
        <f>+'当年度'!H21-'前年度'!H21</f>
        <v>-60672</v>
      </c>
      <c r="I21" s="29">
        <f>+'当年度'!I21-'前年度'!I21</f>
        <v>0</v>
      </c>
      <c r="J21" s="29">
        <f>+'当年度'!J21-'前年度'!J21</f>
        <v>69363</v>
      </c>
      <c r="K21" s="29">
        <f>+'当年度'!K21-'前年度'!K21</f>
        <v>26789</v>
      </c>
      <c r="L21" s="29">
        <f>+'当年度'!L21-'前年度'!L21</f>
        <v>116188</v>
      </c>
      <c r="M21" s="29">
        <f>+'当年度'!M21-'前年度'!M21</f>
        <v>0</v>
      </c>
      <c r="N21" s="29">
        <f>+'当年度'!N21-'前年度'!N21</f>
        <v>116211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-1626</v>
      </c>
      <c r="E22" s="29">
        <f>+'当年度'!E22-'前年度'!E22</f>
        <v>-3457</v>
      </c>
      <c r="F22" s="29">
        <f>+'当年度'!F22-'前年度'!F22</f>
        <v>-13081</v>
      </c>
      <c r="G22" s="29">
        <f>+'当年度'!G22-'前年度'!G22</f>
        <v>0</v>
      </c>
      <c r="H22" s="29">
        <f>+'当年度'!H22-'前年度'!H22</f>
        <v>-9038</v>
      </c>
      <c r="I22" s="29">
        <f>+'当年度'!I22-'前年度'!I22</f>
        <v>-2459</v>
      </c>
      <c r="J22" s="29">
        <f>+'当年度'!J22-'前年度'!J22</f>
        <v>-65825</v>
      </c>
      <c r="K22" s="29">
        <f>+'当年度'!K22-'前年度'!K22</f>
        <v>-648</v>
      </c>
      <c r="L22" s="29">
        <f>+'当年度'!L22-'前年度'!L22</f>
        <v>212473</v>
      </c>
      <c r="M22" s="29">
        <f>+'当年度'!M22-'前年度'!M22</f>
        <v>0</v>
      </c>
      <c r="N22" s="29">
        <f>+'当年度'!N22-'前年度'!N22</f>
        <v>116339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-1391</v>
      </c>
      <c r="E23" s="29">
        <f>+'当年度'!E23-'前年度'!E23</f>
        <v>-2414</v>
      </c>
      <c r="F23" s="29">
        <f>+'当年度'!F23-'前年度'!F23</f>
        <v>1311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0</v>
      </c>
      <c r="J23" s="29">
        <f>+'当年度'!J23-'前年度'!J23</f>
        <v>52820</v>
      </c>
      <c r="K23" s="29">
        <f>+'当年度'!K23-'前年度'!K23</f>
        <v>10685</v>
      </c>
      <c r="L23" s="29">
        <f>+'当年度'!L23-'前年度'!L23</f>
        <v>42879</v>
      </c>
      <c r="M23" s="29">
        <f>+'当年度'!M23-'前年度'!M23</f>
        <v>0</v>
      </c>
      <c r="N23" s="29">
        <f>+'当年度'!N23-'前年度'!N23</f>
        <v>103890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91</v>
      </c>
      <c r="E24" s="29">
        <f>+'当年度'!E24-'前年度'!E24</f>
        <v>226998</v>
      </c>
      <c r="F24" s="29">
        <f>+'当年度'!F24-'前年度'!F24</f>
        <v>-10979</v>
      </c>
      <c r="G24" s="29">
        <f>+'当年度'!G24-'前年度'!G24</f>
        <v>0</v>
      </c>
      <c r="H24" s="29">
        <f>+'当年度'!H24-'前年度'!H24</f>
        <v>-51220</v>
      </c>
      <c r="I24" s="29">
        <f>+'当年度'!I24-'前年度'!I24</f>
        <v>0</v>
      </c>
      <c r="J24" s="29">
        <f>+'当年度'!J24-'前年度'!J24</f>
        <v>21803</v>
      </c>
      <c r="K24" s="29">
        <f>+'当年度'!K24-'前年度'!K24</f>
        <v>2360</v>
      </c>
      <c r="L24" s="29">
        <f>+'当年度'!L24-'前年度'!L24</f>
        <v>-211783</v>
      </c>
      <c r="M24" s="29">
        <f>+'当年度'!M24-'前年度'!M24</f>
        <v>0</v>
      </c>
      <c r="N24" s="29">
        <f>+'当年度'!N24-'前年度'!N24</f>
        <v>-22730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-52072</v>
      </c>
      <c r="E25" s="29">
        <f>+'当年度'!E25-'前年度'!E25</f>
        <v>-437496</v>
      </c>
      <c r="F25" s="29">
        <f>+'当年度'!F25-'前年度'!F25</f>
        <v>-1777</v>
      </c>
      <c r="G25" s="29">
        <f>+'当年度'!G25-'前年度'!G25</f>
        <v>0</v>
      </c>
      <c r="H25" s="29">
        <f>+'当年度'!H25-'前年度'!H25</f>
        <v>7853</v>
      </c>
      <c r="I25" s="29">
        <f>+'当年度'!I25-'前年度'!I25</f>
        <v>246471</v>
      </c>
      <c r="J25" s="29">
        <f>+'当年度'!J25-'前年度'!J25</f>
        <v>-95187</v>
      </c>
      <c r="K25" s="29">
        <f>+'当年度'!K25-'前年度'!K25</f>
        <v>20246</v>
      </c>
      <c r="L25" s="29">
        <f>+'当年度'!L25-'前年度'!L25</f>
        <v>-960</v>
      </c>
      <c r="M25" s="29">
        <f>+'当年度'!M25-'前年度'!M25</f>
        <v>0</v>
      </c>
      <c r="N25" s="29">
        <f>+'当年度'!N25-'前年度'!N25</f>
        <v>-312922</v>
      </c>
    </row>
    <row r="26" spans="1:14" ht="21" customHeight="1">
      <c r="A26" s="19"/>
      <c r="B26" s="15" t="s">
        <v>30</v>
      </c>
      <c r="C26" s="29">
        <f>+'当年度'!C26-'前年度'!C26</f>
        <v>0</v>
      </c>
      <c r="D26" s="29">
        <f>+'当年度'!D26-'前年度'!D26</f>
        <v>2409</v>
      </c>
      <c r="E26" s="29">
        <f>+'当年度'!E26-'前年度'!E26</f>
        <v>-303</v>
      </c>
      <c r="F26" s="29">
        <f>+'当年度'!F26-'前年度'!F26</f>
        <v>488</v>
      </c>
      <c r="G26" s="29">
        <f>+'当年度'!G26-'前年度'!G26</f>
        <v>0</v>
      </c>
      <c r="H26" s="29">
        <f>+'当年度'!H26-'前年度'!H26</f>
        <v>139454</v>
      </c>
      <c r="I26" s="29">
        <f>+'当年度'!I26-'前年度'!I26</f>
        <v>101</v>
      </c>
      <c r="J26" s="29">
        <f>+'当年度'!J26-'前年度'!J26</f>
        <v>-42863</v>
      </c>
      <c r="K26" s="29">
        <f>+'当年度'!K26-'前年度'!K26</f>
        <v>-5961</v>
      </c>
      <c r="L26" s="29">
        <f>+'当年度'!L26-'前年度'!L26</f>
        <v>-178696</v>
      </c>
      <c r="M26" s="29">
        <f>+'当年度'!M26-'前年度'!M26</f>
        <v>0</v>
      </c>
      <c r="N26" s="29">
        <f>+'当年度'!N26-'前年度'!N26</f>
        <v>-85371</v>
      </c>
    </row>
    <row r="27" spans="1:14" ht="21" customHeight="1">
      <c r="A27" s="19"/>
      <c r="B27" s="14" t="s">
        <v>31</v>
      </c>
      <c r="C27" s="29">
        <f>+'当年度'!C27-'前年度'!C27</f>
        <v>0</v>
      </c>
      <c r="D27" s="29">
        <f>+'当年度'!D27-'前年度'!D27</f>
        <v>41195</v>
      </c>
      <c r="E27" s="29">
        <f>+'当年度'!E27-'前年度'!E27</f>
        <v>-43028</v>
      </c>
      <c r="F27" s="29">
        <f>+'当年度'!F27-'前年度'!F27</f>
        <v>1683</v>
      </c>
      <c r="G27" s="29">
        <f>+'当年度'!G27-'前年度'!G27</f>
        <v>8610</v>
      </c>
      <c r="H27" s="29">
        <f>+'当年度'!H27-'前年度'!H27</f>
        <v>-4196</v>
      </c>
      <c r="I27" s="29">
        <f>+'当年度'!I27-'前年度'!I27</f>
        <v>4862</v>
      </c>
      <c r="J27" s="29">
        <f>+'当年度'!J27-'前年度'!J27</f>
        <v>207962</v>
      </c>
      <c r="K27" s="29">
        <f>+'当年度'!K27-'前年度'!K27</f>
        <v>-362790</v>
      </c>
      <c r="L27" s="29">
        <f>+'当年度'!L27-'前年度'!L27</f>
        <v>150232</v>
      </c>
      <c r="M27" s="29">
        <f>+'当年度'!M27-'前年度'!M27</f>
        <v>0</v>
      </c>
      <c r="N27" s="29">
        <f>+'当年度'!N27-'前年度'!N27</f>
        <v>4530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1744</v>
      </c>
      <c r="E28" s="29">
        <f>+'当年度'!E28-'前年度'!E28</f>
        <v>-1298</v>
      </c>
      <c r="F28" s="29">
        <f>+'当年度'!F28-'前年度'!F28</f>
        <v>2164</v>
      </c>
      <c r="G28" s="29">
        <f>+'当年度'!G28-'前年度'!G28</f>
        <v>0</v>
      </c>
      <c r="H28" s="29">
        <f>+'当年度'!H28-'前年度'!H28</f>
        <v>17972</v>
      </c>
      <c r="I28" s="29">
        <f>+'当年度'!I28-'前年度'!I28</f>
        <v>0</v>
      </c>
      <c r="J28" s="29">
        <f>+'当年度'!J28-'前年度'!J28</f>
        <v>-11916</v>
      </c>
      <c r="K28" s="29">
        <f>+'当年度'!K28-'前年度'!K28</f>
        <v>-4427</v>
      </c>
      <c r="L28" s="29">
        <f>+'当年度'!L28-'前年度'!L28</f>
        <v>55220</v>
      </c>
      <c r="M28" s="29">
        <f>+'当年度'!M28-'前年度'!M28</f>
        <v>0</v>
      </c>
      <c r="N28" s="29">
        <f>+'当年度'!N28-'前年度'!N28</f>
        <v>59459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11438</v>
      </c>
      <c r="E29" s="29">
        <f>+'当年度'!E29-'前年度'!E29</f>
        <v>-3046</v>
      </c>
      <c r="F29" s="29">
        <f>+'当年度'!F29-'前年度'!F29</f>
        <v>4246</v>
      </c>
      <c r="G29" s="29">
        <f>+'当年度'!G29-'前年度'!G29</f>
        <v>0</v>
      </c>
      <c r="H29" s="29">
        <f>+'当年度'!H29-'前年度'!H29</f>
        <v>55039</v>
      </c>
      <c r="I29" s="29">
        <f>+'当年度'!I29-'前年度'!I29</f>
        <v>0</v>
      </c>
      <c r="J29" s="29">
        <f>+'当年度'!J29-'前年度'!J29</f>
        <v>19692</v>
      </c>
      <c r="K29" s="29">
        <f>+'当年度'!K29-'前年度'!K29</f>
        <v>-76</v>
      </c>
      <c r="L29" s="29">
        <f>+'当年度'!L29-'前年度'!L29</f>
        <v>3050</v>
      </c>
      <c r="M29" s="29">
        <f>+'当年度'!M29-'前年度'!M29</f>
        <v>0</v>
      </c>
      <c r="N29" s="29">
        <f>+'当年度'!N29-'前年度'!N29</f>
        <v>90343</v>
      </c>
    </row>
    <row r="30" spans="1:14" ht="21" customHeight="1">
      <c r="A30" s="19"/>
      <c r="B30" s="15" t="s">
        <v>45</v>
      </c>
      <c r="C30" s="29">
        <f>+'当年度'!C30-'前年度'!C30</f>
        <v>0</v>
      </c>
      <c r="D30" s="29">
        <f>+'当年度'!D30-'前年度'!D30</f>
        <v>182357</v>
      </c>
      <c r="E30" s="29">
        <f>+'当年度'!E30-'前年度'!E30</f>
        <v>-217491</v>
      </c>
      <c r="F30" s="29">
        <f>+'当年度'!F30-'前年度'!F30</f>
        <v>-8146</v>
      </c>
      <c r="G30" s="29">
        <f>+'当年度'!G30-'前年度'!G30</f>
        <v>0</v>
      </c>
      <c r="H30" s="29">
        <f>+'当年度'!H30-'前年度'!H30</f>
        <v>97623</v>
      </c>
      <c r="I30" s="29">
        <f>+'当年度'!I30-'前年度'!I30</f>
        <v>35366</v>
      </c>
      <c r="J30" s="29">
        <f>+'当年度'!J30-'前年度'!J30</f>
        <v>187016</v>
      </c>
      <c r="K30" s="29">
        <f>+'当年度'!K30-'前年度'!K30</f>
        <v>60957</v>
      </c>
      <c r="L30" s="29">
        <f>+'当年度'!L30-'前年度'!L30</f>
        <v>25210</v>
      </c>
      <c r="M30" s="29">
        <f>+'当年度'!M30-'前年度'!M30</f>
        <v>0</v>
      </c>
      <c r="N30" s="29">
        <f>+'当年度'!N30-'前年度'!N30</f>
        <v>362892</v>
      </c>
    </row>
    <row r="31" spans="1:14" ht="21" customHeight="1">
      <c r="A31" s="19"/>
      <c r="B31" s="14" t="s">
        <v>46</v>
      </c>
      <c r="C31" s="29">
        <f>+'当年度'!C31-'前年度'!C31</f>
        <v>0</v>
      </c>
      <c r="D31" s="29">
        <f>+'当年度'!D31-'前年度'!D31</f>
        <v>-71535</v>
      </c>
      <c r="E31" s="29">
        <f>+'当年度'!E31-'前年度'!E31</f>
        <v>-10644</v>
      </c>
      <c r="F31" s="29">
        <f>+'当年度'!F31-'前年度'!F31</f>
        <v>42823</v>
      </c>
      <c r="G31" s="29">
        <f>+'当年度'!G31-'前年度'!G31</f>
        <v>0</v>
      </c>
      <c r="H31" s="29">
        <f>+'当年度'!H31-'前年度'!H31</f>
        <v>8213</v>
      </c>
      <c r="I31" s="29">
        <f>+'当年度'!I31-'前年度'!I31</f>
        <v>-19329</v>
      </c>
      <c r="J31" s="29">
        <f>+'当年度'!J31-'前年度'!J31</f>
        <v>48397</v>
      </c>
      <c r="K31" s="29">
        <f>+'当年度'!K31-'前年度'!K31</f>
        <v>-4921</v>
      </c>
      <c r="L31" s="29">
        <f>+'当年度'!L31-'前年度'!L31</f>
        <v>-52130</v>
      </c>
      <c r="M31" s="29">
        <f>+'当年度'!M31-'前年度'!M31</f>
        <v>0</v>
      </c>
      <c r="N31" s="29">
        <f>+'当年度'!N31-'前年度'!N31</f>
        <v>-59126</v>
      </c>
    </row>
    <row r="32" spans="1:14" ht="21" customHeight="1">
      <c r="A32" s="19"/>
      <c r="B32" s="14" t="s">
        <v>47</v>
      </c>
      <c r="C32" s="29">
        <f>+'当年度'!C32-'前年度'!C32</f>
        <v>0</v>
      </c>
      <c r="D32" s="29">
        <f>+'当年度'!D32-'前年度'!D32</f>
        <v>22117</v>
      </c>
      <c r="E32" s="29">
        <f>+'当年度'!E32-'前年度'!E32</f>
        <v>-11060</v>
      </c>
      <c r="F32" s="29">
        <f>+'当年度'!F32-'前年度'!F32</f>
        <v>-72040</v>
      </c>
      <c r="G32" s="29">
        <f>+'当年度'!G32-'前年度'!G32</f>
        <v>0</v>
      </c>
      <c r="H32" s="29">
        <f>+'当年度'!H32-'前年度'!H32</f>
        <v>3979</v>
      </c>
      <c r="I32" s="29">
        <f>+'当年度'!I32-'前年度'!I32</f>
        <v>-36815</v>
      </c>
      <c r="J32" s="29">
        <f>+'当年度'!J32-'前年度'!J32</f>
        <v>40351</v>
      </c>
      <c r="K32" s="29">
        <f>+'当年度'!K32-'前年度'!K32</f>
        <v>3000</v>
      </c>
      <c r="L32" s="29">
        <f>+'当年度'!L32-'前年度'!L32</f>
        <v>137961</v>
      </c>
      <c r="M32" s="29">
        <f>+'当年度'!M32-'前年度'!M32</f>
        <v>0</v>
      </c>
      <c r="N32" s="29">
        <f>+'当年度'!N32-'前年度'!N32</f>
        <v>87493</v>
      </c>
    </row>
    <row r="33" spans="1:14" ht="21" customHeight="1">
      <c r="A33" s="19"/>
      <c r="B33" s="15" t="s">
        <v>34</v>
      </c>
      <c r="C33" s="29">
        <f>+'当年度'!C33-'前年度'!C33</f>
        <v>0</v>
      </c>
      <c r="D33" s="29">
        <f>+'当年度'!D33-'前年度'!D33</f>
        <v>11455</v>
      </c>
      <c r="E33" s="29">
        <f>+'当年度'!E33-'前年度'!E33</f>
        <v>-45257</v>
      </c>
      <c r="F33" s="29">
        <f>+'当年度'!F33-'前年度'!F33</f>
        <v>-339</v>
      </c>
      <c r="G33" s="29">
        <f>+'当年度'!G33-'前年度'!G33</f>
        <v>0</v>
      </c>
      <c r="H33" s="29">
        <f>+'当年度'!H33-'前年度'!H33</f>
        <v>-1297</v>
      </c>
      <c r="I33" s="29">
        <f>+'当年度'!I33-'前年度'!I33</f>
        <v>0</v>
      </c>
      <c r="J33" s="29">
        <f>+'当年度'!J33-'前年度'!J33</f>
        <v>2674</v>
      </c>
      <c r="K33" s="29">
        <f>+'当年度'!K33-'前年度'!K33</f>
        <v>2347</v>
      </c>
      <c r="L33" s="29">
        <f>+'当年度'!L33-'前年度'!L33</f>
        <v>-104930</v>
      </c>
      <c r="M33" s="29">
        <f>+'当年度'!M33-'前年度'!M33</f>
        <v>0</v>
      </c>
      <c r="N33" s="29">
        <f>+'当年度'!N33-'前年度'!N33</f>
        <v>-135347</v>
      </c>
    </row>
    <row r="34" spans="1:14" ht="21" customHeight="1">
      <c r="A34" s="19"/>
      <c r="B34" s="14" t="s">
        <v>35</v>
      </c>
      <c r="C34" s="29">
        <f>+'当年度'!C34-'前年度'!C34</f>
        <v>6170</v>
      </c>
      <c r="D34" s="29">
        <f>+'当年度'!D34-'前年度'!D34</f>
        <v>2616</v>
      </c>
      <c r="E34" s="29">
        <f>+'当年度'!E34-'前年度'!E34</f>
        <v>56936</v>
      </c>
      <c r="F34" s="29">
        <f>+'当年度'!F34-'前年度'!F34</f>
        <v>1501</v>
      </c>
      <c r="G34" s="29">
        <f>+'当年度'!G34-'前年度'!G34</f>
        <v>0</v>
      </c>
      <c r="H34" s="29">
        <f>+'当年度'!H34-'前年度'!H34</f>
        <v>-17372</v>
      </c>
      <c r="I34" s="29">
        <f>+'当年度'!I34-'前年度'!I34</f>
        <v>0</v>
      </c>
      <c r="J34" s="29">
        <f>+'当年度'!J34-'前年度'!J34</f>
        <v>25083</v>
      </c>
      <c r="K34" s="29">
        <f>+'当年度'!K34-'前年度'!K34</f>
        <v>1185</v>
      </c>
      <c r="L34" s="29">
        <f>+'当年度'!L34-'前年度'!L34</f>
        <v>17579</v>
      </c>
      <c r="M34" s="29">
        <f>+'当年度'!M34-'前年度'!M34</f>
        <v>0</v>
      </c>
      <c r="N34" s="29">
        <f>+'当年度'!N34-'前年度'!N34</f>
        <v>93698</v>
      </c>
    </row>
    <row r="35" spans="1:14" ht="22.5" customHeight="1">
      <c r="A35" s="19"/>
      <c r="B35" s="17" t="s">
        <v>36</v>
      </c>
      <c r="C35" s="31">
        <f>+'当年度'!C35-'前年度'!C35</f>
        <v>-8615</v>
      </c>
      <c r="D35" s="31">
        <f>+'当年度'!D35-'前年度'!D35</f>
        <v>-1294137</v>
      </c>
      <c r="E35" s="31">
        <f>+'当年度'!E35-'前年度'!E35</f>
        <v>922868</v>
      </c>
      <c r="F35" s="31">
        <f>+'当年度'!F35-'前年度'!F35</f>
        <v>976777</v>
      </c>
      <c r="G35" s="31">
        <f>+'当年度'!G35-'前年度'!G35</f>
        <v>-109794</v>
      </c>
      <c r="H35" s="31">
        <f>+'当年度'!H35-'前年度'!H35</f>
        <v>302586</v>
      </c>
      <c r="I35" s="31">
        <f>+'当年度'!I35-'前年度'!I35</f>
        <v>203900</v>
      </c>
      <c r="J35" s="31">
        <f>+'当年度'!J35-'前年度'!J35</f>
        <v>-2565032</v>
      </c>
      <c r="K35" s="31">
        <f>+'当年度'!K35-'前年度'!K35</f>
        <v>-121962</v>
      </c>
      <c r="L35" s="31">
        <f>+'当年度'!L35-'前年度'!L35</f>
        <v>-1405027</v>
      </c>
      <c r="M35" s="31">
        <f>+'当年度'!M35-'前年度'!M35</f>
        <v>-6917</v>
      </c>
      <c r="N35" s="31">
        <f>+'当年度'!N35-'前年度'!N35</f>
        <v>-3105353</v>
      </c>
    </row>
    <row r="36" spans="1:14" ht="22.5" customHeight="1">
      <c r="A36" s="19"/>
      <c r="B36" s="17" t="s">
        <v>49</v>
      </c>
      <c r="C36" s="31">
        <f>+'当年度'!C36-'前年度'!C36</f>
        <v>6170</v>
      </c>
      <c r="D36" s="31">
        <f>+'当年度'!D36-'前年度'!D36</f>
        <v>107634</v>
      </c>
      <c r="E36" s="31">
        <f>+'当年度'!E36-'前年度'!E36</f>
        <v>-453282</v>
      </c>
      <c r="F36" s="31">
        <f>+'当年度'!F36-'前年度'!F36</f>
        <v>-59138</v>
      </c>
      <c r="G36" s="31">
        <f>+'当年度'!G36-'前年度'!G36</f>
        <v>-9371</v>
      </c>
      <c r="H36" s="31">
        <f>+'当年度'!H36-'前年度'!H36</f>
        <v>186338</v>
      </c>
      <c r="I36" s="31">
        <f>+'当年度'!I36-'前年度'!I36</f>
        <v>229357</v>
      </c>
      <c r="J36" s="31">
        <f>+'当年度'!J36-'前年度'!J36</f>
        <v>467567</v>
      </c>
      <c r="K36" s="31">
        <f>+'当年度'!K36-'前年度'!K36</f>
        <v>-258387</v>
      </c>
      <c r="L36" s="31">
        <f>+'当年度'!L36-'前年度'!L36</f>
        <v>211605</v>
      </c>
      <c r="M36" s="31">
        <f>+'当年度'!M36-'前年度'!M36</f>
        <v>0</v>
      </c>
      <c r="N36" s="31">
        <f>+'当年度'!N36-'前年度'!N36</f>
        <v>428493</v>
      </c>
    </row>
    <row r="37" spans="1:14" ht="22.5" customHeight="1">
      <c r="A37" s="19"/>
      <c r="B37" s="17" t="s">
        <v>37</v>
      </c>
      <c r="C37" s="31">
        <f>+'当年度'!C37-'前年度'!C37</f>
        <v>-2445</v>
      </c>
      <c r="D37" s="31">
        <f>+'当年度'!D37-'前年度'!D37</f>
        <v>-1186503</v>
      </c>
      <c r="E37" s="31">
        <f>+'当年度'!E37-'前年度'!E37</f>
        <v>469586</v>
      </c>
      <c r="F37" s="31">
        <f>+'当年度'!F37-'前年度'!F37</f>
        <v>917639</v>
      </c>
      <c r="G37" s="31">
        <f>+'当年度'!G37-'前年度'!G37</f>
        <v>-119165</v>
      </c>
      <c r="H37" s="31">
        <f>+'当年度'!H37-'前年度'!H37</f>
        <v>488924</v>
      </c>
      <c r="I37" s="31">
        <f>+'当年度'!I37-'前年度'!I37</f>
        <v>433257</v>
      </c>
      <c r="J37" s="31">
        <f>+'当年度'!J37-'前年度'!J37</f>
        <v>-2097465</v>
      </c>
      <c r="K37" s="31">
        <f>+'当年度'!K37-'前年度'!K37</f>
        <v>-380349</v>
      </c>
      <c r="L37" s="31">
        <f>+'当年度'!L37-'前年度'!L37</f>
        <v>-1193422</v>
      </c>
      <c r="M37" s="31">
        <f>+'当年度'!M37-'前年度'!M37</f>
        <v>-6917</v>
      </c>
      <c r="N37" s="31">
        <f>+'当年度'!N37-'前年度'!N37</f>
        <v>-2676860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18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>
        <f>IF(AND('当年度'!C6=0,'前年度'!C6=0),"",IF('前年度'!C6=0,"皆増 ",IF('当年度'!C6=0,"皆減 ",ROUND('増減額'!C6/'前年度'!C6*100,1))))</f>
        <v>18.8</v>
      </c>
      <c r="D6" s="22">
        <f>IF(AND('当年度'!D6=0,'前年度'!D6=0),"",IF('前年度'!D6=0,"皆増 ",IF('当年度'!D6=0,"皆減 ",ROUND('増減額'!D6/'前年度'!D6*100,1))))</f>
        <v>-22</v>
      </c>
      <c r="E6" s="22">
        <f>IF(AND('当年度'!E6=0,'前年度'!E6=0),"",IF('前年度'!E6=0,"皆増 ",IF('当年度'!E6=0,"皆減 ",ROUND('増減額'!E6/'前年度'!E6*100,1))))</f>
        <v>108</v>
      </c>
      <c r="F6" s="22">
        <f>IF(AND('当年度'!F6=0,'前年度'!F6=0),"",IF('前年度'!F6=0,"皆増 ",IF('当年度'!F6=0,"皆減 ",ROUND('増減額'!F6/'前年度'!F6*100,1))))</f>
        <v>-39</v>
      </c>
      <c r="G6" s="22" t="str">
        <f>IF(AND('当年度'!G6=0,'前年度'!G6=0),"",IF('前年度'!G6=0,"皆増 ",IF('当年度'!G6=0,"皆減 ",ROUND('増減額'!G6/'前年度'!G6*100,1))))</f>
        <v>皆減 </v>
      </c>
      <c r="H6" s="22">
        <f>IF(AND('当年度'!H6=0,'前年度'!H6=0),"",IF('前年度'!H6=0,"皆増 ",IF('当年度'!H6=0,"皆減 ",ROUND('増減額'!H6/'前年度'!H6*100,1))))</f>
        <v>-14</v>
      </c>
      <c r="I6" s="22">
        <f>IF(AND('当年度'!I6=0,'前年度'!I6=0),"",IF('前年度'!I6=0,"皆増 ",IF('当年度'!I6=0,"皆減 ",ROUND('増減額'!I6/'前年度'!I6*100,1))))</f>
        <v>-30.3</v>
      </c>
      <c r="J6" s="22">
        <f>IF(AND('当年度'!J6=0,'前年度'!J6=0),"",IF('前年度'!J6=0,"皆増 ",IF('当年度'!J6=0,"皆減 ",ROUND('増減額'!J6/'前年度'!J6*100,1))))</f>
        <v>-31.2</v>
      </c>
      <c r="K6" s="22">
        <f>IF(AND('当年度'!K6=0,'前年度'!K6=0),"",IF('前年度'!K6=0,"皆増 ",IF('当年度'!K6=0,"皆減 ",ROUND('増減額'!K6/'前年度'!K6*100,1))))</f>
        <v>-10.9</v>
      </c>
      <c r="L6" s="22">
        <f>IF(AND('当年度'!L6=0,'前年度'!L6=0),"",IF('前年度'!L6=0,"皆増 ",IF('当年度'!L6=0,"皆減 ",ROUND('増減額'!L6/'前年度'!L6*100,1))))</f>
        <v>-4.1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-19.6</v>
      </c>
      <c r="O6" s="1"/>
    </row>
    <row r="7" spans="1:15" ht="21" customHeight="1">
      <c r="A7" s="19"/>
      <c r="B7" s="14" t="s">
        <v>14</v>
      </c>
      <c r="C7" s="22" t="str">
        <f>IF(AND('当年度'!C7=0,'前年度'!C7=0),"",IF('前年度'!C7=0,"皆増 ",IF('当年度'!C7=0,"皆減 ",ROUND('増減額'!C7/'前年度'!C7*100,1))))</f>
        <v>皆減 </v>
      </c>
      <c r="D7" s="22">
        <f>IF(AND('当年度'!D7=0,'前年度'!D7=0),"",IF('前年度'!D7=0,"皆増 ",IF('当年度'!D7=0,"皆減 ",ROUND('増減額'!D7/'前年度'!D7*100,1))))</f>
        <v>-32.7</v>
      </c>
      <c r="E7" s="22">
        <f>IF(AND('当年度'!E7=0,'前年度'!E7=0),"",IF('前年度'!E7=0,"皆増 ",IF('当年度'!E7=0,"皆減 ",ROUND('増減額'!E7/'前年度'!E7*100,1))))</f>
        <v>114</v>
      </c>
      <c r="F7" s="22">
        <f>IF(AND('当年度'!F7=0,'前年度'!F7=0),"",IF('前年度'!F7=0,"皆増 ",IF('当年度'!F7=0,"皆減 ",ROUND('増減額'!F7/'前年度'!F7*100,1))))</f>
        <v>-14.4</v>
      </c>
      <c r="G7" s="22" t="str">
        <f>IF(AND('当年度'!G7=0,'前年度'!G7=0),"",IF('前年度'!G7=0,"皆増 ",IF('当年度'!G7=0,"皆減 ",ROUND('増減額'!G7/'前年度'!G7*100,1))))</f>
        <v>皆増 </v>
      </c>
      <c r="H7" s="22">
        <f>IF(AND('当年度'!H7=0,'前年度'!H7=0),"",IF('前年度'!H7=0,"皆増 ",IF('当年度'!H7=0,"皆減 ",ROUND('増減額'!H7/'前年度'!H7*100,1))))</f>
        <v>1</v>
      </c>
      <c r="I7" s="22">
        <f>IF(AND('当年度'!I7=0,'前年度'!I7=0),"",IF('前年度'!I7=0,"皆増 ",IF('当年度'!I7=0,"皆減 ",ROUND('増減額'!I7/'前年度'!I7*100,1))))</f>
        <v>25.5</v>
      </c>
      <c r="J7" s="22">
        <f>IF(AND('当年度'!J7=0,'前年度'!J7=0),"",IF('前年度'!J7=0,"皆増 ",IF('当年度'!J7=0,"皆減 ",ROUND('増減額'!J7/'前年度'!J7*100,1))))</f>
        <v>-23</v>
      </c>
      <c r="K7" s="22">
        <f>IF(AND('当年度'!K7=0,'前年度'!K7=0),"",IF('前年度'!K7=0,"皆増 ",IF('当年度'!K7=0,"皆減 ",ROUND('増減額'!K7/'前年度'!K7*100,1))))</f>
        <v>-67.4</v>
      </c>
      <c r="L7" s="22">
        <f>IF(AND('当年度'!L7=0,'前年度'!L7=0),"",IF('前年度'!L7=0,"皆増 ",IF('当年度'!L7=0,"皆減 ",ROUND('増減額'!L7/'前年度'!L7*100,1))))</f>
        <v>1.1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-13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-2.5</v>
      </c>
      <c r="E8" s="22">
        <f>IF(AND('当年度'!E8=0,'前年度'!E8=0),"",IF('前年度'!E8=0,"皆増 ",IF('当年度'!E8=0,"皆減 ",ROUND('増減額'!E8/'前年度'!E8*100,1))))</f>
        <v>130.5</v>
      </c>
      <c r="F8" s="22">
        <f>IF(AND('当年度'!F8=0,'前年度'!F8=0),"",IF('前年度'!F8=0,"皆増 ",IF('当年度'!F8=0,"皆減 ",ROUND('増減額'!F8/'前年度'!F8*100,1))))</f>
        <v>39</v>
      </c>
      <c r="G8" s="22">
        <f>IF(AND('当年度'!G8=0,'前年度'!G8=0),"",IF('前年度'!G8=0,"皆増 ",IF('当年度'!G8=0,"皆減 ",ROUND('増減額'!G8/'前年度'!G8*100,1))))</f>
        <v>-10.2</v>
      </c>
      <c r="H8" s="22">
        <f>IF(AND('当年度'!H8=0,'前年度'!H8=0),"",IF('前年度'!H8=0,"皆増 ",IF('当年度'!H8=0,"皆減 ",ROUND('増減額'!H8/'前年度'!H8*100,1))))</f>
        <v>-1.1</v>
      </c>
      <c r="I8" s="22">
        <f>IF(AND('当年度'!I8=0,'前年度'!I8=0),"",IF('前年度'!I8=0,"皆増 ",IF('当年度'!I8=0,"皆減 ",ROUND('増減額'!I8/'前年度'!I8*100,1))))</f>
        <v>-37.7</v>
      </c>
      <c r="J8" s="22">
        <f>IF(AND('当年度'!J8=0,'前年度'!J8=0),"",IF('前年度'!J8=0,"皆増 ",IF('当年度'!J8=0,"皆減 ",ROUND('増減額'!J8/'前年度'!J8*100,1))))</f>
        <v>-24</v>
      </c>
      <c r="K8" s="22">
        <f>IF(AND('当年度'!K8=0,'前年度'!K8=0),"",IF('前年度'!K8=0,"皆増 ",IF('当年度'!K8=0,"皆減 ",ROUND('増減額'!K8/'前年度'!K8*100,1))))</f>
        <v>95.5</v>
      </c>
      <c r="L8" s="22">
        <f>IF(AND('当年度'!L8=0,'前年度'!L8=0),"",IF('前年度'!L8=0,"皆増 ",IF('当年度'!L8=0,"皆減 ",ROUND('増減額'!L8/'前年度'!L8*100,1))))</f>
        <v>15.5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11.8</v>
      </c>
      <c r="O8" s="1"/>
    </row>
    <row r="9" spans="1:15" ht="21" customHeight="1">
      <c r="A9" s="19"/>
      <c r="B9" s="14" t="s">
        <v>16</v>
      </c>
      <c r="C9" s="22">
        <f>IF(AND('当年度'!C9=0,'前年度'!C9=0),"",IF('前年度'!C9=0,"皆増 ",IF('当年度'!C9=0,"皆減 ",ROUND('増減額'!C9/'前年度'!C9*100,1))))</f>
      </c>
      <c r="D9" s="22">
        <f>IF(AND('当年度'!D9=0,'前年度'!D9=0),"",IF('前年度'!D9=0,"皆増 ",IF('当年度'!D9=0,"皆減 ",ROUND('増減額'!D9/'前年度'!D9*100,1))))</f>
        <v>-30.9</v>
      </c>
      <c r="E9" s="22">
        <f>IF(AND('当年度'!E9=0,'前年度'!E9=0),"",IF('前年度'!E9=0,"皆増 ",IF('当年度'!E9=0,"皆減 ",ROUND('増減額'!E9/'前年度'!E9*100,1))))</f>
        <v>-78.2</v>
      </c>
      <c r="F9" s="22">
        <f>IF(AND('当年度'!F9=0,'前年度'!F9=0),"",IF('前年度'!F9=0,"皆増 ",IF('当年度'!F9=0,"皆減 ",ROUND('増減額'!F9/'前年度'!F9*100,1))))</f>
        <v>-33.3</v>
      </c>
      <c r="G9" s="22" t="str">
        <f>IF(AND('当年度'!G9=0,'前年度'!G9=0),"",IF('前年度'!G9=0,"皆増 ",IF('当年度'!G9=0,"皆減 ",ROUND('増減額'!G9/'前年度'!G9*100,1))))</f>
        <v>皆減 </v>
      </c>
      <c r="H9" s="22">
        <f>IF(AND('当年度'!H9=0,'前年度'!H9=0),"",IF('前年度'!H9=0,"皆増 ",IF('当年度'!H9=0,"皆減 ",ROUND('増減額'!H9/'前年度'!H9*100,1))))</f>
        <v>28.6</v>
      </c>
      <c r="I9" s="22">
        <f>IF(AND('当年度'!I9=0,'前年度'!I9=0),"",IF('前年度'!I9=0,"皆増 ",IF('当年度'!I9=0,"皆減 ",ROUND('増減額'!I9/'前年度'!I9*100,1))))</f>
        <v>258.8</v>
      </c>
      <c r="J9" s="22">
        <f>IF(AND('当年度'!J9=0,'前年度'!J9=0),"",IF('前年度'!J9=0,"皆増 ",IF('当年度'!J9=0,"皆減 ",ROUND('増減額'!J9/'前年度'!J9*100,1))))</f>
        <v>-52.2</v>
      </c>
      <c r="K9" s="22">
        <f>IF(AND('当年度'!K9=0,'前年度'!K9=0),"",IF('前年度'!K9=0,"皆増 ",IF('当年度'!K9=0,"皆減 ",ROUND('増減額'!K9/'前年度'!K9*100,1))))</f>
        <v>-34.9</v>
      </c>
      <c r="L9" s="22">
        <f>IF(AND('当年度'!L9=0,'前年度'!L9=0),"",IF('前年度'!L9=0,"皆増 ",IF('当年度'!L9=0,"皆減 ",ROUND('増減額'!L9/'前年度'!L9*100,1))))</f>
        <v>-65.3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-54.5</v>
      </c>
      <c r="O9" s="1"/>
    </row>
    <row r="10" spans="1:15" ht="21" customHeight="1">
      <c r="A10" s="19"/>
      <c r="B10" s="14" t="s">
        <v>17</v>
      </c>
      <c r="C10" s="22">
        <f>IF(AND('当年度'!C10=0,'前年度'!C10=0),"",IF('前年度'!C10=0,"皆増 ",IF('当年度'!C10=0,"皆減 ",ROUND('増減額'!C10/'前年度'!C10*100,1))))</f>
      </c>
      <c r="D10" s="22">
        <f>IF(AND('当年度'!D10=0,'前年度'!D10=0),"",IF('前年度'!D10=0,"皆増 ",IF('当年度'!D10=0,"皆減 ",ROUND('増減額'!D10/'前年度'!D10*100,1))))</f>
        <v>55.3</v>
      </c>
      <c r="E10" s="22">
        <f>IF(AND('当年度'!E10=0,'前年度'!E10=0),"",IF('前年度'!E10=0,"皆増 ",IF('当年度'!E10=0,"皆減 ",ROUND('増減額'!E10/'前年度'!E10*100,1))))</f>
        <v>725.8</v>
      </c>
      <c r="F10" s="22">
        <f>IF(AND('当年度'!F10=0,'前年度'!F10=0),"",IF('前年度'!F10=0,"皆増 ",IF('当年度'!F10=0,"皆減 ",ROUND('増減額'!F10/'前年度'!F10*100,1))))</f>
        <v>211.8</v>
      </c>
      <c r="G10" s="22">
        <f>IF(AND('当年度'!G10=0,'前年度'!G10=0),"",IF('前年度'!G10=0,"皆増 ",IF('当年度'!G10=0,"皆減 ",ROUND('増減額'!G10/'前年度'!G10*100,1))))</f>
        <v>-64.4</v>
      </c>
      <c r="H10" s="22">
        <f>IF(AND('当年度'!H10=0,'前年度'!H10=0),"",IF('前年度'!H10=0,"皆増 ",IF('当年度'!H10=0,"皆減 ",ROUND('増減額'!H10/'前年度'!H10*100,1))))</f>
        <v>-20.1</v>
      </c>
      <c r="I10" s="22" t="str">
        <f>IF(AND('当年度'!I10=0,'前年度'!I10=0),"",IF('前年度'!I10=0,"皆増 ",IF('当年度'!I10=0,"皆減 ",ROUND('増減額'!I10/'前年度'!I10*100,1))))</f>
        <v>皆減 </v>
      </c>
      <c r="J10" s="22">
        <f>IF(AND('当年度'!J10=0,'前年度'!J10=0),"",IF('前年度'!J10=0,"皆増 ",IF('当年度'!J10=0,"皆減 ",ROUND('増減額'!J10/'前年度'!J10*100,1))))</f>
        <v>-12.2</v>
      </c>
      <c r="K10" s="22">
        <f>IF(AND('当年度'!K10=0,'前年度'!K10=0),"",IF('前年度'!K10=0,"皆増 ",IF('当年度'!K10=0,"皆減 ",ROUND('増減額'!K10/'前年度'!K10*100,1))))</f>
        <v>-1</v>
      </c>
      <c r="L10" s="22">
        <f>IF(AND('当年度'!L10=0,'前年度'!L10=0),"",IF('前年度'!L10=0,"皆増 ",IF('当年度'!L10=0,"皆減 ",ROUND('増減額'!L10/'前年度'!L10*100,1))))</f>
        <v>76.3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91.4</v>
      </c>
      <c r="O10" s="1"/>
    </row>
    <row r="11" spans="1:15" ht="21" customHeight="1">
      <c r="A11" s="19"/>
      <c r="B11" s="14" t="s">
        <v>18</v>
      </c>
      <c r="C11" s="22">
        <f>IF(AND('当年度'!C11=0,'前年度'!C11=0),"",IF('前年度'!C11=0,"皆増 ",IF('当年度'!C11=0,"皆減 ",ROUND('増減額'!C11/'前年度'!C11*100,1))))</f>
      </c>
      <c r="D11" s="22">
        <f>IF(AND('当年度'!D11=0,'前年度'!D11=0),"",IF('前年度'!D11=0,"皆増 ",IF('当年度'!D11=0,"皆減 ",ROUND('増減額'!D11/'前年度'!D11*100,1))))</f>
        <v>-14.8</v>
      </c>
      <c r="E11" s="22">
        <f>IF(AND('当年度'!E11=0,'前年度'!E11=0),"",IF('前年度'!E11=0,"皆増 ",IF('当年度'!E11=0,"皆減 ",ROUND('増減額'!E11/'前年度'!E11*100,1))))</f>
        <v>37.4</v>
      </c>
      <c r="F11" s="22">
        <f>IF(AND('当年度'!F11=0,'前年度'!F11=0),"",IF('前年度'!F11=0,"皆増 ",IF('当年度'!F11=0,"皆減 ",ROUND('増減額'!F11/'前年度'!F11*100,1))))</f>
        <v>31.5</v>
      </c>
      <c r="G11" s="22" t="str">
        <f>IF(AND('当年度'!G11=0,'前年度'!G11=0),"",IF('前年度'!G11=0,"皆増 ",IF('当年度'!G11=0,"皆減 ",ROUND('増減額'!G11/'前年度'!G11*100,1))))</f>
        <v>皆減 </v>
      </c>
      <c r="H11" s="22">
        <f>IF(AND('当年度'!H11=0,'前年度'!H11=0),"",IF('前年度'!H11=0,"皆増 ",IF('当年度'!H11=0,"皆減 ",ROUND('増減額'!H11/'前年度'!H11*100,1))))</f>
        <v>-10.4</v>
      </c>
      <c r="I11" s="22">
        <f>IF(AND('当年度'!I11=0,'前年度'!I11=0),"",IF('前年度'!I11=0,"皆増 ",IF('当年度'!I11=0,"皆減 ",ROUND('増減額'!I11/'前年度'!I11*100,1))))</f>
        <v>100.3</v>
      </c>
      <c r="J11" s="22">
        <f>IF(AND('当年度'!J11=0,'前年度'!J11=0),"",IF('前年度'!J11=0,"皆増 ",IF('当年度'!J11=0,"皆減 ",ROUND('増減額'!J11/'前年度'!J11*100,1))))</f>
        <v>-17.1</v>
      </c>
      <c r="K11" s="22">
        <f>IF(AND('当年度'!K11=0,'前年度'!K11=0),"",IF('前年度'!K11=0,"皆増 ",IF('当年度'!K11=0,"皆減 ",ROUND('増減額'!K11/'前年度'!K11*100,1))))</f>
        <v>323.9</v>
      </c>
      <c r="L11" s="22">
        <f>IF(AND('当年度'!L11=0,'前年度'!L11=0),"",IF('前年度'!L11=0,"皆増 ",IF('当年度'!L11=0,"皆減 ",ROUND('増減額'!L11/'前年度'!L11*100,1))))</f>
        <v>-63.1</v>
      </c>
      <c r="M11" s="22">
        <f>IF(AND('当年度'!M11=0,'前年度'!M11=0),"",IF('前年度'!M11=0,"皆増 ",IF('当年度'!M11=0,"皆減 ",ROUND('増減額'!M11/'前年度'!M11*100,1))))</f>
        <v>-5.5</v>
      </c>
      <c r="N11" s="22">
        <f>IF(AND('当年度'!N11=0,'前年度'!N11=0),"",IF('前年度'!N11=0,"皆増 ",IF('当年度'!N11=0,"皆減 ",ROUND('増減額'!N11/'前年度'!N11*100,1))))</f>
        <v>-7.6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-91.7</v>
      </c>
      <c r="E12" s="22">
        <f>IF(AND('当年度'!E12=0,'前年度'!E12=0),"",IF('前年度'!E12=0,"皆増 ",IF('当年度'!E12=0,"皆減 ",ROUND('増減額'!E12/'前年度'!E12*100,1))))</f>
        <v>79.5</v>
      </c>
      <c r="F12" s="22">
        <f>IF(AND('当年度'!F12=0,'前年度'!F12=0),"",IF('前年度'!F12=0,"皆増 ",IF('当年度'!F12=0,"皆減 ",ROUND('増減額'!F12/'前年度'!F12*100,1))))</f>
        <v>889.4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4.8</v>
      </c>
      <c r="I12" s="22">
        <f>IF(AND('当年度'!I12=0,'前年度'!I12=0),"",IF('前年度'!I12=0,"皆増 ",IF('当年度'!I12=0,"皆減 ",ROUND('増減額'!I12/'前年度'!I12*100,1))))</f>
        <v>-91.5</v>
      </c>
      <c r="J12" s="22">
        <f>IF(AND('当年度'!J12=0,'前年度'!J12=0),"",IF('前年度'!J12=0,"皆増 ",IF('当年度'!J12=0,"皆減 ",ROUND('増減額'!J12/'前年度'!J12*100,1))))</f>
        <v>160.5</v>
      </c>
      <c r="K12" s="22">
        <f>IF(AND('当年度'!K12=0,'前年度'!K12=0),"",IF('前年度'!K12=0,"皆増 ",IF('当年度'!K12=0,"皆減 ",ROUND('増減額'!K12/'前年度'!K12*100,1))))</f>
        <v>-65.8</v>
      </c>
      <c r="L12" s="22">
        <f>IF(AND('当年度'!L12=0,'前年度'!L12=0),"",IF('前年度'!L12=0,"皆増 ",IF('当年度'!L12=0,"皆減 ",ROUND('増減額'!L12/'前年度'!L12*100,1))))</f>
        <v>-4.4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-36.5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</c>
      <c r="D13" s="22">
        <f>IF(AND('当年度'!D13=0,'前年度'!D13=0),"",IF('前年度'!D13=0,"皆増 ",IF('当年度'!D13=0,"皆減 ",ROUND('増減額'!D13/'前年度'!D13*100,1))))</f>
        <v>211.9</v>
      </c>
      <c r="E13" s="22">
        <f>IF(AND('当年度'!E13=0,'前年度'!E13=0),"",IF('前年度'!E13=0,"皆増 ",IF('当年度'!E13=0,"皆減 ",ROUND('増減額'!E13/'前年度'!E13*100,1))))</f>
        <v>-23.6</v>
      </c>
      <c r="F13" s="22">
        <f>IF(AND('当年度'!F13=0,'前年度'!F13=0),"",IF('前年度'!F13=0,"皆増 ",IF('当年度'!F13=0,"皆減 ",ROUND('増減額'!F13/'前年度'!F13*100,1))))</f>
        <v>-44.2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935.7</v>
      </c>
      <c r="I13" s="22">
        <f>IF(AND('当年度'!I13=0,'前年度'!I13=0),"",IF('前年度'!I13=0,"皆増 ",IF('当年度'!I13=0,"皆減 ",ROUND('増減額'!I13/'前年度'!I13*100,1))))</f>
        <v>-2.8</v>
      </c>
      <c r="J13" s="22">
        <f>IF(AND('当年度'!J13=0,'前年度'!J13=0),"",IF('前年度'!J13=0,"皆増 ",IF('当年度'!J13=0,"皆減 ",ROUND('増減額'!J13/'前年度'!J13*100,1))))</f>
        <v>-27.7</v>
      </c>
      <c r="K13" s="22">
        <f>IF(AND('当年度'!K13=0,'前年度'!K13=0),"",IF('前年度'!K13=0,"皆増 ",IF('当年度'!K13=0,"皆減 ",ROUND('増減額'!K13/'前年度'!K13*100,1))))</f>
      </c>
      <c r="L13" s="22">
        <f>IF(AND('当年度'!L13=0,'前年度'!L13=0),"",IF('前年度'!L13=0,"皆増 ",IF('当年度'!L13=0,"皆減 ",ROUND('増減額'!L13/'前年度'!L13*100,1))))</f>
        <v>-20.1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46</v>
      </c>
      <c r="O13" s="1"/>
    </row>
    <row r="14" spans="1:15" ht="21" customHeight="1">
      <c r="A14" s="19"/>
      <c r="B14" s="14" t="s">
        <v>21</v>
      </c>
      <c r="C14" s="22" t="str">
        <f>IF(AND('当年度'!C14=0,'前年度'!C14=0),"",IF('前年度'!C14=0,"皆増 ",IF('当年度'!C14=0,"皆減 ",ROUND('増減額'!C14/'前年度'!C14*100,1))))</f>
        <v>皆減 </v>
      </c>
      <c r="D14" s="22">
        <f>IF(AND('当年度'!D14=0,'前年度'!D14=0),"",IF('前年度'!D14=0,"皆増 ",IF('当年度'!D14=0,"皆減 ",ROUND('増減額'!D14/'前年度'!D14*100,1))))</f>
        <v>-90.7</v>
      </c>
      <c r="E14" s="22">
        <f>IF(AND('当年度'!E14=0,'前年度'!E14=0),"",IF('前年度'!E14=0,"皆増 ",IF('当年度'!E14=0,"皆減 ",ROUND('増減額'!E14/'前年度'!E14*100,1))))</f>
        <v>51.5</v>
      </c>
      <c r="F14" s="22">
        <f>IF(AND('当年度'!F14=0,'前年度'!F14=0),"",IF('前年度'!F14=0,"皆増 ",IF('当年度'!F14=0,"皆減 ",ROUND('増減額'!F14/'前年度'!F14*100,1))))</f>
        <v>-83.8</v>
      </c>
      <c r="G14" s="22" t="str">
        <f>IF(AND('当年度'!G14=0,'前年度'!G14=0),"",IF('前年度'!G14=0,"皆増 ",IF('当年度'!G14=0,"皆減 ",ROUND('増減額'!G14/'前年度'!G14*100,1))))</f>
        <v>皆減 </v>
      </c>
      <c r="H14" s="22">
        <f>IF(AND('当年度'!H14=0,'前年度'!H14=0),"",IF('前年度'!H14=0,"皆増 ",IF('当年度'!H14=0,"皆減 ",ROUND('増減額'!H14/'前年度'!H14*100,1))))</f>
        <v>31.9</v>
      </c>
      <c r="I14" s="22">
        <f>IF(AND('当年度'!I14=0,'前年度'!I14=0),"",IF('前年度'!I14=0,"皆増 ",IF('当年度'!I14=0,"皆減 ",ROUND('増減額'!I14/'前年度'!I14*100,1))))</f>
        <v>-65</v>
      </c>
      <c r="J14" s="22">
        <f>IF(AND('当年度'!J14=0,'前年度'!J14=0),"",IF('前年度'!J14=0,"皆増 ",IF('当年度'!J14=0,"皆減 ",ROUND('増減額'!J14/'前年度'!J14*100,1))))</f>
        <v>-2.2</v>
      </c>
      <c r="K14" s="22">
        <f>IF(AND('当年度'!K14=0,'前年度'!K14=0),"",IF('前年度'!K14=0,"皆増 ",IF('当年度'!K14=0,"皆減 ",ROUND('増減額'!K14/'前年度'!K14*100,1))))</f>
        <v>-15.7</v>
      </c>
      <c r="L14" s="22">
        <f>IF(AND('当年度'!L14=0,'前年度'!L14=0),"",IF('前年度'!L14=0,"皆増 ",IF('当年度'!L14=0,"皆減 ",ROUND('増減額'!L14/'前年度'!L14*100,1))))</f>
        <v>8.5</v>
      </c>
      <c r="M14" s="22" t="str">
        <f>IF(AND('当年度'!M14=0,'前年度'!M14=0),"",IF('前年度'!M14=0,"皆増 ",IF('当年度'!M14=0,"皆減 ",ROUND('増減額'!M14/'前年度'!M14*100,1))))</f>
        <v>皆減 </v>
      </c>
      <c r="N14" s="22">
        <f>IF(AND('当年度'!N14=0,'前年度'!N14=0),"",IF('前年度'!N14=0,"皆増 ",IF('当年度'!N14=0,"皆減 ",ROUND('増減額'!N14/'前年度'!N14*100,1))))</f>
        <v>-3.2</v>
      </c>
      <c r="O14" s="1"/>
    </row>
    <row r="15" spans="1:15" ht="21" customHeight="1">
      <c r="A15" s="19"/>
      <c r="B15" s="14" t="s">
        <v>22</v>
      </c>
      <c r="C15" s="22">
        <f>IF(AND('当年度'!C15=0,'前年度'!C15=0),"",IF('前年度'!C15=0,"皆増 ",IF('当年度'!C15=0,"皆減 ",ROUND('増減額'!C15/'前年度'!C15*100,1))))</f>
      </c>
      <c r="D15" s="22">
        <f>IF(AND('当年度'!D15=0,'前年度'!D15=0),"",IF('前年度'!D15=0,"皆増 ",IF('当年度'!D15=0,"皆減 ",ROUND('増減額'!D15/'前年度'!D15*100,1))))</f>
        <v>20.3</v>
      </c>
      <c r="E15" s="22">
        <f>IF(AND('当年度'!E15=0,'前年度'!E15=0),"",IF('前年度'!E15=0,"皆増 ",IF('当年度'!E15=0,"皆減 ",ROUND('増減額'!E15/'前年度'!E15*100,1))))</f>
        <v>191.2</v>
      </c>
      <c r="F15" s="22">
        <f>IF(AND('当年度'!F15=0,'前年度'!F15=0),"",IF('前年度'!F15=0,"皆増 ",IF('当年度'!F15=0,"皆減 ",ROUND('増減額'!F15/'前年度'!F15*100,1))))</f>
        <v>-63.5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-24.7</v>
      </c>
      <c r="I15" s="22">
        <f>IF(AND('当年度'!I15=0,'前年度'!I15=0),"",IF('前年度'!I15=0,"皆増 ",IF('当年度'!I15=0,"皆減 ",ROUND('増減額'!I15/'前年度'!I15*100,1))))</f>
        <v>130.3</v>
      </c>
      <c r="J15" s="22">
        <f>IF(AND('当年度'!J15=0,'前年度'!J15=0),"",IF('前年度'!J15=0,"皆増 ",IF('当年度'!J15=0,"皆減 ",ROUND('増減額'!J15/'前年度'!J15*100,1))))</f>
        <v>135.4</v>
      </c>
      <c r="K15" s="22">
        <f>IF(AND('当年度'!K15=0,'前年度'!K15=0),"",IF('前年度'!K15=0,"皆増 ",IF('当年度'!K15=0,"皆減 ",ROUND('増減額'!K15/'前年度'!K15*100,1))))</f>
        <v>-87</v>
      </c>
      <c r="L15" s="22">
        <f>IF(AND('当年度'!L15=0,'前年度'!L15=0),"",IF('前年度'!L15=0,"皆増 ",IF('当年度'!L15=0,"皆減 ",ROUND('増減額'!L15/'前年度'!L15*100,1))))</f>
        <v>27.9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17.2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264.3</v>
      </c>
      <c r="E16" s="22">
        <f>IF(AND('当年度'!E16=0,'前年度'!E16=0),"",IF('前年度'!E16=0,"皆増 ",IF('当年度'!E16=0,"皆減 ",ROUND('増減額'!E16/'前年度'!E16*100,1))))</f>
        <v>-98.3</v>
      </c>
      <c r="F16" s="22">
        <f>IF(AND('当年度'!F16=0,'前年度'!F16=0),"",IF('前年度'!F16=0,"皆増 ",IF('当年度'!F16=0,"皆減 ",ROUND('増減額'!F16/'前年度'!F16*100,1))))</f>
        <v>14.5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91.2</v>
      </c>
      <c r="I16" s="22">
        <f>IF(AND('当年度'!I16=0,'前年度'!I16=0),"",IF('前年度'!I16=0,"皆増 ",IF('当年度'!I16=0,"皆減 ",ROUND('増減額'!I16/'前年度'!I16*100,1))))</f>
        <v>-14.6</v>
      </c>
      <c r="J16" s="22">
        <f>IF(AND('当年度'!J16=0,'前年度'!J16=0),"",IF('前年度'!J16=0,"皆増 ",IF('当年度'!J16=0,"皆減 ",ROUND('増減額'!J16/'前年度'!J16*100,1))))</f>
        <v>16</v>
      </c>
      <c r="K16" s="22">
        <f>IF(AND('当年度'!K16=0,'前年度'!K16=0),"",IF('前年度'!K16=0,"皆増 ",IF('当年度'!K16=0,"皆減 ",ROUND('増減額'!K16/'前年度'!K16*100,1))))</f>
        <v>33.8</v>
      </c>
      <c r="L16" s="22">
        <f>IF(AND('当年度'!L16=0,'前年度'!L16=0),"",IF('前年度'!L16=0,"皆増 ",IF('当年度'!L16=0,"皆減 ",ROUND('増減額'!L16/'前年度'!L16*100,1))))</f>
        <v>31.7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18.8</v>
      </c>
      <c r="O16" s="1"/>
    </row>
    <row r="17" spans="1:15" ht="21" customHeight="1">
      <c r="A17" s="19"/>
      <c r="B17" s="15" t="s">
        <v>42</v>
      </c>
      <c r="C17" s="23">
        <f>IF(AND('当年度'!C17=0,'前年度'!C17=0),"",IF('前年度'!C17=0,"皆増 ",IF('当年度'!C17=0,"皆減 ",ROUND('増減額'!C17/'前年度'!C17*100,1))))</f>
      </c>
      <c r="D17" s="23">
        <f>IF(AND('当年度'!D17=0,'前年度'!D17=0),"",IF('前年度'!D17=0,"皆増 ",IF('当年度'!D17=0,"皆減 ",ROUND('増減額'!D17/'前年度'!D17*100,1))))</f>
        <v>167.8</v>
      </c>
      <c r="E17" s="23">
        <f>IF(AND('当年度'!E17=0,'前年度'!E17=0),"",IF('前年度'!E17=0,"皆増 ",IF('当年度'!E17=0,"皆減 ",ROUND('増減額'!E17/'前年度'!E17*100,1))))</f>
        <v>252.3</v>
      </c>
      <c r="F17" s="23">
        <f>IF(AND('当年度'!F17=0,'前年度'!F17=0),"",IF('前年度'!F17=0,"皆増 ",IF('当年度'!F17=0,"皆減 ",ROUND('増減額'!F17/'前年度'!F17*100,1))))</f>
        <v>2721.3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-90</v>
      </c>
      <c r="I17" s="23">
        <f>IF(AND('当年度'!I17=0,'前年度'!I17=0),"",IF('前年度'!I17=0,"皆増 ",IF('当年度'!I17=0,"皆減 ",ROUND('増減額'!I17/'前年度'!I17*100,1))))</f>
      </c>
      <c r="J17" s="23">
        <f>IF(AND('当年度'!J17=0,'前年度'!J17=0),"",IF('前年度'!J17=0,"皆増 ",IF('当年度'!J17=0,"皆減 ",ROUND('増減額'!J17/'前年度'!J17*100,1))))</f>
        <v>7.4</v>
      </c>
      <c r="K17" s="23">
        <f>IF(AND('当年度'!K17=0,'前年度'!K17=0),"",IF('前年度'!K17=0,"皆増 ",IF('当年度'!K17=0,"皆減 ",ROUND('増減額'!K17/'前年度'!K17*100,1))))</f>
        <v>-0.5</v>
      </c>
      <c r="L17" s="23">
        <f>IF(AND('当年度'!L17=0,'前年度'!L17=0),"",IF('前年度'!L17=0,"皆増 ",IF('当年度'!L17=0,"皆減 ",ROUND('増減額'!L17/'前年度'!L17*100,1))))</f>
        <v>144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78.9</v>
      </c>
      <c r="O17" s="1"/>
    </row>
    <row r="18" spans="1:15" ht="21" customHeight="1">
      <c r="A18" s="19"/>
      <c r="B18" s="15" t="s">
        <v>43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-0.3</v>
      </c>
      <c r="E18" s="23">
        <f>IF(AND('当年度'!E18=0,'前年度'!E18=0),"",IF('前年度'!E18=0,"皆増 ",IF('当年度'!E18=0,"皆減 ",ROUND('増減額'!E18/'前年度'!E18*100,1))))</f>
        <v>-78.7</v>
      </c>
      <c r="F18" s="23">
        <f>IF(AND('当年度'!F18=0,'前年度'!F18=0),"",IF('前年度'!F18=0,"皆増 ",IF('当年度'!F18=0,"皆減 ",ROUND('増減額'!F18/'前年度'!F18*100,1))))</f>
        <v>33.6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-39.5</v>
      </c>
      <c r="I18" s="23">
        <f>IF(AND('当年度'!I18=0,'前年度'!I18=0),"",IF('前年度'!I18=0,"皆増 ",IF('当年度'!I18=0,"皆減 ",ROUND('増減額'!I18/'前年度'!I18*100,1))))</f>
        <v>-48.8</v>
      </c>
      <c r="J18" s="23">
        <f>IF(AND('当年度'!J18=0,'前年度'!J18=0),"",IF('前年度'!J18=0,"皆増 ",IF('当年度'!J18=0,"皆減 ",ROUND('増減額'!J18/'前年度'!J18*100,1))))</f>
        <v>7.7</v>
      </c>
      <c r="K18" s="23">
        <f>IF(AND('当年度'!K18=0,'前年度'!K18=0),"",IF('前年度'!K18=0,"皆増 ",IF('当年度'!K18=0,"皆減 ",ROUND('増減額'!K18/'前年度'!K18*100,1))))</f>
        <v>176.1</v>
      </c>
      <c r="L18" s="23">
        <f>IF(AND('当年度'!L18=0,'前年度'!L18=0),"",IF('前年度'!L18=0,"皆増 ",IF('当年度'!L18=0,"皆減 ",ROUND('増減額'!L18/'前年度'!L18*100,1))))</f>
        <v>14.9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36.3</v>
      </c>
      <c r="O18" s="1"/>
    </row>
    <row r="19" spans="1:15" ht="21" customHeight="1">
      <c r="A19" s="19"/>
      <c r="B19" s="16" t="s">
        <v>44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-16.6</v>
      </c>
      <c r="E19" s="24">
        <f>IF(AND('当年度'!E19=0,'前年度'!E19=0),"",IF('前年度'!E19=0,"皆増 ",IF('当年度'!E19=0,"皆減 ",ROUND('増減額'!E19/'前年度'!E19*100,1))))</f>
        <v>500.6</v>
      </c>
      <c r="F19" s="24">
        <f>IF(AND('当年度'!F19=0,'前年度'!F19=0),"",IF('前年度'!F19=0,"皆増 ",IF('当年度'!F19=0,"皆減 ",ROUND('増減額'!F19/'前年度'!F19*100,1))))</f>
        <v>93.3</v>
      </c>
      <c r="G19" s="24" t="str">
        <f>IF(AND('当年度'!G19=0,'前年度'!G19=0),"",IF('前年度'!G19=0,"皆増 ",IF('当年度'!G19=0,"皆減 ",ROUND('増減額'!G19/'前年度'!G19*100,1))))</f>
        <v>皆増 </v>
      </c>
      <c r="H19" s="24">
        <f>IF(AND('当年度'!H19=0,'前年度'!H19=0),"",IF('前年度'!H19=0,"皆増 ",IF('当年度'!H19=0,"皆減 ",ROUND('増減額'!H19/'前年度'!H19*100,1))))</f>
        <v>1.9</v>
      </c>
      <c r="I19" s="24">
        <f>IF(AND('当年度'!I19=0,'前年度'!I19=0),"",IF('前年度'!I19=0,"皆増 ",IF('当年度'!I19=0,"皆減 ",ROUND('増減額'!I19/'前年度'!I19*100,1))))</f>
        <v>-29.2</v>
      </c>
      <c r="J19" s="24">
        <f>IF(AND('当年度'!J19=0,'前年度'!J19=0),"",IF('前年度'!J19=0,"皆増 ",IF('当年度'!J19=0,"皆減 ",ROUND('増減額'!J19/'前年度'!J19*100,1))))</f>
        <v>-32</v>
      </c>
      <c r="K19" s="24">
        <f>IF(AND('当年度'!K19=0,'前年度'!K19=0),"",IF('前年度'!K19=0,"皆増 ",IF('当年度'!K19=0,"皆減 ",ROUND('増減額'!K19/'前年度'!K19*100,1))))</f>
        <v>-72.3</v>
      </c>
      <c r="L19" s="24">
        <f>IF(AND('当年度'!L19=0,'前年度'!L19=0),"",IF('前年度'!L19=0,"皆増 ",IF('当年度'!L19=0,"皆減 ",ROUND('増減額'!L19/'前年度'!L19*100,1))))</f>
        <v>-24.9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-10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>
        <f>IF(AND('当年度'!D20=0,'前年度'!D20=0),"",IF('前年度'!D20=0,"皆増 ",IF('当年度'!D20=0,"皆減 ",ROUND('増減額'!D20/'前年度'!D20*100,1))))</f>
        <v>103</v>
      </c>
      <c r="E20" s="22">
        <f>IF(AND('当年度'!E20=0,'前年度'!E20=0),"",IF('前年度'!E20=0,"皆増 ",IF('当年度'!E20=0,"皆減 ",ROUND('増減額'!E20/'前年度'!E20*100,1))))</f>
        <v>-5.5</v>
      </c>
      <c r="F20" s="22">
        <f>IF(AND('当年度'!F20=0,'前年度'!F20=0),"",IF('前年度'!F20=0,"皆増 ",IF('当年度'!F20=0,"皆減 ",ROUND('増減額'!F20/'前年度'!F20*100,1))))</f>
      </c>
      <c r="G20" s="22">
        <f>IF(AND('当年度'!G20=0,'前年度'!G20=0),"",IF('前年度'!G20=0,"皆増 ",IF('当年度'!G20=0,"皆減 ",ROUND('増減額'!G20/'前年度'!G20*100,1))))</f>
      </c>
      <c r="H20" s="22">
        <f>IF(AND('当年度'!H20=0,'前年度'!H20=0),"",IF('前年度'!H20=0,"皆増 ",IF('当年度'!H20=0,"皆減 ",ROUND('増減額'!H20/'前年度'!H20*100,1))))</f>
      </c>
      <c r="I20" s="22" t="str">
        <f>IF(AND('当年度'!I20=0,'前年度'!I20=0),"",IF('前年度'!I20=0,"皆増 ",IF('当年度'!I20=0,"皆減 ",ROUND('増減額'!I20/'前年度'!I20*100,1))))</f>
        <v>皆増 </v>
      </c>
      <c r="J20" s="22">
        <f>IF(AND('当年度'!J20=0,'前年度'!J20=0),"",IF('前年度'!J20=0,"皆増 ",IF('当年度'!J20=0,"皆減 ",ROUND('増減額'!J20/'前年度'!J20*100,1))))</f>
        <v>29.2</v>
      </c>
      <c r="K20" s="22">
        <f>IF(AND('当年度'!K20=0,'前年度'!K20=0),"",IF('前年度'!K20=0,"皆増 ",IF('当年度'!K20=0,"皆減 ",ROUND('増減額'!K20/'前年度'!K20*100,1))))</f>
        <v>-96.6</v>
      </c>
      <c r="L20" s="22">
        <f>IF(AND('当年度'!L20=0,'前年度'!L20=0),"",IF('前年度'!L20=0,"皆増 ",IF('当年度'!L20=0,"皆減 ",ROUND('増減額'!L20/'前年度'!L20*100,1))))</f>
        <v>-16.2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18.5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-91.2</v>
      </c>
      <c r="E21" s="22">
        <f>IF(AND('当年度'!E21=0,'前年度'!E21=0),"",IF('前年度'!E21=0,"皆増 ",IF('当年度'!E21=0,"皆減 ",ROUND('増減額'!E21/'前年度'!E21*100,1))))</f>
        <v>602.9</v>
      </c>
      <c r="F21" s="22">
        <f>IF(AND('当年度'!F21=0,'前年度'!F21=0),"",IF('前年度'!F21=0,"皆増 ",IF('当年度'!F21=0,"皆減 ",ROUND('増減額'!F21/'前年度'!F21*100,1))))</f>
        <v>-38.8</v>
      </c>
      <c r="G21" s="22" t="str">
        <f>IF(AND('当年度'!G21=0,'前年度'!G21=0),"",IF('前年度'!G21=0,"皆増 ",IF('当年度'!G21=0,"皆減 ",ROUND('増減額'!G21/'前年度'!G21*100,1))))</f>
        <v>皆減 </v>
      </c>
      <c r="H21" s="22">
        <f>IF(AND('当年度'!H21=0,'前年度'!H21=0),"",IF('前年度'!H21=0,"皆増 ",IF('当年度'!H21=0,"皆減 ",ROUND('増減額'!H21/'前年度'!H21*100,1))))</f>
        <v>-32.9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33.9</v>
      </c>
      <c r="K21" s="22">
        <f>IF(AND('当年度'!K21=0,'前年度'!K21=0),"",IF('前年度'!K21=0,"皆増 ",IF('当年度'!K21=0,"皆減 ",ROUND('増減額'!K21/'前年度'!K21*100,1))))</f>
        <v>2185.1</v>
      </c>
      <c r="L21" s="22">
        <f>IF(AND('当年度'!L21=0,'前年度'!L21=0),"",IF('前年度'!L21=0,"皆増 ",IF('当年度'!L21=0,"皆減 ",ROUND('増減額'!L21/'前年度'!L21*100,1))))</f>
        <v>155.9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20.7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-48</v>
      </c>
      <c r="E22" s="22">
        <f>IF(AND('当年度'!E22=0,'前年度'!E22=0),"",IF('前年度'!E22=0,"皆増 ",IF('当年度'!E22=0,"皆減 ",ROUND('増減額'!E22/'前年度'!E22*100,1))))</f>
        <v>-7</v>
      </c>
      <c r="F22" s="22">
        <f>IF(AND('当年度'!F22=0,'前年度'!F22=0),"",IF('前年度'!F22=0,"皆増 ",IF('当年度'!F22=0,"皆減 ",ROUND('増減額'!F22/'前年度'!F22*100,1))))</f>
        <v>-12.2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-10.1</v>
      </c>
      <c r="I22" s="22">
        <f>IF(AND('当年度'!I22=0,'前年度'!I22=0),"",IF('前年度'!I22=0,"皆増 ",IF('当年度'!I22=0,"皆減 ",ROUND('増減額'!I22/'前年度'!I22*100,1))))</f>
        <v>-34.1</v>
      </c>
      <c r="J22" s="22">
        <f>IF(AND('当年度'!J22=0,'前年度'!J22=0),"",IF('前年度'!J22=0,"皆増 ",IF('当年度'!J22=0,"皆減 ",ROUND('増減額'!J22/'前年度'!J22*100,1))))</f>
        <v>-19.5</v>
      </c>
      <c r="K22" s="22">
        <f>IF(AND('当年度'!K22=0,'前年度'!K22=0),"",IF('前年度'!K22=0,"皆増 ",IF('当年度'!K22=0,"皆減 ",ROUND('増減額'!K22/'前年度'!K22*100,1))))</f>
        <v>-1</v>
      </c>
      <c r="L22" s="22">
        <f>IF(AND('当年度'!L22=0,'前年度'!L22=0),"",IF('前年度'!L22=0,"皆増 ",IF('当年度'!L22=0,"皆減 ",ROUND('増減額'!L22/'前年度'!L22*100,1))))</f>
        <v>139.8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14.4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 t="str">
        <f>IF(AND('当年度'!D23=0,'前年度'!D23=0),"",IF('前年度'!D23=0,"皆増 ",IF('当年度'!D23=0,"皆減 ",ROUND('増減額'!D23/'前年度'!D23*100,1))))</f>
        <v>皆減 </v>
      </c>
      <c r="E23" s="22">
        <f>IF(AND('当年度'!E23=0,'前年度'!E23=0),"",IF('前年度'!E23=0,"皆増 ",IF('当年度'!E23=0,"皆減 ",ROUND('増減額'!E23/'前年度'!E23*100,1))))</f>
        <v>-86.9</v>
      </c>
      <c r="F23" s="22">
        <f>IF(AND('当年度'!F23=0,'前年度'!F23=0),"",IF('前年度'!F23=0,"皆増 ",IF('当年度'!F23=0,"皆減 ",ROUND('増減額'!F23/'前年度'!F23*100,1))))</f>
        <v>258.1</v>
      </c>
      <c r="G23" s="22">
        <f>IF(AND('当年度'!G23=0,'前年度'!G23=0),"",IF('前年度'!G23=0,"皆増 ",IF('当年度'!G23=0,"皆減 ",ROUND('増減額'!G23/'前年度'!G23*100,1))))</f>
      </c>
      <c r="H23" s="22">
        <f>IF(AND('当年度'!H23=0,'前年度'!H23=0),"",IF('前年度'!H23=0,"皆増 ",IF('当年度'!H23=0,"皆減 ",ROUND('増減額'!H23/'前年度'!H23*100,1))))</f>
      </c>
      <c r="I23" s="22">
        <f>IF(AND('当年度'!I23=0,'前年度'!I23=0),"",IF('前年度'!I23=0,"皆増 ",IF('当年度'!I23=0,"皆減 ",ROUND('増減額'!I23/'前年度'!I23*100,1))))</f>
      </c>
      <c r="J23" s="22">
        <f>IF(AND('当年度'!J23=0,'前年度'!J23=0),"",IF('前年度'!J23=0,"皆増 ",IF('当年度'!J23=0,"皆減 ",ROUND('増減額'!J23/'前年度'!J23*100,1))))</f>
        <v>276.1</v>
      </c>
      <c r="K23" s="22">
        <f>IF(AND('当年度'!K23=0,'前年度'!K23=0),"",IF('前年度'!K23=0,"皆増 ",IF('当年度'!K23=0,"皆減 ",ROUND('増減額'!K23/'前年度'!K23*100,1))))</f>
        <v>231.3</v>
      </c>
      <c r="L23" s="22">
        <f>IF(AND('当年度'!L23=0,'前年度'!L23=0),"",IF('前年度'!L23=0,"皆増 ",IF('当年度'!L23=0,"皆減 ",ROUND('増減額'!L23/'前年度'!L23*100,1))))</f>
        <v>383.2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262.2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1.6</v>
      </c>
      <c r="E24" s="22">
        <f>IF(AND('当年度'!E24=0,'前年度'!E24=0),"",IF('前年度'!E24=0,"皆増 ",IF('当年度'!E24=0,"皆減 ",ROUND('増減額'!E24/'前年度'!E24*100,1))))</f>
        <v>4366.2</v>
      </c>
      <c r="F24" s="22">
        <f>IF(AND('当年度'!F24=0,'前年度'!F24=0),"",IF('前年度'!F24=0,"皆増 ",IF('当年度'!F24=0,"皆減 ",ROUND('増減額'!F24/'前年度'!F24*100,1))))</f>
        <v>-96.8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-67.2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11.2</v>
      </c>
      <c r="K24" s="22">
        <f>IF(AND('当年度'!K24=0,'前年度'!K24=0),"",IF('前年度'!K24=0,"皆増 ",IF('当年度'!K24=0,"皆減 ",ROUND('増減額'!K24/'前年度'!K24*100,1))))</f>
        <v>10.7</v>
      </c>
      <c r="L24" s="22">
        <f>IF(AND('当年度'!L24=0,'前年度'!L24=0),"",IF('前年度'!L24=0,"皆増 ",IF('当年度'!L24=0,"皆減 ",ROUND('増減額'!L24/'前年度'!L24*100,1))))</f>
        <v>-82.8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-4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-35.8</v>
      </c>
      <c r="E25" s="22">
        <f>IF(AND('当年度'!E25=0,'前年度'!E25=0),"",IF('前年度'!E25=0,"皆増 ",IF('当年度'!E25=0,"皆減 ",ROUND('増減額'!E25/'前年度'!E25*100,1))))</f>
        <v>-88</v>
      </c>
      <c r="F25" s="22">
        <f>IF(AND('当年度'!F25=0,'前年度'!F25=0),"",IF('前年度'!F25=0,"皆増 ",IF('当年度'!F25=0,"皆減 ",ROUND('増減額'!F25/'前年度'!F25*100,1))))</f>
        <v>-4.9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23.8</v>
      </c>
      <c r="I25" s="22">
        <f>IF(AND('当年度'!I25=0,'前年度'!I25=0),"",IF('前年度'!I25=0,"皆増 ",IF('当年度'!I25=0,"皆減 ",ROUND('増減額'!I25/'前年度'!I25*100,1))))</f>
        <v>600.8</v>
      </c>
      <c r="J25" s="22">
        <f>IF(AND('当年度'!J25=0,'前年度'!J25=0),"",IF('前年度'!J25=0,"皆増 ",IF('当年度'!J25=0,"皆減 ",ROUND('増減額'!J25/'前年度'!J25*100,1))))</f>
        <v>-20</v>
      </c>
      <c r="K25" s="22">
        <f>IF(AND('当年度'!K25=0,'前年度'!K25=0),"",IF('前年度'!K25=0,"皆増 ",IF('当年度'!K25=0,"皆減 ",ROUND('増減額'!K25/'前年度'!K25*100,1))))</f>
        <v>285.3</v>
      </c>
      <c r="L25" s="22">
        <f>IF(AND('当年度'!L25=0,'前年度'!L25=0),"",IF('前年度'!L25=0,"皆増 ",IF('当年度'!L25=0,"皆減 ",ROUND('増減額'!L25/'前年度'!L25*100,1))))</f>
        <v>-3.9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-24.9</v>
      </c>
      <c r="O25" s="1"/>
    </row>
    <row r="26" spans="1:15" ht="21" customHeight="1">
      <c r="A26" s="19"/>
      <c r="B26" s="14" t="s">
        <v>30</v>
      </c>
      <c r="C26" s="22">
        <f>IF(AND('当年度'!C26=0,'前年度'!C26=0),"",IF('前年度'!C26=0,"皆増 ",IF('当年度'!C26=0,"皆減 ",ROUND('増減額'!C26/'前年度'!C26*100,1))))</f>
      </c>
      <c r="D26" s="22">
        <f>IF(AND('当年度'!D26=0,'前年度'!D26=0),"",IF('前年度'!D26=0,"皆増 ",IF('当年度'!D26=0,"皆減 ",ROUND('増減額'!D26/'前年度'!D26*100,1))))</f>
        <v>43.6</v>
      </c>
      <c r="E26" s="22">
        <f>IF(AND('当年度'!E26=0,'前年度'!E26=0),"",IF('前年度'!E26=0,"皆増 ",IF('当年度'!E26=0,"皆減 ",ROUND('増減額'!E26/'前年度'!E26*100,1))))</f>
        <v>-15.7</v>
      </c>
      <c r="F26" s="22">
        <f>IF(AND('当年度'!F26=0,'前年度'!F26=0),"",IF('前年度'!F26=0,"皆増 ",IF('当年度'!F26=0,"皆減 ",ROUND('増減額'!F26/'前年度'!F26*100,1))))</f>
        <v>54.3</v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144.1</v>
      </c>
      <c r="I26" s="22">
        <f>IF(AND('当年度'!I26=0,'前年度'!I26=0),"",IF('前年度'!I26=0,"皆増 ",IF('当年度'!I26=0,"皆減 ",ROUND('増減額'!I26/'前年度'!I26*100,1))))</f>
        <v>9.2</v>
      </c>
      <c r="J26" s="22">
        <f>IF(AND('当年度'!J26=0,'前年度'!J26=0),"",IF('前年度'!J26=0,"皆増 ",IF('当年度'!J26=0,"皆減 ",ROUND('増減額'!J26/'前年度'!J26*100,1))))</f>
        <v>-26.7</v>
      </c>
      <c r="K26" s="22">
        <f>IF(AND('当年度'!K26=0,'前年度'!K26=0),"",IF('前年度'!K26=0,"皆増 ",IF('当年度'!K26=0,"皆減 ",ROUND('増減額'!K26/'前年度'!K26*100,1))))</f>
        <v>-37.6</v>
      </c>
      <c r="L26" s="22">
        <f>IF(AND('当年度'!L26=0,'前年度'!L26=0),"",IF('前年度'!L26=0,"皆増 ",IF('当年度'!L26=0,"皆減 ",ROUND('増減額'!L26/'前年度'!L26*100,1))))</f>
        <v>-66.1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-15.4</v>
      </c>
      <c r="O26" s="1"/>
    </row>
    <row r="27" spans="1:15" ht="21" customHeight="1">
      <c r="A27" s="19"/>
      <c r="B27" s="14" t="s">
        <v>31</v>
      </c>
      <c r="C27" s="22">
        <f>IF(AND('当年度'!C27=0,'前年度'!C27=0),"",IF('前年度'!C27=0,"皆増 ",IF('当年度'!C27=0,"皆減 ",ROUND('増減額'!C27/'前年度'!C27*100,1))))</f>
      </c>
      <c r="D27" s="22">
        <f>IF(AND('当年度'!D27=0,'前年度'!D27=0),"",IF('前年度'!D27=0,"皆増 ",IF('当年度'!D27=0,"皆減 ",ROUND('増減額'!D27/'前年度'!D27*100,1))))</f>
        <v>54.4</v>
      </c>
      <c r="E27" s="22">
        <f>IF(AND('当年度'!E27=0,'前年度'!E27=0),"",IF('前年度'!E27=0,"皆増 ",IF('当年度'!E27=0,"皆減 ",ROUND('増減額'!E27/'前年度'!E27*100,1))))</f>
        <v>-68.9</v>
      </c>
      <c r="F27" s="22">
        <f>IF(AND('当年度'!F27=0,'前年度'!F27=0),"",IF('前年度'!F27=0,"皆増 ",IF('当年度'!F27=0,"皆減 ",ROUND('増減額'!F27/'前年度'!F27*100,1))))</f>
        <v>4.6</v>
      </c>
      <c r="G27" s="22" t="str">
        <f>IF(AND('当年度'!G27=0,'前年度'!G27=0),"",IF('前年度'!G27=0,"皆増 ",IF('当年度'!G27=0,"皆減 ",ROUND('増減額'!G27/'前年度'!G27*100,1))))</f>
        <v>皆増 </v>
      </c>
      <c r="H27" s="22">
        <f>IF(AND('当年度'!H27=0,'前年度'!H27=0),"",IF('前年度'!H27=0,"皆増 ",IF('当年度'!H27=0,"皆減 ",ROUND('増減額'!H27/'前年度'!H27*100,1))))</f>
        <v>-3.3</v>
      </c>
      <c r="I27" s="22">
        <f>IF(AND('当年度'!I27=0,'前年度'!I27=0),"",IF('前年度'!I27=0,"皆増 ",IF('当年度'!I27=0,"皆減 ",ROUND('増減額'!I27/'前年度'!I27*100,1))))</f>
        <v>9.5</v>
      </c>
      <c r="J27" s="22">
        <f>IF(AND('当年度'!J27=0,'前年度'!J27=0),"",IF('前年度'!J27=0,"皆増 ",IF('当年度'!J27=0,"皆減 ",ROUND('増減額'!J27/'前年度'!J27*100,1))))</f>
        <v>57.5</v>
      </c>
      <c r="K27" s="22">
        <f>IF(AND('当年度'!K27=0,'前年度'!K27=0),"",IF('前年度'!K27=0,"皆増 ",IF('当年度'!K27=0,"皆減 ",ROUND('増減額'!K27/'前年度'!K27*100,1))))</f>
        <v>-91.9</v>
      </c>
      <c r="L27" s="22">
        <f>IF(AND('当年度'!L27=0,'前年度'!L27=0),"",IF('前年度'!L27=0,"皆増 ",IF('当年度'!L27=0,"皆減 ",ROUND('増減額'!L27/'前年度'!L27*100,1))))</f>
        <v>91.8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0.4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21.3</v>
      </c>
      <c r="E28" s="22">
        <f>IF(AND('当年度'!E28=0,'前年度'!E28=0),"",IF('前年度'!E28=0,"皆増 ",IF('当年度'!E28=0,"皆減 ",ROUND('増減額'!E28/'前年度'!E28*100,1))))</f>
        <v>-4.6</v>
      </c>
      <c r="F28" s="22">
        <f>IF(AND('当年度'!F28=0,'前年度'!F28=0),"",IF('前年度'!F28=0,"皆増 ",IF('当年度'!F28=0,"皆減 ",ROUND('増減額'!F28/'前年度'!F28*100,1))))</f>
        <v>50</v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57.2</v>
      </c>
      <c r="I28" s="22">
        <f>IF(AND('当年度'!I28=0,'前年度'!I28=0),"",IF('前年度'!I28=0,"皆増 ",IF('当年度'!I28=0,"皆減 ",ROUND('増減額'!I28/'前年度'!I28*100,1))))</f>
      </c>
      <c r="J28" s="22">
        <f>IF(AND('当年度'!J28=0,'前年度'!J28=0),"",IF('前年度'!J28=0,"皆増 ",IF('当年度'!J28=0,"皆減 ",ROUND('増減額'!J28/'前年度'!J28*100,1))))</f>
        <v>-4.6</v>
      </c>
      <c r="K28" s="22">
        <f>IF(AND('当年度'!K28=0,'前年度'!K28=0),"",IF('前年度'!K28=0,"皆増 ",IF('当年度'!K28=0,"皆減 ",ROUND('増減額'!K28/'前年度'!K28*100,1))))</f>
        <v>-64.9</v>
      </c>
      <c r="L28" s="22">
        <f>IF(AND('当年度'!L28=0,'前年度'!L28=0),"",IF('前年度'!L28=0,"皆増 ",IF('当年度'!L28=0,"皆減 ",ROUND('増減額'!L28/'前年度'!L28*100,1))))</f>
        <v>419.2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17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2057.2</v>
      </c>
      <c r="E29" s="22">
        <f>IF(AND('当年度'!E29=0,'前年度'!E29=0),"",IF('前年度'!E29=0,"皆増 ",IF('当年度'!E29=0,"皆減 ",ROUND('増減額'!E29/'前年度'!E29*100,1))))</f>
        <v>-68.2</v>
      </c>
      <c r="F29" s="22">
        <f>IF(AND('当年度'!F29=0,'前年度'!F29=0),"",IF('前年度'!F29=0,"皆増 ",IF('当年度'!F29=0,"皆減 ",ROUND('増減額'!F29/'前年度'!F29*100,1))))</f>
        <v>96.5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96.8</v>
      </c>
      <c r="I29" s="22">
        <f>IF(AND('当年度'!I29=0,'前年度'!I29=0),"",IF('前年度'!I29=0,"皆増 ",IF('当年度'!I29=0,"皆減 ",ROUND('増減額'!I29/'前年度'!I29*100,1))))</f>
      </c>
      <c r="J29" s="22">
        <f>IF(AND('当年度'!J29=0,'前年度'!J29=0),"",IF('前年度'!J29=0,"皆増 ",IF('当年度'!J29=0,"皆減 ",ROUND('増減額'!J29/'前年度'!J29*100,1))))</f>
        <v>30.1</v>
      </c>
      <c r="K29" s="22">
        <f>IF(AND('当年度'!K29=0,'前年度'!K29=0),"",IF('前年度'!K29=0,"皆増 ",IF('当年度'!K29=0,"皆減 ",ROUND('増減額'!K29/'前年度'!K29*100,1))))</f>
        <v>-2</v>
      </c>
      <c r="L29" s="22">
        <f>IF(AND('当年度'!L29=0,'前年度'!L29=0),"",IF('前年度'!L29=0,"皆増 ",IF('当年度'!L29=0,"皆減 ",ROUND('増減額'!L29/'前年度'!L29*100,1))))</f>
        <v>313.5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66.2</v>
      </c>
      <c r="O29" s="1"/>
    </row>
    <row r="30" spans="1:15" ht="21" customHeight="1">
      <c r="A30" s="19"/>
      <c r="B30" s="14" t="s">
        <v>45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581.9</v>
      </c>
      <c r="E30" s="22">
        <f>IF(AND('当年度'!E30=0,'前年度'!E30=0),"",IF('前年度'!E30=0,"皆増 ",IF('当年度'!E30=0,"皆減 ",ROUND('増減額'!E30/'前年度'!E30*100,1))))</f>
        <v>-89.9</v>
      </c>
      <c r="F30" s="22">
        <f>IF(AND('当年度'!F30=0,'前年度'!F30=0),"",IF('前年度'!F30=0,"皆増 ",IF('当年度'!F30=0,"皆減 ",ROUND('増減額'!F30/'前年度'!F30*100,1))))</f>
        <v>-89.8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51.8</v>
      </c>
      <c r="I30" s="22">
        <f>IF(AND('当年度'!I30=0,'前年度'!I30=0),"",IF('前年度'!I30=0,"皆増 ",IF('当年度'!I30=0,"皆減 ",ROUND('増減額'!I30/'前年度'!I30*100,1))))</f>
        <v>2415.7</v>
      </c>
      <c r="J30" s="22">
        <f>IF(AND('当年度'!J30=0,'前年度'!J30=0),"",IF('前年度'!J30=0,"皆増 ",IF('当年度'!J30=0,"皆減 ",ROUND('増減額'!J30/'前年度'!J30*100,1))))</f>
        <v>71.2</v>
      </c>
      <c r="K30" s="22">
        <f>IF(AND('当年度'!K30=0,'前年度'!K30=0),"",IF('前年度'!K30=0,"皆増 ",IF('当年度'!K30=0,"皆減 ",ROUND('増減額'!K30/'前年度'!K30*100,1))))</f>
        <v>179.7</v>
      </c>
      <c r="L30" s="22">
        <f>IF(AND('当年度'!L30=0,'前年度'!L30=0),"",IF('前年度'!L30=0,"皆増 ",IF('当年度'!L30=0,"皆減 ",ROUND('増減額'!L30/'前年度'!L30*100,1))))</f>
        <v>70.1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45.1</v>
      </c>
      <c r="O30" s="1"/>
    </row>
    <row r="31" spans="1:15" ht="21" customHeight="1">
      <c r="A31" s="19"/>
      <c r="B31" s="14" t="s">
        <v>46</v>
      </c>
      <c r="C31" s="22">
        <f>IF(AND('当年度'!C31=0,'前年度'!C31=0),"",IF('前年度'!C31=0,"皆増 ",IF('当年度'!C31=0,"皆減 ",ROUND('増減額'!C31/'前年度'!C31*100,1))))</f>
      </c>
      <c r="D31" s="22">
        <f>IF(AND('当年度'!D31=0,'前年度'!D31=0),"",IF('前年度'!D31=0,"皆増 ",IF('当年度'!D31=0,"皆減 ",ROUND('増減額'!D31/'前年度'!D31*100,1))))</f>
        <v>-49.1</v>
      </c>
      <c r="E31" s="22">
        <f>IF(AND('当年度'!E31=0,'前年度'!E31=0),"",IF('前年度'!E31=0,"皆増 ",IF('当年度'!E31=0,"皆減 ",ROUND('増減額'!E31/'前年度'!E31*100,1))))</f>
        <v>-36.3</v>
      </c>
      <c r="F31" s="22">
        <f>IF(AND('当年度'!F31=0,'前年度'!F31=0),"",IF('前年度'!F31=0,"皆増 ",IF('当年度'!F31=0,"皆減 ",ROUND('増減額'!F31/'前年度'!F31*100,1))))</f>
        <v>110.1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10.5</v>
      </c>
      <c r="I31" s="22">
        <f>IF(AND('当年度'!I31=0,'前年度'!I31=0),"",IF('前年度'!I31=0,"皆増 ",IF('当年度'!I31=0,"皆減 ",ROUND('増減額'!I31/'前年度'!I31*100,1))))</f>
        <v>-91.8</v>
      </c>
      <c r="J31" s="22">
        <f>IF(AND('当年度'!J31=0,'前年度'!J31=0),"",IF('前年度'!J31=0,"皆増 ",IF('当年度'!J31=0,"皆減 ",ROUND('増減額'!J31/'前年度'!J31*100,1))))</f>
        <v>38.4</v>
      </c>
      <c r="K31" s="22">
        <f>IF(AND('当年度'!K31=0,'前年度'!K31=0),"",IF('前年度'!K31=0,"皆増 ",IF('当年度'!K31=0,"皆減 ",ROUND('増減額'!K31/'前年度'!K31*100,1))))</f>
        <v>-11</v>
      </c>
      <c r="L31" s="22">
        <f>IF(AND('当年度'!L31=0,'前年度'!L31=0),"",IF('前年度'!L31=0,"皆増 ",IF('当年度'!L31=0,"皆減 ",ROUND('増減額'!L31/'前年度'!L31*100,1))))</f>
        <v>-29.7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-9</v>
      </c>
      <c r="O31" s="1"/>
    </row>
    <row r="32" spans="1:15" ht="21" customHeight="1">
      <c r="A32" s="19"/>
      <c r="B32" s="14" t="s">
        <v>47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19.9</v>
      </c>
      <c r="E32" s="22">
        <f>IF(AND('当年度'!E32=0,'前年度'!E32=0),"",IF('前年度'!E32=0,"皆増 ",IF('当年度'!E32=0,"皆減 ",ROUND('増減額'!E32/'前年度'!E32*100,1))))</f>
        <v>-68.5</v>
      </c>
      <c r="F32" s="22">
        <f>IF(AND('当年度'!F32=0,'前年度'!F32=0),"",IF('前年度'!F32=0,"皆増 ",IF('当年度'!F32=0,"皆減 ",ROUND('増減額'!F32/'前年度'!F32*100,1))))</f>
        <v>-41.3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5.6</v>
      </c>
      <c r="I32" s="22">
        <f>IF(AND('当年度'!I32=0,'前年度'!I32=0),"",IF('前年度'!I32=0,"皆増 ",IF('当年度'!I32=0,"皆減 ",ROUND('増減額'!I32/'前年度'!I32*100,1))))</f>
        <v>-84.8</v>
      </c>
      <c r="J32" s="22">
        <f>IF(AND('当年度'!J32=0,'前年度'!J32=0),"",IF('前年度'!J32=0,"皆増 ",IF('当年度'!J32=0,"皆減 ",ROUND('増減額'!J32/'前年度'!J32*100,1))))</f>
        <v>13.2</v>
      </c>
      <c r="K32" s="22">
        <f>IF(AND('当年度'!K32=0,'前年度'!K32=0),"",IF('前年度'!K32=0,"皆増 ",IF('当年度'!K32=0,"皆減 ",ROUND('増減額'!K32/'前年度'!K32*100,1))))</f>
        <v>7.8</v>
      </c>
      <c r="L32" s="22">
        <f>IF(AND('当年度'!L32=0,'前年度'!L32=0),"",IF('前年度'!L32=0,"皆増 ",IF('当年度'!L32=0,"皆減 ",ROUND('増減額'!L32/'前年度'!L32*100,1))))</f>
        <v>64.6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9</v>
      </c>
      <c r="O32" s="1"/>
    </row>
    <row r="33" spans="1:15" ht="21" customHeight="1">
      <c r="A33" s="19"/>
      <c r="B33" s="14" t="s">
        <v>34</v>
      </c>
      <c r="C33" s="22">
        <f>IF(AND('当年度'!C33=0,'前年度'!C33=0),"",IF('前年度'!C33=0,"皆増 ",IF('当年度'!C33=0,"皆減 ",ROUND('増減額'!C33/'前年度'!C33*100,1))))</f>
      </c>
      <c r="D33" s="22">
        <f>IF(AND('当年度'!D33=0,'前年度'!D33=0),"",IF('前年度'!D33=0,"皆増 ",IF('当年度'!D33=0,"皆減 ",ROUND('増減額'!D33/'前年度'!D33*100,1))))</f>
        <v>304.5</v>
      </c>
      <c r="E33" s="22">
        <f>IF(AND('当年度'!E33=0,'前年度'!E33=0),"",IF('前年度'!E33=0,"皆増 ",IF('当年度'!E33=0,"皆減 ",ROUND('増減額'!E33/'前年度'!E33*100,1))))</f>
        <v>-79</v>
      </c>
      <c r="F33" s="22">
        <f>IF(AND('当年度'!F33=0,'前年度'!F33=0),"",IF('前年度'!F33=0,"皆増 ",IF('当年度'!F33=0,"皆減 ",ROUND('増減額'!F33/'前年度'!F33*100,1))))</f>
        <v>-4.7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-51.9</v>
      </c>
      <c r="I33" s="22">
        <f>IF(AND('当年度'!I33=0,'前年度'!I33=0),"",IF('前年度'!I33=0,"皆増 ",IF('当年度'!I33=0,"皆減 ",ROUND('増減額'!I33/'前年度'!I33*100,1))))</f>
      </c>
      <c r="J33" s="22">
        <f>IF(AND('当年度'!J33=0,'前年度'!J33=0),"",IF('前年度'!J33=0,"皆増 ",IF('当年度'!J33=0,"皆減 ",ROUND('増減額'!J33/'前年度'!J33*100,1))))</f>
        <v>2.2</v>
      </c>
      <c r="K33" s="22">
        <f>IF(AND('当年度'!K33=0,'前年度'!K33=0),"",IF('前年度'!K33=0,"皆増 ",IF('当年度'!K33=0,"皆減 ",ROUND('増減額'!K33/'前年度'!K33*100,1))))</f>
        <v>7.4</v>
      </c>
      <c r="L33" s="22">
        <f>IF(AND('当年度'!L33=0,'前年度'!L33=0),"",IF('前年度'!L33=0,"皆増 ",IF('当年度'!L33=0,"皆減 ",ROUND('増減額'!L33/'前年度'!L33*100,1))))</f>
        <v>-61.5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-34.4</v>
      </c>
      <c r="O33" s="1"/>
    </row>
    <row r="34" spans="1:15" ht="21" customHeight="1">
      <c r="A34" s="19"/>
      <c r="B34" s="20" t="s">
        <v>35</v>
      </c>
      <c r="C34" s="25" t="str">
        <f>IF(AND('当年度'!C34=0,'前年度'!C34=0),"",IF('前年度'!C34=0,"皆増 ",IF('当年度'!C34=0,"皆減 ",ROUND('増減額'!C34/'前年度'!C34*100,1))))</f>
        <v>皆増 </v>
      </c>
      <c r="D34" s="25">
        <f>IF(AND('当年度'!D34=0,'前年度'!D34=0),"",IF('前年度'!D34=0,"皆増 ",IF('当年度'!D34=0,"皆減 ",ROUND('増減額'!D34/'前年度'!D34*100,1))))</f>
        <v>11.3</v>
      </c>
      <c r="E34" s="25">
        <f>IF(AND('当年度'!E34=0,'前年度'!E34=0),"",IF('前年度'!E34=0,"皆増 ",IF('当年度'!E34=0,"皆減 ",ROUND('増減額'!E34/'前年度'!E34*100,1))))</f>
        <v>34.7</v>
      </c>
      <c r="F34" s="25">
        <f>IF(AND('当年度'!F34=0,'前年度'!F34=0),"",IF('前年度'!F34=0,"皆増 ",IF('当年度'!F34=0,"皆減 ",ROUND('増減額'!F34/'前年度'!F34*100,1))))</f>
        <v>26.4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-57.8</v>
      </c>
      <c r="I34" s="25">
        <f>IF(AND('当年度'!I34=0,'前年度'!I34=0),"",IF('前年度'!I34=0,"皆増 ",IF('当年度'!I34=0,"皆減 ",ROUND('増減額'!I34/'前年度'!I34*100,1))))</f>
      </c>
      <c r="J34" s="25">
        <f>IF(AND('当年度'!J34=0,'前年度'!J34=0),"",IF('前年度'!J34=0,"皆増 ",IF('当年度'!J34=0,"皆減 ",ROUND('増減額'!J34/'前年度'!J34*100,1))))</f>
        <v>11</v>
      </c>
      <c r="K34" s="25">
        <f>IF(AND('当年度'!K34=0,'前年度'!K34=0),"",IF('前年度'!K34=0,"皆増 ",IF('当年度'!K34=0,"皆減 ",ROUND('増減額'!K34/'前年度'!K34*100,1))))</f>
        <v>12.2</v>
      </c>
      <c r="L34" s="25">
        <f>IF(AND('当年度'!L34=0,'前年度'!L34=0),"",IF('前年度'!L34=0,"皆増 ",IF('当年度'!L34=0,"皆減 ",ROUND('増減額'!L34/'前年度'!L34*100,1))))</f>
        <v>52.3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18.9</v>
      </c>
      <c r="O34" s="1"/>
    </row>
    <row r="35" spans="1:15" ht="22.5" customHeight="1">
      <c r="A35" s="19"/>
      <c r="B35" s="17" t="s">
        <v>36</v>
      </c>
      <c r="C35" s="26">
        <f>IF(AND('当年度'!C35=0,'前年度'!C35=0),"",IF('前年度'!C35=0,"皆増 ",IF('当年度'!C35=0,"皆減 ",ROUND('増減額'!C35/'前年度'!C35*100,1))))</f>
        <v>-79.1</v>
      </c>
      <c r="D35" s="26">
        <f>IF(AND('当年度'!D35=0,'前年度'!D35=0),"",IF('前年度'!D35=0,"皆増 ",IF('当年度'!D35=0,"皆減 ",ROUND('増減額'!D35/'前年度'!D35*100,1))))</f>
        <v>-32.3</v>
      </c>
      <c r="E35" s="26">
        <f>IF(AND('当年度'!E35=0,'前年度'!E35=0),"",IF('前年度'!E35=0,"皆増 ",IF('当年度'!E35=0,"皆減 ",ROUND('増減額'!E35/'前年度'!E35*100,1))))</f>
        <v>34.7</v>
      </c>
      <c r="F35" s="26">
        <f>IF(AND('当年度'!F35=0,'前年度'!F35=0),"",IF('前年度'!F35=0,"皆増 ",IF('当年度'!F35=0,"皆減 ",ROUND('増減額'!F35/'前年度'!F35*100,1))))</f>
        <v>32.2</v>
      </c>
      <c r="G35" s="26">
        <f>IF(AND('当年度'!G35=0,'前年度'!G35=0),"",IF('前年度'!G35=0,"皆増 ",IF('当年度'!G35=0,"皆減 ",ROUND('増減額'!G35/'前年度'!G35*100,1))))</f>
        <v>-78.7</v>
      </c>
      <c r="H35" s="26">
        <f>IF(AND('当年度'!H35=0,'前年度'!H35=0),"",IF('前年度'!H35=0,"皆増 ",IF('当年度'!H35=0,"皆減 ",ROUND('増減額'!H35/'前年度'!H35*100,1))))</f>
        <v>11.2</v>
      </c>
      <c r="I35" s="26">
        <f>IF(AND('当年度'!I35=0,'前年度'!I35=0),"",IF('前年度'!I35=0,"皆増 ",IF('当年度'!I35=0,"皆減 ",ROUND('増減額'!I35/'前年度'!I35*100,1))))</f>
        <v>15.3</v>
      </c>
      <c r="J35" s="26">
        <f>IF(AND('当年度'!J35=0,'前年度'!J35=0),"",IF('前年度'!J35=0,"皆増 ",IF('当年度'!J35=0,"皆減 ",ROUND('増減額'!J35/'前年度'!J35*100,1))))</f>
        <v>-15.3</v>
      </c>
      <c r="K35" s="26">
        <f>IF(AND('当年度'!K35=0,'前年度'!K35=0),"",IF('前年度'!K35=0,"皆増 ",IF('当年度'!K35=0,"皆減 ",ROUND('増減額'!K35/'前年度'!K35*100,1))))</f>
        <v>-2.6</v>
      </c>
      <c r="L35" s="26">
        <f>IF(AND('当年度'!L35=0,'前年度'!L35=0),"",IF('前年度'!L35=0,"皆増 ",IF('当年度'!L35=0,"皆減 ",ROUND('増減額'!L35/'前年度'!L35*100,1))))</f>
        <v>-18.3</v>
      </c>
      <c r="M35" s="26">
        <f>IF(AND('当年度'!M35=0,'前年度'!M35=0),"",IF('前年度'!M35=0,"皆増 ",IF('当年度'!M35=0,"皆減 ",ROUND('増減額'!M35/'前年度'!M35*100,1))))</f>
        <v>-7.4</v>
      </c>
      <c r="N35" s="26">
        <f>IF(AND('当年度'!N35=0,'前年度'!N35=0),"",IF('前年度'!N35=0,"皆増 ",IF('当年度'!N35=0,"皆減 ",ROUND('増減額'!N35/'前年度'!N35*100,1))))</f>
        <v>-7.2</v>
      </c>
      <c r="O35" s="1"/>
    </row>
    <row r="36" spans="1:15" ht="22.5" customHeight="1">
      <c r="A36" s="19"/>
      <c r="B36" s="21" t="s">
        <v>49</v>
      </c>
      <c r="C36" s="27" t="str">
        <f>IF(AND('当年度'!C36=0,'前年度'!C36=0),"",IF('前年度'!C36=0,"皆増 ",IF('当年度'!C36=0,"皆減 ",ROUND('増減額'!C36/'前年度'!C36*100,1))))</f>
        <v>皆増 </v>
      </c>
      <c r="D36" s="27">
        <f>IF(AND('当年度'!D36=0,'前年度'!D36=0),"",IF('前年度'!D36=0,"皆増 ",IF('当年度'!D36=0,"皆減 ",ROUND('増減額'!D36/'前年度'!D36*100,1))))</f>
        <v>17.3</v>
      </c>
      <c r="E36" s="27">
        <f>IF(AND('当年度'!E36=0,'前年度'!E36=0),"",IF('前年度'!E36=0,"皆増 ",IF('当年度'!E36=0,"皆減 ",ROUND('増減額'!E36/'前年度'!E36*100,1))))</f>
        <v>-38.8</v>
      </c>
      <c r="F36" s="27">
        <f>IF(AND('当年度'!F36=0,'前年度'!F36=0),"",IF('前年度'!F36=0,"皆増 ",IF('当年度'!F36=0,"皆減 ",ROUND('増減額'!F36/'前年度'!F36*100,1))))</f>
        <v>-13</v>
      </c>
      <c r="G36" s="27">
        <f>IF(AND('当年度'!G36=0,'前年度'!G36=0),"",IF('前年度'!G36=0,"皆増 ",IF('当年度'!G36=0,"皆減 ",ROUND('増減額'!G36/'前年度'!G36*100,1))))</f>
        <v>-52.1</v>
      </c>
      <c r="H36" s="27">
        <f>IF(AND('当年度'!H36=0,'前年度'!H36=0),"",IF('前年度'!H36=0,"皆増 ",IF('当年度'!H36=0,"皆減 ",ROUND('増減額'!H36/'前年度'!H36*100,1))))</f>
        <v>17.5</v>
      </c>
      <c r="I36" s="27">
        <f>IF(AND('当年度'!I36=0,'前年度'!I36=0),"",IF('前年度'!I36=0,"皆増 ",IF('当年度'!I36=0,"皆減 ",ROUND('増減額'!I36/'前年度'!I36*100,1))))</f>
        <v>137.7</v>
      </c>
      <c r="J36" s="27">
        <f>IF(AND('当年度'!J36=0,'前年度'!J36=0),"",IF('前年度'!J36=0,"皆増 ",IF('当年度'!J36=0,"皆減 ",ROUND('増減額'!J36/'前年度'!J36*100,1))))</f>
        <v>14.9</v>
      </c>
      <c r="K36" s="27">
        <f>IF(AND('当年度'!K36=0,'前年度'!K36=0),"",IF('前年度'!K36=0,"皆増 ",IF('当年度'!K36=0,"皆減 ",ROUND('増減額'!K36/'前年度'!K36*100,1))))</f>
        <v>-37.7</v>
      </c>
      <c r="L36" s="27">
        <f>IF(AND('当年度'!L36=0,'前年度'!L36=0),"",IF('前年度'!L36=0,"皆増 ",IF('当年度'!L36=0,"皆減 ",ROUND('増減額'!L36/'前年度'!L36*100,1))))</f>
        <v>13.2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4.8</v>
      </c>
      <c r="O36" s="1"/>
    </row>
    <row r="37" spans="1:15" ht="22.5" customHeight="1">
      <c r="A37" s="19"/>
      <c r="B37" s="21" t="s">
        <v>37</v>
      </c>
      <c r="C37" s="27">
        <f>IF(AND('当年度'!C37=0,'前年度'!C37=0),"",IF('前年度'!C37=0,"皆増 ",IF('当年度'!C37=0,"皆減 ",ROUND('増減額'!C37/'前年度'!C37*100,1))))</f>
        <v>-22.4</v>
      </c>
      <c r="D37" s="27">
        <f>IF(AND('当年度'!D37=0,'前年度'!D37=0),"",IF('前年度'!D37=0,"皆増 ",IF('当年度'!D37=0,"皆減 ",ROUND('増減額'!D37/'前年度'!D37*100,1))))</f>
        <v>-25.6</v>
      </c>
      <c r="E37" s="27">
        <f>IF(AND('当年度'!E37=0,'前年度'!E37=0),"",IF('前年度'!E37=0,"皆増 ",IF('当年度'!E37=0,"皆減 ",ROUND('増減額'!E37/'前年度'!E37*100,1))))</f>
        <v>12.3</v>
      </c>
      <c r="F37" s="27">
        <f>IF(AND('当年度'!F37=0,'前年度'!F37=0),"",IF('前年度'!F37=0,"皆増 ",IF('当年度'!F37=0,"皆減 ",ROUND('増減額'!F37/'前年度'!F37*100,1))))</f>
        <v>26.3</v>
      </c>
      <c r="G37" s="27">
        <f>IF(AND('当年度'!G37=0,'前年度'!G37=0),"",IF('前年度'!G37=0,"皆増 ",IF('当年度'!G37=0,"皆減 ",ROUND('増減額'!G37/'前年度'!G37*100,1))))</f>
        <v>-75.7</v>
      </c>
      <c r="H37" s="27">
        <f>IF(AND('当年度'!H37=0,'前年度'!H37=0),"",IF('前年度'!H37=0,"皆増 ",IF('当年度'!H37=0,"皆減 ",ROUND('増減額'!H37/'前年度'!H37*100,1))))</f>
        <v>13</v>
      </c>
      <c r="I37" s="27">
        <f>IF(AND('当年度'!I37=0,'前年度'!I37=0),"",IF('前年度'!I37=0,"皆増 ",IF('当年度'!I37=0,"皆減 ",ROUND('増減額'!I37/'前年度'!I37*100,1))))</f>
        <v>28.9</v>
      </c>
      <c r="J37" s="27">
        <f>IF(AND('当年度'!J37=0,'前年度'!J37=0),"",IF('前年度'!J37=0,"皆増 ",IF('当年度'!J37=0,"皆減 ",ROUND('増減額'!J37/'前年度'!J37*100,1))))</f>
        <v>-10.6</v>
      </c>
      <c r="K37" s="27">
        <f>IF(AND('当年度'!K37=0,'前年度'!K37=0),"",IF('前年度'!K37=0,"皆増 ",IF('当年度'!K37=0,"皆減 ",ROUND('増減額'!K37/'前年度'!K37*100,1))))</f>
        <v>-7</v>
      </c>
      <c r="L37" s="27">
        <f>IF(AND('当年度'!L37=0,'前年度'!L37=0),"",IF('前年度'!L37=0,"皆増 ",IF('当年度'!L37=0,"皆減 ",ROUND('増減額'!L37/'前年度'!L37*100,1))))</f>
        <v>-12.9</v>
      </c>
      <c r="M37" s="27">
        <f>IF(AND('当年度'!M37=0,'前年度'!M37=0),"",IF('前年度'!M37=0,"皆増 ",IF('当年度'!M37=0,"皆減 ",ROUND('増減額'!M37/'前年度'!M37*100,1))))</f>
        <v>-7.4</v>
      </c>
      <c r="N37" s="27">
        <f>IF(AND('当年度'!N37=0,'前年度'!N37=0),"",IF('前年度'!N37=0,"皆増 ",IF('当年度'!N37=0,"皆減 ",ROUND('増減額'!N37/'前年度'!N37*100,1))))</f>
        <v>-5.1</v>
      </c>
      <c r="O37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2011-08-23T23:28:13Z</cp:lastPrinted>
  <dcterms:created xsi:type="dcterms:W3CDTF">1999-09-10T06:45:06Z</dcterms:created>
  <dcterms:modified xsi:type="dcterms:W3CDTF">2011-08-23T23:28:19Z</dcterms:modified>
  <cp:category/>
  <cp:version/>
  <cp:contentType/>
  <cp:contentStatus/>
</cp:coreProperties>
</file>