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55" windowWidth="19170" windowHeight="3600" tabRatio="228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'前年度'!$C$2:$AA$43</definedName>
    <definedName name="_xlnm.Print_Area" localSheetId="2">'増減額'!$C$2:$AA$43</definedName>
    <definedName name="_xlnm.Print_Area" localSheetId="3">'増減率'!$C$2:$W$38</definedName>
    <definedName name="_xlnm.Print_Area" localSheetId="0">'当年度'!$C$2:$AA$43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<sst xmlns="http://schemas.openxmlformats.org/spreadsheetml/2006/main" count="326" uniqueCount="84">
  <si>
    <t>(単位:千円)</t>
  </si>
  <si>
    <t xml:space="preserve">  国民健康保健事業会計</t>
  </si>
  <si>
    <t>繰出金の標準</t>
  </si>
  <si>
    <t>交通事業</t>
  </si>
  <si>
    <t>簡易水道</t>
  </si>
  <si>
    <t>駐車場整備</t>
  </si>
  <si>
    <t>市場事業</t>
  </si>
  <si>
    <t>と 畜 場</t>
  </si>
  <si>
    <t>観光施設</t>
  </si>
  <si>
    <t>下 水 道</t>
  </si>
  <si>
    <t>その他の</t>
  </si>
  <si>
    <t>農業共済</t>
  </si>
  <si>
    <t>収益事業</t>
  </si>
  <si>
    <t>交通災害共</t>
  </si>
  <si>
    <t>基    金</t>
  </si>
  <si>
    <t>財 産 区</t>
  </si>
  <si>
    <t>総    計</t>
  </si>
  <si>
    <t>標準財政規模</t>
  </si>
  <si>
    <t>財政規模に</t>
  </si>
  <si>
    <t>事　　業</t>
  </si>
  <si>
    <t>整備事業</t>
  </si>
  <si>
    <t>事業勘定</t>
  </si>
  <si>
    <t>直診勘定</t>
  </si>
  <si>
    <t>事業会計</t>
  </si>
  <si>
    <t>会    計</t>
  </si>
  <si>
    <t>済事業会計</t>
  </si>
  <si>
    <t>対する比率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</si>
  <si>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</si>
  <si>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</si>
  <si>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</si>
  <si>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</si>
  <si>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</si>
  <si>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</si>
  <si>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</si>
  <si>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</si>
  <si>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</si>
  <si>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</si>
  <si>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</si>
  <si>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</si>
  <si>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</si>
  <si>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</si>
  <si>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</si>
  <si>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</si>
  <si>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</si>
  <si>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</si>
  <si>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</si>
  <si>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</si>
  <si>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</si>
  <si>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</si>
  <si>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</si>
  <si>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</si>
  <si>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</si>
  <si>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</si>
  <si>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</si>
  <si>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＊単純平均</t>
  </si>
  <si>
    <t>&lt;参　考&gt;</t>
  </si>
  <si>
    <t>＊加重平均</t>
  </si>
  <si>
    <t>介護保険事業会計</t>
  </si>
  <si>
    <t>介護保険事業会計</t>
  </si>
  <si>
    <t>保険事業勘定</t>
  </si>
  <si>
    <t>保険事業勘定</t>
  </si>
  <si>
    <t>介護サービス</t>
  </si>
  <si>
    <t>介護サービス</t>
  </si>
  <si>
    <t>事業勘定</t>
  </si>
  <si>
    <t>事業勘定</t>
  </si>
  <si>
    <t>いなべ市</t>
  </si>
  <si>
    <t>伊 賀 市</t>
  </si>
  <si>
    <t>志 摩 市</t>
  </si>
  <si>
    <t>大 紀 町</t>
  </si>
  <si>
    <t>南伊勢町</t>
  </si>
  <si>
    <t>紀 北 町</t>
  </si>
  <si>
    <t>介護サービス</t>
  </si>
  <si>
    <t>事　　業</t>
  </si>
  <si>
    <t>臨時財政対策</t>
  </si>
  <si>
    <t>債発行可能額</t>
  </si>
  <si>
    <t>後期高齢者医</t>
  </si>
  <si>
    <t>療事業会計</t>
  </si>
  <si>
    <t>宅地造成</t>
  </si>
  <si>
    <t>事    業</t>
  </si>
  <si>
    <t>&lt;町  計&gt;</t>
  </si>
  <si>
    <t>繰出金の状況・法非適（当年度）</t>
  </si>
  <si>
    <t>繰出金の状況・法非適（前年度）</t>
  </si>
  <si>
    <t>繰出金の状況・法非適（増減額）</t>
  </si>
  <si>
    <t>繰出金の状況・法非適（増減率）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</si>
</sst>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;&quot;▲ &quot;#,##0.0"/>
    <numFmt numFmtId="179" formatCode="#,##0;&quot;▲ &quot;#,##0"/>
    <numFmt numFmtId="180" formatCode="#,##0.0\ ;&quot;▲&quot;#,##0.0\ "/>
    <numFmt numFmtId="181" formatCode="#,##0;&quot;▲&quot;#,##0"/>
  </numFmts>
  <fonts count="7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2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>
      <alignment/>
    </xf>
    <xf numFmtId="37" fontId="0" fillId="0" borderId="6" xfId="0" applyBorder="1" applyAlignment="1" applyProtection="1">
      <alignment horizontal="center"/>
      <protection/>
    </xf>
    <xf numFmtId="37" fontId="0" fillId="0" borderId="3" xfId="0" applyBorder="1" applyAlignment="1" applyProtection="1">
      <alignment horizontal="center"/>
      <protection/>
    </xf>
    <xf numFmtId="37" fontId="0" fillId="0" borderId="2" xfId="0" applyBorder="1" applyAlignment="1" applyProtection="1">
      <alignment horizontal="left"/>
      <protection/>
    </xf>
    <xf numFmtId="37" fontId="0" fillId="0" borderId="5" xfId="0" applyFill="1" applyBorder="1" applyAlignment="1" applyProtection="1">
      <alignment horizontal="center"/>
      <protection/>
    </xf>
    <xf numFmtId="37" fontId="0" fillId="0" borderId="5" xfId="0" applyFill="1" applyBorder="1" applyAlignment="1">
      <alignment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6" xfId="0" applyBorder="1" applyAlignment="1">
      <alignment shrinkToFit="1"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6" xfId="0" applyBorder="1" applyAlignment="1">
      <alignment horizontal="center"/>
    </xf>
    <xf numFmtId="37" fontId="0" fillId="0" borderId="11" xfId="0" applyBorder="1" applyAlignment="1">
      <alignment/>
    </xf>
    <xf numFmtId="37" fontId="0" fillId="0" borderId="5" xfId="0" applyFill="1" applyBorder="1" applyAlignment="1" applyProtection="1">
      <alignment horizontal="center" shrinkToFit="1"/>
      <protection/>
    </xf>
    <xf numFmtId="37" fontId="0" fillId="0" borderId="12" xfId="0" applyBorder="1" applyAlignment="1">
      <alignment/>
    </xf>
    <xf numFmtId="37" fontId="0" fillId="0" borderId="1" xfId="0" applyBorder="1" applyAlignment="1">
      <alignment shrinkToFit="1"/>
    </xf>
    <xf numFmtId="37" fontId="0" fillId="0" borderId="0" xfId="0" applyAlignment="1">
      <alignment vertical="top"/>
    </xf>
    <xf numFmtId="180" fontId="0" fillId="0" borderId="8" xfId="0" applyNumberFormat="1" applyBorder="1" applyAlignment="1" applyProtection="1">
      <alignment shrinkToFit="1"/>
      <protection/>
    </xf>
    <xf numFmtId="180" fontId="0" fillId="0" borderId="10" xfId="0" applyNumberFormat="1" applyBorder="1" applyAlignment="1" applyProtection="1">
      <alignment shrinkToFit="1"/>
      <protection/>
    </xf>
    <xf numFmtId="180" fontId="0" fillId="0" borderId="13" xfId="0" applyNumberFormat="1" applyBorder="1" applyAlignment="1" applyProtection="1">
      <alignment shrinkToFit="1"/>
      <protection/>
    </xf>
    <xf numFmtId="180" fontId="0" fillId="0" borderId="4" xfId="0" applyNumberFormat="1" applyBorder="1" applyAlignment="1" applyProtection="1">
      <alignment shrinkToFit="1"/>
      <protection/>
    </xf>
    <xf numFmtId="180" fontId="0" fillId="0" borderId="8" xfId="0" applyNumberFormat="1" applyBorder="1" applyAlignment="1" applyProtection="1">
      <alignment horizontal="right" shrinkToFit="1"/>
      <protection/>
    </xf>
    <xf numFmtId="180" fontId="0" fillId="0" borderId="10" xfId="0" applyNumberFormat="1" applyBorder="1" applyAlignment="1" applyProtection="1">
      <alignment horizontal="right" shrinkToFit="1"/>
      <protection/>
    </xf>
    <xf numFmtId="180" fontId="0" fillId="0" borderId="13" xfId="0" applyNumberFormat="1" applyBorder="1" applyAlignment="1" applyProtection="1">
      <alignment horizontal="right" shrinkToFit="1"/>
      <protection/>
    </xf>
    <xf numFmtId="180" fontId="0" fillId="0" borderId="4" xfId="0" applyNumberFormat="1" applyBorder="1" applyAlignment="1" applyProtection="1">
      <alignment horizontal="right" shrinkToFit="1"/>
      <protection/>
    </xf>
    <xf numFmtId="181" fontId="0" fillId="0" borderId="7" xfId="0" applyNumberFormat="1" applyBorder="1" applyAlignment="1" applyProtection="1">
      <alignment shrinkToFit="1"/>
      <protection/>
    </xf>
    <xf numFmtId="181" fontId="0" fillId="0" borderId="8" xfId="0" applyNumberFormat="1" applyBorder="1" applyAlignment="1" applyProtection="1">
      <alignment shrinkToFit="1"/>
      <protection/>
    </xf>
    <xf numFmtId="181" fontId="0" fillId="0" borderId="9" xfId="0" applyNumberFormat="1" applyBorder="1" applyAlignment="1" applyProtection="1">
      <alignment shrinkToFit="1"/>
      <protection/>
    </xf>
    <xf numFmtId="181" fontId="0" fillId="0" borderId="10" xfId="0" applyNumberFormat="1" applyBorder="1" applyAlignment="1" applyProtection="1">
      <alignment shrinkToFit="1"/>
      <protection/>
    </xf>
    <xf numFmtId="181" fontId="0" fillId="0" borderId="4" xfId="0" applyNumberFormat="1" applyBorder="1" applyAlignment="1" applyProtection="1">
      <alignment shrinkToFit="1"/>
      <protection/>
    </xf>
    <xf numFmtId="181" fontId="0" fillId="0" borderId="13" xfId="0" applyNumberFormat="1" applyBorder="1" applyAlignment="1" applyProtection="1">
      <alignment shrinkToFit="1"/>
      <protection/>
    </xf>
    <xf numFmtId="181" fontId="0" fillId="0" borderId="8" xfId="0" applyNumberFormat="1" applyFont="1" applyBorder="1" applyAlignment="1" applyProtection="1">
      <alignment shrinkToFit="1"/>
      <protection locked="0"/>
    </xf>
    <xf numFmtId="181" fontId="0" fillId="0" borderId="10" xfId="0" applyNumberFormat="1" applyFont="1" applyBorder="1" applyAlignment="1" applyProtection="1">
      <alignment shrinkToFit="1"/>
      <protection locked="0"/>
    </xf>
    <xf numFmtId="181" fontId="0" fillId="0" borderId="13" xfId="0" applyNumberFormat="1" applyFont="1" applyBorder="1" applyAlignment="1" applyProtection="1">
      <alignment shrinkToFit="1"/>
      <protection locked="0"/>
    </xf>
    <xf numFmtId="181" fontId="0" fillId="0" borderId="4" xfId="0" applyNumberFormat="1" applyFont="1" applyBorder="1" applyAlignment="1" applyProtection="1">
      <alignment shrinkToFit="1"/>
      <protection/>
    </xf>
    <xf numFmtId="181" fontId="0" fillId="0" borderId="7" xfId="0" applyNumberFormat="1" applyFont="1" applyBorder="1" applyAlignment="1" applyProtection="1">
      <alignment shrinkToFit="1"/>
      <protection/>
    </xf>
    <xf numFmtId="181" fontId="0" fillId="0" borderId="8" xfId="0" applyNumberFormat="1" applyFont="1" applyBorder="1" applyAlignment="1" applyProtection="1">
      <alignment shrinkToFit="1"/>
      <protection/>
    </xf>
    <xf numFmtId="181" fontId="0" fillId="0" borderId="9" xfId="0" applyNumberFormat="1" applyFont="1" applyBorder="1" applyAlignment="1" applyProtection="1">
      <alignment shrinkToFit="1"/>
      <protection/>
    </xf>
    <xf numFmtId="181" fontId="0" fillId="0" borderId="10" xfId="0" applyNumberFormat="1" applyFont="1" applyBorder="1" applyAlignment="1" applyProtection="1">
      <alignment shrinkToFit="1"/>
      <protection/>
    </xf>
    <xf numFmtId="181" fontId="0" fillId="0" borderId="8" xfId="0" applyNumberFormat="1" applyFont="1" applyFill="1" applyBorder="1" applyAlignment="1" applyProtection="1">
      <alignment shrinkToFit="1"/>
      <protection/>
    </xf>
    <xf numFmtId="181" fontId="0" fillId="0" borderId="7" xfId="0" applyNumberFormat="1" applyFont="1" applyBorder="1" applyAlignment="1" applyProtection="1">
      <alignment shrinkToFit="1"/>
      <protection locked="0"/>
    </xf>
    <xf numFmtId="181" fontId="0" fillId="0" borderId="9" xfId="0" applyNumberFormat="1" applyFont="1" applyBorder="1" applyAlignment="1" applyProtection="1">
      <alignment shrinkToFit="1"/>
      <protection locked="0"/>
    </xf>
    <xf numFmtId="181" fontId="0" fillId="0" borderId="13" xfId="0" applyNumberFormat="1" applyFont="1" applyBorder="1" applyAlignment="1" applyProtection="1">
      <alignment shrinkToFit="1"/>
      <protection/>
    </xf>
    <xf numFmtId="180" fontId="0" fillId="0" borderId="9" xfId="0" applyNumberFormat="1" applyBorder="1" applyAlignment="1" applyProtection="1">
      <alignment shrinkToFit="1"/>
      <protection/>
    </xf>
    <xf numFmtId="180" fontId="0" fillId="0" borderId="4" xfId="0" applyNumberFormat="1" applyBorder="1" applyAlignment="1" applyProtection="1">
      <alignment/>
      <protection/>
    </xf>
    <xf numFmtId="0" fontId="6" fillId="0" borderId="0" xfId="0" applyNumberFormat="1" applyFont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12" xfId="0" applyBorder="1" applyAlignment="1">
      <alignment horizontal="center"/>
    </xf>
    <xf numFmtId="37" fontId="0" fillId="0" borderId="4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3"/>
  <sheetViews>
    <sheetView showGridLines="0" tabSelected="1" view="pageBreakPreview" zoomScale="60" zoomScaleNormal="7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Y6" sqref="Y6:Z34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3" width="12.66015625" style="0" customWidth="1"/>
    <col min="24" max="24" width="1.66015625" style="0" customWidth="1"/>
    <col min="25" max="27" width="12.66015625" style="0" customWidth="1"/>
  </cols>
  <sheetData>
    <row r="1" spans="2:27" ht="17.25">
      <c r="B1" s="61" t="s">
        <v>80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0</v>
      </c>
      <c r="P2" s="5"/>
      <c r="Q2" s="5"/>
      <c r="R2" s="5"/>
      <c r="S2" s="2"/>
      <c r="T2" s="5"/>
      <c r="U2" s="2"/>
      <c r="V2" s="2"/>
      <c r="W2" s="5"/>
      <c r="Y2" s="5"/>
      <c r="Z2" s="5" t="s">
        <v>0</v>
      </c>
      <c r="AA2" s="5" t="s">
        <v>53</v>
      </c>
    </row>
    <row r="3" spans="2:27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2" t="s">
        <v>1</v>
      </c>
      <c r="N3" s="63"/>
      <c r="O3" s="18"/>
      <c r="P3" s="64" t="s">
        <v>57</v>
      </c>
      <c r="Q3" s="64"/>
      <c r="R3" s="6"/>
      <c r="S3" s="6"/>
      <c r="T3" s="6"/>
      <c r="U3" s="6"/>
      <c r="V3" s="6"/>
      <c r="W3" s="6"/>
      <c r="X3" s="1"/>
      <c r="Y3" s="28"/>
      <c r="Z3" s="30"/>
      <c r="AA3" s="12" t="s">
        <v>2</v>
      </c>
    </row>
    <row r="4" spans="2:27" ht="17.25">
      <c r="B4" s="19"/>
      <c r="C4" s="14" t="s">
        <v>3</v>
      </c>
      <c r="D4" s="14" t="s">
        <v>4</v>
      </c>
      <c r="E4" s="14" t="s">
        <v>6</v>
      </c>
      <c r="F4" s="14" t="s">
        <v>7</v>
      </c>
      <c r="G4" s="14" t="s">
        <v>8</v>
      </c>
      <c r="H4" s="14" t="s">
        <v>77</v>
      </c>
      <c r="I4" s="14" t="s">
        <v>9</v>
      </c>
      <c r="J4" s="14" t="s">
        <v>5</v>
      </c>
      <c r="K4" s="14" t="s">
        <v>71</v>
      </c>
      <c r="L4" s="14" t="s">
        <v>10</v>
      </c>
      <c r="M4" s="15"/>
      <c r="N4" s="15"/>
      <c r="O4" s="29" t="s">
        <v>75</v>
      </c>
      <c r="P4" s="14"/>
      <c r="Q4" s="14" t="s">
        <v>61</v>
      </c>
      <c r="R4" s="14" t="s">
        <v>11</v>
      </c>
      <c r="S4" s="14" t="s">
        <v>12</v>
      </c>
      <c r="T4" s="14" t="s">
        <v>13</v>
      </c>
      <c r="U4" s="14" t="s">
        <v>14</v>
      </c>
      <c r="V4" s="14" t="s">
        <v>15</v>
      </c>
      <c r="W4" s="14" t="s">
        <v>16</v>
      </c>
      <c r="X4" s="1"/>
      <c r="Y4" s="9" t="s">
        <v>17</v>
      </c>
      <c r="Z4" s="9" t="s">
        <v>73</v>
      </c>
      <c r="AA4" s="9" t="s">
        <v>18</v>
      </c>
    </row>
    <row r="5" spans="2:27" ht="17.25">
      <c r="B5" s="20"/>
      <c r="C5" s="10"/>
      <c r="D5" s="11" t="s">
        <v>19</v>
      </c>
      <c r="E5" s="10"/>
      <c r="F5" s="11" t="s">
        <v>19</v>
      </c>
      <c r="G5" s="11" t="s">
        <v>20</v>
      </c>
      <c r="H5" s="11" t="s">
        <v>78</v>
      </c>
      <c r="I5" s="11" t="s">
        <v>19</v>
      </c>
      <c r="J5" s="11" t="s">
        <v>19</v>
      </c>
      <c r="K5" s="11" t="s">
        <v>72</v>
      </c>
      <c r="L5" s="11" t="s">
        <v>19</v>
      </c>
      <c r="M5" s="11" t="s">
        <v>21</v>
      </c>
      <c r="N5" s="11" t="s">
        <v>22</v>
      </c>
      <c r="O5" s="26" t="s">
        <v>76</v>
      </c>
      <c r="P5" s="11" t="s">
        <v>59</v>
      </c>
      <c r="Q5" s="11" t="s">
        <v>63</v>
      </c>
      <c r="R5" s="11" t="s">
        <v>23</v>
      </c>
      <c r="S5" s="11" t="s">
        <v>24</v>
      </c>
      <c r="T5" s="11" t="s">
        <v>25</v>
      </c>
      <c r="U5" s="10"/>
      <c r="V5" s="10"/>
      <c r="W5" s="10"/>
      <c r="X5" s="1"/>
      <c r="Y5" s="10"/>
      <c r="Z5" s="27" t="s">
        <v>74</v>
      </c>
      <c r="AA5" s="11" t="s">
        <v>26</v>
      </c>
    </row>
    <row r="6" spans="2:27" ht="21" customHeight="1">
      <c r="B6" s="21" t="s">
        <v>27</v>
      </c>
      <c r="C6" s="41">
        <v>0</v>
      </c>
      <c r="D6" s="41">
        <v>415119</v>
      </c>
      <c r="E6" s="41">
        <v>0</v>
      </c>
      <c r="F6" s="41">
        <v>0</v>
      </c>
      <c r="G6" s="51">
        <v>0</v>
      </c>
      <c r="H6" s="51">
        <v>0</v>
      </c>
      <c r="I6" s="51">
        <v>5259200</v>
      </c>
      <c r="J6" s="51">
        <v>0</v>
      </c>
      <c r="K6" s="51">
        <v>0</v>
      </c>
      <c r="L6" s="51">
        <v>67124</v>
      </c>
      <c r="M6" s="51">
        <v>1534665</v>
      </c>
      <c r="N6" s="51">
        <v>0</v>
      </c>
      <c r="O6" s="51">
        <v>2762673</v>
      </c>
      <c r="P6" s="51">
        <v>3261106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0</v>
      </c>
      <c r="W6" s="51">
        <v>13299887</v>
      </c>
      <c r="X6" s="31"/>
      <c r="Y6" s="56">
        <v>66487128</v>
      </c>
      <c r="Z6" s="49">
        <v>5145261</v>
      </c>
      <c r="AA6" s="33">
        <f>ROUND(W6/Y6*100,1)</f>
        <v>20</v>
      </c>
    </row>
    <row r="7" spans="2:27" ht="21" customHeight="1">
      <c r="B7" s="22" t="s">
        <v>28</v>
      </c>
      <c r="C7" s="42">
        <v>0</v>
      </c>
      <c r="D7" s="42">
        <v>0</v>
      </c>
      <c r="E7" s="42">
        <v>167837</v>
      </c>
      <c r="F7" s="42">
        <v>230188</v>
      </c>
      <c r="G7" s="52">
        <v>0</v>
      </c>
      <c r="H7" s="52">
        <v>0</v>
      </c>
      <c r="I7" s="52">
        <v>157175</v>
      </c>
      <c r="J7" s="52">
        <v>0</v>
      </c>
      <c r="K7" s="52">
        <v>0</v>
      </c>
      <c r="L7" s="52">
        <v>0</v>
      </c>
      <c r="M7" s="52">
        <v>1498343</v>
      </c>
      <c r="N7" s="52">
        <v>0</v>
      </c>
      <c r="O7" s="52">
        <v>2505324</v>
      </c>
      <c r="P7" s="52">
        <v>2538848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7097715</v>
      </c>
      <c r="X7" s="31"/>
      <c r="Y7" s="47">
        <v>69539493</v>
      </c>
      <c r="Z7" s="47">
        <v>2557256</v>
      </c>
      <c r="AA7" s="33">
        <f aca="true" t="shared" si="0" ref="AA7:AA37">ROUND(W7/Y7*100,1)</f>
        <v>10.2</v>
      </c>
    </row>
    <row r="8" spans="2:27" ht="21" customHeight="1">
      <c r="B8" s="22" t="s">
        <v>29</v>
      </c>
      <c r="C8" s="42">
        <v>0</v>
      </c>
      <c r="D8" s="42">
        <v>0</v>
      </c>
      <c r="E8" s="42">
        <v>0</v>
      </c>
      <c r="F8" s="42">
        <v>0</v>
      </c>
      <c r="G8" s="52">
        <v>0</v>
      </c>
      <c r="H8" s="52">
        <v>0</v>
      </c>
      <c r="I8" s="52">
        <v>43496</v>
      </c>
      <c r="J8" s="52">
        <v>50000</v>
      </c>
      <c r="K8" s="52">
        <v>0</v>
      </c>
      <c r="L8" s="52">
        <v>0</v>
      </c>
      <c r="M8" s="52">
        <v>727712</v>
      </c>
      <c r="N8" s="52">
        <v>0</v>
      </c>
      <c r="O8" s="52">
        <v>1404006</v>
      </c>
      <c r="P8" s="52">
        <v>1620939</v>
      </c>
      <c r="Q8" s="52">
        <v>19291</v>
      </c>
      <c r="R8" s="52">
        <v>0</v>
      </c>
      <c r="S8" s="52">
        <v>0</v>
      </c>
      <c r="T8" s="52">
        <v>0</v>
      </c>
      <c r="U8" s="52">
        <v>20036</v>
      </c>
      <c r="V8" s="52">
        <v>0</v>
      </c>
      <c r="W8" s="52">
        <v>3885480</v>
      </c>
      <c r="X8" s="31"/>
      <c r="Y8" s="47">
        <v>29384313</v>
      </c>
      <c r="Z8" s="47">
        <v>2474605</v>
      </c>
      <c r="AA8" s="33">
        <f t="shared" si="0"/>
        <v>13.2</v>
      </c>
    </row>
    <row r="9" spans="2:27" ht="21" customHeight="1">
      <c r="B9" s="22" t="s">
        <v>30</v>
      </c>
      <c r="C9" s="42">
        <v>0</v>
      </c>
      <c r="D9" s="42">
        <v>183002</v>
      </c>
      <c r="E9" s="42">
        <v>0</v>
      </c>
      <c r="F9" s="42">
        <v>0</v>
      </c>
      <c r="G9" s="52">
        <v>0</v>
      </c>
      <c r="H9" s="52">
        <v>0</v>
      </c>
      <c r="I9" s="52">
        <v>127302</v>
      </c>
      <c r="J9" s="52">
        <v>0</v>
      </c>
      <c r="K9" s="52">
        <v>0</v>
      </c>
      <c r="L9" s="52">
        <v>0</v>
      </c>
      <c r="M9" s="52">
        <v>1280984</v>
      </c>
      <c r="N9" s="52">
        <v>0</v>
      </c>
      <c r="O9" s="52">
        <v>1885465</v>
      </c>
      <c r="P9" s="52">
        <v>2051375</v>
      </c>
      <c r="Q9" s="52">
        <v>0</v>
      </c>
      <c r="R9" s="52">
        <v>0</v>
      </c>
      <c r="S9" s="52">
        <v>0</v>
      </c>
      <c r="T9" s="52">
        <v>0</v>
      </c>
      <c r="U9" s="52">
        <v>3333</v>
      </c>
      <c r="V9" s="52">
        <v>0</v>
      </c>
      <c r="W9" s="52">
        <v>5531461</v>
      </c>
      <c r="X9" s="31"/>
      <c r="Y9" s="47">
        <v>39862793</v>
      </c>
      <c r="Z9" s="47">
        <v>3286781</v>
      </c>
      <c r="AA9" s="33">
        <f t="shared" si="0"/>
        <v>13.9</v>
      </c>
    </row>
    <row r="10" spans="2:27" ht="21" customHeight="1">
      <c r="B10" s="22" t="s">
        <v>31</v>
      </c>
      <c r="C10" s="42">
        <v>0</v>
      </c>
      <c r="D10" s="42">
        <v>0</v>
      </c>
      <c r="E10" s="42">
        <v>5212</v>
      </c>
      <c r="F10" s="42">
        <v>0</v>
      </c>
      <c r="G10" s="52">
        <v>0</v>
      </c>
      <c r="H10" s="52">
        <v>0</v>
      </c>
      <c r="I10" s="52">
        <v>107000</v>
      </c>
      <c r="J10" s="52">
        <v>0</v>
      </c>
      <c r="K10" s="52">
        <v>0</v>
      </c>
      <c r="L10" s="52">
        <v>0</v>
      </c>
      <c r="M10" s="52">
        <v>618862</v>
      </c>
      <c r="N10" s="52">
        <v>0</v>
      </c>
      <c r="O10" s="52">
        <v>1170084</v>
      </c>
      <c r="P10" s="52">
        <v>1246482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3147640</v>
      </c>
      <c r="X10" s="31"/>
      <c r="Y10" s="47">
        <v>29439985</v>
      </c>
      <c r="Z10" s="47">
        <v>3014847</v>
      </c>
      <c r="AA10" s="33">
        <f t="shared" si="0"/>
        <v>10.7</v>
      </c>
    </row>
    <row r="11" spans="2:27" ht="21" customHeight="1">
      <c r="B11" s="22" t="s">
        <v>32</v>
      </c>
      <c r="C11" s="42">
        <v>0</v>
      </c>
      <c r="D11" s="42">
        <v>0</v>
      </c>
      <c r="E11" s="42">
        <v>8686</v>
      </c>
      <c r="F11" s="4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952951</v>
      </c>
      <c r="N11" s="52">
        <v>0</v>
      </c>
      <c r="O11" s="52">
        <v>1379144</v>
      </c>
      <c r="P11" s="52">
        <v>1614745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3955526</v>
      </c>
      <c r="X11" s="31"/>
      <c r="Y11" s="47">
        <v>36550533</v>
      </c>
      <c r="Z11" s="47">
        <v>4388793</v>
      </c>
      <c r="AA11" s="33">
        <f t="shared" si="0"/>
        <v>10.8</v>
      </c>
    </row>
    <row r="12" spans="2:27" ht="21" customHeight="1">
      <c r="B12" s="22" t="s">
        <v>33</v>
      </c>
      <c r="C12" s="42">
        <v>0</v>
      </c>
      <c r="D12" s="42">
        <v>0</v>
      </c>
      <c r="E12" s="42">
        <v>0</v>
      </c>
      <c r="F12" s="42">
        <v>7616</v>
      </c>
      <c r="G12" s="52">
        <v>0</v>
      </c>
      <c r="H12" s="52">
        <v>558244</v>
      </c>
      <c r="I12" s="52">
        <v>421693</v>
      </c>
      <c r="J12" s="52">
        <v>0</v>
      </c>
      <c r="K12" s="52">
        <v>0</v>
      </c>
      <c r="L12" s="52">
        <v>0</v>
      </c>
      <c r="M12" s="52">
        <v>303991</v>
      </c>
      <c r="N12" s="52">
        <v>0</v>
      </c>
      <c r="O12" s="52">
        <v>668803</v>
      </c>
      <c r="P12" s="52">
        <v>853766</v>
      </c>
      <c r="Q12" s="52">
        <v>0</v>
      </c>
      <c r="R12" s="52">
        <v>0</v>
      </c>
      <c r="S12" s="52">
        <v>0</v>
      </c>
      <c r="T12" s="52">
        <v>0</v>
      </c>
      <c r="U12" s="52">
        <v>33</v>
      </c>
      <c r="V12" s="52">
        <v>0</v>
      </c>
      <c r="W12" s="52">
        <v>2814146</v>
      </c>
      <c r="X12" s="31"/>
      <c r="Y12" s="47">
        <v>15495430</v>
      </c>
      <c r="Z12" s="47">
        <v>1483583</v>
      </c>
      <c r="AA12" s="33">
        <f t="shared" si="0"/>
        <v>18.2</v>
      </c>
    </row>
    <row r="13" spans="2:27" ht="21" customHeight="1">
      <c r="B13" s="22" t="s">
        <v>34</v>
      </c>
      <c r="C13" s="42">
        <v>0</v>
      </c>
      <c r="D13" s="42">
        <v>0</v>
      </c>
      <c r="E13" s="42">
        <v>0</v>
      </c>
      <c r="F13" s="42">
        <v>0</v>
      </c>
      <c r="G13" s="52">
        <v>3</v>
      </c>
      <c r="H13" s="52">
        <v>0</v>
      </c>
      <c r="I13" s="52">
        <v>2765</v>
      </c>
      <c r="J13" s="52">
        <v>0</v>
      </c>
      <c r="K13" s="52">
        <v>0</v>
      </c>
      <c r="L13" s="52">
        <v>0</v>
      </c>
      <c r="M13" s="52">
        <v>165855</v>
      </c>
      <c r="N13" s="52">
        <v>0</v>
      </c>
      <c r="O13" s="52">
        <v>372208</v>
      </c>
      <c r="P13" s="52">
        <v>339977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880808</v>
      </c>
      <c r="X13" s="31"/>
      <c r="Y13" s="47">
        <v>5871810</v>
      </c>
      <c r="Z13" s="47">
        <v>390933</v>
      </c>
      <c r="AA13" s="33">
        <f t="shared" si="0"/>
        <v>15</v>
      </c>
    </row>
    <row r="14" spans="2:27" ht="21" customHeight="1">
      <c r="B14" s="22" t="s">
        <v>35</v>
      </c>
      <c r="C14" s="42">
        <v>0</v>
      </c>
      <c r="D14" s="42">
        <v>0</v>
      </c>
      <c r="E14" s="42">
        <v>0</v>
      </c>
      <c r="F14" s="42">
        <v>0</v>
      </c>
      <c r="G14" s="52">
        <v>0</v>
      </c>
      <c r="H14" s="52">
        <v>0</v>
      </c>
      <c r="I14" s="52">
        <v>591368</v>
      </c>
      <c r="J14" s="52">
        <v>0</v>
      </c>
      <c r="K14" s="52">
        <v>0</v>
      </c>
      <c r="L14" s="52">
        <v>0</v>
      </c>
      <c r="M14" s="52">
        <v>215118</v>
      </c>
      <c r="N14" s="52">
        <v>0</v>
      </c>
      <c r="O14" s="52">
        <v>452714</v>
      </c>
      <c r="P14" s="52">
        <v>513900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1773100</v>
      </c>
      <c r="X14" s="31"/>
      <c r="Y14" s="47">
        <v>13093627</v>
      </c>
      <c r="Z14" s="47">
        <v>971899</v>
      </c>
      <c r="AA14" s="33">
        <f t="shared" si="0"/>
        <v>13.5</v>
      </c>
    </row>
    <row r="15" spans="2:27" ht="21" customHeight="1">
      <c r="B15" s="22" t="s">
        <v>36</v>
      </c>
      <c r="C15" s="42">
        <v>89149</v>
      </c>
      <c r="D15" s="42">
        <v>0</v>
      </c>
      <c r="E15" s="42">
        <v>0</v>
      </c>
      <c r="F15" s="42">
        <v>0</v>
      </c>
      <c r="G15" s="52">
        <v>0</v>
      </c>
      <c r="H15" s="52">
        <v>0</v>
      </c>
      <c r="I15" s="52">
        <v>87460</v>
      </c>
      <c r="J15" s="52">
        <v>0</v>
      </c>
      <c r="K15" s="52">
        <v>0</v>
      </c>
      <c r="L15" s="52">
        <v>0</v>
      </c>
      <c r="M15" s="52">
        <v>255095</v>
      </c>
      <c r="N15" s="52">
        <v>0</v>
      </c>
      <c r="O15" s="52">
        <v>280021</v>
      </c>
      <c r="P15" s="52">
        <v>328917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1040642</v>
      </c>
      <c r="X15" s="31"/>
      <c r="Y15" s="47">
        <v>6150589</v>
      </c>
      <c r="Z15" s="47">
        <v>462030</v>
      </c>
      <c r="AA15" s="33">
        <f t="shared" si="0"/>
        <v>16.9</v>
      </c>
    </row>
    <row r="16" spans="2:27" ht="21" customHeight="1">
      <c r="B16" s="22" t="s">
        <v>37</v>
      </c>
      <c r="C16" s="42">
        <v>0</v>
      </c>
      <c r="D16" s="42">
        <v>59713</v>
      </c>
      <c r="E16" s="42">
        <v>0</v>
      </c>
      <c r="F16" s="42">
        <v>0</v>
      </c>
      <c r="G16" s="52">
        <v>832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266603</v>
      </c>
      <c r="N16" s="52">
        <v>0</v>
      </c>
      <c r="O16" s="52">
        <v>368178</v>
      </c>
      <c r="P16" s="52">
        <v>398921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1094247</v>
      </c>
      <c r="X16" s="31"/>
      <c r="Y16" s="47">
        <v>6993947</v>
      </c>
      <c r="Z16" s="47">
        <v>406319</v>
      </c>
      <c r="AA16" s="33">
        <f t="shared" si="0"/>
        <v>15.6</v>
      </c>
    </row>
    <row r="17" spans="2:27" ht="21" customHeight="1">
      <c r="B17" s="23" t="s">
        <v>65</v>
      </c>
      <c r="C17" s="43">
        <v>0</v>
      </c>
      <c r="D17" s="43">
        <v>0</v>
      </c>
      <c r="E17" s="43">
        <v>0</v>
      </c>
      <c r="F17" s="43">
        <v>0</v>
      </c>
      <c r="G17" s="53">
        <v>0</v>
      </c>
      <c r="H17" s="53">
        <v>0</v>
      </c>
      <c r="I17" s="53">
        <v>1200869</v>
      </c>
      <c r="J17" s="53">
        <v>0</v>
      </c>
      <c r="K17" s="53">
        <v>0</v>
      </c>
      <c r="L17" s="53">
        <v>0</v>
      </c>
      <c r="M17" s="53">
        <v>241882</v>
      </c>
      <c r="N17" s="53">
        <v>0</v>
      </c>
      <c r="O17" s="53">
        <v>478577</v>
      </c>
      <c r="P17" s="53">
        <v>429610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2350938</v>
      </c>
      <c r="X17" s="31"/>
      <c r="Y17" s="57">
        <v>13663242</v>
      </c>
      <c r="Z17" s="57">
        <v>1581979</v>
      </c>
      <c r="AA17" s="33">
        <f t="shared" si="0"/>
        <v>17.2</v>
      </c>
    </row>
    <row r="18" spans="2:27" ht="21" customHeight="1">
      <c r="B18" s="23" t="s">
        <v>67</v>
      </c>
      <c r="C18" s="43">
        <v>0</v>
      </c>
      <c r="D18" s="43">
        <v>0</v>
      </c>
      <c r="E18" s="43">
        <v>0</v>
      </c>
      <c r="F18" s="43">
        <v>0</v>
      </c>
      <c r="G18" s="53">
        <v>0</v>
      </c>
      <c r="H18" s="53">
        <v>0</v>
      </c>
      <c r="I18" s="53">
        <v>327859</v>
      </c>
      <c r="J18" s="53">
        <v>0</v>
      </c>
      <c r="K18" s="53">
        <v>76660</v>
      </c>
      <c r="L18" s="53">
        <v>0</v>
      </c>
      <c r="M18" s="53">
        <v>442515</v>
      </c>
      <c r="N18" s="53">
        <v>0</v>
      </c>
      <c r="O18" s="53">
        <v>761420</v>
      </c>
      <c r="P18" s="53">
        <v>808696</v>
      </c>
      <c r="Q18" s="53">
        <v>814</v>
      </c>
      <c r="R18" s="53">
        <v>0</v>
      </c>
      <c r="S18" s="53">
        <v>0</v>
      </c>
      <c r="T18" s="53">
        <v>0</v>
      </c>
      <c r="U18" s="53">
        <v>720</v>
      </c>
      <c r="V18" s="53">
        <v>0</v>
      </c>
      <c r="W18" s="53">
        <v>2418684</v>
      </c>
      <c r="X18" s="31"/>
      <c r="Y18" s="57">
        <v>16409813</v>
      </c>
      <c r="Z18" s="57">
        <v>1181270</v>
      </c>
      <c r="AA18" s="33">
        <f t="shared" si="0"/>
        <v>14.7</v>
      </c>
    </row>
    <row r="19" spans="2:27" ht="21" customHeight="1">
      <c r="B19" s="24" t="s">
        <v>66</v>
      </c>
      <c r="C19" s="44">
        <v>0</v>
      </c>
      <c r="D19" s="44">
        <v>0</v>
      </c>
      <c r="E19" s="44">
        <v>0</v>
      </c>
      <c r="F19" s="44">
        <v>22848</v>
      </c>
      <c r="G19" s="54">
        <v>0</v>
      </c>
      <c r="H19" s="54">
        <v>0</v>
      </c>
      <c r="I19" s="54">
        <v>1043631</v>
      </c>
      <c r="J19" s="54">
        <v>0</v>
      </c>
      <c r="K19" s="54">
        <v>0</v>
      </c>
      <c r="L19" s="54">
        <v>0</v>
      </c>
      <c r="M19" s="54">
        <v>546409</v>
      </c>
      <c r="N19" s="54">
        <v>5673</v>
      </c>
      <c r="O19" s="54">
        <v>294187</v>
      </c>
      <c r="P19" s="54">
        <v>1356890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3269638</v>
      </c>
      <c r="X19" s="31"/>
      <c r="Y19" s="48">
        <v>28179750</v>
      </c>
      <c r="Z19" s="48">
        <v>2264072</v>
      </c>
      <c r="AA19" s="34">
        <f t="shared" si="0"/>
        <v>11.6</v>
      </c>
    </row>
    <row r="20" spans="2:27" ht="21" customHeight="1">
      <c r="B20" s="22" t="s">
        <v>38</v>
      </c>
      <c r="C20" s="42">
        <v>0</v>
      </c>
      <c r="D20" s="42">
        <v>0</v>
      </c>
      <c r="E20" s="42">
        <v>0</v>
      </c>
      <c r="F20" s="42">
        <v>0</v>
      </c>
      <c r="G20" s="52">
        <v>0</v>
      </c>
      <c r="H20" s="52">
        <v>0</v>
      </c>
      <c r="I20" s="52">
        <v>290152</v>
      </c>
      <c r="J20" s="52">
        <v>0</v>
      </c>
      <c r="K20" s="52">
        <v>0</v>
      </c>
      <c r="L20" s="52">
        <v>0</v>
      </c>
      <c r="M20" s="52">
        <v>49530</v>
      </c>
      <c r="N20" s="52">
        <v>0</v>
      </c>
      <c r="O20" s="52">
        <v>50270</v>
      </c>
      <c r="P20" s="52">
        <v>63843</v>
      </c>
      <c r="Q20" s="52">
        <v>0</v>
      </c>
      <c r="R20" s="52">
        <v>0</v>
      </c>
      <c r="S20" s="52">
        <v>0</v>
      </c>
      <c r="T20" s="52">
        <v>0</v>
      </c>
      <c r="U20" s="52">
        <v>9433</v>
      </c>
      <c r="V20" s="52">
        <v>0</v>
      </c>
      <c r="W20" s="52">
        <v>463228</v>
      </c>
      <c r="X20" s="31"/>
      <c r="Y20" s="47">
        <v>2033910</v>
      </c>
      <c r="Z20" s="49">
        <v>174656</v>
      </c>
      <c r="AA20" s="35">
        <f t="shared" si="0"/>
        <v>22.8</v>
      </c>
    </row>
    <row r="21" spans="2:27" ht="21" customHeight="1">
      <c r="B21" s="22" t="s">
        <v>39</v>
      </c>
      <c r="C21" s="42">
        <v>0</v>
      </c>
      <c r="D21" s="42">
        <v>0</v>
      </c>
      <c r="E21" s="42">
        <v>0</v>
      </c>
      <c r="F21" s="42">
        <v>0</v>
      </c>
      <c r="G21" s="52">
        <v>0</v>
      </c>
      <c r="H21" s="52">
        <v>0</v>
      </c>
      <c r="I21" s="52">
        <v>360131</v>
      </c>
      <c r="J21" s="52">
        <v>0</v>
      </c>
      <c r="K21" s="52">
        <v>0</v>
      </c>
      <c r="L21" s="52">
        <v>0</v>
      </c>
      <c r="M21" s="52">
        <v>134875</v>
      </c>
      <c r="N21" s="52">
        <v>0</v>
      </c>
      <c r="O21" s="52">
        <v>190807</v>
      </c>
      <c r="P21" s="52">
        <v>193479</v>
      </c>
      <c r="Q21" s="52">
        <v>0</v>
      </c>
      <c r="R21" s="52">
        <v>0</v>
      </c>
      <c r="S21" s="52">
        <v>0</v>
      </c>
      <c r="T21" s="52">
        <v>0</v>
      </c>
      <c r="U21" s="52">
        <v>7831</v>
      </c>
      <c r="V21" s="52">
        <v>0</v>
      </c>
      <c r="W21" s="52">
        <v>887123</v>
      </c>
      <c r="X21" s="31"/>
      <c r="Y21" s="47">
        <v>5382889</v>
      </c>
      <c r="Z21" s="47">
        <v>551918</v>
      </c>
      <c r="AA21" s="33">
        <f t="shared" si="0"/>
        <v>16.5</v>
      </c>
    </row>
    <row r="22" spans="2:27" ht="21" customHeight="1">
      <c r="B22" s="22" t="s">
        <v>40</v>
      </c>
      <c r="C22" s="42">
        <v>0</v>
      </c>
      <c r="D22" s="42">
        <v>0</v>
      </c>
      <c r="E22" s="42">
        <v>0</v>
      </c>
      <c r="F22" s="42">
        <v>0</v>
      </c>
      <c r="G22" s="52">
        <v>0</v>
      </c>
      <c r="H22" s="52">
        <v>0</v>
      </c>
      <c r="I22" s="52">
        <v>520600</v>
      </c>
      <c r="J22" s="52">
        <v>0</v>
      </c>
      <c r="K22" s="52">
        <v>0</v>
      </c>
      <c r="L22" s="52">
        <v>0</v>
      </c>
      <c r="M22" s="52">
        <v>181897</v>
      </c>
      <c r="N22" s="52">
        <v>0</v>
      </c>
      <c r="O22" s="52">
        <v>346429</v>
      </c>
      <c r="P22" s="52">
        <v>442363</v>
      </c>
      <c r="Q22" s="52">
        <v>0</v>
      </c>
      <c r="R22" s="52">
        <v>0</v>
      </c>
      <c r="S22" s="52">
        <v>0</v>
      </c>
      <c r="T22" s="52">
        <v>0</v>
      </c>
      <c r="U22" s="52">
        <v>438</v>
      </c>
      <c r="V22" s="52">
        <v>0</v>
      </c>
      <c r="W22" s="52">
        <v>1491727</v>
      </c>
      <c r="X22" s="31"/>
      <c r="Y22" s="47">
        <v>7954142</v>
      </c>
      <c r="Z22" s="47">
        <v>735065</v>
      </c>
      <c r="AA22" s="33">
        <f t="shared" si="0"/>
        <v>18.8</v>
      </c>
    </row>
    <row r="23" spans="2:27" ht="21" customHeight="1">
      <c r="B23" s="22" t="s">
        <v>41</v>
      </c>
      <c r="C23" s="42">
        <v>0</v>
      </c>
      <c r="D23" s="42">
        <v>0</v>
      </c>
      <c r="E23" s="42">
        <v>0</v>
      </c>
      <c r="F23" s="42">
        <v>0</v>
      </c>
      <c r="G23" s="52">
        <v>0</v>
      </c>
      <c r="H23" s="52">
        <v>0</v>
      </c>
      <c r="I23" s="52">
        <v>366116</v>
      </c>
      <c r="J23" s="52">
        <v>0</v>
      </c>
      <c r="K23" s="52">
        <v>0</v>
      </c>
      <c r="L23" s="52">
        <v>0</v>
      </c>
      <c r="M23" s="52">
        <v>46863</v>
      </c>
      <c r="N23" s="52">
        <v>0</v>
      </c>
      <c r="O23" s="52">
        <v>74032</v>
      </c>
      <c r="P23" s="52">
        <v>84315</v>
      </c>
      <c r="Q23" s="52">
        <v>0</v>
      </c>
      <c r="R23" s="52">
        <v>0</v>
      </c>
      <c r="S23" s="52">
        <v>0</v>
      </c>
      <c r="T23" s="52">
        <v>0</v>
      </c>
      <c r="U23" s="52">
        <v>158</v>
      </c>
      <c r="V23" s="52">
        <v>0</v>
      </c>
      <c r="W23" s="52">
        <v>571484</v>
      </c>
      <c r="X23" s="31"/>
      <c r="Y23" s="47">
        <v>2697223</v>
      </c>
      <c r="Z23" s="47">
        <v>281930</v>
      </c>
      <c r="AA23" s="33">
        <f t="shared" si="0"/>
        <v>21.2</v>
      </c>
    </row>
    <row r="24" spans="2:27" ht="21" customHeight="1">
      <c r="B24" s="22" t="s">
        <v>42</v>
      </c>
      <c r="C24" s="42">
        <v>0</v>
      </c>
      <c r="D24" s="42">
        <v>0</v>
      </c>
      <c r="E24" s="42">
        <v>0</v>
      </c>
      <c r="F24" s="42">
        <v>0</v>
      </c>
      <c r="G24" s="52">
        <v>0</v>
      </c>
      <c r="H24" s="52">
        <v>0</v>
      </c>
      <c r="I24" s="52">
        <v>844791</v>
      </c>
      <c r="J24" s="52">
        <v>0</v>
      </c>
      <c r="K24" s="52">
        <v>0</v>
      </c>
      <c r="L24" s="52">
        <v>0</v>
      </c>
      <c r="M24" s="52">
        <v>89707</v>
      </c>
      <c r="N24" s="52">
        <v>0</v>
      </c>
      <c r="O24" s="52">
        <v>104450</v>
      </c>
      <c r="P24" s="52">
        <v>129952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1168900</v>
      </c>
      <c r="X24" s="31"/>
      <c r="Y24" s="47">
        <v>4453371</v>
      </c>
      <c r="Z24" s="47">
        <v>65814</v>
      </c>
      <c r="AA24" s="33">
        <f t="shared" si="0"/>
        <v>26.2</v>
      </c>
    </row>
    <row r="25" spans="2:27" ht="21" customHeight="1">
      <c r="B25" s="22" t="s">
        <v>43</v>
      </c>
      <c r="C25" s="42">
        <v>0</v>
      </c>
      <c r="D25" s="42">
        <v>0</v>
      </c>
      <c r="E25" s="42">
        <v>0</v>
      </c>
      <c r="F25" s="42">
        <v>0</v>
      </c>
      <c r="G25" s="52">
        <v>0</v>
      </c>
      <c r="H25" s="52">
        <v>0</v>
      </c>
      <c r="I25" s="52">
        <v>203770</v>
      </c>
      <c r="J25" s="52">
        <v>0</v>
      </c>
      <c r="K25" s="52">
        <v>4661</v>
      </c>
      <c r="L25" s="52">
        <v>0</v>
      </c>
      <c r="M25" s="52">
        <v>104918</v>
      </c>
      <c r="N25" s="52">
        <v>0</v>
      </c>
      <c r="O25" s="52">
        <v>208212</v>
      </c>
      <c r="P25" s="52">
        <v>210403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731964</v>
      </c>
      <c r="X25" s="31"/>
      <c r="Y25" s="47">
        <v>5314092</v>
      </c>
      <c r="Z25" s="47">
        <v>591835</v>
      </c>
      <c r="AA25" s="33">
        <f t="shared" si="0"/>
        <v>13.8</v>
      </c>
    </row>
    <row r="26" spans="2:27" ht="21" customHeight="1">
      <c r="B26" s="22" t="s">
        <v>44</v>
      </c>
      <c r="C26" s="42">
        <v>0</v>
      </c>
      <c r="D26" s="42">
        <v>0</v>
      </c>
      <c r="E26" s="42">
        <v>0</v>
      </c>
      <c r="F26" s="42">
        <v>0</v>
      </c>
      <c r="G26" s="52">
        <v>0</v>
      </c>
      <c r="H26" s="52">
        <v>0</v>
      </c>
      <c r="I26" s="52">
        <v>245857</v>
      </c>
      <c r="J26" s="52">
        <v>0</v>
      </c>
      <c r="K26" s="52">
        <v>4009</v>
      </c>
      <c r="L26" s="52">
        <v>0</v>
      </c>
      <c r="M26" s="52">
        <v>96839</v>
      </c>
      <c r="N26" s="52">
        <v>0</v>
      </c>
      <c r="O26" s="52">
        <v>236642</v>
      </c>
      <c r="P26" s="52">
        <v>252468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835815</v>
      </c>
      <c r="X26" s="31"/>
      <c r="Y26" s="47">
        <v>5059121</v>
      </c>
      <c r="Z26" s="47">
        <v>400687</v>
      </c>
      <c r="AA26" s="33">
        <f t="shared" si="0"/>
        <v>16.5</v>
      </c>
    </row>
    <row r="27" spans="2:27" ht="21" customHeight="1">
      <c r="B27" s="22" t="s">
        <v>45</v>
      </c>
      <c r="C27" s="42">
        <v>0</v>
      </c>
      <c r="D27" s="42">
        <v>593836</v>
      </c>
      <c r="E27" s="42">
        <v>0</v>
      </c>
      <c r="F27" s="42">
        <v>0</v>
      </c>
      <c r="G27" s="52">
        <v>0</v>
      </c>
      <c r="H27" s="52">
        <v>0</v>
      </c>
      <c r="I27" s="52">
        <v>182851</v>
      </c>
      <c r="J27" s="52">
        <v>0</v>
      </c>
      <c r="K27" s="52">
        <v>2372</v>
      </c>
      <c r="L27" s="52">
        <v>0</v>
      </c>
      <c r="M27" s="52">
        <v>66819</v>
      </c>
      <c r="N27" s="52">
        <v>0</v>
      </c>
      <c r="O27" s="52">
        <v>198147</v>
      </c>
      <c r="P27" s="52">
        <v>217973</v>
      </c>
      <c r="Q27" s="52">
        <v>0</v>
      </c>
      <c r="R27" s="52">
        <v>0</v>
      </c>
      <c r="S27" s="52">
        <v>0</v>
      </c>
      <c r="T27" s="52">
        <v>0</v>
      </c>
      <c r="U27" s="52">
        <v>170</v>
      </c>
      <c r="V27" s="52">
        <v>0</v>
      </c>
      <c r="W27" s="52">
        <v>1262168</v>
      </c>
      <c r="X27" s="31"/>
      <c r="Y27" s="47">
        <v>4749896</v>
      </c>
      <c r="Z27" s="47">
        <v>286328</v>
      </c>
      <c r="AA27" s="33">
        <f t="shared" si="0"/>
        <v>26.6</v>
      </c>
    </row>
    <row r="28" spans="2:27" ht="21" customHeight="1">
      <c r="B28" s="22" t="s">
        <v>46</v>
      </c>
      <c r="C28" s="42">
        <v>0</v>
      </c>
      <c r="D28" s="42">
        <v>0</v>
      </c>
      <c r="E28" s="42">
        <v>0</v>
      </c>
      <c r="F28" s="42">
        <v>0</v>
      </c>
      <c r="G28" s="52">
        <v>0</v>
      </c>
      <c r="H28" s="52">
        <v>0</v>
      </c>
      <c r="I28" s="52">
        <v>43500</v>
      </c>
      <c r="J28" s="52">
        <v>0</v>
      </c>
      <c r="K28" s="52">
        <v>0</v>
      </c>
      <c r="L28" s="52">
        <v>0</v>
      </c>
      <c r="M28" s="52">
        <v>108015</v>
      </c>
      <c r="N28" s="52">
        <v>0</v>
      </c>
      <c r="O28" s="52">
        <v>130298</v>
      </c>
      <c r="P28" s="52">
        <v>153309</v>
      </c>
      <c r="Q28" s="52">
        <v>0</v>
      </c>
      <c r="R28" s="52">
        <v>0</v>
      </c>
      <c r="S28" s="52">
        <v>0</v>
      </c>
      <c r="T28" s="52">
        <v>0</v>
      </c>
      <c r="U28" s="52">
        <v>11</v>
      </c>
      <c r="V28" s="52">
        <v>0</v>
      </c>
      <c r="W28" s="52">
        <v>435133</v>
      </c>
      <c r="X28" s="31"/>
      <c r="Y28" s="47">
        <v>3801003</v>
      </c>
      <c r="Z28" s="47">
        <v>319765</v>
      </c>
      <c r="AA28" s="33">
        <f t="shared" si="0"/>
        <v>11.4</v>
      </c>
    </row>
    <row r="29" spans="2:27" ht="21" customHeight="1">
      <c r="B29" s="22" t="s">
        <v>47</v>
      </c>
      <c r="C29" s="42">
        <v>0</v>
      </c>
      <c r="D29" s="42">
        <v>345010</v>
      </c>
      <c r="E29" s="42">
        <v>0</v>
      </c>
      <c r="F29" s="4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56691</v>
      </c>
      <c r="N29" s="52">
        <v>0</v>
      </c>
      <c r="O29" s="52">
        <v>103033</v>
      </c>
      <c r="P29" s="52">
        <v>109596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614330</v>
      </c>
      <c r="X29" s="31"/>
      <c r="Y29" s="47">
        <v>2524111</v>
      </c>
      <c r="Z29" s="47">
        <v>168552</v>
      </c>
      <c r="AA29" s="33">
        <f t="shared" si="0"/>
        <v>24.3</v>
      </c>
    </row>
    <row r="30" spans="2:27" ht="21" customHeight="1">
      <c r="B30" s="22" t="s">
        <v>68</v>
      </c>
      <c r="C30" s="42">
        <v>0</v>
      </c>
      <c r="D30" s="42">
        <v>275716</v>
      </c>
      <c r="E30" s="42">
        <v>0</v>
      </c>
      <c r="F30" s="4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156582</v>
      </c>
      <c r="N30" s="52">
        <v>0</v>
      </c>
      <c r="O30" s="52">
        <v>224934</v>
      </c>
      <c r="P30" s="52">
        <v>199991</v>
      </c>
      <c r="Q30" s="52">
        <v>0</v>
      </c>
      <c r="R30" s="52">
        <v>0</v>
      </c>
      <c r="S30" s="52">
        <v>0</v>
      </c>
      <c r="T30" s="52">
        <v>0</v>
      </c>
      <c r="U30" s="52">
        <v>13</v>
      </c>
      <c r="V30" s="52">
        <v>0</v>
      </c>
      <c r="W30" s="52">
        <v>857236</v>
      </c>
      <c r="X30" s="31"/>
      <c r="Y30" s="47">
        <v>4960983</v>
      </c>
      <c r="Z30" s="47">
        <v>271143</v>
      </c>
      <c r="AA30" s="33">
        <f t="shared" si="0"/>
        <v>17.3</v>
      </c>
    </row>
    <row r="31" spans="2:27" ht="21" customHeight="1">
      <c r="B31" s="22" t="s">
        <v>69</v>
      </c>
      <c r="C31" s="42">
        <v>0</v>
      </c>
      <c r="D31" s="42">
        <v>53217</v>
      </c>
      <c r="E31" s="42">
        <v>0</v>
      </c>
      <c r="F31" s="42">
        <v>0</v>
      </c>
      <c r="G31" s="52">
        <v>0</v>
      </c>
      <c r="H31" s="52">
        <v>0</v>
      </c>
      <c r="I31" s="52">
        <v>337234</v>
      </c>
      <c r="J31" s="52">
        <v>0</v>
      </c>
      <c r="K31" s="52">
        <v>0</v>
      </c>
      <c r="L31" s="52">
        <v>0</v>
      </c>
      <c r="M31" s="52">
        <v>158536</v>
      </c>
      <c r="N31" s="52">
        <v>0</v>
      </c>
      <c r="O31" s="52">
        <v>310692</v>
      </c>
      <c r="P31" s="52">
        <v>285332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1145011</v>
      </c>
      <c r="X31" s="31"/>
      <c r="Y31" s="47">
        <v>6014009</v>
      </c>
      <c r="Z31" s="47">
        <v>334365</v>
      </c>
      <c r="AA31" s="33">
        <f t="shared" si="0"/>
        <v>19</v>
      </c>
    </row>
    <row r="32" spans="2:27" ht="21" customHeight="1">
      <c r="B32" s="22" t="s">
        <v>70</v>
      </c>
      <c r="C32" s="42">
        <v>0</v>
      </c>
      <c r="D32" s="42">
        <v>0</v>
      </c>
      <c r="E32" s="42">
        <v>0</v>
      </c>
      <c r="F32" s="4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162534</v>
      </c>
      <c r="N32" s="52">
        <v>0</v>
      </c>
      <c r="O32" s="52">
        <v>365915</v>
      </c>
      <c r="P32" s="52">
        <v>335824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864273</v>
      </c>
      <c r="X32" s="31"/>
      <c r="Y32" s="47">
        <v>6137713</v>
      </c>
      <c r="Z32" s="47">
        <v>376489</v>
      </c>
      <c r="AA32" s="33">
        <f t="shared" si="0"/>
        <v>14.1</v>
      </c>
    </row>
    <row r="33" spans="2:27" ht="21" customHeight="1">
      <c r="B33" s="22" t="s">
        <v>48</v>
      </c>
      <c r="C33" s="42">
        <v>0</v>
      </c>
      <c r="D33" s="42">
        <v>0</v>
      </c>
      <c r="E33" s="42">
        <v>0</v>
      </c>
      <c r="F33" s="42">
        <v>0</v>
      </c>
      <c r="G33" s="52">
        <v>0</v>
      </c>
      <c r="H33" s="52">
        <v>0</v>
      </c>
      <c r="I33" s="52">
        <v>75353</v>
      </c>
      <c r="J33" s="52">
        <v>0</v>
      </c>
      <c r="K33" s="52">
        <v>0</v>
      </c>
      <c r="L33" s="52">
        <v>0</v>
      </c>
      <c r="M33" s="52">
        <v>225432</v>
      </c>
      <c r="N33" s="52">
        <v>0</v>
      </c>
      <c r="O33" s="52">
        <v>167604</v>
      </c>
      <c r="P33" s="52">
        <v>191356</v>
      </c>
      <c r="Q33" s="52">
        <v>0</v>
      </c>
      <c r="R33" s="52">
        <v>0</v>
      </c>
      <c r="S33" s="52">
        <v>0</v>
      </c>
      <c r="T33" s="52">
        <v>0</v>
      </c>
      <c r="U33" s="52">
        <v>183</v>
      </c>
      <c r="V33" s="52">
        <v>0</v>
      </c>
      <c r="W33" s="52">
        <v>659928</v>
      </c>
      <c r="X33" s="31"/>
      <c r="Y33" s="47">
        <v>3189896</v>
      </c>
      <c r="Z33" s="47">
        <v>186752</v>
      </c>
      <c r="AA33" s="33">
        <f t="shared" si="0"/>
        <v>20.7</v>
      </c>
    </row>
    <row r="34" spans="2:27" ht="21" customHeight="1">
      <c r="B34" s="22" t="s">
        <v>49</v>
      </c>
      <c r="C34" s="42">
        <v>0</v>
      </c>
      <c r="D34" s="42">
        <v>0</v>
      </c>
      <c r="E34" s="42">
        <v>0</v>
      </c>
      <c r="F34" s="42">
        <v>0</v>
      </c>
      <c r="G34" s="52">
        <v>0</v>
      </c>
      <c r="H34" s="52">
        <v>64994</v>
      </c>
      <c r="I34" s="52">
        <v>22934</v>
      </c>
      <c r="J34" s="52">
        <v>0</v>
      </c>
      <c r="K34" s="52">
        <v>0</v>
      </c>
      <c r="L34" s="52">
        <v>0</v>
      </c>
      <c r="M34" s="52">
        <v>177452</v>
      </c>
      <c r="N34" s="52">
        <v>0</v>
      </c>
      <c r="O34" s="52">
        <v>157479</v>
      </c>
      <c r="P34" s="52">
        <v>200775</v>
      </c>
      <c r="Q34" s="52">
        <v>0</v>
      </c>
      <c r="R34" s="52">
        <v>0</v>
      </c>
      <c r="S34" s="52">
        <v>0</v>
      </c>
      <c r="T34" s="52">
        <v>0</v>
      </c>
      <c r="U34" s="55">
        <v>0</v>
      </c>
      <c r="V34" s="52">
        <v>0</v>
      </c>
      <c r="W34" s="55">
        <v>623634</v>
      </c>
      <c r="X34" s="31"/>
      <c r="Y34" s="47">
        <v>3970378</v>
      </c>
      <c r="Z34" s="47">
        <v>265464</v>
      </c>
      <c r="AA34" s="59">
        <f t="shared" si="0"/>
        <v>15.7</v>
      </c>
    </row>
    <row r="35" spans="2:27" ht="22.5" customHeight="1">
      <c r="B35" s="25" t="s">
        <v>50</v>
      </c>
      <c r="C35" s="45">
        <f>SUM(C6:C19)</f>
        <v>89149</v>
      </c>
      <c r="D35" s="45">
        <f aca="true" t="shared" si="1" ref="D35:W35">SUM(D6:D19)</f>
        <v>657834</v>
      </c>
      <c r="E35" s="45">
        <f t="shared" si="1"/>
        <v>181735</v>
      </c>
      <c r="F35" s="45">
        <f t="shared" si="1"/>
        <v>260652</v>
      </c>
      <c r="G35" s="50">
        <f t="shared" si="1"/>
        <v>835</v>
      </c>
      <c r="H35" s="50">
        <f t="shared" si="1"/>
        <v>558244</v>
      </c>
      <c r="I35" s="50">
        <f t="shared" si="1"/>
        <v>9369818</v>
      </c>
      <c r="J35" s="50">
        <f>SUM(J6:J19)</f>
        <v>50000</v>
      </c>
      <c r="K35" s="50">
        <f>SUM(K6:K19)</f>
        <v>76660</v>
      </c>
      <c r="L35" s="50">
        <f t="shared" si="1"/>
        <v>67124</v>
      </c>
      <c r="M35" s="50">
        <f t="shared" si="1"/>
        <v>9050985</v>
      </c>
      <c r="N35" s="50">
        <f t="shared" si="1"/>
        <v>5673</v>
      </c>
      <c r="O35" s="50">
        <f>SUM(O6:O19)</f>
        <v>14782804</v>
      </c>
      <c r="P35" s="50">
        <f t="shared" si="1"/>
        <v>17364172</v>
      </c>
      <c r="Q35" s="50">
        <f t="shared" si="1"/>
        <v>20105</v>
      </c>
      <c r="R35" s="50">
        <f t="shared" si="1"/>
        <v>0</v>
      </c>
      <c r="S35" s="50">
        <f t="shared" si="1"/>
        <v>0</v>
      </c>
      <c r="T35" s="50">
        <f t="shared" si="1"/>
        <v>0</v>
      </c>
      <c r="U35" s="50">
        <f t="shared" si="1"/>
        <v>24122</v>
      </c>
      <c r="V35" s="50">
        <f t="shared" si="1"/>
        <v>0</v>
      </c>
      <c r="W35" s="50">
        <f t="shared" si="1"/>
        <v>52559912</v>
      </c>
      <c r="X35" s="31"/>
      <c r="Y35" s="50">
        <f>SUM(Y6:Y19)</f>
        <v>377122453</v>
      </c>
      <c r="Z35" s="50">
        <f>SUM(Z6:Z19)</f>
        <v>29609628</v>
      </c>
      <c r="AA35" s="36">
        <f t="shared" si="0"/>
        <v>13.9</v>
      </c>
    </row>
    <row r="36" spans="2:27" ht="22.5" customHeight="1">
      <c r="B36" s="25" t="s">
        <v>79</v>
      </c>
      <c r="C36" s="45">
        <f>SUM(C20:C34)</f>
        <v>0</v>
      </c>
      <c r="D36" s="45">
        <f aca="true" t="shared" si="2" ref="D36:W36">SUM(D20:D34)</f>
        <v>1267779</v>
      </c>
      <c r="E36" s="45">
        <f t="shared" si="2"/>
        <v>0</v>
      </c>
      <c r="F36" s="45">
        <f t="shared" si="2"/>
        <v>0</v>
      </c>
      <c r="G36" s="50">
        <f t="shared" si="2"/>
        <v>0</v>
      </c>
      <c r="H36" s="50">
        <f t="shared" si="2"/>
        <v>64994</v>
      </c>
      <c r="I36" s="50">
        <f t="shared" si="2"/>
        <v>3493289</v>
      </c>
      <c r="J36" s="50">
        <f>SUM(J20:J34)</f>
        <v>0</v>
      </c>
      <c r="K36" s="50">
        <f t="shared" si="2"/>
        <v>11042</v>
      </c>
      <c r="L36" s="50">
        <f t="shared" si="2"/>
        <v>0</v>
      </c>
      <c r="M36" s="50">
        <f t="shared" si="2"/>
        <v>1816690</v>
      </c>
      <c r="N36" s="50">
        <f t="shared" si="2"/>
        <v>0</v>
      </c>
      <c r="O36" s="50">
        <f>SUM(O20:O34)</f>
        <v>2868944</v>
      </c>
      <c r="P36" s="50">
        <f t="shared" si="2"/>
        <v>3070979</v>
      </c>
      <c r="Q36" s="50">
        <f t="shared" si="2"/>
        <v>0</v>
      </c>
      <c r="R36" s="50">
        <f t="shared" si="2"/>
        <v>0</v>
      </c>
      <c r="S36" s="50">
        <f t="shared" si="2"/>
        <v>0</v>
      </c>
      <c r="T36" s="50">
        <f t="shared" si="2"/>
        <v>0</v>
      </c>
      <c r="U36" s="50">
        <f t="shared" si="2"/>
        <v>18237</v>
      </c>
      <c r="V36" s="50">
        <f t="shared" si="2"/>
        <v>0</v>
      </c>
      <c r="W36" s="50">
        <f t="shared" si="2"/>
        <v>12611954</v>
      </c>
      <c r="X36" s="31"/>
      <c r="Y36" s="50">
        <f>SUM(Y20:Y34)</f>
        <v>68242737</v>
      </c>
      <c r="Z36" s="50">
        <f>SUM(Z20:Z34)</f>
        <v>5010763</v>
      </c>
      <c r="AA36" s="36">
        <f t="shared" si="0"/>
        <v>18.5</v>
      </c>
    </row>
    <row r="37" spans="2:27" ht="22.5" customHeight="1">
      <c r="B37" s="25" t="s">
        <v>52</v>
      </c>
      <c r="C37" s="45">
        <f aca="true" t="shared" si="3" ref="C37:W37">SUM(C6:C34)</f>
        <v>89149</v>
      </c>
      <c r="D37" s="45">
        <f t="shared" si="3"/>
        <v>1925613</v>
      </c>
      <c r="E37" s="45">
        <f t="shared" si="3"/>
        <v>181735</v>
      </c>
      <c r="F37" s="45">
        <f t="shared" si="3"/>
        <v>260652</v>
      </c>
      <c r="G37" s="50">
        <f t="shared" si="3"/>
        <v>835</v>
      </c>
      <c r="H37" s="50">
        <f t="shared" si="3"/>
        <v>623238</v>
      </c>
      <c r="I37" s="50">
        <f t="shared" si="3"/>
        <v>12863107</v>
      </c>
      <c r="J37" s="50">
        <f>SUM(J6:J34)</f>
        <v>50000</v>
      </c>
      <c r="K37" s="50">
        <f t="shared" si="3"/>
        <v>87702</v>
      </c>
      <c r="L37" s="50">
        <f t="shared" si="3"/>
        <v>67124</v>
      </c>
      <c r="M37" s="50">
        <f t="shared" si="3"/>
        <v>10867675</v>
      </c>
      <c r="N37" s="50">
        <f t="shared" si="3"/>
        <v>5673</v>
      </c>
      <c r="O37" s="50">
        <f>SUM(O6:O34)</f>
        <v>17651748</v>
      </c>
      <c r="P37" s="50">
        <f t="shared" si="3"/>
        <v>20435151</v>
      </c>
      <c r="Q37" s="50">
        <f t="shared" si="3"/>
        <v>20105</v>
      </c>
      <c r="R37" s="50">
        <f t="shared" si="3"/>
        <v>0</v>
      </c>
      <c r="S37" s="50">
        <f t="shared" si="3"/>
        <v>0</v>
      </c>
      <c r="T37" s="50">
        <f t="shared" si="3"/>
        <v>0</v>
      </c>
      <c r="U37" s="50">
        <f t="shared" si="3"/>
        <v>42359</v>
      </c>
      <c r="V37" s="50">
        <f t="shared" si="3"/>
        <v>0</v>
      </c>
      <c r="W37" s="50">
        <f t="shared" si="3"/>
        <v>65171866</v>
      </c>
      <c r="X37" s="31"/>
      <c r="Y37" s="50">
        <f>SUM(Y6:Y34)</f>
        <v>445365190</v>
      </c>
      <c r="Z37" s="50">
        <f>SUM(Z6:Z34)</f>
        <v>34620391</v>
      </c>
      <c r="AA37" s="36">
        <f t="shared" si="0"/>
        <v>14.6</v>
      </c>
    </row>
    <row r="38" spans="25:27" ht="22.5" customHeight="1">
      <c r="Y38" s="4"/>
      <c r="Z38" s="4"/>
      <c r="AA38" s="32" t="s">
        <v>56</v>
      </c>
    </row>
    <row r="39" spans="26:27" ht="22.5" customHeight="1">
      <c r="Z39" s="13" t="s">
        <v>55</v>
      </c>
      <c r="AA39" s="5" t="s">
        <v>53</v>
      </c>
    </row>
    <row r="40" spans="26:27" ht="22.5" customHeight="1">
      <c r="Z40" s="7" t="s">
        <v>50</v>
      </c>
      <c r="AA40" s="60">
        <f>ROUND(AVERAGE(AA6:AA19),1)</f>
        <v>14.4</v>
      </c>
    </row>
    <row r="41" spans="26:27" ht="22.5" customHeight="1">
      <c r="Z41" s="7" t="s">
        <v>51</v>
      </c>
      <c r="AA41" s="60">
        <f>ROUND(AVERAGE(AA20:AA34),1)</f>
        <v>19</v>
      </c>
    </row>
    <row r="42" spans="26:27" ht="22.5" customHeight="1">
      <c r="Z42" s="7" t="s">
        <v>52</v>
      </c>
      <c r="AA42" s="60">
        <f>ROUND(AVERAGE(AA6:AA34),1)</f>
        <v>16.8</v>
      </c>
    </row>
    <row r="43" ht="22.5" customHeight="1">
      <c r="AA43" s="32" t="s">
        <v>54</v>
      </c>
    </row>
  </sheetData>
  <mergeCells count="2">
    <mergeCell ref="M3:N3"/>
    <mergeCell ref="P3:Q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9" r:id="rId1"/>
  <headerFooter alignWithMargins="0">
    <oddHeader>&amp;L&amp;"ＭＳ ゴシック,標準"&amp;24１０ 繰出金の状況・法非適用事業等（２４年度決算額）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A43"/>
  <sheetViews>
    <sheetView showGridLines="0" view="pageBreakPreview" zoomScale="60" zoomScaleNormal="70" workbookViewId="0" topLeftCell="A1">
      <pane xSplit="2" ySplit="5" topLeftCell="M18" activePane="bottomRight" state="frozen"/>
      <selection pane="topLeft" activeCell="Y6" sqref="Y6:Z34"/>
      <selection pane="topRight" activeCell="Y6" sqref="Y6:Z34"/>
      <selection pane="bottomLeft" activeCell="Y6" sqref="Y6:Z34"/>
      <selection pane="bottomRight" activeCell="Y6" sqref="Y6:Z34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3" width="12.66015625" style="0" customWidth="1"/>
    <col min="24" max="24" width="1.66015625" style="0" customWidth="1"/>
    <col min="25" max="27" width="12.66015625" style="0" customWidth="1"/>
    <col min="28" max="28" width="12.08203125" style="0" bestFit="1" customWidth="1"/>
  </cols>
  <sheetData>
    <row r="1" spans="2:27" ht="17.25">
      <c r="B1" s="61" t="s">
        <v>81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 t="s">
        <v>0</v>
      </c>
      <c r="O2" s="5"/>
      <c r="P2" s="5"/>
      <c r="Q2" s="5"/>
      <c r="R2" s="5"/>
      <c r="S2" s="2"/>
      <c r="T2" s="5"/>
      <c r="U2" s="2"/>
      <c r="V2" s="2"/>
      <c r="W2" s="5"/>
      <c r="Y2" s="5"/>
      <c r="Z2" s="5" t="s">
        <v>0</v>
      </c>
      <c r="AA2" s="5" t="s">
        <v>53</v>
      </c>
    </row>
    <row r="3" spans="2:27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2" t="s">
        <v>1</v>
      </c>
      <c r="N3" s="63"/>
      <c r="O3" s="6"/>
      <c r="P3" s="64" t="s">
        <v>57</v>
      </c>
      <c r="Q3" s="64"/>
      <c r="R3" s="6"/>
      <c r="S3" s="6"/>
      <c r="T3" s="6"/>
      <c r="U3" s="6"/>
      <c r="V3" s="6"/>
      <c r="W3" s="6"/>
      <c r="X3" s="1"/>
      <c r="Y3" s="28"/>
      <c r="Z3" s="30"/>
      <c r="AA3" s="12" t="s">
        <v>2</v>
      </c>
    </row>
    <row r="4" spans="2:27" ht="17.25">
      <c r="B4" s="19"/>
      <c r="C4" s="14" t="s">
        <v>3</v>
      </c>
      <c r="D4" s="14" t="s">
        <v>4</v>
      </c>
      <c r="E4" s="14" t="s">
        <v>6</v>
      </c>
      <c r="F4" s="14" t="s">
        <v>7</v>
      </c>
      <c r="G4" s="14" t="s">
        <v>8</v>
      </c>
      <c r="H4" s="14" t="s">
        <v>77</v>
      </c>
      <c r="I4" s="14" t="s">
        <v>9</v>
      </c>
      <c r="J4" s="14" t="s">
        <v>5</v>
      </c>
      <c r="K4" s="14" t="s">
        <v>71</v>
      </c>
      <c r="L4" s="14" t="s">
        <v>10</v>
      </c>
      <c r="M4" s="15"/>
      <c r="N4" s="15"/>
      <c r="O4" s="29" t="s">
        <v>75</v>
      </c>
      <c r="P4" s="14"/>
      <c r="Q4" s="14" t="s">
        <v>61</v>
      </c>
      <c r="R4" s="14" t="s">
        <v>11</v>
      </c>
      <c r="S4" s="14" t="s">
        <v>12</v>
      </c>
      <c r="T4" s="14" t="s">
        <v>13</v>
      </c>
      <c r="U4" s="14" t="s">
        <v>14</v>
      </c>
      <c r="V4" s="14" t="s">
        <v>15</v>
      </c>
      <c r="W4" s="14" t="s">
        <v>16</v>
      </c>
      <c r="X4" s="1"/>
      <c r="Y4" s="9" t="s">
        <v>17</v>
      </c>
      <c r="Z4" s="9" t="s">
        <v>73</v>
      </c>
      <c r="AA4" s="9" t="s">
        <v>18</v>
      </c>
    </row>
    <row r="5" spans="2:27" ht="17.25">
      <c r="B5" s="20"/>
      <c r="C5" s="10"/>
      <c r="D5" s="11" t="s">
        <v>19</v>
      </c>
      <c r="E5" s="10"/>
      <c r="F5" s="11" t="s">
        <v>19</v>
      </c>
      <c r="G5" s="11" t="s">
        <v>20</v>
      </c>
      <c r="H5" s="11" t="s">
        <v>78</v>
      </c>
      <c r="I5" s="11" t="s">
        <v>19</v>
      </c>
      <c r="J5" s="11" t="s">
        <v>19</v>
      </c>
      <c r="K5" s="11" t="s">
        <v>72</v>
      </c>
      <c r="L5" s="11" t="s">
        <v>19</v>
      </c>
      <c r="M5" s="11" t="s">
        <v>21</v>
      </c>
      <c r="N5" s="11" t="s">
        <v>22</v>
      </c>
      <c r="O5" s="26" t="s">
        <v>76</v>
      </c>
      <c r="P5" s="11" t="s">
        <v>59</v>
      </c>
      <c r="Q5" s="11" t="s">
        <v>63</v>
      </c>
      <c r="R5" s="11" t="s">
        <v>23</v>
      </c>
      <c r="S5" s="11" t="s">
        <v>24</v>
      </c>
      <c r="T5" s="11" t="s">
        <v>25</v>
      </c>
      <c r="U5" s="10"/>
      <c r="V5" s="10"/>
      <c r="W5" s="10"/>
      <c r="X5" s="1"/>
      <c r="Y5" s="10"/>
      <c r="Z5" s="27" t="s">
        <v>74</v>
      </c>
      <c r="AA5" s="11" t="s">
        <v>26</v>
      </c>
    </row>
    <row r="6" spans="2:27" ht="21" customHeight="1">
      <c r="B6" s="21" t="s">
        <v>27</v>
      </c>
      <c r="C6" s="41">
        <v>0</v>
      </c>
      <c r="D6" s="41">
        <v>396537</v>
      </c>
      <c r="E6" s="41">
        <v>0</v>
      </c>
      <c r="F6" s="41">
        <v>0</v>
      </c>
      <c r="G6" s="51">
        <v>0</v>
      </c>
      <c r="H6" s="51">
        <v>0</v>
      </c>
      <c r="I6" s="51">
        <v>5105000</v>
      </c>
      <c r="J6" s="51">
        <v>0</v>
      </c>
      <c r="K6" s="51">
        <v>0</v>
      </c>
      <c r="L6" s="51">
        <v>38888</v>
      </c>
      <c r="M6" s="51">
        <v>1537691</v>
      </c>
      <c r="N6" s="51">
        <v>0</v>
      </c>
      <c r="O6" s="51">
        <v>2737298</v>
      </c>
      <c r="P6" s="51">
        <v>3076800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0</v>
      </c>
      <c r="W6" s="51">
        <v>12892214</v>
      </c>
      <c r="X6" s="31"/>
      <c r="Y6" s="56">
        <v>66228474</v>
      </c>
      <c r="Z6" s="49">
        <v>5100130</v>
      </c>
      <c r="AA6" s="33">
        <f>ROUND(W6/Y6*100,1)</f>
        <v>19.5</v>
      </c>
    </row>
    <row r="7" spans="2:27" ht="21" customHeight="1">
      <c r="B7" s="22" t="s">
        <v>28</v>
      </c>
      <c r="C7" s="42">
        <v>0</v>
      </c>
      <c r="D7" s="42">
        <v>0</v>
      </c>
      <c r="E7" s="42">
        <v>171998</v>
      </c>
      <c r="F7" s="42">
        <v>204441</v>
      </c>
      <c r="G7" s="52">
        <v>0</v>
      </c>
      <c r="H7" s="52">
        <v>0</v>
      </c>
      <c r="I7" s="52">
        <v>152217</v>
      </c>
      <c r="J7" s="52">
        <v>0</v>
      </c>
      <c r="K7" s="52">
        <v>0</v>
      </c>
      <c r="L7" s="52">
        <v>0</v>
      </c>
      <c r="M7" s="52">
        <v>1541318</v>
      </c>
      <c r="N7" s="52">
        <v>0</v>
      </c>
      <c r="O7" s="52">
        <v>2371238</v>
      </c>
      <c r="P7" s="52">
        <v>2403640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6844852</v>
      </c>
      <c r="X7" s="31"/>
      <c r="Y7" s="47">
        <v>68422072</v>
      </c>
      <c r="Z7" s="47">
        <v>3068076</v>
      </c>
      <c r="AA7" s="33">
        <f aca="true" t="shared" si="0" ref="AA7:AA37">ROUND(W7/Y7*100,1)</f>
        <v>10</v>
      </c>
    </row>
    <row r="8" spans="2:27" ht="21" customHeight="1">
      <c r="B8" s="22" t="s">
        <v>29</v>
      </c>
      <c r="C8" s="42">
        <v>0</v>
      </c>
      <c r="D8" s="42">
        <v>0</v>
      </c>
      <c r="E8" s="42">
        <v>0</v>
      </c>
      <c r="F8" s="42">
        <v>0</v>
      </c>
      <c r="G8" s="52">
        <v>0</v>
      </c>
      <c r="H8" s="52">
        <v>0</v>
      </c>
      <c r="I8" s="52">
        <v>38390</v>
      </c>
      <c r="J8" s="52">
        <v>394931</v>
      </c>
      <c r="K8" s="52">
        <v>0</v>
      </c>
      <c r="L8" s="52">
        <v>0</v>
      </c>
      <c r="M8" s="52">
        <v>762359</v>
      </c>
      <c r="N8" s="52">
        <v>0</v>
      </c>
      <c r="O8" s="52">
        <v>1364944</v>
      </c>
      <c r="P8" s="52">
        <v>1551730</v>
      </c>
      <c r="Q8" s="52">
        <v>19988</v>
      </c>
      <c r="R8" s="52">
        <v>0</v>
      </c>
      <c r="S8" s="52">
        <v>0</v>
      </c>
      <c r="T8" s="52">
        <v>0</v>
      </c>
      <c r="U8" s="52">
        <v>56124</v>
      </c>
      <c r="V8" s="52">
        <v>0</v>
      </c>
      <c r="W8" s="52">
        <v>4188466</v>
      </c>
      <c r="X8" s="31"/>
      <c r="Y8" s="47">
        <v>29131564</v>
      </c>
      <c r="Z8" s="47">
        <v>2393706</v>
      </c>
      <c r="AA8" s="33">
        <f t="shared" si="0"/>
        <v>14.4</v>
      </c>
    </row>
    <row r="9" spans="2:27" ht="21" customHeight="1">
      <c r="B9" s="22" t="s">
        <v>30</v>
      </c>
      <c r="C9" s="42">
        <v>0</v>
      </c>
      <c r="D9" s="42">
        <v>167705</v>
      </c>
      <c r="E9" s="42">
        <v>0</v>
      </c>
      <c r="F9" s="42">
        <v>0</v>
      </c>
      <c r="G9" s="52">
        <v>0</v>
      </c>
      <c r="H9" s="52">
        <v>0</v>
      </c>
      <c r="I9" s="52">
        <v>126793</v>
      </c>
      <c r="J9" s="52">
        <v>0</v>
      </c>
      <c r="K9" s="52">
        <v>0</v>
      </c>
      <c r="L9" s="52">
        <v>0</v>
      </c>
      <c r="M9" s="52">
        <v>1247247</v>
      </c>
      <c r="N9" s="52">
        <v>0</v>
      </c>
      <c r="O9" s="52">
        <v>1825109</v>
      </c>
      <c r="P9" s="52">
        <v>1966502</v>
      </c>
      <c r="Q9" s="52">
        <v>0</v>
      </c>
      <c r="R9" s="52">
        <v>0</v>
      </c>
      <c r="S9" s="52">
        <v>0</v>
      </c>
      <c r="T9" s="52">
        <v>0</v>
      </c>
      <c r="U9" s="52">
        <v>26119</v>
      </c>
      <c r="V9" s="52">
        <v>0</v>
      </c>
      <c r="W9" s="52">
        <v>5359475</v>
      </c>
      <c r="X9" s="31"/>
      <c r="Y9" s="47">
        <v>39761028</v>
      </c>
      <c r="Z9" s="47">
        <v>3205581</v>
      </c>
      <c r="AA9" s="33">
        <f t="shared" si="0"/>
        <v>13.5</v>
      </c>
    </row>
    <row r="10" spans="2:27" ht="21" customHeight="1">
      <c r="B10" s="22" t="s">
        <v>31</v>
      </c>
      <c r="C10" s="42">
        <v>0</v>
      </c>
      <c r="D10" s="42">
        <v>0</v>
      </c>
      <c r="E10" s="42">
        <v>5401</v>
      </c>
      <c r="F10" s="42">
        <v>0</v>
      </c>
      <c r="G10" s="52">
        <v>0</v>
      </c>
      <c r="H10" s="52">
        <v>0</v>
      </c>
      <c r="I10" s="52">
        <v>108327</v>
      </c>
      <c r="J10" s="52">
        <v>0</v>
      </c>
      <c r="K10" s="52">
        <v>0</v>
      </c>
      <c r="L10" s="52">
        <v>0</v>
      </c>
      <c r="M10" s="52">
        <v>627612</v>
      </c>
      <c r="N10" s="52">
        <v>0</v>
      </c>
      <c r="O10" s="52">
        <v>1110669</v>
      </c>
      <c r="P10" s="52">
        <v>1143548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2995557</v>
      </c>
      <c r="X10" s="31"/>
      <c r="Y10" s="47">
        <v>29275560</v>
      </c>
      <c r="Z10" s="47">
        <v>2857260</v>
      </c>
      <c r="AA10" s="33">
        <f t="shared" si="0"/>
        <v>10.2</v>
      </c>
    </row>
    <row r="11" spans="2:27" ht="21" customHeight="1">
      <c r="B11" s="22" t="s">
        <v>32</v>
      </c>
      <c r="C11" s="42">
        <v>0</v>
      </c>
      <c r="D11" s="42">
        <v>0</v>
      </c>
      <c r="E11" s="42">
        <v>9002</v>
      </c>
      <c r="F11" s="42">
        <v>0</v>
      </c>
      <c r="G11" s="52">
        <v>0</v>
      </c>
      <c r="H11" s="52">
        <v>0</v>
      </c>
      <c r="I11" s="52">
        <v>2042725</v>
      </c>
      <c r="J11" s="52">
        <v>0</v>
      </c>
      <c r="K11" s="52">
        <v>0</v>
      </c>
      <c r="L11" s="52">
        <v>0</v>
      </c>
      <c r="M11" s="52">
        <v>933069</v>
      </c>
      <c r="N11" s="52">
        <v>0</v>
      </c>
      <c r="O11" s="52">
        <v>1296715</v>
      </c>
      <c r="P11" s="52">
        <v>1489110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5770621</v>
      </c>
      <c r="X11" s="31"/>
      <c r="Y11" s="47">
        <v>36366975</v>
      </c>
      <c r="Z11" s="47">
        <v>3795975</v>
      </c>
      <c r="AA11" s="33">
        <f t="shared" si="0"/>
        <v>15.9</v>
      </c>
    </row>
    <row r="12" spans="2:27" ht="21" customHeight="1">
      <c r="B12" s="22" t="s">
        <v>33</v>
      </c>
      <c r="C12" s="42">
        <v>0</v>
      </c>
      <c r="D12" s="42">
        <v>0</v>
      </c>
      <c r="E12" s="42">
        <v>0</v>
      </c>
      <c r="F12" s="42">
        <v>8233</v>
      </c>
      <c r="G12" s="52">
        <v>0</v>
      </c>
      <c r="H12" s="52">
        <v>377313</v>
      </c>
      <c r="I12" s="52">
        <v>494520</v>
      </c>
      <c r="J12" s="52">
        <v>0</v>
      </c>
      <c r="K12" s="52">
        <v>0</v>
      </c>
      <c r="L12" s="52">
        <v>0</v>
      </c>
      <c r="M12" s="52">
        <v>288979</v>
      </c>
      <c r="N12" s="52">
        <v>0</v>
      </c>
      <c r="O12" s="52">
        <v>664537</v>
      </c>
      <c r="P12" s="52">
        <v>896080</v>
      </c>
      <c r="Q12" s="52">
        <v>0</v>
      </c>
      <c r="R12" s="52">
        <v>0</v>
      </c>
      <c r="S12" s="52">
        <v>0</v>
      </c>
      <c r="T12" s="52">
        <v>0</v>
      </c>
      <c r="U12" s="52">
        <v>175</v>
      </c>
      <c r="V12" s="52">
        <v>0</v>
      </c>
      <c r="W12" s="52">
        <v>2729837</v>
      </c>
      <c r="X12" s="31"/>
      <c r="Y12" s="47">
        <v>15552025</v>
      </c>
      <c r="Z12" s="47">
        <v>1219539</v>
      </c>
      <c r="AA12" s="33">
        <f t="shared" si="0"/>
        <v>17.6</v>
      </c>
    </row>
    <row r="13" spans="2:27" ht="21" customHeight="1">
      <c r="B13" s="22" t="s">
        <v>34</v>
      </c>
      <c r="C13" s="42">
        <v>0</v>
      </c>
      <c r="D13" s="42">
        <v>0</v>
      </c>
      <c r="E13" s="42">
        <v>0</v>
      </c>
      <c r="F13" s="42">
        <v>0</v>
      </c>
      <c r="G13" s="52">
        <v>3</v>
      </c>
      <c r="H13" s="52">
        <v>0</v>
      </c>
      <c r="I13" s="52">
        <v>2765</v>
      </c>
      <c r="J13" s="52">
        <v>0</v>
      </c>
      <c r="K13" s="52">
        <v>0</v>
      </c>
      <c r="L13" s="52">
        <v>0</v>
      </c>
      <c r="M13" s="52">
        <v>171387</v>
      </c>
      <c r="N13" s="52">
        <v>0</v>
      </c>
      <c r="O13" s="52">
        <v>361489</v>
      </c>
      <c r="P13" s="52">
        <v>341230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876874</v>
      </c>
      <c r="X13" s="31"/>
      <c r="Y13" s="47">
        <v>5992247</v>
      </c>
      <c r="Z13" s="47">
        <v>382255</v>
      </c>
      <c r="AA13" s="33">
        <f t="shared" si="0"/>
        <v>14.6</v>
      </c>
    </row>
    <row r="14" spans="2:27" ht="21" customHeight="1">
      <c r="B14" s="22" t="s">
        <v>35</v>
      </c>
      <c r="C14" s="42">
        <v>0</v>
      </c>
      <c r="D14" s="42">
        <v>0</v>
      </c>
      <c r="E14" s="42">
        <v>0</v>
      </c>
      <c r="F14" s="42">
        <v>0</v>
      </c>
      <c r="G14" s="52">
        <v>0</v>
      </c>
      <c r="H14" s="52">
        <v>0</v>
      </c>
      <c r="I14" s="52">
        <v>620617</v>
      </c>
      <c r="J14" s="52">
        <v>0</v>
      </c>
      <c r="K14" s="52">
        <v>0</v>
      </c>
      <c r="L14" s="52">
        <v>0</v>
      </c>
      <c r="M14" s="52">
        <v>232389</v>
      </c>
      <c r="N14" s="52">
        <v>0</v>
      </c>
      <c r="O14" s="52">
        <v>443916</v>
      </c>
      <c r="P14" s="52">
        <v>494426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1791348</v>
      </c>
      <c r="X14" s="31"/>
      <c r="Y14" s="47">
        <v>12716159</v>
      </c>
      <c r="Z14" s="47">
        <v>868109</v>
      </c>
      <c r="AA14" s="33">
        <f t="shared" si="0"/>
        <v>14.1</v>
      </c>
    </row>
    <row r="15" spans="2:27" ht="21" customHeight="1">
      <c r="B15" s="22" t="s">
        <v>36</v>
      </c>
      <c r="C15" s="42">
        <v>75000</v>
      </c>
      <c r="D15" s="42">
        <v>0</v>
      </c>
      <c r="E15" s="42">
        <v>0</v>
      </c>
      <c r="F15" s="42">
        <v>0</v>
      </c>
      <c r="G15" s="52">
        <v>0</v>
      </c>
      <c r="H15" s="52">
        <v>0</v>
      </c>
      <c r="I15" s="52">
        <v>89587</v>
      </c>
      <c r="J15" s="52">
        <v>0</v>
      </c>
      <c r="K15" s="52">
        <v>0</v>
      </c>
      <c r="L15" s="52">
        <v>0</v>
      </c>
      <c r="M15" s="52">
        <v>214725</v>
      </c>
      <c r="N15" s="52">
        <v>0</v>
      </c>
      <c r="O15" s="52">
        <v>255839</v>
      </c>
      <c r="P15" s="52">
        <v>315520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950671</v>
      </c>
      <c r="X15" s="31"/>
      <c r="Y15" s="47">
        <v>6258635</v>
      </c>
      <c r="Z15" s="47">
        <v>441021</v>
      </c>
      <c r="AA15" s="33">
        <f t="shared" si="0"/>
        <v>15.2</v>
      </c>
    </row>
    <row r="16" spans="2:27" ht="21" customHeight="1">
      <c r="B16" s="22" t="s">
        <v>37</v>
      </c>
      <c r="C16" s="42">
        <v>0</v>
      </c>
      <c r="D16" s="42">
        <v>62319</v>
      </c>
      <c r="E16" s="42">
        <v>0</v>
      </c>
      <c r="F16" s="42">
        <v>0</v>
      </c>
      <c r="G16" s="52">
        <v>1579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262046</v>
      </c>
      <c r="N16" s="52">
        <v>0</v>
      </c>
      <c r="O16" s="52">
        <v>343919</v>
      </c>
      <c r="P16" s="52">
        <v>384638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1054501</v>
      </c>
      <c r="X16" s="31"/>
      <c r="Y16" s="47">
        <v>6902969</v>
      </c>
      <c r="Z16" s="47">
        <v>398462</v>
      </c>
      <c r="AA16" s="33">
        <f t="shared" si="0"/>
        <v>15.3</v>
      </c>
    </row>
    <row r="17" spans="2:27" ht="21" customHeight="1">
      <c r="B17" s="23" t="s">
        <v>65</v>
      </c>
      <c r="C17" s="43">
        <v>0</v>
      </c>
      <c r="D17" s="43">
        <v>0</v>
      </c>
      <c r="E17" s="43">
        <v>0</v>
      </c>
      <c r="F17" s="43">
        <v>0</v>
      </c>
      <c r="G17" s="53">
        <v>0</v>
      </c>
      <c r="H17" s="53">
        <v>0</v>
      </c>
      <c r="I17" s="53">
        <v>1210874</v>
      </c>
      <c r="J17" s="53">
        <v>0</v>
      </c>
      <c r="K17" s="53">
        <v>0</v>
      </c>
      <c r="L17" s="53">
        <v>0</v>
      </c>
      <c r="M17" s="53">
        <v>238636</v>
      </c>
      <c r="N17" s="53">
        <v>0</v>
      </c>
      <c r="O17" s="53">
        <v>482139</v>
      </c>
      <c r="P17" s="53">
        <v>402895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2334544</v>
      </c>
      <c r="X17" s="31"/>
      <c r="Y17" s="57">
        <v>13568243</v>
      </c>
      <c r="Z17" s="57">
        <v>1415932</v>
      </c>
      <c r="AA17" s="33">
        <f t="shared" si="0"/>
        <v>17.2</v>
      </c>
    </row>
    <row r="18" spans="2:27" ht="21" customHeight="1">
      <c r="B18" s="23" t="s">
        <v>67</v>
      </c>
      <c r="C18" s="43">
        <v>0</v>
      </c>
      <c r="D18" s="43">
        <v>0</v>
      </c>
      <c r="E18" s="43">
        <v>0</v>
      </c>
      <c r="F18" s="43">
        <v>0</v>
      </c>
      <c r="G18" s="53">
        <v>0</v>
      </c>
      <c r="H18" s="53">
        <v>0</v>
      </c>
      <c r="I18" s="53">
        <v>350308</v>
      </c>
      <c r="J18" s="53">
        <v>0</v>
      </c>
      <c r="K18" s="53">
        <v>56610</v>
      </c>
      <c r="L18" s="53">
        <v>0</v>
      </c>
      <c r="M18" s="53">
        <v>636455</v>
      </c>
      <c r="N18" s="53">
        <v>0</v>
      </c>
      <c r="O18" s="53">
        <v>742894</v>
      </c>
      <c r="P18" s="53">
        <v>770220</v>
      </c>
      <c r="Q18" s="53">
        <v>4067</v>
      </c>
      <c r="R18" s="53">
        <v>0</v>
      </c>
      <c r="S18" s="53">
        <v>0</v>
      </c>
      <c r="T18" s="53">
        <v>0</v>
      </c>
      <c r="U18" s="53">
        <v>4315</v>
      </c>
      <c r="V18" s="53">
        <v>0</v>
      </c>
      <c r="W18" s="53">
        <v>2564869</v>
      </c>
      <c r="X18" s="31"/>
      <c r="Y18" s="57">
        <v>16209432</v>
      </c>
      <c r="Z18" s="57">
        <v>1158618</v>
      </c>
      <c r="AA18" s="33">
        <f t="shared" si="0"/>
        <v>15.8</v>
      </c>
    </row>
    <row r="19" spans="2:27" ht="21" customHeight="1">
      <c r="B19" s="24" t="s">
        <v>66</v>
      </c>
      <c r="C19" s="44">
        <v>0</v>
      </c>
      <c r="D19" s="44">
        <v>0</v>
      </c>
      <c r="E19" s="44">
        <v>0</v>
      </c>
      <c r="F19" s="44">
        <v>24698</v>
      </c>
      <c r="G19" s="54">
        <v>0</v>
      </c>
      <c r="H19" s="54">
        <v>396440</v>
      </c>
      <c r="I19" s="54">
        <v>994067</v>
      </c>
      <c r="J19" s="54">
        <v>0</v>
      </c>
      <c r="K19" s="54">
        <v>0</v>
      </c>
      <c r="L19" s="54">
        <v>0</v>
      </c>
      <c r="M19" s="54">
        <v>546219</v>
      </c>
      <c r="N19" s="54">
        <v>6174</v>
      </c>
      <c r="O19" s="54">
        <v>283513</v>
      </c>
      <c r="P19" s="54">
        <v>1296039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505</v>
      </c>
      <c r="W19" s="54">
        <v>3547655</v>
      </c>
      <c r="X19" s="31"/>
      <c r="Y19" s="48">
        <v>28152563</v>
      </c>
      <c r="Z19" s="48">
        <v>2225935</v>
      </c>
      <c r="AA19" s="34">
        <f t="shared" si="0"/>
        <v>12.6</v>
      </c>
    </row>
    <row r="20" spans="2:27" ht="21" customHeight="1">
      <c r="B20" s="22" t="s">
        <v>38</v>
      </c>
      <c r="C20" s="42">
        <v>0</v>
      </c>
      <c r="D20" s="42">
        <v>0</v>
      </c>
      <c r="E20" s="42">
        <v>0</v>
      </c>
      <c r="F20" s="42">
        <v>0</v>
      </c>
      <c r="G20" s="52">
        <v>0</v>
      </c>
      <c r="H20" s="52">
        <v>0</v>
      </c>
      <c r="I20" s="52">
        <v>295690</v>
      </c>
      <c r="J20" s="52">
        <v>0</v>
      </c>
      <c r="K20" s="52">
        <v>0</v>
      </c>
      <c r="L20" s="52">
        <v>0</v>
      </c>
      <c r="M20" s="52">
        <v>64845</v>
      </c>
      <c r="N20" s="52">
        <v>0</v>
      </c>
      <c r="O20" s="52">
        <v>49513</v>
      </c>
      <c r="P20" s="52">
        <v>63826</v>
      </c>
      <c r="Q20" s="52">
        <v>0</v>
      </c>
      <c r="R20" s="52">
        <v>0</v>
      </c>
      <c r="S20" s="52">
        <v>0</v>
      </c>
      <c r="T20" s="52">
        <v>0</v>
      </c>
      <c r="U20" s="52">
        <v>5925</v>
      </c>
      <c r="V20" s="52">
        <v>0</v>
      </c>
      <c r="W20" s="52">
        <v>479799</v>
      </c>
      <c r="X20" s="31"/>
      <c r="Y20" s="47">
        <v>2024859</v>
      </c>
      <c r="Z20" s="49">
        <v>184650</v>
      </c>
      <c r="AA20" s="35">
        <f t="shared" si="0"/>
        <v>23.7</v>
      </c>
    </row>
    <row r="21" spans="2:27" ht="21" customHeight="1">
      <c r="B21" s="22" t="s">
        <v>39</v>
      </c>
      <c r="C21" s="42">
        <v>0</v>
      </c>
      <c r="D21" s="42">
        <v>0</v>
      </c>
      <c r="E21" s="42">
        <v>0</v>
      </c>
      <c r="F21" s="42">
        <v>0</v>
      </c>
      <c r="G21" s="52">
        <v>0</v>
      </c>
      <c r="H21" s="52">
        <v>0</v>
      </c>
      <c r="I21" s="52">
        <v>354565</v>
      </c>
      <c r="J21" s="52">
        <v>0</v>
      </c>
      <c r="K21" s="52">
        <v>0</v>
      </c>
      <c r="L21" s="52">
        <v>0</v>
      </c>
      <c r="M21" s="52">
        <v>149977</v>
      </c>
      <c r="N21" s="52">
        <v>0</v>
      </c>
      <c r="O21" s="52">
        <v>174884</v>
      </c>
      <c r="P21" s="52">
        <v>182664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862090</v>
      </c>
      <c r="X21" s="31"/>
      <c r="Y21" s="47">
        <v>5291577</v>
      </c>
      <c r="Z21" s="47">
        <v>529099</v>
      </c>
      <c r="AA21" s="33">
        <f t="shared" si="0"/>
        <v>16.3</v>
      </c>
    </row>
    <row r="22" spans="2:27" ht="21" customHeight="1">
      <c r="B22" s="22" t="s">
        <v>40</v>
      </c>
      <c r="C22" s="42">
        <v>0</v>
      </c>
      <c r="D22" s="42">
        <v>0</v>
      </c>
      <c r="E22" s="42">
        <v>0</v>
      </c>
      <c r="F22" s="42">
        <v>0</v>
      </c>
      <c r="G22" s="52">
        <v>0</v>
      </c>
      <c r="H22" s="52">
        <v>0</v>
      </c>
      <c r="I22" s="52">
        <v>550600</v>
      </c>
      <c r="J22" s="52">
        <v>0</v>
      </c>
      <c r="K22" s="52">
        <v>0</v>
      </c>
      <c r="L22" s="52">
        <v>0</v>
      </c>
      <c r="M22" s="52">
        <v>184097</v>
      </c>
      <c r="N22" s="52">
        <v>0</v>
      </c>
      <c r="O22" s="52">
        <v>340878</v>
      </c>
      <c r="P22" s="52">
        <v>441739</v>
      </c>
      <c r="Q22" s="52">
        <v>0</v>
      </c>
      <c r="R22" s="52">
        <v>0</v>
      </c>
      <c r="S22" s="52">
        <v>0</v>
      </c>
      <c r="T22" s="52">
        <v>0</v>
      </c>
      <c r="U22" s="52">
        <v>425</v>
      </c>
      <c r="V22" s="52">
        <v>0</v>
      </c>
      <c r="W22" s="52">
        <v>1517739</v>
      </c>
      <c r="X22" s="31"/>
      <c r="Y22" s="47">
        <v>7866240</v>
      </c>
      <c r="Z22" s="47">
        <v>729937</v>
      </c>
      <c r="AA22" s="33">
        <f t="shared" si="0"/>
        <v>19.3</v>
      </c>
    </row>
    <row r="23" spans="2:27" ht="21" customHeight="1">
      <c r="B23" s="22" t="s">
        <v>41</v>
      </c>
      <c r="C23" s="42">
        <v>0</v>
      </c>
      <c r="D23" s="42">
        <v>0</v>
      </c>
      <c r="E23" s="42">
        <v>0</v>
      </c>
      <c r="F23" s="42">
        <v>0</v>
      </c>
      <c r="G23" s="52">
        <v>0</v>
      </c>
      <c r="H23" s="52">
        <v>0</v>
      </c>
      <c r="I23" s="52">
        <v>373000</v>
      </c>
      <c r="J23" s="52">
        <v>0</v>
      </c>
      <c r="K23" s="52">
        <v>0</v>
      </c>
      <c r="L23" s="52">
        <v>0</v>
      </c>
      <c r="M23" s="52">
        <v>47238</v>
      </c>
      <c r="N23" s="52">
        <v>0</v>
      </c>
      <c r="O23" s="52">
        <v>68342</v>
      </c>
      <c r="P23" s="52">
        <v>76527</v>
      </c>
      <c r="Q23" s="52">
        <v>0</v>
      </c>
      <c r="R23" s="52">
        <v>0</v>
      </c>
      <c r="S23" s="52">
        <v>0</v>
      </c>
      <c r="T23" s="52">
        <v>0</v>
      </c>
      <c r="U23" s="52">
        <v>165</v>
      </c>
      <c r="V23" s="52">
        <v>0</v>
      </c>
      <c r="W23" s="52">
        <v>565272</v>
      </c>
      <c r="X23" s="31"/>
      <c r="Y23" s="47">
        <v>2612379</v>
      </c>
      <c r="Z23" s="47">
        <v>323584</v>
      </c>
      <c r="AA23" s="33">
        <f t="shared" si="0"/>
        <v>21.6</v>
      </c>
    </row>
    <row r="24" spans="2:27" ht="21" customHeight="1">
      <c r="B24" s="22" t="s">
        <v>42</v>
      </c>
      <c r="C24" s="42">
        <v>0</v>
      </c>
      <c r="D24" s="42">
        <v>0</v>
      </c>
      <c r="E24" s="42">
        <v>0</v>
      </c>
      <c r="F24" s="42">
        <v>0</v>
      </c>
      <c r="G24" s="52">
        <v>0</v>
      </c>
      <c r="H24" s="52">
        <v>0</v>
      </c>
      <c r="I24" s="52">
        <v>793392</v>
      </c>
      <c r="J24" s="52">
        <v>0</v>
      </c>
      <c r="K24" s="52">
        <v>0</v>
      </c>
      <c r="L24" s="52">
        <v>0</v>
      </c>
      <c r="M24" s="52">
        <v>142521</v>
      </c>
      <c r="N24" s="52">
        <v>0</v>
      </c>
      <c r="O24" s="52">
        <v>96549</v>
      </c>
      <c r="P24" s="52">
        <v>137707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1170169</v>
      </c>
      <c r="X24" s="31"/>
      <c r="Y24" s="47">
        <v>4732288</v>
      </c>
      <c r="Z24" s="47">
        <v>131029</v>
      </c>
      <c r="AA24" s="33">
        <f t="shared" si="0"/>
        <v>24.7</v>
      </c>
    </row>
    <row r="25" spans="2:27" ht="21" customHeight="1">
      <c r="B25" s="22" t="s">
        <v>43</v>
      </c>
      <c r="C25" s="42">
        <v>0</v>
      </c>
      <c r="D25" s="42">
        <v>0</v>
      </c>
      <c r="E25" s="42">
        <v>0</v>
      </c>
      <c r="F25" s="42">
        <v>0</v>
      </c>
      <c r="G25" s="52">
        <v>0</v>
      </c>
      <c r="H25" s="52">
        <v>0</v>
      </c>
      <c r="I25" s="52">
        <v>198882</v>
      </c>
      <c r="J25" s="52">
        <v>0</v>
      </c>
      <c r="K25" s="52">
        <v>4661</v>
      </c>
      <c r="L25" s="52">
        <v>0</v>
      </c>
      <c r="M25" s="52">
        <v>102500</v>
      </c>
      <c r="N25" s="52">
        <v>0</v>
      </c>
      <c r="O25" s="52">
        <v>213296</v>
      </c>
      <c r="P25" s="52">
        <v>214750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734089</v>
      </c>
      <c r="X25" s="31"/>
      <c r="Y25" s="47">
        <v>5290335</v>
      </c>
      <c r="Z25" s="47">
        <v>523709</v>
      </c>
      <c r="AA25" s="33">
        <f t="shared" si="0"/>
        <v>13.9</v>
      </c>
    </row>
    <row r="26" spans="2:27" ht="21" customHeight="1">
      <c r="B26" s="22" t="s">
        <v>44</v>
      </c>
      <c r="C26" s="42">
        <v>0</v>
      </c>
      <c r="D26" s="42">
        <v>0</v>
      </c>
      <c r="E26" s="42">
        <v>0</v>
      </c>
      <c r="F26" s="42">
        <v>0</v>
      </c>
      <c r="G26" s="52">
        <v>0</v>
      </c>
      <c r="H26" s="52">
        <v>0</v>
      </c>
      <c r="I26" s="52">
        <v>204529</v>
      </c>
      <c r="J26" s="52">
        <v>0</v>
      </c>
      <c r="K26" s="52">
        <v>4009</v>
      </c>
      <c r="L26" s="52">
        <v>0</v>
      </c>
      <c r="M26" s="52">
        <v>99509</v>
      </c>
      <c r="N26" s="52">
        <v>0</v>
      </c>
      <c r="O26" s="52">
        <v>236250</v>
      </c>
      <c r="P26" s="52">
        <v>247767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792064</v>
      </c>
      <c r="X26" s="31"/>
      <c r="Y26" s="47">
        <v>5131297</v>
      </c>
      <c r="Z26" s="47">
        <v>405049</v>
      </c>
      <c r="AA26" s="33">
        <f t="shared" si="0"/>
        <v>15.4</v>
      </c>
    </row>
    <row r="27" spans="2:27" ht="21" customHeight="1">
      <c r="B27" s="22" t="s">
        <v>45</v>
      </c>
      <c r="C27" s="42">
        <v>0</v>
      </c>
      <c r="D27" s="42">
        <v>261388</v>
      </c>
      <c r="E27" s="42">
        <v>0</v>
      </c>
      <c r="F27" s="42">
        <v>0</v>
      </c>
      <c r="G27" s="52">
        <v>0</v>
      </c>
      <c r="H27" s="52">
        <v>0</v>
      </c>
      <c r="I27" s="52">
        <v>196302</v>
      </c>
      <c r="J27" s="52">
        <v>0</v>
      </c>
      <c r="K27" s="52">
        <v>2372</v>
      </c>
      <c r="L27" s="52">
        <v>0</v>
      </c>
      <c r="M27" s="52">
        <v>93866</v>
      </c>
      <c r="N27" s="52">
        <v>0</v>
      </c>
      <c r="O27" s="52">
        <v>197704</v>
      </c>
      <c r="P27" s="52">
        <v>189700</v>
      </c>
      <c r="Q27" s="52">
        <v>0</v>
      </c>
      <c r="R27" s="52">
        <v>0</v>
      </c>
      <c r="S27" s="52">
        <v>0</v>
      </c>
      <c r="T27" s="52">
        <v>0</v>
      </c>
      <c r="U27" s="52">
        <v>8813</v>
      </c>
      <c r="V27" s="52">
        <v>0</v>
      </c>
      <c r="W27" s="52">
        <v>950145</v>
      </c>
      <c r="X27" s="31"/>
      <c r="Y27" s="47">
        <v>4729733</v>
      </c>
      <c r="Z27" s="47">
        <v>302692</v>
      </c>
      <c r="AA27" s="33">
        <f t="shared" si="0"/>
        <v>20.1</v>
      </c>
    </row>
    <row r="28" spans="2:27" ht="21" customHeight="1">
      <c r="B28" s="22" t="s">
        <v>46</v>
      </c>
      <c r="C28" s="42">
        <v>0</v>
      </c>
      <c r="D28" s="42">
        <v>0</v>
      </c>
      <c r="E28" s="42">
        <v>0</v>
      </c>
      <c r="F28" s="42">
        <v>0</v>
      </c>
      <c r="G28" s="52">
        <v>0</v>
      </c>
      <c r="H28" s="52">
        <v>0</v>
      </c>
      <c r="I28" s="52">
        <v>41508</v>
      </c>
      <c r="J28" s="52">
        <v>0</v>
      </c>
      <c r="K28" s="52">
        <v>0</v>
      </c>
      <c r="L28" s="52">
        <v>0</v>
      </c>
      <c r="M28" s="52">
        <v>99088</v>
      </c>
      <c r="N28" s="52">
        <v>0</v>
      </c>
      <c r="O28" s="52">
        <v>131458</v>
      </c>
      <c r="P28" s="52">
        <v>140756</v>
      </c>
      <c r="Q28" s="52">
        <v>0</v>
      </c>
      <c r="R28" s="52">
        <v>0</v>
      </c>
      <c r="S28" s="52">
        <v>0</v>
      </c>
      <c r="T28" s="52">
        <v>0</v>
      </c>
      <c r="U28" s="52">
        <v>13</v>
      </c>
      <c r="V28" s="52">
        <v>0</v>
      </c>
      <c r="W28" s="52">
        <v>412823</v>
      </c>
      <c r="X28" s="31"/>
      <c r="Y28" s="47">
        <v>3714244</v>
      </c>
      <c r="Z28" s="47">
        <v>386960</v>
      </c>
      <c r="AA28" s="33">
        <f t="shared" si="0"/>
        <v>11.1</v>
      </c>
    </row>
    <row r="29" spans="2:27" ht="21" customHeight="1">
      <c r="B29" s="22" t="s">
        <v>47</v>
      </c>
      <c r="C29" s="42">
        <v>0</v>
      </c>
      <c r="D29" s="42">
        <v>108134</v>
      </c>
      <c r="E29" s="42">
        <v>0</v>
      </c>
      <c r="F29" s="4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76310</v>
      </c>
      <c r="N29" s="52">
        <v>0</v>
      </c>
      <c r="O29" s="52">
        <v>108600</v>
      </c>
      <c r="P29" s="52">
        <v>115317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408361</v>
      </c>
      <c r="X29" s="31"/>
      <c r="Y29" s="47">
        <v>2564433</v>
      </c>
      <c r="Z29" s="47">
        <v>188149</v>
      </c>
      <c r="AA29" s="33">
        <f t="shared" si="0"/>
        <v>15.9</v>
      </c>
    </row>
    <row r="30" spans="2:27" ht="21" customHeight="1">
      <c r="B30" s="22" t="s">
        <v>68</v>
      </c>
      <c r="C30" s="42">
        <v>0</v>
      </c>
      <c r="D30" s="42">
        <v>171395</v>
      </c>
      <c r="E30" s="42">
        <v>0</v>
      </c>
      <c r="F30" s="4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159675</v>
      </c>
      <c r="N30" s="52">
        <v>0</v>
      </c>
      <c r="O30" s="52">
        <v>202873</v>
      </c>
      <c r="P30" s="52">
        <v>199246</v>
      </c>
      <c r="Q30" s="52">
        <v>0</v>
      </c>
      <c r="R30" s="52">
        <v>0</v>
      </c>
      <c r="S30" s="52">
        <v>0</v>
      </c>
      <c r="T30" s="52">
        <v>0</v>
      </c>
      <c r="U30" s="52">
        <v>11</v>
      </c>
      <c r="V30" s="52">
        <v>0</v>
      </c>
      <c r="W30" s="52">
        <v>733200</v>
      </c>
      <c r="X30" s="31"/>
      <c r="Y30" s="47">
        <v>4997617</v>
      </c>
      <c r="Z30" s="47">
        <v>295580</v>
      </c>
      <c r="AA30" s="33">
        <f t="shared" si="0"/>
        <v>14.7</v>
      </c>
    </row>
    <row r="31" spans="2:27" ht="21" customHeight="1">
      <c r="B31" s="22" t="s">
        <v>69</v>
      </c>
      <c r="C31" s="42">
        <v>0</v>
      </c>
      <c r="D31" s="42">
        <v>57802</v>
      </c>
      <c r="E31" s="42">
        <v>0</v>
      </c>
      <c r="F31" s="42">
        <v>0</v>
      </c>
      <c r="G31" s="52">
        <v>0</v>
      </c>
      <c r="H31" s="52">
        <v>0</v>
      </c>
      <c r="I31" s="52">
        <v>390224</v>
      </c>
      <c r="J31" s="52">
        <v>0</v>
      </c>
      <c r="K31" s="52">
        <v>0</v>
      </c>
      <c r="L31" s="52">
        <v>0</v>
      </c>
      <c r="M31" s="52">
        <v>155947</v>
      </c>
      <c r="N31" s="52">
        <v>0</v>
      </c>
      <c r="O31" s="52">
        <v>307028</v>
      </c>
      <c r="P31" s="52">
        <v>298341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1209342</v>
      </c>
      <c r="X31" s="31"/>
      <c r="Y31" s="47">
        <v>6076536</v>
      </c>
      <c r="Z31" s="47">
        <v>352111</v>
      </c>
      <c r="AA31" s="33">
        <f t="shared" si="0"/>
        <v>19.9</v>
      </c>
    </row>
    <row r="32" spans="2:27" ht="21" customHeight="1">
      <c r="B32" s="22" t="s">
        <v>70</v>
      </c>
      <c r="C32" s="42">
        <v>0</v>
      </c>
      <c r="D32" s="42">
        <v>0</v>
      </c>
      <c r="E32" s="42">
        <v>0</v>
      </c>
      <c r="F32" s="4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154257</v>
      </c>
      <c r="N32" s="52">
        <v>0</v>
      </c>
      <c r="O32" s="52">
        <v>353388</v>
      </c>
      <c r="P32" s="52">
        <v>324598</v>
      </c>
      <c r="Q32" s="52">
        <v>0</v>
      </c>
      <c r="R32" s="52">
        <v>0</v>
      </c>
      <c r="S32" s="52">
        <v>0</v>
      </c>
      <c r="T32" s="52">
        <v>0</v>
      </c>
      <c r="U32" s="52">
        <v>43</v>
      </c>
      <c r="V32" s="52">
        <v>0</v>
      </c>
      <c r="W32" s="52">
        <v>832286</v>
      </c>
      <c r="X32" s="31"/>
      <c r="Y32" s="47">
        <v>6245156</v>
      </c>
      <c r="Z32" s="47">
        <v>396430</v>
      </c>
      <c r="AA32" s="33">
        <f t="shared" si="0"/>
        <v>13.3</v>
      </c>
    </row>
    <row r="33" spans="2:27" ht="21" customHeight="1">
      <c r="B33" s="22" t="s">
        <v>48</v>
      </c>
      <c r="C33" s="42">
        <v>0</v>
      </c>
      <c r="D33" s="42">
        <v>0</v>
      </c>
      <c r="E33" s="42">
        <v>0</v>
      </c>
      <c r="F33" s="42">
        <v>0</v>
      </c>
      <c r="G33" s="52">
        <v>0</v>
      </c>
      <c r="H33" s="52">
        <v>0</v>
      </c>
      <c r="I33" s="52">
        <v>87878</v>
      </c>
      <c r="J33" s="52">
        <v>0</v>
      </c>
      <c r="K33" s="52">
        <v>0</v>
      </c>
      <c r="L33" s="52">
        <v>0</v>
      </c>
      <c r="M33" s="52">
        <v>96985</v>
      </c>
      <c r="N33" s="52">
        <v>0</v>
      </c>
      <c r="O33" s="52">
        <v>156356</v>
      </c>
      <c r="P33" s="52">
        <v>184788</v>
      </c>
      <c r="Q33" s="52">
        <v>0</v>
      </c>
      <c r="R33" s="52">
        <v>0</v>
      </c>
      <c r="S33" s="52">
        <v>0</v>
      </c>
      <c r="T33" s="52">
        <v>0</v>
      </c>
      <c r="U33" s="52">
        <v>482</v>
      </c>
      <c r="V33" s="52">
        <v>0</v>
      </c>
      <c r="W33" s="52">
        <v>526489</v>
      </c>
      <c r="X33" s="31"/>
      <c r="Y33" s="47">
        <v>3279991</v>
      </c>
      <c r="Z33" s="47">
        <v>201349</v>
      </c>
      <c r="AA33" s="33">
        <f t="shared" si="0"/>
        <v>16.1</v>
      </c>
    </row>
    <row r="34" spans="2:27" ht="21" customHeight="1">
      <c r="B34" s="22" t="s">
        <v>49</v>
      </c>
      <c r="C34" s="42">
        <v>0</v>
      </c>
      <c r="D34" s="42">
        <v>0</v>
      </c>
      <c r="E34" s="42">
        <v>0</v>
      </c>
      <c r="F34" s="42">
        <v>0</v>
      </c>
      <c r="G34" s="52">
        <v>0</v>
      </c>
      <c r="H34" s="52">
        <v>60723</v>
      </c>
      <c r="I34" s="52">
        <v>23683</v>
      </c>
      <c r="J34" s="52">
        <v>0</v>
      </c>
      <c r="K34" s="52">
        <v>0</v>
      </c>
      <c r="L34" s="52">
        <v>0</v>
      </c>
      <c r="M34" s="52">
        <v>215777</v>
      </c>
      <c r="N34" s="52">
        <v>0</v>
      </c>
      <c r="O34" s="52">
        <v>147164</v>
      </c>
      <c r="P34" s="52">
        <v>196705</v>
      </c>
      <c r="Q34" s="52">
        <v>0</v>
      </c>
      <c r="R34" s="52">
        <v>0</v>
      </c>
      <c r="S34" s="52">
        <v>0</v>
      </c>
      <c r="T34" s="52">
        <v>0</v>
      </c>
      <c r="U34" s="55">
        <v>0</v>
      </c>
      <c r="V34" s="52">
        <v>0</v>
      </c>
      <c r="W34" s="55">
        <v>644052</v>
      </c>
      <c r="X34" s="31"/>
      <c r="Y34" s="47">
        <v>4003845</v>
      </c>
      <c r="Z34" s="47">
        <v>288123</v>
      </c>
      <c r="AA34" s="59">
        <f t="shared" si="0"/>
        <v>16.1</v>
      </c>
    </row>
    <row r="35" spans="2:27" ht="22.5" customHeight="1">
      <c r="B35" s="25" t="s">
        <v>50</v>
      </c>
      <c r="C35" s="45">
        <f>SUM(C6:C19)</f>
        <v>75000</v>
      </c>
      <c r="D35" s="45">
        <f aca="true" t="shared" si="1" ref="D35:W35">SUM(D6:D19)</f>
        <v>626561</v>
      </c>
      <c r="E35" s="45">
        <f t="shared" si="1"/>
        <v>186401</v>
      </c>
      <c r="F35" s="45">
        <f t="shared" si="1"/>
        <v>237372</v>
      </c>
      <c r="G35" s="50">
        <f t="shared" si="1"/>
        <v>1582</v>
      </c>
      <c r="H35" s="50">
        <f t="shared" si="1"/>
        <v>773753</v>
      </c>
      <c r="I35" s="50">
        <f t="shared" si="1"/>
        <v>11336190</v>
      </c>
      <c r="J35" s="50">
        <f>SUM(J6:J19)</f>
        <v>394931</v>
      </c>
      <c r="K35" s="50">
        <f>SUM(K6:K19)</f>
        <v>56610</v>
      </c>
      <c r="L35" s="50">
        <f t="shared" si="1"/>
        <v>38888</v>
      </c>
      <c r="M35" s="50">
        <f t="shared" si="1"/>
        <v>9240132</v>
      </c>
      <c r="N35" s="50">
        <f t="shared" si="1"/>
        <v>6174</v>
      </c>
      <c r="O35" s="50">
        <f>SUM(O6:O19)</f>
        <v>14284219</v>
      </c>
      <c r="P35" s="50">
        <f t="shared" si="1"/>
        <v>16532378</v>
      </c>
      <c r="Q35" s="50">
        <f t="shared" si="1"/>
        <v>24055</v>
      </c>
      <c r="R35" s="50">
        <f t="shared" si="1"/>
        <v>0</v>
      </c>
      <c r="S35" s="50">
        <f t="shared" si="1"/>
        <v>0</v>
      </c>
      <c r="T35" s="50">
        <f t="shared" si="1"/>
        <v>0</v>
      </c>
      <c r="U35" s="50">
        <f t="shared" si="1"/>
        <v>86733</v>
      </c>
      <c r="V35" s="50">
        <f t="shared" si="1"/>
        <v>505</v>
      </c>
      <c r="W35" s="50">
        <f t="shared" si="1"/>
        <v>53901484</v>
      </c>
      <c r="X35" s="31"/>
      <c r="Y35" s="50">
        <f>SUM(Y6:Y19)</f>
        <v>374537946</v>
      </c>
      <c r="Z35" s="50">
        <f>SUM(Z6:Z19)</f>
        <v>28530599</v>
      </c>
      <c r="AA35" s="36">
        <f t="shared" si="0"/>
        <v>14.4</v>
      </c>
    </row>
    <row r="36" spans="2:27" ht="22.5" customHeight="1">
      <c r="B36" s="25" t="s">
        <v>51</v>
      </c>
      <c r="C36" s="45">
        <f aca="true" t="shared" si="2" ref="C36:W36">SUM(C20:C34)</f>
        <v>0</v>
      </c>
      <c r="D36" s="45">
        <f t="shared" si="2"/>
        <v>598719</v>
      </c>
      <c r="E36" s="45">
        <f t="shared" si="2"/>
        <v>0</v>
      </c>
      <c r="F36" s="45">
        <f t="shared" si="2"/>
        <v>0</v>
      </c>
      <c r="G36" s="50">
        <f t="shared" si="2"/>
        <v>0</v>
      </c>
      <c r="H36" s="50">
        <f t="shared" si="2"/>
        <v>60723</v>
      </c>
      <c r="I36" s="50">
        <f t="shared" si="2"/>
        <v>3510253</v>
      </c>
      <c r="J36" s="50">
        <f>SUM(J20:J34)</f>
        <v>0</v>
      </c>
      <c r="K36" s="50">
        <f t="shared" si="2"/>
        <v>11042</v>
      </c>
      <c r="L36" s="50">
        <f t="shared" si="2"/>
        <v>0</v>
      </c>
      <c r="M36" s="50">
        <f t="shared" si="2"/>
        <v>1842592</v>
      </c>
      <c r="N36" s="50">
        <f t="shared" si="2"/>
        <v>0</v>
      </c>
      <c r="O36" s="50">
        <f>SUM(O20:O34)</f>
        <v>2784283</v>
      </c>
      <c r="P36" s="50">
        <f t="shared" si="2"/>
        <v>3014431</v>
      </c>
      <c r="Q36" s="50">
        <f t="shared" si="2"/>
        <v>0</v>
      </c>
      <c r="R36" s="50">
        <f t="shared" si="2"/>
        <v>0</v>
      </c>
      <c r="S36" s="50">
        <f t="shared" si="2"/>
        <v>0</v>
      </c>
      <c r="T36" s="50">
        <f t="shared" si="2"/>
        <v>0</v>
      </c>
      <c r="U36" s="50">
        <f t="shared" si="2"/>
        <v>15877</v>
      </c>
      <c r="V36" s="50">
        <f t="shared" si="2"/>
        <v>0</v>
      </c>
      <c r="W36" s="50">
        <f t="shared" si="2"/>
        <v>11837920</v>
      </c>
      <c r="X36" s="31"/>
      <c r="Y36" s="50">
        <f>SUM(Y20:Y34)</f>
        <v>68560530</v>
      </c>
      <c r="Z36" s="50">
        <f>SUM(Z20:Z34)</f>
        <v>5238451</v>
      </c>
      <c r="AA36" s="36">
        <f t="shared" si="0"/>
        <v>17.3</v>
      </c>
    </row>
    <row r="37" spans="2:27" ht="22.5" customHeight="1">
      <c r="B37" s="25" t="s">
        <v>52</v>
      </c>
      <c r="C37" s="45">
        <f aca="true" t="shared" si="3" ref="C37:W37">SUM(C6:C34)</f>
        <v>75000</v>
      </c>
      <c r="D37" s="45">
        <f t="shared" si="3"/>
        <v>1225280</v>
      </c>
      <c r="E37" s="45">
        <f t="shared" si="3"/>
        <v>186401</v>
      </c>
      <c r="F37" s="45">
        <f t="shared" si="3"/>
        <v>237372</v>
      </c>
      <c r="G37" s="50">
        <f t="shared" si="3"/>
        <v>1582</v>
      </c>
      <c r="H37" s="50">
        <f t="shared" si="3"/>
        <v>834476</v>
      </c>
      <c r="I37" s="50">
        <f t="shared" si="3"/>
        <v>14846443</v>
      </c>
      <c r="J37" s="50">
        <f>SUM(J6:J34)</f>
        <v>394931</v>
      </c>
      <c r="K37" s="50">
        <f t="shared" si="3"/>
        <v>67652</v>
      </c>
      <c r="L37" s="50">
        <f t="shared" si="3"/>
        <v>38888</v>
      </c>
      <c r="M37" s="50">
        <f t="shared" si="3"/>
        <v>11082724</v>
      </c>
      <c r="N37" s="50">
        <f t="shared" si="3"/>
        <v>6174</v>
      </c>
      <c r="O37" s="50">
        <f>SUM(O6:O34)</f>
        <v>17068502</v>
      </c>
      <c r="P37" s="50">
        <f t="shared" si="3"/>
        <v>19546809</v>
      </c>
      <c r="Q37" s="50">
        <f t="shared" si="3"/>
        <v>24055</v>
      </c>
      <c r="R37" s="50">
        <f t="shared" si="3"/>
        <v>0</v>
      </c>
      <c r="S37" s="50">
        <f t="shared" si="3"/>
        <v>0</v>
      </c>
      <c r="T37" s="50">
        <f t="shared" si="3"/>
        <v>0</v>
      </c>
      <c r="U37" s="50">
        <f t="shared" si="3"/>
        <v>102610</v>
      </c>
      <c r="V37" s="50">
        <f t="shared" si="3"/>
        <v>505</v>
      </c>
      <c r="W37" s="50">
        <f t="shared" si="3"/>
        <v>65739404</v>
      </c>
      <c r="X37" s="31"/>
      <c r="Y37" s="50">
        <f>SUM(Y6:Y34)</f>
        <v>443098476</v>
      </c>
      <c r="Z37" s="50">
        <f>SUM(Z6:Z34)</f>
        <v>33769050</v>
      </c>
      <c r="AA37" s="36">
        <f t="shared" si="0"/>
        <v>14.8</v>
      </c>
    </row>
    <row r="38" spans="25:27" ht="22.5" customHeight="1">
      <c r="Y38" s="4"/>
      <c r="Z38" s="4"/>
      <c r="AA38" s="32" t="s">
        <v>56</v>
      </c>
    </row>
    <row r="39" spans="26:27" ht="22.5" customHeight="1">
      <c r="Z39" s="13" t="s">
        <v>55</v>
      </c>
      <c r="AA39" s="5" t="s">
        <v>53</v>
      </c>
    </row>
    <row r="40" spans="26:27" ht="22.5" customHeight="1">
      <c r="Z40" s="7" t="s">
        <v>50</v>
      </c>
      <c r="AA40" s="60">
        <f>ROUND(AVERAGE(AA6:AA19),1)</f>
        <v>14.7</v>
      </c>
    </row>
    <row r="41" spans="26:27" ht="22.5" customHeight="1">
      <c r="Z41" s="7" t="s">
        <v>51</v>
      </c>
      <c r="AA41" s="60">
        <f>ROUND(AVERAGE(AA20:AA34),1)</f>
        <v>17.5</v>
      </c>
    </row>
    <row r="42" spans="26:27" ht="22.5" customHeight="1">
      <c r="Z42" s="7" t="s">
        <v>52</v>
      </c>
      <c r="AA42" s="60">
        <f>ROUND(AVERAGE(AA6:AA34),1)</f>
        <v>16.1</v>
      </c>
    </row>
    <row r="43" ht="22.5" customHeight="1">
      <c r="AA43" s="32" t="s">
        <v>54</v>
      </c>
    </row>
  </sheetData>
  <mergeCells count="2">
    <mergeCell ref="M3:N3"/>
    <mergeCell ref="P3:Q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9" r:id="rId1"/>
  <headerFooter alignWithMargins="0">
    <oddHeader>&amp;L&amp;"ＭＳ ゴシック,標準"&amp;24１０ 繰出金の状況・法非適用事業等（２３年度決算額）</oddHeader>
    <oddFooter>&amp;R&amp;"ＭＳ ゴシック,標準"&amp;11&amp;P/&amp;N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A43"/>
  <sheetViews>
    <sheetView showGridLines="0" view="pageBreakPreview" zoomScale="60" workbookViewId="0" topLeftCell="A1">
      <pane xSplit="2" ySplit="5" topLeftCell="C30" activePane="bottomRight" state="frozen"/>
      <selection pane="topLeft" activeCell="Y6" sqref="Y6:Z34"/>
      <selection pane="topRight" activeCell="Y6" sqref="Y6:Z34"/>
      <selection pane="bottomLeft" activeCell="Y6" sqref="Y6:Z34"/>
      <selection pane="bottomRight" activeCell="Y6" sqref="Y6:Z34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3" width="12.66015625" style="0" customWidth="1"/>
    <col min="24" max="24" width="1.66015625" style="0" customWidth="1"/>
    <col min="25" max="27" width="12.66015625" style="0" customWidth="1"/>
  </cols>
  <sheetData>
    <row r="1" spans="2:27" ht="17.25">
      <c r="B1" s="61" t="s">
        <v>82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0</v>
      </c>
      <c r="P2" s="5"/>
      <c r="Q2" s="5"/>
      <c r="R2" s="5"/>
      <c r="S2" s="2"/>
      <c r="T2" s="5"/>
      <c r="U2" s="2"/>
      <c r="V2" s="2"/>
      <c r="W2" s="5"/>
      <c r="Y2" s="5"/>
      <c r="Z2" s="5" t="s">
        <v>0</v>
      </c>
      <c r="AA2" s="5" t="s">
        <v>53</v>
      </c>
    </row>
    <row r="3" spans="2:27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2" t="s">
        <v>1</v>
      </c>
      <c r="N3" s="63"/>
      <c r="O3" s="6"/>
      <c r="P3" s="64" t="s">
        <v>58</v>
      </c>
      <c r="Q3" s="64"/>
      <c r="R3" s="6"/>
      <c r="S3" s="6"/>
      <c r="T3" s="6"/>
      <c r="U3" s="6"/>
      <c r="V3" s="6"/>
      <c r="W3" s="6"/>
      <c r="X3" s="1"/>
      <c r="Y3" s="28"/>
      <c r="Z3" s="30"/>
      <c r="AA3" s="12" t="s">
        <v>2</v>
      </c>
    </row>
    <row r="4" spans="2:27" ht="17.25">
      <c r="B4" s="19"/>
      <c r="C4" s="9" t="s">
        <v>3</v>
      </c>
      <c r="D4" s="9" t="s">
        <v>4</v>
      </c>
      <c r="E4" s="9" t="s">
        <v>6</v>
      </c>
      <c r="F4" s="9" t="s">
        <v>7</v>
      </c>
      <c r="G4" s="9" t="s">
        <v>8</v>
      </c>
      <c r="H4" s="14" t="s">
        <v>77</v>
      </c>
      <c r="I4" s="9" t="s">
        <v>9</v>
      </c>
      <c r="J4" s="9" t="s">
        <v>5</v>
      </c>
      <c r="K4" s="14" t="s">
        <v>71</v>
      </c>
      <c r="L4" s="9" t="s">
        <v>10</v>
      </c>
      <c r="M4" s="8"/>
      <c r="N4" s="8"/>
      <c r="O4" s="29" t="s">
        <v>75</v>
      </c>
      <c r="P4" s="9"/>
      <c r="Q4" s="9" t="s">
        <v>62</v>
      </c>
      <c r="R4" s="9" t="s">
        <v>11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  <c r="X4" s="1"/>
      <c r="Y4" s="9" t="s">
        <v>17</v>
      </c>
      <c r="Z4" s="9" t="s">
        <v>73</v>
      </c>
      <c r="AA4" s="9" t="s">
        <v>18</v>
      </c>
    </row>
    <row r="5" spans="2:27" ht="17.25">
      <c r="B5" s="20"/>
      <c r="C5" s="10"/>
      <c r="D5" s="11" t="s">
        <v>19</v>
      </c>
      <c r="E5" s="10"/>
      <c r="F5" s="11" t="s">
        <v>19</v>
      </c>
      <c r="G5" s="11" t="s">
        <v>20</v>
      </c>
      <c r="H5" s="11" t="s">
        <v>78</v>
      </c>
      <c r="I5" s="11" t="s">
        <v>19</v>
      </c>
      <c r="J5" s="11" t="s">
        <v>19</v>
      </c>
      <c r="K5" s="11" t="s">
        <v>72</v>
      </c>
      <c r="L5" s="11" t="s">
        <v>19</v>
      </c>
      <c r="M5" s="11" t="s">
        <v>21</v>
      </c>
      <c r="N5" s="11" t="s">
        <v>22</v>
      </c>
      <c r="O5" s="26" t="s">
        <v>76</v>
      </c>
      <c r="P5" s="11" t="s">
        <v>60</v>
      </c>
      <c r="Q5" s="11" t="s">
        <v>64</v>
      </c>
      <c r="R5" s="11" t="s">
        <v>23</v>
      </c>
      <c r="S5" s="11" t="s">
        <v>24</v>
      </c>
      <c r="T5" s="11" t="s">
        <v>25</v>
      </c>
      <c r="U5" s="10"/>
      <c r="V5" s="10"/>
      <c r="W5" s="10"/>
      <c r="X5" s="1"/>
      <c r="Y5" s="10"/>
      <c r="Z5" s="27" t="s">
        <v>74</v>
      </c>
      <c r="AA5" s="11" t="s">
        <v>26</v>
      </c>
    </row>
    <row r="6" spans="2:27" ht="21" customHeight="1">
      <c r="B6" s="21" t="s">
        <v>27</v>
      </c>
      <c r="C6" s="42">
        <f>+'当年度'!C6-'前年度'!C6</f>
        <v>0</v>
      </c>
      <c r="D6" s="42">
        <f>+'当年度'!D6-'前年度'!D6</f>
        <v>18582</v>
      </c>
      <c r="E6" s="42">
        <f>+'当年度'!E6-'前年度'!E6</f>
        <v>0</v>
      </c>
      <c r="F6" s="42">
        <f>+'当年度'!F6-'前年度'!F6</f>
        <v>0</v>
      </c>
      <c r="G6" s="52">
        <f>+'当年度'!G6-'前年度'!G6</f>
        <v>0</v>
      </c>
      <c r="H6" s="52">
        <f>+'当年度'!H6-'前年度'!H6</f>
        <v>0</v>
      </c>
      <c r="I6" s="52">
        <f>+'当年度'!I6-'前年度'!I6</f>
        <v>154200</v>
      </c>
      <c r="J6" s="52">
        <f>+'当年度'!J6-'前年度'!J6</f>
        <v>0</v>
      </c>
      <c r="K6" s="52">
        <f>+'当年度'!K6-'前年度'!K6</f>
        <v>0</v>
      </c>
      <c r="L6" s="52">
        <f>+'当年度'!L6-'前年度'!L6</f>
        <v>28236</v>
      </c>
      <c r="M6" s="52">
        <f>+'当年度'!M6-'前年度'!M6</f>
        <v>-3026</v>
      </c>
      <c r="N6" s="52">
        <f>+'当年度'!N6-'前年度'!N6</f>
        <v>0</v>
      </c>
      <c r="O6" s="52">
        <f>+'当年度'!O6-'前年度'!O6</f>
        <v>25375</v>
      </c>
      <c r="P6" s="52">
        <f>+'当年度'!P6-'前年度'!P6</f>
        <v>184306</v>
      </c>
      <c r="Q6" s="52">
        <f>+'当年度'!Q6-'前年度'!Q6</f>
        <v>0</v>
      </c>
      <c r="R6" s="52">
        <f>+'当年度'!R6-'前年度'!R6</f>
        <v>0</v>
      </c>
      <c r="S6" s="52">
        <f>+'当年度'!S6-'前年度'!S6</f>
        <v>0</v>
      </c>
      <c r="T6" s="52">
        <f>+'当年度'!T6-'前年度'!T6</f>
        <v>0</v>
      </c>
      <c r="U6" s="52">
        <f>+'当年度'!U6-'前年度'!U6</f>
        <v>0</v>
      </c>
      <c r="V6" s="52">
        <f>+'当年度'!V6-'前年度'!V6</f>
        <v>0</v>
      </c>
      <c r="W6" s="52">
        <f>+'当年度'!W6-'前年度'!W6</f>
        <v>407673</v>
      </c>
      <c r="X6" s="31"/>
      <c r="Y6" s="47">
        <f>+'当年度'!Y6-'前年度'!Y6</f>
        <v>258654</v>
      </c>
      <c r="Z6" s="47">
        <f>+'当年度'!Z6-'前年度'!Z6</f>
        <v>45131</v>
      </c>
      <c r="AA6" s="33">
        <f>+'当年度'!AA6-'前年度'!AA6</f>
        <v>0.5</v>
      </c>
    </row>
    <row r="7" spans="2:27" ht="21" customHeight="1">
      <c r="B7" s="22" t="s">
        <v>28</v>
      </c>
      <c r="C7" s="42">
        <f>+'当年度'!C7-'前年度'!C7</f>
        <v>0</v>
      </c>
      <c r="D7" s="42">
        <f>+'当年度'!D7-'前年度'!D7</f>
        <v>0</v>
      </c>
      <c r="E7" s="42">
        <f>+'当年度'!E7-'前年度'!E7</f>
        <v>-4161</v>
      </c>
      <c r="F7" s="42">
        <f>+'当年度'!F7-'前年度'!F7</f>
        <v>25747</v>
      </c>
      <c r="G7" s="52">
        <f>+'当年度'!G7-'前年度'!G7</f>
        <v>0</v>
      </c>
      <c r="H7" s="52">
        <f>+'当年度'!H7-'前年度'!H7</f>
        <v>0</v>
      </c>
      <c r="I7" s="52">
        <f>+'当年度'!I7-'前年度'!I7</f>
        <v>4958</v>
      </c>
      <c r="J7" s="52">
        <f>+'当年度'!J7-'前年度'!J7</f>
        <v>0</v>
      </c>
      <c r="K7" s="52">
        <f>+'当年度'!K7-'前年度'!K7</f>
        <v>0</v>
      </c>
      <c r="L7" s="52">
        <f>+'当年度'!L7-'前年度'!L7</f>
        <v>0</v>
      </c>
      <c r="M7" s="52">
        <f>+'当年度'!M7-'前年度'!M7</f>
        <v>-42975</v>
      </c>
      <c r="N7" s="52">
        <f>+'当年度'!N7-'前年度'!N7</f>
        <v>0</v>
      </c>
      <c r="O7" s="52">
        <f>+'当年度'!O7-'前年度'!O7</f>
        <v>134086</v>
      </c>
      <c r="P7" s="52">
        <f>+'当年度'!P7-'前年度'!P7</f>
        <v>135208</v>
      </c>
      <c r="Q7" s="52">
        <f>+'当年度'!Q7-'前年度'!Q7</f>
        <v>0</v>
      </c>
      <c r="R7" s="52">
        <f>+'当年度'!R7-'前年度'!R7</f>
        <v>0</v>
      </c>
      <c r="S7" s="52">
        <f>+'当年度'!S7-'前年度'!S7</f>
        <v>0</v>
      </c>
      <c r="T7" s="52">
        <f>+'当年度'!T7-'前年度'!T7</f>
        <v>0</v>
      </c>
      <c r="U7" s="52">
        <f>+'当年度'!U7-'前年度'!U7</f>
        <v>0</v>
      </c>
      <c r="V7" s="52">
        <f>+'当年度'!V7-'前年度'!V7</f>
        <v>0</v>
      </c>
      <c r="W7" s="52">
        <f>+'当年度'!W7-'前年度'!W7</f>
        <v>252863</v>
      </c>
      <c r="X7" s="31"/>
      <c r="Y7" s="47">
        <f>+'当年度'!Y7-'前年度'!Y7</f>
        <v>1117421</v>
      </c>
      <c r="Z7" s="47">
        <f>+'当年度'!Z7-'前年度'!Z7</f>
        <v>-510820</v>
      </c>
      <c r="AA7" s="33">
        <f>+'当年度'!AA7-'前年度'!AA7</f>
        <v>0.1999999999999993</v>
      </c>
    </row>
    <row r="8" spans="2:27" ht="21" customHeight="1">
      <c r="B8" s="22" t="s">
        <v>29</v>
      </c>
      <c r="C8" s="42">
        <f>+'当年度'!C8-'前年度'!C8</f>
        <v>0</v>
      </c>
      <c r="D8" s="42">
        <f>+'当年度'!D8-'前年度'!D8</f>
        <v>0</v>
      </c>
      <c r="E8" s="42">
        <f>+'当年度'!E8-'前年度'!E8</f>
        <v>0</v>
      </c>
      <c r="F8" s="42">
        <f>+'当年度'!F8-'前年度'!F8</f>
        <v>0</v>
      </c>
      <c r="G8" s="52">
        <f>+'当年度'!G8-'前年度'!G8</f>
        <v>0</v>
      </c>
      <c r="H8" s="52">
        <f>+'当年度'!H8-'前年度'!H8</f>
        <v>0</v>
      </c>
      <c r="I8" s="52">
        <f>+'当年度'!I8-'前年度'!I8</f>
        <v>5106</v>
      </c>
      <c r="J8" s="52">
        <f>+'当年度'!J8-'前年度'!J8</f>
        <v>-344931</v>
      </c>
      <c r="K8" s="52">
        <f>+'当年度'!K8-'前年度'!K8</f>
        <v>0</v>
      </c>
      <c r="L8" s="52">
        <f>+'当年度'!L8-'前年度'!L8</f>
        <v>0</v>
      </c>
      <c r="M8" s="52">
        <f>+'当年度'!M8-'前年度'!M8</f>
        <v>-34647</v>
      </c>
      <c r="N8" s="52">
        <f>+'当年度'!N8-'前年度'!N8</f>
        <v>0</v>
      </c>
      <c r="O8" s="52">
        <f>+'当年度'!O8-'前年度'!O8</f>
        <v>39062</v>
      </c>
      <c r="P8" s="52">
        <f>+'当年度'!P8-'前年度'!P8</f>
        <v>69209</v>
      </c>
      <c r="Q8" s="52">
        <f>+'当年度'!Q8-'前年度'!Q8</f>
        <v>-697</v>
      </c>
      <c r="R8" s="52">
        <f>+'当年度'!R8-'前年度'!R8</f>
        <v>0</v>
      </c>
      <c r="S8" s="52">
        <f>+'当年度'!S8-'前年度'!S8</f>
        <v>0</v>
      </c>
      <c r="T8" s="52">
        <f>+'当年度'!T8-'前年度'!T8</f>
        <v>0</v>
      </c>
      <c r="U8" s="52">
        <f>+'当年度'!U8-'前年度'!U8</f>
        <v>-36088</v>
      </c>
      <c r="V8" s="52">
        <f>+'当年度'!V8-'前年度'!V8</f>
        <v>0</v>
      </c>
      <c r="W8" s="52">
        <f>+'当年度'!W8-'前年度'!W8</f>
        <v>-302986</v>
      </c>
      <c r="X8" s="31"/>
      <c r="Y8" s="47">
        <f>+'当年度'!Y8-'前年度'!Y8</f>
        <v>252749</v>
      </c>
      <c r="Z8" s="47">
        <f>+'当年度'!Z8-'前年度'!Z8</f>
        <v>80899</v>
      </c>
      <c r="AA8" s="33">
        <f>+'当年度'!AA8-'前年度'!AA8</f>
        <v>-1.200000000000001</v>
      </c>
    </row>
    <row r="9" spans="2:27" ht="21" customHeight="1">
      <c r="B9" s="22" t="s">
        <v>30</v>
      </c>
      <c r="C9" s="42">
        <f>+'当年度'!C9-'前年度'!C9</f>
        <v>0</v>
      </c>
      <c r="D9" s="42">
        <f>+'当年度'!D9-'前年度'!D9</f>
        <v>15297</v>
      </c>
      <c r="E9" s="42">
        <f>+'当年度'!E9-'前年度'!E9</f>
        <v>0</v>
      </c>
      <c r="F9" s="42">
        <f>+'当年度'!F9-'前年度'!F9</f>
        <v>0</v>
      </c>
      <c r="G9" s="52">
        <f>+'当年度'!G9-'前年度'!G9</f>
        <v>0</v>
      </c>
      <c r="H9" s="52">
        <f>+'当年度'!H9-'前年度'!H9</f>
        <v>0</v>
      </c>
      <c r="I9" s="52">
        <f>+'当年度'!I9-'前年度'!I9</f>
        <v>509</v>
      </c>
      <c r="J9" s="52">
        <f>+'当年度'!J9-'前年度'!J9</f>
        <v>0</v>
      </c>
      <c r="K9" s="52">
        <f>+'当年度'!K9-'前年度'!K9</f>
        <v>0</v>
      </c>
      <c r="L9" s="52">
        <f>+'当年度'!L9-'前年度'!L9</f>
        <v>0</v>
      </c>
      <c r="M9" s="52">
        <f>+'当年度'!M9-'前年度'!M9</f>
        <v>33737</v>
      </c>
      <c r="N9" s="52">
        <f>+'当年度'!N9-'前年度'!N9</f>
        <v>0</v>
      </c>
      <c r="O9" s="52">
        <f>+'当年度'!O9-'前年度'!O9</f>
        <v>60356</v>
      </c>
      <c r="P9" s="52">
        <f>+'当年度'!P9-'前年度'!P9</f>
        <v>84873</v>
      </c>
      <c r="Q9" s="52">
        <f>+'当年度'!Q9-'前年度'!Q9</f>
        <v>0</v>
      </c>
      <c r="R9" s="52">
        <f>+'当年度'!R9-'前年度'!R9</f>
        <v>0</v>
      </c>
      <c r="S9" s="52">
        <f>+'当年度'!S9-'前年度'!S9</f>
        <v>0</v>
      </c>
      <c r="T9" s="52">
        <f>+'当年度'!T9-'前年度'!T9</f>
        <v>0</v>
      </c>
      <c r="U9" s="52">
        <f>+'当年度'!U9-'前年度'!U9</f>
        <v>-22786</v>
      </c>
      <c r="V9" s="52">
        <f>+'当年度'!V9-'前年度'!V9</f>
        <v>0</v>
      </c>
      <c r="W9" s="52">
        <f>+'当年度'!W9-'前年度'!W9</f>
        <v>171986</v>
      </c>
      <c r="X9" s="31"/>
      <c r="Y9" s="47">
        <f>+'当年度'!Y9-'前年度'!Y9</f>
        <v>101765</v>
      </c>
      <c r="Z9" s="47">
        <f>+'当年度'!Z9-'前年度'!Z9</f>
        <v>81200</v>
      </c>
      <c r="AA9" s="33">
        <f>+'当年度'!AA9-'前年度'!AA9</f>
        <v>0.40000000000000036</v>
      </c>
    </row>
    <row r="10" spans="2:27" ht="21" customHeight="1">
      <c r="B10" s="22" t="s">
        <v>31</v>
      </c>
      <c r="C10" s="42">
        <f>+'当年度'!C10-'前年度'!C10</f>
        <v>0</v>
      </c>
      <c r="D10" s="42">
        <f>+'当年度'!D10-'前年度'!D10</f>
        <v>0</v>
      </c>
      <c r="E10" s="42">
        <f>+'当年度'!E10-'前年度'!E10</f>
        <v>-189</v>
      </c>
      <c r="F10" s="42">
        <f>+'当年度'!F10-'前年度'!F10</f>
        <v>0</v>
      </c>
      <c r="G10" s="52">
        <f>+'当年度'!G10-'前年度'!G10</f>
        <v>0</v>
      </c>
      <c r="H10" s="52">
        <f>+'当年度'!H10-'前年度'!H10</f>
        <v>0</v>
      </c>
      <c r="I10" s="52">
        <f>+'当年度'!I10-'前年度'!I10</f>
        <v>-1327</v>
      </c>
      <c r="J10" s="52">
        <f>+'当年度'!J10-'前年度'!J10</f>
        <v>0</v>
      </c>
      <c r="K10" s="52">
        <f>+'当年度'!K10-'前年度'!K10</f>
        <v>0</v>
      </c>
      <c r="L10" s="52">
        <f>+'当年度'!L10-'前年度'!L10</f>
        <v>0</v>
      </c>
      <c r="M10" s="52">
        <f>+'当年度'!M10-'前年度'!M10</f>
        <v>-8750</v>
      </c>
      <c r="N10" s="52">
        <f>+'当年度'!N10-'前年度'!N10</f>
        <v>0</v>
      </c>
      <c r="O10" s="52">
        <f>+'当年度'!O10-'前年度'!O10</f>
        <v>59415</v>
      </c>
      <c r="P10" s="52">
        <f>+'当年度'!P10-'前年度'!P10</f>
        <v>102934</v>
      </c>
      <c r="Q10" s="52">
        <f>+'当年度'!Q10-'前年度'!Q10</f>
        <v>0</v>
      </c>
      <c r="R10" s="52">
        <f>+'当年度'!R10-'前年度'!R10</f>
        <v>0</v>
      </c>
      <c r="S10" s="52">
        <f>+'当年度'!S10-'前年度'!S10</f>
        <v>0</v>
      </c>
      <c r="T10" s="52">
        <f>+'当年度'!T10-'前年度'!T10</f>
        <v>0</v>
      </c>
      <c r="U10" s="52">
        <f>+'当年度'!U10-'前年度'!U10</f>
        <v>0</v>
      </c>
      <c r="V10" s="52">
        <f>+'当年度'!V10-'前年度'!V10</f>
        <v>0</v>
      </c>
      <c r="W10" s="52">
        <f>+'当年度'!W10-'前年度'!W10</f>
        <v>152083</v>
      </c>
      <c r="X10" s="31"/>
      <c r="Y10" s="47">
        <f>+'当年度'!Y10-'前年度'!Y10</f>
        <v>164425</v>
      </c>
      <c r="Z10" s="47">
        <f>+'当年度'!Z10-'前年度'!Z10</f>
        <v>157587</v>
      </c>
      <c r="AA10" s="33">
        <f>+'当年度'!AA10-'前年度'!AA10</f>
        <v>0.5</v>
      </c>
    </row>
    <row r="11" spans="2:27" ht="21" customHeight="1">
      <c r="B11" s="22" t="s">
        <v>32</v>
      </c>
      <c r="C11" s="42">
        <f>+'当年度'!C11-'前年度'!C11</f>
        <v>0</v>
      </c>
      <c r="D11" s="42">
        <f>+'当年度'!D11-'前年度'!D11</f>
        <v>0</v>
      </c>
      <c r="E11" s="42">
        <f>+'当年度'!E11-'前年度'!E11</f>
        <v>-316</v>
      </c>
      <c r="F11" s="42">
        <f>+'当年度'!F11-'前年度'!F11</f>
        <v>0</v>
      </c>
      <c r="G11" s="52">
        <f>+'当年度'!G11-'前年度'!G11</f>
        <v>0</v>
      </c>
      <c r="H11" s="52">
        <f>+'当年度'!H11-'前年度'!H11</f>
        <v>0</v>
      </c>
      <c r="I11" s="52">
        <f>+'当年度'!I11-'前年度'!I11</f>
        <v>-2042725</v>
      </c>
      <c r="J11" s="52">
        <f>+'当年度'!J11-'前年度'!J11</f>
        <v>0</v>
      </c>
      <c r="K11" s="52">
        <f>+'当年度'!K11-'前年度'!K11</f>
        <v>0</v>
      </c>
      <c r="L11" s="52">
        <f>+'当年度'!L11-'前年度'!L11</f>
        <v>0</v>
      </c>
      <c r="M11" s="52">
        <f>+'当年度'!M11-'前年度'!M11</f>
        <v>19882</v>
      </c>
      <c r="N11" s="52">
        <f>+'当年度'!N11-'前年度'!N11</f>
        <v>0</v>
      </c>
      <c r="O11" s="52">
        <f>+'当年度'!O11-'前年度'!O11</f>
        <v>82429</v>
      </c>
      <c r="P11" s="52">
        <f>+'当年度'!P11-'前年度'!P11</f>
        <v>125635</v>
      </c>
      <c r="Q11" s="52">
        <f>+'当年度'!Q11-'前年度'!Q11</f>
        <v>0</v>
      </c>
      <c r="R11" s="52">
        <f>+'当年度'!R11-'前年度'!R11</f>
        <v>0</v>
      </c>
      <c r="S11" s="52">
        <f>+'当年度'!S11-'前年度'!S11</f>
        <v>0</v>
      </c>
      <c r="T11" s="52">
        <f>+'当年度'!T11-'前年度'!T11</f>
        <v>0</v>
      </c>
      <c r="U11" s="52">
        <f>+'当年度'!U11-'前年度'!U11</f>
        <v>0</v>
      </c>
      <c r="V11" s="52">
        <f>+'当年度'!V11-'前年度'!V11</f>
        <v>0</v>
      </c>
      <c r="W11" s="52">
        <f>+'当年度'!W11-'前年度'!W11</f>
        <v>-1815095</v>
      </c>
      <c r="X11" s="31"/>
      <c r="Y11" s="47">
        <f>+'当年度'!Y11-'前年度'!Y11</f>
        <v>183558</v>
      </c>
      <c r="Z11" s="47">
        <f>+'当年度'!Z11-'前年度'!Z11</f>
        <v>592818</v>
      </c>
      <c r="AA11" s="33">
        <f>+'当年度'!AA11-'前年度'!AA11</f>
        <v>-5.1</v>
      </c>
    </row>
    <row r="12" spans="2:27" ht="21" customHeight="1">
      <c r="B12" s="22" t="s">
        <v>33</v>
      </c>
      <c r="C12" s="42">
        <f>+'当年度'!C12-'前年度'!C12</f>
        <v>0</v>
      </c>
      <c r="D12" s="42">
        <f>+'当年度'!D12-'前年度'!D12</f>
        <v>0</v>
      </c>
      <c r="E12" s="42">
        <f>+'当年度'!E12-'前年度'!E12</f>
        <v>0</v>
      </c>
      <c r="F12" s="42">
        <f>+'当年度'!F12-'前年度'!F12</f>
        <v>-617</v>
      </c>
      <c r="G12" s="52">
        <f>+'当年度'!G12-'前年度'!G12</f>
        <v>0</v>
      </c>
      <c r="H12" s="52">
        <f>+'当年度'!H12-'前年度'!H12</f>
        <v>180931</v>
      </c>
      <c r="I12" s="52">
        <f>+'当年度'!I12-'前年度'!I12</f>
        <v>-72827</v>
      </c>
      <c r="J12" s="52">
        <f>+'当年度'!J12-'前年度'!J12</f>
        <v>0</v>
      </c>
      <c r="K12" s="52">
        <f>+'当年度'!K12-'前年度'!K12</f>
        <v>0</v>
      </c>
      <c r="L12" s="52">
        <f>+'当年度'!L12-'前年度'!L12</f>
        <v>0</v>
      </c>
      <c r="M12" s="52">
        <f>+'当年度'!M12-'前年度'!M12</f>
        <v>15012</v>
      </c>
      <c r="N12" s="52">
        <f>+'当年度'!N12-'前年度'!N12</f>
        <v>0</v>
      </c>
      <c r="O12" s="52">
        <f>+'当年度'!O12-'前年度'!O12</f>
        <v>4266</v>
      </c>
      <c r="P12" s="52">
        <f>+'当年度'!P12-'前年度'!P12</f>
        <v>-42314</v>
      </c>
      <c r="Q12" s="52">
        <f>+'当年度'!Q12-'前年度'!Q12</f>
        <v>0</v>
      </c>
      <c r="R12" s="52">
        <f>+'当年度'!R12-'前年度'!R12</f>
        <v>0</v>
      </c>
      <c r="S12" s="52">
        <f>+'当年度'!S12-'前年度'!S12</f>
        <v>0</v>
      </c>
      <c r="T12" s="52">
        <f>+'当年度'!T12-'前年度'!T12</f>
        <v>0</v>
      </c>
      <c r="U12" s="52">
        <f>+'当年度'!U12-'前年度'!U12</f>
        <v>-142</v>
      </c>
      <c r="V12" s="52">
        <f>+'当年度'!V12-'前年度'!V12</f>
        <v>0</v>
      </c>
      <c r="W12" s="52">
        <f>+'当年度'!W12-'前年度'!W12</f>
        <v>84309</v>
      </c>
      <c r="X12" s="31"/>
      <c r="Y12" s="47">
        <f>+'当年度'!Y12-'前年度'!Y12</f>
        <v>-56595</v>
      </c>
      <c r="Z12" s="47">
        <f>+'当年度'!Z12-'前年度'!Z12</f>
        <v>264044</v>
      </c>
      <c r="AA12" s="33">
        <f>+'当年度'!AA12-'前年度'!AA12</f>
        <v>0.5999999999999979</v>
      </c>
    </row>
    <row r="13" spans="2:27" ht="21" customHeight="1">
      <c r="B13" s="22" t="s">
        <v>34</v>
      </c>
      <c r="C13" s="42">
        <f>+'当年度'!C13-'前年度'!C13</f>
        <v>0</v>
      </c>
      <c r="D13" s="42">
        <f>+'当年度'!D13-'前年度'!D13</f>
        <v>0</v>
      </c>
      <c r="E13" s="42">
        <f>+'当年度'!E13-'前年度'!E13</f>
        <v>0</v>
      </c>
      <c r="F13" s="42">
        <f>+'当年度'!F13-'前年度'!F13</f>
        <v>0</v>
      </c>
      <c r="G13" s="52">
        <f>+'当年度'!G13-'前年度'!G13</f>
        <v>0</v>
      </c>
      <c r="H13" s="52">
        <f>+'当年度'!H13-'前年度'!H13</f>
        <v>0</v>
      </c>
      <c r="I13" s="52">
        <f>+'当年度'!I13-'前年度'!I13</f>
        <v>0</v>
      </c>
      <c r="J13" s="52">
        <f>+'当年度'!J13-'前年度'!J13</f>
        <v>0</v>
      </c>
      <c r="K13" s="52">
        <f>+'当年度'!K13-'前年度'!K13</f>
        <v>0</v>
      </c>
      <c r="L13" s="52">
        <f>+'当年度'!L13-'前年度'!L13</f>
        <v>0</v>
      </c>
      <c r="M13" s="52">
        <f>+'当年度'!M13-'前年度'!M13</f>
        <v>-5532</v>
      </c>
      <c r="N13" s="52">
        <f>+'当年度'!N13-'前年度'!N13</f>
        <v>0</v>
      </c>
      <c r="O13" s="52">
        <f>+'当年度'!O13-'前年度'!O13</f>
        <v>10719</v>
      </c>
      <c r="P13" s="52">
        <f>+'当年度'!P13-'前年度'!P13</f>
        <v>-1253</v>
      </c>
      <c r="Q13" s="52">
        <f>+'当年度'!Q13-'前年度'!Q13</f>
        <v>0</v>
      </c>
      <c r="R13" s="52">
        <f>+'当年度'!R13-'前年度'!R13</f>
        <v>0</v>
      </c>
      <c r="S13" s="52">
        <f>+'当年度'!S13-'前年度'!S13</f>
        <v>0</v>
      </c>
      <c r="T13" s="52">
        <f>+'当年度'!T13-'前年度'!T13</f>
        <v>0</v>
      </c>
      <c r="U13" s="52">
        <f>+'当年度'!U13-'前年度'!U13</f>
        <v>0</v>
      </c>
      <c r="V13" s="52">
        <f>+'当年度'!V13-'前年度'!V13</f>
        <v>0</v>
      </c>
      <c r="W13" s="52">
        <f>+'当年度'!W13-'前年度'!W13</f>
        <v>3934</v>
      </c>
      <c r="X13" s="31"/>
      <c r="Y13" s="47">
        <f>+'当年度'!Y13-'前年度'!Y13</f>
        <v>-120437</v>
      </c>
      <c r="Z13" s="47">
        <f>+'当年度'!Z13-'前年度'!Z13</f>
        <v>8678</v>
      </c>
      <c r="AA13" s="33">
        <f>+'当年度'!AA13-'前年度'!AA13</f>
        <v>0.40000000000000036</v>
      </c>
    </row>
    <row r="14" spans="2:27" ht="21" customHeight="1">
      <c r="B14" s="22" t="s">
        <v>35</v>
      </c>
      <c r="C14" s="42">
        <f>+'当年度'!C14-'前年度'!C14</f>
        <v>0</v>
      </c>
      <c r="D14" s="42">
        <f>+'当年度'!D14-'前年度'!D14</f>
        <v>0</v>
      </c>
      <c r="E14" s="42">
        <f>+'当年度'!E14-'前年度'!E14</f>
        <v>0</v>
      </c>
      <c r="F14" s="42">
        <f>+'当年度'!F14-'前年度'!F14</f>
        <v>0</v>
      </c>
      <c r="G14" s="52">
        <f>+'当年度'!G14-'前年度'!G14</f>
        <v>0</v>
      </c>
      <c r="H14" s="52">
        <f>+'当年度'!H14-'前年度'!H14</f>
        <v>0</v>
      </c>
      <c r="I14" s="52">
        <f>+'当年度'!I14-'前年度'!I14</f>
        <v>-29249</v>
      </c>
      <c r="J14" s="52">
        <f>+'当年度'!J14-'前年度'!J14</f>
        <v>0</v>
      </c>
      <c r="K14" s="52">
        <f>+'当年度'!K14-'前年度'!K14</f>
        <v>0</v>
      </c>
      <c r="L14" s="52">
        <f>+'当年度'!L14-'前年度'!L14</f>
        <v>0</v>
      </c>
      <c r="M14" s="52">
        <f>+'当年度'!M14-'前年度'!M14</f>
        <v>-17271</v>
      </c>
      <c r="N14" s="52">
        <f>+'当年度'!N14-'前年度'!N14</f>
        <v>0</v>
      </c>
      <c r="O14" s="52">
        <f>+'当年度'!O14-'前年度'!O14</f>
        <v>8798</v>
      </c>
      <c r="P14" s="52">
        <f>+'当年度'!P14-'前年度'!P14</f>
        <v>19474</v>
      </c>
      <c r="Q14" s="52">
        <f>+'当年度'!Q14-'前年度'!Q14</f>
        <v>0</v>
      </c>
      <c r="R14" s="52">
        <f>+'当年度'!R14-'前年度'!R14</f>
        <v>0</v>
      </c>
      <c r="S14" s="52">
        <f>+'当年度'!S14-'前年度'!S14</f>
        <v>0</v>
      </c>
      <c r="T14" s="52">
        <f>+'当年度'!T14-'前年度'!T14</f>
        <v>0</v>
      </c>
      <c r="U14" s="52">
        <f>+'当年度'!U14-'前年度'!U14</f>
        <v>0</v>
      </c>
      <c r="V14" s="52">
        <f>+'当年度'!V14-'前年度'!V14</f>
        <v>0</v>
      </c>
      <c r="W14" s="52">
        <f>+'当年度'!W14-'前年度'!W14</f>
        <v>-18248</v>
      </c>
      <c r="X14" s="31"/>
      <c r="Y14" s="47">
        <f>+'当年度'!Y14-'前年度'!Y14</f>
        <v>377468</v>
      </c>
      <c r="Z14" s="47">
        <f>+'当年度'!Z14-'前年度'!Z14</f>
        <v>103790</v>
      </c>
      <c r="AA14" s="33">
        <f>+'当年度'!AA14-'前年度'!AA14</f>
        <v>-0.5999999999999996</v>
      </c>
    </row>
    <row r="15" spans="2:27" ht="21" customHeight="1">
      <c r="B15" s="22" t="s">
        <v>36</v>
      </c>
      <c r="C15" s="42">
        <f>+'当年度'!C15-'前年度'!C15</f>
        <v>14149</v>
      </c>
      <c r="D15" s="42">
        <f>+'当年度'!D15-'前年度'!D15</f>
        <v>0</v>
      </c>
      <c r="E15" s="42">
        <f>+'当年度'!E15-'前年度'!E15</f>
        <v>0</v>
      </c>
      <c r="F15" s="42">
        <f>+'当年度'!F15-'前年度'!F15</f>
        <v>0</v>
      </c>
      <c r="G15" s="52">
        <f>+'当年度'!G15-'前年度'!G15</f>
        <v>0</v>
      </c>
      <c r="H15" s="52">
        <f>+'当年度'!H15-'前年度'!H15</f>
        <v>0</v>
      </c>
      <c r="I15" s="52">
        <f>+'当年度'!I15-'前年度'!I15</f>
        <v>-2127</v>
      </c>
      <c r="J15" s="52">
        <f>+'当年度'!J15-'前年度'!J15</f>
        <v>0</v>
      </c>
      <c r="K15" s="52">
        <f>+'当年度'!K15-'前年度'!K15</f>
        <v>0</v>
      </c>
      <c r="L15" s="52">
        <f>+'当年度'!L15-'前年度'!L15</f>
        <v>0</v>
      </c>
      <c r="M15" s="52">
        <f>+'当年度'!M15-'前年度'!M15</f>
        <v>40370</v>
      </c>
      <c r="N15" s="52">
        <f>+'当年度'!N15-'前年度'!N15</f>
        <v>0</v>
      </c>
      <c r="O15" s="52">
        <f>+'当年度'!O15-'前年度'!O15</f>
        <v>24182</v>
      </c>
      <c r="P15" s="52">
        <f>+'当年度'!P15-'前年度'!P15</f>
        <v>13397</v>
      </c>
      <c r="Q15" s="52">
        <f>+'当年度'!Q15-'前年度'!Q15</f>
        <v>0</v>
      </c>
      <c r="R15" s="52">
        <f>+'当年度'!R15-'前年度'!R15</f>
        <v>0</v>
      </c>
      <c r="S15" s="52">
        <f>+'当年度'!S15-'前年度'!S15</f>
        <v>0</v>
      </c>
      <c r="T15" s="52">
        <f>+'当年度'!T15-'前年度'!T15</f>
        <v>0</v>
      </c>
      <c r="U15" s="52">
        <f>+'当年度'!U15-'前年度'!U15</f>
        <v>0</v>
      </c>
      <c r="V15" s="52">
        <f>+'当年度'!V15-'前年度'!V15</f>
        <v>0</v>
      </c>
      <c r="W15" s="52">
        <f>+'当年度'!W15-'前年度'!W15</f>
        <v>89971</v>
      </c>
      <c r="X15" s="31"/>
      <c r="Y15" s="47">
        <f>+'当年度'!Y15-'前年度'!Y15</f>
        <v>-108046</v>
      </c>
      <c r="Z15" s="47">
        <f>+'当年度'!Z15-'前年度'!Z15</f>
        <v>21009</v>
      </c>
      <c r="AA15" s="33">
        <f>+'当年度'!AA15-'前年度'!AA15</f>
        <v>1.6999999999999993</v>
      </c>
    </row>
    <row r="16" spans="2:27" ht="21" customHeight="1">
      <c r="B16" s="22" t="s">
        <v>37</v>
      </c>
      <c r="C16" s="42">
        <f>+'当年度'!C16-'前年度'!C16</f>
        <v>0</v>
      </c>
      <c r="D16" s="42">
        <f>+'当年度'!D16-'前年度'!D16</f>
        <v>-2606</v>
      </c>
      <c r="E16" s="42">
        <f>+'当年度'!E16-'前年度'!E16</f>
        <v>0</v>
      </c>
      <c r="F16" s="42">
        <f>+'当年度'!F16-'前年度'!F16</f>
        <v>0</v>
      </c>
      <c r="G16" s="52">
        <f>+'当年度'!G16-'前年度'!G16</f>
        <v>-747</v>
      </c>
      <c r="H16" s="52">
        <f>+'当年度'!H16-'前年度'!H16</f>
        <v>0</v>
      </c>
      <c r="I16" s="52">
        <f>+'当年度'!I16-'前年度'!I16</f>
        <v>0</v>
      </c>
      <c r="J16" s="52">
        <f>+'当年度'!J16-'前年度'!J16</f>
        <v>0</v>
      </c>
      <c r="K16" s="52">
        <f>+'当年度'!K16-'前年度'!K16</f>
        <v>0</v>
      </c>
      <c r="L16" s="52">
        <f>+'当年度'!L16-'前年度'!L16</f>
        <v>0</v>
      </c>
      <c r="M16" s="52">
        <f>+'当年度'!M16-'前年度'!M16</f>
        <v>4557</v>
      </c>
      <c r="N16" s="52">
        <f>+'当年度'!N16-'前年度'!N16</f>
        <v>0</v>
      </c>
      <c r="O16" s="52">
        <f>+'当年度'!O16-'前年度'!O16</f>
        <v>24259</v>
      </c>
      <c r="P16" s="52">
        <f>+'当年度'!P16-'前年度'!P16</f>
        <v>14283</v>
      </c>
      <c r="Q16" s="52">
        <f>+'当年度'!Q16-'前年度'!Q16</f>
        <v>0</v>
      </c>
      <c r="R16" s="52">
        <f>+'当年度'!R16-'前年度'!R16</f>
        <v>0</v>
      </c>
      <c r="S16" s="52">
        <f>+'当年度'!S16-'前年度'!S16</f>
        <v>0</v>
      </c>
      <c r="T16" s="52">
        <f>+'当年度'!T16-'前年度'!T16</f>
        <v>0</v>
      </c>
      <c r="U16" s="52">
        <f>+'当年度'!U16-'前年度'!U16</f>
        <v>0</v>
      </c>
      <c r="V16" s="52">
        <f>+'当年度'!V16-'前年度'!V16</f>
        <v>0</v>
      </c>
      <c r="W16" s="52">
        <f>+'当年度'!W16-'前年度'!W16</f>
        <v>39746</v>
      </c>
      <c r="X16" s="31"/>
      <c r="Y16" s="47">
        <f>+'当年度'!Y16-'前年度'!Y16</f>
        <v>90978</v>
      </c>
      <c r="Z16" s="47">
        <f>+'当年度'!Z16-'前年度'!Z16</f>
        <v>7857</v>
      </c>
      <c r="AA16" s="33">
        <f>+'当年度'!AA16-'前年度'!AA16</f>
        <v>0.29999999999999893</v>
      </c>
    </row>
    <row r="17" spans="2:27" ht="21" customHeight="1">
      <c r="B17" s="23" t="s">
        <v>65</v>
      </c>
      <c r="C17" s="42">
        <f>+'当年度'!C17-'前年度'!C17</f>
        <v>0</v>
      </c>
      <c r="D17" s="42">
        <f>+'当年度'!D17-'前年度'!D17</f>
        <v>0</v>
      </c>
      <c r="E17" s="42">
        <f>+'当年度'!E17-'前年度'!E17</f>
        <v>0</v>
      </c>
      <c r="F17" s="42">
        <f>+'当年度'!F17-'前年度'!F17</f>
        <v>0</v>
      </c>
      <c r="G17" s="52">
        <f>+'当年度'!G17-'前年度'!G17</f>
        <v>0</v>
      </c>
      <c r="H17" s="52">
        <f>+'当年度'!H17-'前年度'!H17</f>
        <v>0</v>
      </c>
      <c r="I17" s="52">
        <f>+'当年度'!I17-'前年度'!I17</f>
        <v>-10005</v>
      </c>
      <c r="J17" s="52">
        <f>+'当年度'!J17-'前年度'!J17</f>
        <v>0</v>
      </c>
      <c r="K17" s="52">
        <f>+'当年度'!K17-'前年度'!K17</f>
        <v>0</v>
      </c>
      <c r="L17" s="52">
        <f>+'当年度'!L17-'前年度'!L17</f>
        <v>0</v>
      </c>
      <c r="M17" s="52">
        <f>+'当年度'!M17-'前年度'!M17</f>
        <v>3246</v>
      </c>
      <c r="N17" s="52">
        <f>+'当年度'!N17-'前年度'!N17</f>
        <v>0</v>
      </c>
      <c r="O17" s="52">
        <f>+'当年度'!O17-'前年度'!O17</f>
        <v>-3562</v>
      </c>
      <c r="P17" s="52">
        <f>+'当年度'!P17-'前年度'!P17</f>
        <v>26715</v>
      </c>
      <c r="Q17" s="52">
        <f>+'当年度'!Q17-'前年度'!Q17</f>
        <v>0</v>
      </c>
      <c r="R17" s="52">
        <f>+'当年度'!R17-'前年度'!R17</f>
        <v>0</v>
      </c>
      <c r="S17" s="52">
        <f>+'当年度'!S17-'前年度'!S17</f>
        <v>0</v>
      </c>
      <c r="T17" s="52">
        <f>+'当年度'!T17-'前年度'!T17</f>
        <v>0</v>
      </c>
      <c r="U17" s="52">
        <f>+'当年度'!U17-'前年度'!U17</f>
        <v>0</v>
      </c>
      <c r="V17" s="52">
        <f>+'当年度'!V17-'前年度'!V17</f>
        <v>0</v>
      </c>
      <c r="W17" s="52">
        <f>+'当年度'!W17-'前年度'!W17</f>
        <v>16394</v>
      </c>
      <c r="X17" s="31"/>
      <c r="Y17" s="47">
        <f>+'当年度'!Y17-'前年度'!Y17</f>
        <v>94999</v>
      </c>
      <c r="Z17" s="47">
        <f>+'当年度'!Z17-'前年度'!Z17</f>
        <v>166047</v>
      </c>
      <c r="AA17" s="33">
        <f>+'当年度'!AA17-'前年度'!AA17</f>
        <v>0</v>
      </c>
    </row>
    <row r="18" spans="2:27" ht="21" customHeight="1">
      <c r="B18" s="22" t="s">
        <v>67</v>
      </c>
      <c r="C18" s="42">
        <f>+'当年度'!C18-'前年度'!C18</f>
        <v>0</v>
      </c>
      <c r="D18" s="42">
        <f>+'当年度'!D18-'前年度'!D18</f>
        <v>0</v>
      </c>
      <c r="E18" s="42">
        <f>+'当年度'!E18-'前年度'!E18</f>
        <v>0</v>
      </c>
      <c r="F18" s="42">
        <f>+'当年度'!F18-'前年度'!F18</f>
        <v>0</v>
      </c>
      <c r="G18" s="52">
        <f>+'当年度'!G18-'前年度'!G18</f>
        <v>0</v>
      </c>
      <c r="H18" s="52">
        <f>+'当年度'!H18-'前年度'!H18</f>
        <v>0</v>
      </c>
      <c r="I18" s="52">
        <f>+'当年度'!I18-'前年度'!I18</f>
        <v>-22449</v>
      </c>
      <c r="J18" s="52">
        <f>+'当年度'!J18-'前年度'!J18</f>
        <v>0</v>
      </c>
      <c r="K18" s="52">
        <f>+'当年度'!K18-'前年度'!K18</f>
        <v>20050</v>
      </c>
      <c r="L18" s="52">
        <f>+'当年度'!L18-'前年度'!L18</f>
        <v>0</v>
      </c>
      <c r="M18" s="52">
        <f>+'当年度'!M18-'前年度'!M18</f>
        <v>-193940</v>
      </c>
      <c r="N18" s="52">
        <f>+'当年度'!N18-'前年度'!N18</f>
        <v>0</v>
      </c>
      <c r="O18" s="52">
        <f>+'当年度'!O18-'前年度'!O18</f>
        <v>18526</v>
      </c>
      <c r="P18" s="52">
        <f>+'当年度'!P18-'前年度'!P18</f>
        <v>38476</v>
      </c>
      <c r="Q18" s="52">
        <f>+'当年度'!Q18-'前年度'!Q18</f>
        <v>-3253</v>
      </c>
      <c r="R18" s="52">
        <f>+'当年度'!R18-'前年度'!R18</f>
        <v>0</v>
      </c>
      <c r="S18" s="52">
        <f>+'当年度'!S18-'前年度'!S18</f>
        <v>0</v>
      </c>
      <c r="T18" s="52">
        <f>+'当年度'!T18-'前年度'!T18</f>
        <v>0</v>
      </c>
      <c r="U18" s="52">
        <f>+'当年度'!U18-'前年度'!U18</f>
        <v>-3595</v>
      </c>
      <c r="V18" s="52">
        <f>+'当年度'!V18-'前年度'!V18</f>
        <v>0</v>
      </c>
      <c r="W18" s="52">
        <f>+'当年度'!W18-'前年度'!W18</f>
        <v>-146185</v>
      </c>
      <c r="X18" s="31"/>
      <c r="Y18" s="47">
        <f>+'当年度'!Y18-'前年度'!Y18</f>
        <v>200381</v>
      </c>
      <c r="Z18" s="47">
        <f>+'当年度'!Z18-'前年度'!Z18</f>
        <v>22652</v>
      </c>
      <c r="AA18" s="33">
        <f>+'当年度'!AA18-'前年度'!AA18</f>
        <v>-1.1000000000000014</v>
      </c>
    </row>
    <row r="19" spans="2:27" ht="21" customHeight="1">
      <c r="B19" s="26" t="s">
        <v>66</v>
      </c>
      <c r="C19" s="44">
        <f>+'当年度'!C19-'前年度'!C19</f>
        <v>0</v>
      </c>
      <c r="D19" s="44">
        <f>+'当年度'!D19-'前年度'!D19</f>
        <v>0</v>
      </c>
      <c r="E19" s="44">
        <f>+'当年度'!E19-'前年度'!E19</f>
        <v>0</v>
      </c>
      <c r="F19" s="44">
        <f>+'当年度'!F19-'前年度'!F19</f>
        <v>-1850</v>
      </c>
      <c r="G19" s="54">
        <f>+'当年度'!G19-'前年度'!G19</f>
        <v>0</v>
      </c>
      <c r="H19" s="54">
        <f>+'当年度'!H19-'前年度'!H19</f>
        <v>-396440</v>
      </c>
      <c r="I19" s="54">
        <f>+'当年度'!I19-'前年度'!I19</f>
        <v>49564</v>
      </c>
      <c r="J19" s="54">
        <f>+'当年度'!J19-'前年度'!J19</f>
        <v>0</v>
      </c>
      <c r="K19" s="54">
        <f>+'当年度'!K19-'前年度'!K19</f>
        <v>0</v>
      </c>
      <c r="L19" s="54">
        <f>+'当年度'!L19-'前年度'!L19</f>
        <v>0</v>
      </c>
      <c r="M19" s="54">
        <f>+'当年度'!M19-'前年度'!M19</f>
        <v>190</v>
      </c>
      <c r="N19" s="54">
        <f>+'当年度'!N19-'前年度'!N19</f>
        <v>-501</v>
      </c>
      <c r="O19" s="54">
        <f>+'当年度'!O19-'前年度'!O19</f>
        <v>10674</v>
      </c>
      <c r="P19" s="54">
        <f>+'当年度'!P19-'前年度'!P19</f>
        <v>60851</v>
      </c>
      <c r="Q19" s="54">
        <f>+'当年度'!Q19-'前年度'!Q19</f>
        <v>0</v>
      </c>
      <c r="R19" s="54">
        <f>+'当年度'!R19-'前年度'!R19</f>
        <v>0</v>
      </c>
      <c r="S19" s="54">
        <f>+'当年度'!S19-'前年度'!S19</f>
        <v>0</v>
      </c>
      <c r="T19" s="54">
        <f>+'当年度'!T19-'前年度'!T19</f>
        <v>0</v>
      </c>
      <c r="U19" s="54">
        <f>+'当年度'!U19-'前年度'!U19</f>
        <v>0</v>
      </c>
      <c r="V19" s="54">
        <f>+'当年度'!V19-'前年度'!V19</f>
        <v>-505</v>
      </c>
      <c r="W19" s="54">
        <f>+'当年度'!W19-'前年度'!W19</f>
        <v>-278017</v>
      </c>
      <c r="X19" s="31"/>
      <c r="Y19" s="48">
        <f>+'当年度'!Y19-'前年度'!Y19</f>
        <v>27187</v>
      </c>
      <c r="Z19" s="48">
        <f>+'当年度'!Z19-'前年度'!Z19</f>
        <v>38137</v>
      </c>
      <c r="AA19" s="34">
        <f>+'当年度'!AA19-'前年度'!AA19</f>
        <v>-1</v>
      </c>
    </row>
    <row r="20" spans="2:27" ht="21" customHeight="1">
      <c r="B20" s="22" t="s">
        <v>38</v>
      </c>
      <c r="C20" s="46">
        <f>+'当年度'!C20-'前年度'!C20</f>
        <v>0</v>
      </c>
      <c r="D20" s="46">
        <f>+'当年度'!D20-'前年度'!D20</f>
        <v>0</v>
      </c>
      <c r="E20" s="46">
        <f>+'当年度'!E20-'前年度'!E20</f>
        <v>0</v>
      </c>
      <c r="F20" s="46">
        <f>+'当年度'!F20-'前年度'!F20</f>
        <v>0</v>
      </c>
      <c r="G20" s="58">
        <f>+'当年度'!G20-'前年度'!G20</f>
        <v>0</v>
      </c>
      <c r="H20" s="58">
        <f>+'当年度'!H20-'前年度'!H20</f>
        <v>0</v>
      </c>
      <c r="I20" s="58">
        <f>+'当年度'!I20-'前年度'!I20</f>
        <v>-5538</v>
      </c>
      <c r="J20" s="58">
        <f>+'当年度'!J20-'前年度'!J20</f>
        <v>0</v>
      </c>
      <c r="K20" s="58">
        <f>+'当年度'!K20-'前年度'!K20</f>
        <v>0</v>
      </c>
      <c r="L20" s="58">
        <f>+'当年度'!L20-'前年度'!L20</f>
        <v>0</v>
      </c>
      <c r="M20" s="58">
        <f>+'当年度'!M20-'前年度'!M20</f>
        <v>-15315</v>
      </c>
      <c r="N20" s="58">
        <f>+'当年度'!N20-'前年度'!N20</f>
        <v>0</v>
      </c>
      <c r="O20" s="58">
        <f>+'当年度'!O20-'前年度'!O20</f>
        <v>757</v>
      </c>
      <c r="P20" s="58">
        <f>+'当年度'!P20-'前年度'!P20</f>
        <v>17</v>
      </c>
      <c r="Q20" s="58">
        <f>+'当年度'!Q20-'前年度'!Q20</f>
        <v>0</v>
      </c>
      <c r="R20" s="58">
        <f>+'当年度'!R20-'前年度'!R20</f>
        <v>0</v>
      </c>
      <c r="S20" s="58">
        <f>+'当年度'!S20-'前年度'!S20</f>
        <v>0</v>
      </c>
      <c r="T20" s="58">
        <f>+'当年度'!T20-'前年度'!T20</f>
        <v>0</v>
      </c>
      <c r="U20" s="58">
        <f>+'当年度'!U20-'前年度'!U20</f>
        <v>3508</v>
      </c>
      <c r="V20" s="58">
        <f>+'当年度'!V20-'前年度'!V20</f>
        <v>0</v>
      </c>
      <c r="W20" s="58">
        <f>+'当年度'!W20-'前年度'!W20</f>
        <v>-16571</v>
      </c>
      <c r="X20" s="31"/>
      <c r="Y20" s="49">
        <f>+'当年度'!Y20-'前年度'!Y20</f>
        <v>9051</v>
      </c>
      <c r="Z20" s="49">
        <f>+'当年度'!Z20-'前年度'!Z20</f>
        <v>-9994</v>
      </c>
      <c r="AA20" s="35">
        <f>+'当年度'!AA20-'前年度'!AA20</f>
        <v>-0.8999999999999986</v>
      </c>
    </row>
    <row r="21" spans="2:27" ht="21" customHeight="1">
      <c r="B21" s="22" t="s">
        <v>39</v>
      </c>
      <c r="C21" s="42">
        <f>+'当年度'!C21-'前年度'!C21</f>
        <v>0</v>
      </c>
      <c r="D21" s="42">
        <f>+'当年度'!D21-'前年度'!D21</f>
        <v>0</v>
      </c>
      <c r="E21" s="42">
        <f>+'当年度'!E21-'前年度'!E21</f>
        <v>0</v>
      </c>
      <c r="F21" s="42">
        <f>+'当年度'!F21-'前年度'!F21</f>
        <v>0</v>
      </c>
      <c r="G21" s="52">
        <f>+'当年度'!G21-'前年度'!G21</f>
        <v>0</v>
      </c>
      <c r="H21" s="52">
        <f>+'当年度'!H21-'前年度'!H21</f>
        <v>0</v>
      </c>
      <c r="I21" s="52">
        <f>+'当年度'!I21-'前年度'!I21</f>
        <v>5566</v>
      </c>
      <c r="J21" s="52">
        <f>+'当年度'!J21-'前年度'!J21</f>
        <v>0</v>
      </c>
      <c r="K21" s="52">
        <f>+'当年度'!K21-'前年度'!K21</f>
        <v>0</v>
      </c>
      <c r="L21" s="52">
        <f>+'当年度'!L21-'前年度'!L21</f>
        <v>0</v>
      </c>
      <c r="M21" s="52">
        <f>+'当年度'!M21-'前年度'!M21</f>
        <v>-15102</v>
      </c>
      <c r="N21" s="52">
        <f>+'当年度'!N21-'前年度'!N21</f>
        <v>0</v>
      </c>
      <c r="O21" s="52">
        <f>+'当年度'!O21-'前年度'!O21</f>
        <v>15923</v>
      </c>
      <c r="P21" s="52">
        <f>+'当年度'!P21-'前年度'!P21</f>
        <v>10815</v>
      </c>
      <c r="Q21" s="52">
        <f>+'当年度'!Q21-'前年度'!Q21</f>
        <v>0</v>
      </c>
      <c r="R21" s="52">
        <f>+'当年度'!R21-'前年度'!R21</f>
        <v>0</v>
      </c>
      <c r="S21" s="52">
        <f>+'当年度'!S21-'前年度'!S21</f>
        <v>0</v>
      </c>
      <c r="T21" s="52">
        <f>+'当年度'!T21-'前年度'!T21</f>
        <v>0</v>
      </c>
      <c r="U21" s="52">
        <f>+'当年度'!U21-'前年度'!U21</f>
        <v>7831</v>
      </c>
      <c r="V21" s="52">
        <f>+'当年度'!V21-'前年度'!V21</f>
        <v>0</v>
      </c>
      <c r="W21" s="52">
        <f>+'当年度'!W21-'前年度'!W21</f>
        <v>25033</v>
      </c>
      <c r="X21" s="31"/>
      <c r="Y21" s="47">
        <f>+'当年度'!Y21-'前年度'!Y21</f>
        <v>91312</v>
      </c>
      <c r="Z21" s="47">
        <f>+'当年度'!Z21-'前年度'!Z21</f>
        <v>22819</v>
      </c>
      <c r="AA21" s="33">
        <f>+'当年度'!AA21-'前年度'!AA21</f>
        <v>0.1999999999999993</v>
      </c>
    </row>
    <row r="22" spans="2:27" ht="21" customHeight="1">
      <c r="B22" s="22" t="s">
        <v>40</v>
      </c>
      <c r="C22" s="42">
        <f>+'当年度'!C22-'前年度'!C22</f>
        <v>0</v>
      </c>
      <c r="D22" s="42">
        <f>+'当年度'!D22-'前年度'!D22</f>
        <v>0</v>
      </c>
      <c r="E22" s="42">
        <f>+'当年度'!E22-'前年度'!E22</f>
        <v>0</v>
      </c>
      <c r="F22" s="42">
        <f>+'当年度'!F22-'前年度'!F22</f>
        <v>0</v>
      </c>
      <c r="G22" s="52">
        <f>+'当年度'!G22-'前年度'!G22</f>
        <v>0</v>
      </c>
      <c r="H22" s="52">
        <f>+'当年度'!H22-'前年度'!H22</f>
        <v>0</v>
      </c>
      <c r="I22" s="52">
        <f>+'当年度'!I22-'前年度'!I22</f>
        <v>-30000</v>
      </c>
      <c r="J22" s="52">
        <f>+'当年度'!J22-'前年度'!J22</f>
        <v>0</v>
      </c>
      <c r="K22" s="52">
        <f>+'当年度'!K22-'前年度'!K22</f>
        <v>0</v>
      </c>
      <c r="L22" s="52">
        <f>+'当年度'!L22-'前年度'!L22</f>
        <v>0</v>
      </c>
      <c r="M22" s="52">
        <f>+'当年度'!M22-'前年度'!M22</f>
        <v>-2200</v>
      </c>
      <c r="N22" s="52">
        <f>+'当年度'!N22-'前年度'!N22</f>
        <v>0</v>
      </c>
      <c r="O22" s="52">
        <f>+'当年度'!O22-'前年度'!O22</f>
        <v>5551</v>
      </c>
      <c r="P22" s="52">
        <f>+'当年度'!P22-'前年度'!P22</f>
        <v>624</v>
      </c>
      <c r="Q22" s="52">
        <f>+'当年度'!Q22-'前年度'!Q22</f>
        <v>0</v>
      </c>
      <c r="R22" s="52">
        <f>+'当年度'!R22-'前年度'!R22</f>
        <v>0</v>
      </c>
      <c r="S22" s="52">
        <f>+'当年度'!S22-'前年度'!S22</f>
        <v>0</v>
      </c>
      <c r="T22" s="52">
        <f>+'当年度'!T22-'前年度'!T22</f>
        <v>0</v>
      </c>
      <c r="U22" s="52">
        <f>+'当年度'!U22-'前年度'!U22</f>
        <v>13</v>
      </c>
      <c r="V22" s="52">
        <f>+'当年度'!V22-'前年度'!V22</f>
        <v>0</v>
      </c>
      <c r="W22" s="52">
        <f>+'当年度'!W22-'前年度'!W22</f>
        <v>-26012</v>
      </c>
      <c r="X22" s="31"/>
      <c r="Y22" s="47">
        <f>+'当年度'!Y22-'前年度'!Y22</f>
        <v>87902</v>
      </c>
      <c r="Z22" s="47">
        <f>+'当年度'!Z22-'前年度'!Z22</f>
        <v>5128</v>
      </c>
      <c r="AA22" s="33">
        <f>+'当年度'!AA22-'前年度'!AA22</f>
        <v>-0.5</v>
      </c>
    </row>
    <row r="23" spans="2:27" ht="21" customHeight="1">
      <c r="B23" s="22" t="s">
        <v>41</v>
      </c>
      <c r="C23" s="42">
        <f>+'当年度'!C23-'前年度'!C23</f>
        <v>0</v>
      </c>
      <c r="D23" s="42">
        <f>+'当年度'!D23-'前年度'!D23</f>
        <v>0</v>
      </c>
      <c r="E23" s="42">
        <f>+'当年度'!E23-'前年度'!E23</f>
        <v>0</v>
      </c>
      <c r="F23" s="42">
        <f>+'当年度'!F23-'前年度'!F23</f>
        <v>0</v>
      </c>
      <c r="G23" s="52">
        <f>+'当年度'!G23-'前年度'!G23</f>
        <v>0</v>
      </c>
      <c r="H23" s="52">
        <f>+'当年度'!H23-'前年度'!H23</f>
        <v>0</v>
      </c>
      <c r="I23" s="52">
        <f>+'当年度'!I23-'前年度'!I23</f>
        <v>-6884</v>
      </c>
      <c r="J23" s="52">
        <f>+'当年度'!J23-'前年度'!J23</f>
        <v>0</v>
      </c>
      <c r="K23" s="52">
        <f>+'当年度'!K23-'前年度'!K23</f>
        <v>0</v>
      </c>
      <c r="L23" s="52">
        <f>+'当年度'!L23-'前年度'!L23</f>
        <v>0</v>
      </c>
      <c r="M23" s="52">
        <f>+'当年度'!M23-'前年度'!M23</f>
        <v>-375</v>
      </c>
      <c r="N23" s="52">
        <f>+'当年度'!N23-'前年度'!N23</f>
        <v>0</v>
      </c>
      <c r="O23" s="52">
        <f>+'当年度'!O23-'前年度'!O23</f>
        <v>5690</v>
      </c>
      <c r="P23" s="52">
        <f>+'当年度'!P23-'前年度'!P23</f>
        <v>7788</v>
      </c>
      <c r="Q23" s="52">
        <f>+'当年度'!Q23-'前年度'!Q23</f>
        <v>0</v>
      </c>
      <c r="R23" s="52">
        <f>+'当年度'!R23-'前年度'!R23</f>
        <v>0</v>
      </c>
      <c r="S23" s="52">
        <f>+'当年度'!S23-'前年度'!S23</f>
        <v>0</v>
      </c>
      <c r="T23" s="52">
        <f>+'当年度'!T23-'前年度'!T23</f>
        <v>0</v>
      </c>
      <c r="U23" s="52">
        <f>+'当年度'!U23-'前年度'!U23</f>
        <v>-7</v>
      </c>
      <c r="V23" s="52">
        <f>+'当年度'!V23-'前年度'!V23</f>
        <v>0</v>
      </c>
      <c r="W23" s="52">
        <f>+'当年度'!W23-'前年度'!W23</f>
        <v>6212</v>
      </c>
      <c r="X23" s="31"/>
      <c r="Y23" s="47">
        <f>+'当年度'!Y23-'前年度'!Y23</f>
        <v>84844</v>
      </c>
      <c r="Z23" s="47">
        <f>+'当年度'!Z23-'前年度'!Z23</f>
        <v>-41654</v>
      </c>
      <c r="AA23" s="33">
        <f>+'当年度'!AA23-'前年度'!AA23</f>
        <v>-0.40000000000000213</v>
      </c>
    </row>
    <row r="24" spans="2:27" ht="21" customHeight="1">
      <c r="B24" s="22" t="s">
        <v>42</v>
      </c>
      <c r="C24" s="42">
        <f>+'当年度'!C24-'前年度'!C24</f>
        <v>0</v>
      </c>
      <c r="D24" s="42">
        <f>+'当年度'!D24-'前年度'!D24</f>
        <v>0</v>
      </c>
      <c r="E24" s="42">
        <f>+'当年度'!E24-'前年度'!E24</f>
        <v>0</v>
      </c>
      <c r="F24" s="42">
        <f>+'当年度'!F24-'前年度'!F24</f>
        <v>0</v>
      </c>
      <c r="G24" s="52">
        <f>+'当年度'!G24-'前年度'!G24</f>
        <v>0</v>
      </c>
      <c r="H24" s="52">
        <f>+'当年度'!H24-'前年度'!H24</f>
        <v>0</v>
      </c>
      <c r="I24" s="52">
        <f>+'当年度'!I24-'前年度'!I24</f>
        <v>51399</v>
      </c>
      <c r="J24" s="52">
        <f>+'当年度'!J24-'前年度'!J24</f>
        <v>0</v>
      </c>
      <c r="K24" s="52">
        <f>+'当年度'!K24-'前年度'!K24</f>
        <v>0</v>
      </c>
      <c r="L24" s="52">
        <f>+'当年度'!L24-'前年度'!L24</f>
        <v>0</v>
      </c>
      <c r="M24" s="52">
        <f>+'当年度'!M24-'前年度'!M24</f>
        <v>-52814</v>
      </c>
      <c r="N24" s="52">
        <f>+'当年度'!N24-'前年度'!N24</f>
        <v>0</v>
      </c>
      <c r="O24" s="52">
        <f>+'当年度'!O24-'前年度'!O24</f>
        <v>7901</v>
      </c>
      <c r="P24" s="52">
        <f>+'当年度'!P24-'前年度'!P24</f>
        <v>-7755</v>
      </c>
      <c r="Q24" s="52">
        <f>+'当年度'!Q24-'前年度'!Q24</f>
        <v>0</v>
      </c>
      <c r="R24" s="52">
        <f>+'当年度'!R24-'前年度'!R24</f>
        <v>0</v>
      </c>
      <c r="S24" s="52">
        <f>+'当年度'!S24-'前年度'!S24</f>
        <v>0</v>
      </c>
      <c r="T24" s="52">
        <f>+'当年度'!T24-'前年度'!T24</f>
        <v>0</v>
      </c>
      <c r="U24" s="52">
        <f>+'当年度'!U24-'前年度'!U24</f>
        <v>0</v>
      </c>
      <c r="V24" s="52">
        <f>+'当年度'!V24-'前年度'!V24</f>
        <v>0</v>
      </c>
      <c r="W24" s="52">
        <f>+'当年度'!W24-'前年度'!W24</f>
        <v>-1269</v>
      </c>
      <c r="X24" s="31"/>
      <c r="Y24" s="47">
        <f>+'当年度'!Y24-'前年度'!Y24</f>
        <v>-278917</v>
      </c>
      <c r="Z24" s="47">
        <f>+'当年度'!Z24-'前年度'!Z24</f>
        <v>-65215</v>
      </c>
      <c r="AA24" s="33">
        <f>+'当年度'!AA24-'前年度'!AA24</f>
        <v>1.5</v>
      </c>
    </row>
    <row r="25" spans="2:27" ht="21" customHeight="1">
      <c r="B25" s="22" t="s">
        <v>43</v>
      </c>
      <c r="C25" s="42">
        <f>+'当年度'!C25-'前年度'!C25</f>
        <v>0</v>
      </c>
      <c r="D25" s="42">
        <f>+'当年度'!D25-'前年度'!D25</f>
        <v>0</v>
      </c>
      <c r="E25" s="42">
        <f>+'当年度'!E25-'前年度'!E25</f>
        <v>0</v>
      </c>
      <c r="F25" s="42">
        <f>+'当年度'!F25-'前年度'!F25</f>
        <v>0</v>
      </c>
      <c r="G25" s="52">
        <f>+'当年度'!G25-'前年度'!G25</f>
        <v>0</v>
      </c>
      <c r="H25" s="52">
        <f>+'当年度'!H25-'前年度'!H25</f>
        <v>0</v>
      </c>
      <c r="I25" s="52">
        <f>+'当年度'!I25-'前年度'!I25</f>
        <v>4888</v>
      </c>
      <c r="J25" s="52">
        <f>+'当年度'!J25-'前年度'!J25</f>
        <v>0</v>
      </c>
      <c r="K25" s="52">
        <f>+'当年度'!K25-'前年度'!K25</f>
        <v>0</v>
      </c>
      <c r="L25" s="52">
        <f>+'当年度'!L25-'前年度'!L25</f>
        <v>0</v>
      </c>
      <c r="M25" s="52">
        <f>+'当年度'!M25-'前年度'!M25</f>
        <v>2418</v>
      </c>
      <c r="N25" s="52">
        <f>+'当年度'!N25-'前年度'!N25</f>
        <v>0</v>
      </c>
      <c r="O25" s="52">
        <f>+'当年度'!O25-'前年度'!O25</f>
        <v>-5084</v>
      </c>
      <c r="P25" s="52">
        <f>+'当年度'!P25-'前年度'!P25</f>
        <v>-4347</v>
      </c>
      <c r="Q25" s="52">
        <f>+'当年度'!Q25-'前年度'!Q25</f>
        <v>0</v>
      </c>
      <c r="R25" s="52">
        <f>+'当年度'!R25-'前年度'!R25</f>
        <v>0</v>
      </c>
      <c r="S25" s="52">
        <f>+'当年度'!S25-'前年度'!S25</f>
        <v>0</v>
      </c>
      <c r="T25" s="52">
        <f>+'当年度'!T25-'前年度'!T25</f>
        <v>0</v>
      </c>
      <c r="U25" s="52">
        <f>+'当年度'!U25-'前年度'!U25</f>
        <v>0</v>
      </c>
      <c r="V25" s="52">
        <f>+'当年度'!V25-'前年度'!V25</f>
        <v>0</v>
      </c>
      <c r="W25" s="52">
        <f>+'当年度'!W25-'前年度'!W25</f>
        <v>-2125</v>
      </c>
      <c r="X25" s="31"/>
      <c r="Y25" s="47">
        <f>+'当年度'!Y25-'前年度'!Y25</f>
        <v>23757</v>
      </c>
      <c r="Z25" s="47">
        <f>+'当年度'!Z25-'前年度'!Z25</f>
        <v>68126</v>
      </c>
      <c r="AA25" s="33">
        <f>+'当年度'!AA25-'前年度'!AA25</f>
        <v>-0.09999999999999964</v>
      </c>
    </row>
    <row r="26" spans="2:27" ht="21" customHeight="1">
      <c r="B26" s="22" t="s">
        <v>44</v>
      </c>
      <c r="C26" s="42">
        <f>+'当年度'!C26-'前年度'!C26</f>
        <v>0</v>
      </c>
      <c r="D26" s="42">
        <f>+'当年度'!D26-'前年度'!D26</f>
        <v>0</v>
      </c>
      <c r="E26" s="42">
        <f>+'当年度'!E26-'前年度'!E26</f>
        <v>0</v>
      </c>
      <c r="F26" s="42">
        <f>+'当年度'!F26-'前年度'!F26</f>
        <v>0</v>
      </c>
      <c r="G26" s="52">
        <f>+'当年度'!G26-'前年度'!G26</f>
        <v>0</v>
      </c>
      <c r="H26" s="52">
        <f>+'当年度'!H26-'前年度'!H26</f>
        <v>0</v>
      </c>
      <c r="I26" s="52">
        <f>+'当年度'!I26-'前年度'!I26</f>
        <v>41328</v>
      </c>
      <c r="J26" s="52">
        <f>+'当年度'!J26-'前年度'!J26</f>
        <v>0</v>
      </c>
      <c r="K26" s="52">
        <f>+'当年度'!K26-'前年度'!K26</f>
        <v>0</v>
      </c>
      <c r="L26" s="52">
        <f>+'当年度'!L26-'前年度'!L26</f>
        <v>0</v>
      </c>
      <c r="M26" s="52">
        <f>+'当年度'!M26-'前年度'!M26</f>
        <v>-2670</v>
      </c>
      <c r="N26" s="52">
        <f>+'当年度'!N26-'前年度'!N26</f>
        <v>0</v>
      </c>
      <c r="O26" s="52">
        <f>+'当年度'!O26-'前年度'!O26</f>
        <v>392</v>
      </c>
      <c r="P26" s="52">
        <f>+'当年度'!P26-'前年度'!P26</f>
        <v>4701</v>
      </c>
      <c r="Q26" s="52">
        <f>+'当年度'!Q26-'前年度'!Q26</f>
        <v>0</v>
      </c>
      <c r="R26" s="52">
        <f>+'当年度'!R26-'前年度'!R26</f>
        <v>0</v>
      </c>
      <c r="S26" s="52">
        <f>+'当年度'!S26-'前年度'!S26</f>
        <v>0</v>
      </c>
      <c r="T26" s="52">
        <f>+'当年度'!T26-'前年度'!T26</f>
        <v>0</v>
      </c>
      <c r="U26" s="52">
        <f>+'当年度'!U26-'前年度'!U26</f>
        <v>0</v>
      </c>
      <c r="V26" s="52">
        <f>+'当年度'!V26-'前年度'!V26</f>
        <v>0</v>
      </c>
      <c r="W26" s="52">
        <f>+'当年度'!W26-'前年度'!W26</f>
        <v>43751</v>
      </c>
      <c r="X26" s="31"/>
      <c r="Y26" s="47">
        <f>+'当年度'!Y26-'前年度'!Y26</f>
        <v>-72176</v>
      </c>
      <c r="Z26" s="47">
        <f>+'当年度'!Z26-'前年度'!Z26</f>
        <v>-4362</v>
      </c>
      <c r="AA26" s="33">
        <f>+'当年度'!AA26-'前年度'!AA26</f>
        <v>1.0999999999999996</v>
      </c>
    </row>
    <row r="27" spans="2:27" ht="21" customHeight="1">
      <c r="B27" s="22" t="s">
        <v>45</v>
      </c>
      <c r="C27" s="42">
        <f>+'当年度'!C27-'前年度'!C27</f>
        <v>0</v>
      </c>
      <c r="D27" s="42">
        <f>+'当年度'!D27-'前年度'!D27</f>
        <v>332448</v>
      </c>
      <c r="E27" s="42">
        <f>+'当年度'!E27-'前年度'!E27</f>
        <v>0</v>
      </c>
      <c r="F27" s="42">
        <f>+'当年度'!F27-'前年度'!F27</f>
        <v>0</v>
      </c>
      <c r="G27" s="52">
        <f>+'当年度'!G27-'前年度'!G27</f>
        <v>0</v>
      </c>
      <c r="H27" s="52">
        <f>+'当年度'!H27-'前年度'!H27</f>
        <v>0</v>
      </c>
      <c r="I27" s="52">
        <f>+'当年度'!I27-'前年度'!I27</f>
        <v>-13451</v>
      </c>
      <c r="J27" s="52">
        <f>+'当年度'!J27-'前年度'!J27</f>
        <v>0</v>
      </c>
      <c r="K27" s="52">
        <f>+'当年度'!K27-'前年度'!K27</f>
        <v>0</v>
      </c>
      <c r="L27" s="52">
        <f>+'当年度'!L27-'前年度'!L27</f>
        <v>0</v>
      </c>
      <c r="M27" s="52">
        <f>+'当年度'!M27-'前年度'!M27</f>
        <v>-27047</v>
      </c>
      <c r="N27" s="52">
        <f>+'当年度'!N27-'前年度'!N27</f>
        <v>0</v>
      </c>
      <c r="O27" s="52">
        <f>+'当年度'!O27-'前年度'!O27</f>
        <v>443</v>
      </c>
      <c r="P27" s="52">
        <f>+'当年度'!P27-'前年度'!P27</f>
        <v>28273</v>
      </c>
      <c r="Q27" s="52">
        <f>+'当年度'!Q27-'前年度'!Q27</f>
        <v>0</v>
      </c>
      <c r="R27" s="52">
        <f>+'当年度'!R27-'前年度'!R27</f>
        <v>0</v>
      </c>
      <c r="S27" s="52">
        <f>+'当年度'!S27-'前年度'!S27</f>
        <v>0</v>
      </c>
      <c r="T27" s="52">
        <f>+'当年度'!T27-'前年度'!T27</f>
        <v>0</v>
      </c>
      <c r="U27" s="52">
        <f>+'当年度'!U27-'前年度'!U27</f>
        <v>-8643</v>
      </c>
      <c r="V27" s="52">
        <f>+'当年度'!V27-'前年度'!V27</f>
        <v>0</v>
      </c>
      <c r="W27" s="52">
        <f>+'当年度'!W27-'前年度'!W27</f>
        <v>312023</v>
      </c>
      <c r="X27" s="31"/>
      <c r="Y27" s="47">
        <f>+'当年度'!Y27-'前年度'!Y27</f>
        <v>20163</v>
      </c>
      <c r="Z27" s="47">
        <f>+'当年度'!Z27-'前年度'!Z27</f>
        <v>-16364</v>
      </c>
      <c r="AA27" s="33">
        <f>+'当年度'!AA27-'前年度'!AA27</f>
        <v>6.5</v>
      </c>
    </row>
    <row r="28" spans="2:27" ht="21" customHeight="1">
      <c r="B28" s="22" t="s">
        <v>46</v>
      </c>
      <c r="C28" s="42">
        <f>+'当年度'!C28-'前年度'!C28</f>
        <v>0</v>
      </c>
      <c r="D28" s="42">
        <f>+'当年度'!D28-'前年度'!D28</f>
        <v>0</v>
      </c>
      <c r="E28" s="42">
        <f>+'当年度'!E28-'前年度'!E28</f>
        <v>0</v>
      </c>
      <c r="F28" s="42">
        <f>+'当年度'!F28-'前年度'!F28</f>
        <v>0</v>
      </c>
      <c r="G28" s="52">
        <f>+'当年度'!G28-'前年度'!G28</f>
        <v>0</v>
      </c>
      <c r="H28" s="52">
        <f>+'当年度'!H28-'前年度'!H28</f>
        <v>0</v>
      </c>
      <c r="I28" s="52">
        <f>+'当年度'!I28-'前年度'!I28</f>
        <v>1992</v>
      </c>
      <c r="J28" s="52">
        <f>+'当年度'!J28-'前年度'!J28</f>
        <v>0</v>
      </c>
      <c r="K28" s="52">
        <f>+'当年度'!K28-'前年度'!K28</f>
        <v>0</v>
      </c>
      <c r="L28" s="52">
        <f>+'当年度'!L28-'前年度'!L28</f>
        <v>0</v>
      </c>
      <c r="M28" s="52">
        <f>+'当年度'!M28-'前年度'!M28</f>
        <v>8927</v>
      </c>
      <c r="N28" s="52">
        <f>+'当年度'!N28-'前年度'!N28</f>
        <v>0</v>
      </c>
      <c r="O28" s="52">
        <f>+'当年度'!O28-'前年度'!O28</f>
        <v>-1160</v>
      </c>
      <c r="P28" s="52">
        <f>+'当年度'!P28-'前年度'!P28</f>
        <v>12553</v>
      </c>
      <c r="Q28" s="52">
        <f>+'当年度'!Q28-'前年度'!Q28</f>
        <v>0</v>
      </c>
      <c r="R28" s="52">
        <f>+'当年度'!R28-'前年度'!R28</f>
        <v>0</v>
      </c>
      <c r="S28" s="52">
        <f>+'当年度'!S28-'前年度'!S28</f>
        <v>0</v>
      </c>
      <c r="T28" s="52">
        <f>+'当年度'!T28-'前年度'!T28</f>
        <v>0</v>
      </c>
      <c r="U28" s="52">
        <f>+'当年度'!U28-'前年度'!U28</f>
        <v>-2</v>
      </c>
      <c r="V28" s="52">
        <f>+'当年度'!V28-'前年度'!V28</f>
        <v>0</v>
      </c>
      <c r="W28" s="52">
        <f>+'当年度'!W28-'前年度'!W28</f>
        <v>22310</v>
      </c>
      <c r="X28" s="31"/>
      <c r="Y28" s="47">
        <f>+'当年度'!Y28-'前年度'!Y28</f>
        <v>86759</v>
      </c>
      <c r="Z28" s="47">
        <f>+'当年度'!Z28-'前年度'!Z28</f>
        <v>-67195</v>
      </c>
      <c r="AA28" s="33">
        <f>+'当年度'!AA28-'前年度'!AA28</f>
        <v>0.3000000000000007</v>
      </c>
    </row>
    <row r="29" spans="2:27" ht="21" customHeight="1">
      <c r="B29" s="22" t="s">
        <v>47</v>
      </c>
      <c r="C29" s="42">
        <f>+'当年度'!C29-'前年度'!C29</f>
        <v>0</v>
      </c>
      <c r="D29" s="42">
        <f>+'当年度'!D29-'前年度'!D29</f>
        <v>236876</v>
      </c>
      <c r="E29" s="42">
        <f>+'当年度'!E29-'前年度'!E29</f>
        <v>0</v>
      </c>
      <c r="F29" s="42">
        <f>+'当年度'!F29-'前年度'!F29</f>
        <v>0</v>
      </c>
      <c r="G29" s="52">
        <f>+'当年度'!G29-'前年度'!G29</f>
        <v>0</v>
      </c>
      <c r="H29" s="52">
        <f>+'当年度'!H29-'前年度'!H29</f>
        <v>0</v>
      </c>
      <c r="I29" s="52">
        <f>+'当年度'!I29-'前年度'!I29</f>
        <v>0</v>
      </c>
      <c r="J29" s="52">
        <f>+'当年度'!J29-'前年度'!J29</f>
        <v>0</v>
      </c>
      <c r="K29" s="52">
        <f>+'当年度'!K29-'前年度'!K29</f>
        <v>0</v>
      </c>
      <c r="L29" s="52">
        <f>+'当年度'!L29-'前年度'!L29</f>
        <v>0</v>
      </c>
      <c r="M29" s="52">
        <f>+'当年度'!M29-'前年度'!M29</f>
        <v>-19619</v>
      </c>
      <c r="N29" s="52">
        <f>+'当年度'!N29-'前年度'!N29</f>
        <v>0</v>
      </c>
      <c r="O29" s="52">
        <f>+'当年度'!O29-'前年度'!O29</f>
        <v>-5567</v>
      </c>
      <c r="P29" s="52">
        <f>+'当年度'!P29-'前年度'!P29</f>
        <v>-5721</v>
      </c>
      <c r="Q29" s="52">
        <f>+'当年度'!Q29-'前年度'!Q29</f>
        <v>0</v>
      </c>
      <c r="R29" s="52">
        <f>+'当年度'!R29-'前年度'!R29</f>
        <v>0</v>
      </c>
      <c r="S29" s="52">
        <f>+'当年度'!S29-'前年度'!S29</f>
        <v>0</v>
      </c>
      <c r="T29" s="52">
        <f>+'当年度'!T29-'前年度'!T29</f>
        <v>0</v>
      </c>
      <c r="U29" s="52">
        <f>+'当年度'!U29-'前年度'!U29</f>
        <v>0</v>
      </c>
      <c r="V29" s="52">
        <f>+'当年度'!V29-'前年度'!V29</f>
        <v>0</v>
      </c>
      <c r="W29" s="52">
        <f>+'当年度'!W29-'前年度'!W29</f>
        <v>205969</v>
      </c>
      <c r="X29" s="31"/>
      <c r="Y29" s="47">
        <f>+'当年度'!Y29-'前年度'!Y29</f>
        <v>-40322</v>
      </c>
      <c r="Z29" s="47">
        <f>+'当年度'!Z29-'前年度'!Z29</f>
        <v>-19597</v>
      </c>
      <c r="AA29" s="33">
        <f>+'当年度'!AA29-'前年度'!AA29</f>
        <v>8.4</v>
      </c>
    </row>
    <row r="30" spans="2:27" ht="21" customHeight="1">
      <c r="B30" s="22" t="s">
        <v>68</v>
      </c>
      <c r="C30" s="42">
        <f>+'当年度'!C30-'前年度'!C30</f>
        <v>0</v>
      </c>
      <c r="D30" s="42">
        <f>+'当年度'!D30-'前年度'!D30</f>
        <v>104321</v>
      </c>
      <c r="E30" s="42">
        <f>+'当年度'!E30-'前年度'!E30</f>
        <v>0</v>
      </c>
      <c r="F30" s="42">
        <f>+'当年度'!F30-'前年度'!F30</f>
        <v>0</v>
      </c>
      <c r="G30" s="52">
        <f>+'当年度'!G30-'前年度'!G30</f>
        <v>0</v>
      </c>
      <c r="H30" s="52">
        <f>+'当年度'!H30-'前年度'!H30</f>
        <v>0</v>
      </c>
      <c r="I30" s="52">
        <f>+'当年度'!I30-'前年度'!I30</f>
        <v>0</v>
      </c>
      <c r="J30" s="52">
        <f>+'当年度'!J30-'前年度'!J30</f>
        <v>0</v>
      </c>
      <c r="K30" s="52">
        <f>+'当年度'!K30-'前年度'!K30</f>
        <v>0</v>
      </c>
      <c r="L30" s="52">
        <f>+'当年度'!L30-'前年度'!L30</f>
        <v>0</v>
      </c>
      <c r="M30" s="52">
        <f>+'当年度'!M30-'前年度'!M30</f>
        <v>-3093</v>
      </c>
      <c r="N30" s="52">
        <f>+'当年度'!N30-'前年度'!N30</f>
        <v>0</v>
      </c>
      <c r="O30" s="52">
        <f>+'当年度'!O30-'前年度'!O30</f>
        <v>22061</v>
      </c>
      <c r="P30" s="52">
        <f>+'当年度'!P30-'前年度'!P30</f>
        <v>745</v>
      </c>
      <c r="Q30" s="52">
        <f>+'当年度'!Q30-'前年度'!Q30</f>
        <v>0</v>
      </c>
      <c r="R30" s="52">
        <f>+'当年度'!R30-'前年度'!R30</f>
        <v>0</v>
      </c>
      <c r="S30" s="52">
        <f>+'当年度'!S30-'前年度'!S30</f>
        <v>0</v>
      </c>
      <c r="T30" s="52">
        <f>+'当年度'!T30-'前年度'!T30</f>
        <v>0</v>
      </c>
      <c r="U30" s="52">
        <f>+'当年度'!U30-'前年度'!U30</f>
        <v>2</v>
      </c>
      <c r="V30" s="52">
        <f>+'当年度'!V30-'前年度'!V30</f>
        <v>0</v>
      </c>
      <c r="W30" s="52">
        <f>+'当年度'!W30-'前年度'!W30</f>
        <v>124036</v>
      </c>
      <c r="X30" s="31"/>
      <c r="Y30" s="47">
        <f>+'当年度'!Y30-'前年度'!Y30</f>
        <v>-36634</v>
      </c>
      <c r="Z30" s="47">
        <f>+'当年度'!Z30-'前年度'!Z30</f>
        <v>-24437</v>
      </c>
      <c r="AA30" s="33">
        <f>+'当年度'!AA30-'前年度'!AA30</f>
        <v>2.6000000000000014</v>
      </c>
    </row>
    <row r="31" spans="2:27" ht="21" customHeight="1">
      <c r="B31" s="22" t="s">
        <v>69</v>
      </c>
      <c r="C31" s="42">
        <f>+'当年度'!C31-'前年度'!C31</f>
        <v>0</v>
      </c>
      <c r="D31" s="42">
        <f>+'当年度'!D31-'前年度'!D31</f>
        <v>-4585</v>
      </c>
      <c r="E31" s="42">
        <f>+'当年度'!E31-'前年度'!E31</f>
        <v>0</v>
      </c>
      <c r="F31" s="42">
        <f>+'当年度'!F31-'前年度'!F31</f>
        <v>0</v>
      </c>
      <c r="G31" s="52">
        <f>+'当年度'!G31-'前年度'!G31</f>
        <v>0</v>
      </c>
      <c r="H31" s="52">
        <f>+'当年度'!H31-'前年度'!H31</f>
        <v>0</v>
      </c>
      <c r="I31" s="52">
        <f>+'当年度'!I31-'前年度'!I31</f>
        <v>-52990</v>
      </c>
      <c r="J31" s="52">
        <f>+'当年度'!J31-'前年度'!J31</f>
        <v>0</v>
      </c>
      <c r="K31" s="52">
        <f>+'当年度'!K31-'前年度'!K31</f>
        <v>0</v>
      </c>
      <c r="L31" s="52">
        <f>+'当年度'!L31-'前年度'!L31</f>
        <v>0</v>
      </c>
      <c r="M31" s="52">
        <f>+'当年度'!M31-'前年度'!M31</f>
        <v>2589</v>
      </c>
      <c r="N31" s="52">
        <f>+'当年度'!N31-'前年度'!N31</f>
        <v>0</v>
      </c>
      <c r="O31" s="52">
        <f>+'当年度'!O31-'前年度'!O31</f>
        <v>3664</v>
      </c>
      <c r="P31" s="52">
        <f>+'当年度'!P31-'前年度'!P31</f>
        <v>-13009</v>
      </c>
      <c r="Q31" s="52">
        <f>+'当年度'!Q31-'前年度'!Q31</f>
        <v>0</v>
      </c>
      <c r="R31" s="52">
        <f>+'当年度'!R31-'前年度'!R31</f>
        <v>0</v>
      </c>
      <c r="S31" s="52">
        <f>+'当年度'!S31-'前年度'!S31</f>
        <v>0</v>
      </c>
      <c r="T31" s="52">
        <f>+'当年度'!T31-'前年度'!T31</f>
        <v>0</v>
      </c>
      <c r="U31" s="52">
        <f>+'当年度'!U31-'前年度'!U31</f>
        <v>0</v>
      </c>
      <c r="V31" s="52">
        <f>+'当年度'!V31-'前年度'!V31</f>
        <v>0</v>
      </c>
      <c r="W31" s="52">
        <f>+'当年度'!W31-'前年度'!W31</f>
        <v>-64331</v>
      </c>
      <c r="X31" s="31"/>
      <c r="Y31" s="47">
        <f>+'当年度'!Y31-'前年度'!Y31</f>
        <v>-62527</v>
      </c>
      <c r="Z31" s="47">
        <f>+'当年度'!Z31-'前年度'!Z31</f>
        <v>-17746</v>
      </c>
      <c r="AA31" s="33">
        <f>+'当年度'!AA31-'前年度'!AA31</f>
        <v>-0.8999999999999986</v>
      </c>
    </row>
    <row r="32" spans="2:27" ht="21" customHeight="1">
      <c r="B32" s="22" t="s">
        <v>70</v>
      </c>
      <c r="C32" s="42">
        <f>+'当年度'!C32-'前年度'!C32</f>
        <v>0</v>
      </c>
      <c r="D32" s="42">
        <f>+'当年度'!D32-'前年度'!D32</f>
        <v>0</v>
      </c>
      <c r="E32" s="42">
        <f>+'当年度'!E32-'前年度'!E32</f>
        <v>0</v>
      </c>
      <c r="F32" s="42">
        <f>+'当年度'!F32-'前年度'!F32</f>
        <v>0</v>
      </c>
      <c r="G32" s="52">
        <f>+'当年度'!G32-'前年度'!G32</f>
        <v>0</v>
      </c>
      <c r="H32" s="52">
        <f>+'当年度'!H32-'前年度'!H32</f>
        <v>0</v>
      </c>
      <c r="I32" s="52">
        <f>+'当年度'!I32-'前年度'!I32</f>
        <v>0</v>
      </c>
      <c r="J32" s="52">
        <f>+'当年度'!J32-'前年度'!J32</f>
        <v>0</v>
      </c>
      <c r="K32" s="52">
        <f>+'当年度'!K32-'前年度'!K32</f>
        <v>0</v>
      </c>
      <c r="L32" s="52">
        <f>+'当年度'!L32-'前年度'!L32</f>
        <v>0</v>
      </c>
      <c r="M32" s="52">
        <f>+'当年度'!M32-'前年度'!M32</f>
        <v>8277</v>
      </c>
      <c r="N32" s="52">
        <f>+'当年度'!N32-'前年度'!N32</f>
        <v>0</v>
      </c>
      <c r="O32" s="52">
        <f>+'当年度'!O32-'前年度'!O32</f>
        <v>12527</v>
      </c>
      <c r="P32" s="52">
        <f>+'当年度'!P32-'前年度'!P32</f>
        <v>11226</v>
      </c>
      <c r="Q32" s="52">
        <f>+'当年度'!Q32-'前年度'!Q32</f>
        <v>0</v>
      </c>
      <c r="R32" s="52">
        <f>+'当年度'!R32-'前年度'!R32</f>
        <v>0</v>
      </c>
      <c r="S32" s="52">
        <f>+'当年度'!S32-'前年度'!S32</f>
        <v>0</v>
      </c>
      <c r="T32" s="52">
        <f>+'当年度'!T32-'前年度'!T32</f>
        <v>0</v>
      </c>
      <c r="U32" s="52">
        <f>+'当年度'!U32-'前年度'!U32</f>
        <v>-43</v>
      </c>
      <c r="V32" s="52">
        <f>+'当年度'!V32-'前年度'!V32</f>
        <v>0</v>
      </c>
      <c r="W32" s="52">
        <f>+'当年度'!W32-'前年度'!W32</f>
        <v>31987</v>
      </c>
      <c r="X32" s="31"/>
      <c r="Y32" s="47">
        <f>+'当年度'!Y32-'前年度'!Y32</f>
        <v>-107443</v>
      </c>
      <c r="Z32" s="47">
        <f>+'当年度'!Z32-'前年度'!Z32</f>
        <v>-19941</v>
      </c>
      <c r="AA32" s="33">
        <f>+'当年度'!AA32-'前年度'!AA32</f>
        <v>0.7999999999999989</v>
      </c>
    </row>
    <row r="33" spans="2:27" ht="21" customHeight="1">
      <c r="B33" s="22" t="s">
        <v>48</v>
      </c>
      <c r="C33" s="42">
        <f>+'当年度'!C33-'前年度'!C33</f>
        <v>0</v>
      </c>
      <c r="D33" s="42">
        <f>+'当年度'!D33-'前年度'!D33</f>
        <v>0</v>
      </c>
      <c r="E33" s="42">
        <f>+'当年度'!E33-'前年度'!E33</f>
        <v>0</v>
      </c>
      <c r="F33" s="42">
        <f>+'当年度'!F33-'前年度'!F33</f>
        <v>0</v>
      </c>
      <c r="G33" s="52">
        <f>+'当年度'!G33-'前年度'!G33</f>
        <v>0</v>
      </c>
      <c r="H33" s="52">
        <f>+'当年度'!H33-'前年度'!H33</f>
        <v>0</v>
      </c>
      <c r="I33" s="52">
        <f>+'当年度'!I33-'前年度'!I33</f>
        <v>-12525</v>
      </c>
      <c r="J33" s="52">
        <f>+'当年度'!J33-'前年度'!J33</f>
        <v>0</v>
      </c>
      <c r="K33" s="52">
        <f>+'当年度'!K33-'前年度'!K33</f>
        <v>0</v>
      </c>
      <c r="L33" s="52">
        <f>+'当年度'!L33-'前年度'!L33</f>
        <v>0</v>
      </c>
      <c r="M33" s="52">
        <f>+'当年度'!M33-'前年度'!M33</f>
        <v>128447</v>
      </c>
      <c r="N33" s="52">
        <f>+'当年度'!N33-'前年度'!N33</f>
        <v>0</v>
      </c>
      <c r="O33" s="52">
        <f>+'当年度'!O33-'前年度'!O33</f>
        <v>11248</v>
      </c>
      <c r="P33" s="52">
        <f>+'当年度'!P33-'前年度'!P33</f>
        <v>6568</v>
      </c>
      <c r="Q33" s="52">
        <f>+'当年度'!Q33-'前年度'!Q33</f>
        <v>0</v>
      </c>
      <c r="R33" s="52">
        <f>+'当年度'!R33-'前年度'!R33</f>
        <v>0</v>
      </c>
      <c r="S33" s="52">
        <f>+'当年度'!S33-'前年度'!S33</f>
        <v>0</v>
      </c>
      <c r="T33" s="52">
        <f>+'当年度'!T33-'前年度'!T33</f>
        <v>0</v>
      </c>
      <c r="U33" s="52">
        <f>+'当年度'!U33-'前年度'!U33</f>
        <v>-299</v>
      </c>
      <c r="V33" s="52">
        <f>+'当年度'!V33-'前年度'!V33</f>
        <v>0</v>
      </c>
      <c r="W33" s="52">
        <f>+'当年度'!W33-'前年度'!W33</f>
        <v>133439</v>
      </c>
      <c r="X33" s="31"/>
      <c r="Y33" s="47">
        <f>+'当年度'!Y33-'前年度'!Y33</f>
        <v>-90095</v>
      </c>
      <c r="Z33" s="47">
        <f>+'当年度'!Z33-'前年度'!Z33</f>
        <v>-14597</v>
      </c>
      <c r="AA33" s="33">
        <f>+'当年度'!AA33-'前年度'!AA33</f>
        <v>4.599999999999998</v>
      </c>
    </row>
    <row r="34" spans="2:27" ht="21" customHeight="1">
      <c r="B34" s="22" t="s">
        <v>49</v>
      </c>
      <c r="C34" s="42">
        <f>+'当年度'!C34-'前年度'!C34</f>
        <v>0</v>
      </c>
      <c r="D34" s="42">
        <f>+'当年度'!D34-'前年度'!D34</f>
        <v>0</v>
      </c>
      <c r="E34" s="42">
        <f>+'当年度'!E34-'前年度'!E34</f>
        <v>0</v>
      </c>
      <c r="F34" s="42">
        <f>+'当年度'!F34-'前年度'!F34</f>
        <v>0</v>
      </c>
      <c r="G34" s="52">
        <f>+'当年度'!G34-'前年度'!G34</f>
        <v>0</v>
      </c>
      <c r="H34" s="52">
        <f>+'当年度'!H34-'前年度'!H34</f>
        <v>4271</v>
      </c>
      <c r="I34" s="52">
        <f>+'当年度'!I34-'前年度'!I34</f>
        <v>-749</v>
      </c>
      <c r="J34" s="52">
        <f>+'当年度'!J34-'前年度'!J34</f>
        <v>0</v>
      </c>
      <c r="K34" s="52">
        <f>+'当年度'!K34-'前年度'!K34</f>
        <v>0</v>
      </c>
      <c r="L34" s="52">
        <f>+'当年度'!L34-'前年度'!L34</f>
        <v>0</v>
      </c>
      <c r="M34" s="52">
        <f>+'当年度'!M34-'前年度'!M34</f>
        <v>-38325</v>
      </c>
      <c r="N34" s="52">
        <f>+'当年度'!N34-'前年度'!N34</f>
        <v>0</v>
      </c>
      <c r="O34" s="52">
        <f>+'当年度'!O34-'前年度'!O34</f>
        <v>10315</v>
      </c>
      <c r="P34" s="52">
        <f>+'当年度'!P34-'前年度'!P34</f>
        <v>4070</v>
      </c>
      <c r="Q34" s="52">
        <f>+'当年度'!Q34-'前年度'!Q34</f>
        <v>0</v>
      </c>
      <c r="R34" s="52">
        <f>+'当年度'!R34-'前年度'!R34</f>
        <v>0</v>
      </c>
      <c r="S34" s="52">
        <f>+'当年度'!S34-'前年度'!S34</f>
        <v>0</v>
      </c>
      <c r="T34" s="52">
        <f>+'当年度'!T34-'前年度'!T34</f>
        <v>0</v>
      </c>
      <c r="U34" s="52">
        <f>+'当年度'!U34-'前年度'!U34</f>
        <v>0</v>
      </c>
      <c r="V34" s="52">
        <f>+'当年度'!V34-'前年度'!V34</f>
        <v>0</v>
      </c>
      <c r="W34" s="52">
        <f>+'当年度'!W34-'前年度'!W34</f>
        <v>-20418</v>
      </c>
      <c r="X34" s="31"/>
      <c r="Y34" s="47">
        <f>+'当年度'!Y34-'前年度'!Y34</f>
        <v>-33467</v>
      </c>
      <c r="Z34" s="47">
        <f>+'当年度'!Z34-'前年度'!Z34</f>
        <v>-22659</v>
      </c>
      <c r="AA34" s="33">
        <f>+'当年度'!AA34-'前年度'!AA34</f>
        <v>-0.40000000000000213</v>
      </c>
    </row>
    <row r="35" spans="2:27" ht="22.5" customHeight="1">
      <c r="B35" s="25" t="s">
        <v>50</v>
      </c>
      <c r="C35" s="45">
        <f>+'当年度'!C35-'前年度'!C35</f>
        <v>14149</v>
      </c>
      <c r="D35" s="45">
        <f>+'当年度'!D35-'前年度'!D35</f>
        <v>31273</v>
      </c>
      <c r="E35" s="45">
        <f>+'当年度'!E35-'前年度'!E35</f>
        <v>-4666</v>
      </c>
      <c r="F35" s="45">
        <f>+'当年度'!F35-'前年度'!F35</f>
        <v>23280</v>
      </c>
      <c r="G35" s="50">
        <f>+'当年度'!G35-'前年度'!G35</f>
        <v>-747</v>
      </c>
      <c r="H35" s="50">
        <f>+'当年度'!H35-'前年度'!H35</f>
        <v>-215509</v>
      </c>
      <c r="I35" s="50">
        <f>+'当年度'!I35-'前年度'!I35</f>
        <v>-1966372</v>
      </c>
      <c r="J35" s="50">
        <f>+'当年度'!J35-'前年度'!J35</f>
        <v>-344931</v>
      </c>
      <c r="K35" s="50">
        <f>+'当年度'!K35-'前年度'!K35</f>
        <v>20050</v>
      </c>
      <c r="L35" s="50">
        <f>+'当年度'!L35-'前年度'!L35</f>
        <v>28236</v>
      </c>
      <c r="M35" s="50">
        <f>+'当年度'!M35-'前年度'!M35</f>
        <v>-189147</v>
      </c>
      <c r="N35" s="50">
        <f>+'当年度'!N35-'前年度'!N35</f>
        <v>-501</v>
      </c>
      <c r="O35" s="50">
        <f>+'当年度'!O35-'前年度'!O35</f>
        <v>498585</v>
      </c>
      <c r="P35" s="50">
        <f>+'当年度'!P35-'前年度'!P35</f>
        <v>831794</v>
      </c>
      <c r="Q35" s="50">
        <f>+'当年度'!Q35-'前年度'!Q35</f>
        <v>-3950</v>
      </c>
      <c r="R35" s="50">
        <f>+'当年度'!R35-'前年度'!R35</f>
        <v>0</v>
      </c>
      <c r="S35" s="50">
        <f>+'当年度'!S35-'前年度'!S35</f>
        <v>0</v>
      </c>
      <c r="T35" s="50">
        <f>+'当年度'!T35-'前年度'!T35</f>
        <v>0</v>
      </c>
      <c r="U35" s="50">
        <f>+'当年度'!U35-'前年度'!U35</f>
        <v>-62611</v>
      </c>
      <c r="V35" s="50">
        <f>+'当年度'!V35-'前年度'!V35</f>
        <v>-505</v>
      </c>
      <c r="W35" s="50">
        <f>+'当年度'!W35-'前年度'!W35</f>
        <v>-1341572</v>
      </c>
      <c r="X35" s="31"/>
      <c r="Y35" s="50">
        <f>+'当年度'!Y35-'前年度'!Y35</f>
        <v>2584507</v>
      </c>
      <c r="Z35" s="50">
        <f>+'当年度'!Z35-'前年度'!Z35</f>
        <v>1079029</v>
      </c>
      <c r="AA35" s="36">
        <f>+'当年度'!AA35-'前年度'!AA35</f>
        <v>-0.5</v>
      </c>
    </row>
    <row r="36" spans="2:27" ht="22.5" customHeight="1">
      <c r="B36" s="25" t="s">
        <v>51</v>
      </c>
      <c r="C36" s="45">
        <f>+'当年度'!C36-'前年度'!C36</f>
        <v>0</v>
      </c>
      <c r="D36" s="45">
        <f>+'当年度'!D36-'前年度'!D36</f>
        <v>669060</v>
      </c>
      <c r="E36" s="45">
        <f>+'当年度'!E36-'前年度'!E36</f>
        <v>0</v>
      </c>
      <c r="F36" s="45">
        <f>+'当年度'!F36-'前年度'!F36</f>
        <v>0</v>
      </c>
      <c r="G36" s="50">
        <f>+'当年度'!G36-'前年度'!G36</f>
        <v>0</v>
      </c>
      <c r="H36" s="50">
        <f>+'当年度'!H36-'前年度'!H36</f>
        <v>4271</v>
      </c>
      <c r="I36" s="50">
        <f>+'当年度'!I36-'前年度'!I36</f>
        <v>-16964</v>
      </c>
      <c r="J36" s="50">
        <f>+'当年度'!J36-'前年度'!J36</f>
        <v>0</v>
      </c>
      <c r="K36" s="50">
        <f>+'当年度'!K36-'前年度'!K36</f>
        <v>0</v>
      </c>
      <c r="L36" s="50">
        <f>+'当年度'!L36-'前年度'!L36</f>
        <v>0</v>
      </c>
      <c r="M36" s="50">
        <f>+'当年度'!M36-'前年度'!M36</f>
        <v>-25902</v>
      </c>
      <c r="N36" s="50">
        <f>+'当年度'!N36-'前年度'!N36</f>
        <v>0</v>
      </c>
      <c r="O36" s="50">
        <f>+'当年度'!O36-'前年度'!O36</f>
        <v>84661</v>
      </c>
      <c r="P36" s="50">
        <f>+'当年度'!P36-'前年度'!P36</f>
        <v>56548</v>
      </c>
      <c r="Q36" s="50">
        <f>+'当年度'!Q36-'前年度'!Q36</f>
        <v>0</v>
      </c>
      <c r="R36" s="50">
        <f>+'当年度'!R36-'前年度'!R36</f>
        <v>0</v>
      </c>
      <c r="S36" s="50">
        <f>+'当年度'!S36-'前年度'!S36</f>
        <v>0</v>
      </c>
      <c r="T36" s="50">
        <f>+'当年度'!T36-'前年度'!T36</f>
        <v>0</v>
      </c>
      <c r="U36" s="50">
        <f>+'当年度'!U36-'前年度'!U36</f>
        <v>2360</v>
      </c>
      <c r="V36" s="50">
        <f>+'当年度'!V36-'前年度'!V36</f>
        <v>0</v>
      </c>
      <c r="W36" s="50">
        <f>+'当年度'!W36-'前年度'!W36</f>
        <v>774034</v>
      </c>
      <c r="X36" s="31"/>
      <c r="Y36" s="50">
        <f>+'当年度'!Y36-'前年度'!Y36</f>
        <v>-317793</v>
      </c>
      <c r="Z36" s="50">
        <f>+'当年度'!Z36-'前年度'!Z36</f>
        <v>-227688</v>
      </c>
      <c r="AA36" s="36">
        <f>+'当年度'!AA36-'前年度'!AA36</f>
        <v>1.1999999999999993</v>
      </c>
    </row>
    <row r="37" spans="2:27" ht="22.5" customHeight="1">
      <c r="B37" s="25" t="s">
        <v>52</v>
      </c>
      <c r="C37" s="45">
        <f>+'当年度'!C37-'前年度'!C37</f>
        <v>14149</v>
      </c>
      <c r="D37" s="45">
        <f>+'当年度'!D37-'前年度'!D37</f>
        <v>700333</v>
      </c>
      <c r="E37" s="45">
        <f>+'当年度'!E37-'前年度'!E37</f>
        <v>-4666</v>
      </c>
      <c r="F37" s="45">
        <f>+'当年度'!F37-'前年度'!F37</f>
        <v>23280</v>
      </c>
      <c r="G37" s="50">
        <f>+'当年度'!G37-'前年度'!G37</f>
        <v>-747</v>
      </c>
      <c r="H37" s="50">
        <f>+'当年度'!H37-'前年度'!H37</f>
        <v>-211238</v>
      </c>
      <c r="I37" s="50">
        <f>+'当年度'!I37-'前年度'!I37</f>
        <v>-1983336</v>
      </c>
      <c r="J37" s="50">
        <f>+'当年度'!J37-'前年度'!J37</f>
        <v>-344931</v>
      </c>
      <c r="K37" s="50">
        <f>+'当年度'!K37-'前年度'!K37</f>
        <v>20050</v>
      </c>
      <c r="L37" s="50">
        <f>+'当年度'!L37-'前年度'!L37</f>
        <v>28236</v>
      </c>
      <c r="M37" s="50">
        <f>+'当年度'!M37-'前年度'!M37</f>
        <v>-215049</v>
      </c>
      <c r="N37" s="50">
        <f>+'当年度'!N37-'前年度'!N37</f>
        <v>-501</v>
      </c>
      <c r="O37" s="50">
        <f>+'当年度'!O37-'前年度'!O37</f>
        <v>583246</v>
      </c>
      <c r="P37" s="50">
        <f>+'当年度'!P37-'前年度'!P37</f>
        <v>888342</v>
      </c>
      <c r="Q37" s="50">
        <f>+'当年度'!Q37-'前年度'!Q37</f>
        <v>-3950</v>
      </c>
      <c r="R37" s="50">
        <f>+'当年度'!R37-'前年度'!R37</f>
        <v>0</v>
      </c>
      <c r="S37" s="50">
        <f>+'当年度'!S37-'前年度'!S37</f>
        <v>0</v>
      </c>
      <c r="T37" s="50">
        <f>+'当年度'!T37-'前年度'!T37</f>
        <v>0</v>
      </c>
      <c r="U37" s="50">
        <f>+'当年度'!U37-'前年度'!U37</f>
        <v>-60251</v>
      </c>
      <c r="V37" s="50">
        <f>+'当年度'!V37-'前年度'!V37</f>
        <v>-505</v>
      </c>
      <c r="W37" s="50">
        <f>+'当年度'!W37-'前年度'!W37</f>
        <v>-567538</v>
      </c>
      <c r="X37" s="31"/>
      <c r="Y37" s="50">
        <f>+'当年度'!Y37-'前年度'!Y37</f>
        <v>2266714</v>
      </c>
      <c r="Z37" s="50">
        <f>+'当年度'!Z37-'前年度'!Z37</f>
        <v>851341</v>
      </c>
      <c r="AA37" s="36">
        <f>+'当年度'!AA37-'前年度'!AA37</f>
        <v>-0.20000000000000107</v>
      </c>
    </row>
    <row r="38" spans="25:27" ht="22.5" customHeight="1">
      <c r="Y38" s="4"/>
      <c r="Z38" s="4"/>
      <c r="AA38" s="32" t="s">
        <v>56</v>
      </c>
    </row>
    <row r="39" spans="26:27" ht="22.5" customHeight="1">
      <c r="Z39" s="13" t="s">
        <v>55</v>
      </c>
      <c r="AA39" s="5" t="s">
        <v>53</v>
      </c>
    </row>
    <row r="40" spans="26:27" ht="22.5" customHeight="1">
      <c r="Z40" s="7" t="s">
        <v>50</v>
      </c>
      <c r="AA40" s="60">
        <f>+'当年度'!AA40-'前年度'!AA40</f>
        <v>-0.29999999999999893</v>
      </c>
    </row>
    <row r="41" spans="26:27" ht="22.5" customHeight="1">
      <c r="Z41" s="7" t="s">
        <v>51</v>
      </c>
      <c r="AA41" s="60">
        <f>+'当年度'!AA41-'前年度'!AA41</f>
        <v>1.5</v>
      </c>
    </row>
    <row r="42" spans="26:27" ht="22.5" customHeight="1">
      <c r="Z42" s="7" t="s">
        <v>52</v>
      </c>
      <c r="AA42" s="60">
        <f>+'当年度'!AA42-'前年度'!AA42</f>
        <v>0.6999999999999993</v>
      </c>
    </row>
    <row r="43" ht="22.5" customHeight="1">
      <c r="AA43" s="32" t="s">
        <v>54</v>
      </c>
    </row>
  </sheetData>
  <mergeCells count="2">
    <mergeCell ref="M3:N3"/>
    <mergeCell ref="P3:Q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9" r:id="rId1"/>
  <headerFooter alignWithMargins="0">
    <oddHeader>&amp;L&amp;"ＭＳ ゴシック,標準"&amp;24１０ 繰出金の状況・法非適用事業等（対前年度増減額）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A43"/>
  <sheetViews>
    <sheetView showGridLines="0" view="pageBreakPreview" zoomScale="60" zoomScaleNormal="60" workbookViewId="0" topLeftCell="A1">
      <pane xSplit="2" ySplit="5" topLeftCell="C6" activePane="bottomRight" state="frozen"/>
      <selection pane="topLeft" activeCell="Y6" sqref="Y6:Z34"/>
      <selection pane="topRight" activeCell="Y6" sqref="Y6:Z34"/>
      <selection pane="bottomLeft" activeCell="Y6" sqref="Y6:Z34"/>
      <selection pane="bottomRight" activeCell="Y6" sqref="Y6:Z34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3" width="12.66015625" style="0" customWidth="1"/>
    <col min="25" max="27" width="12.66015625" style="0" customWidth="1"/>
  </cols>
  <sheetData>
    <row r="1" spans="2:23" ht="17.25">
      <c r="B1" s="61" t="s">
        <v>83</v>
      </c>
      <c r="O1" s="3"/>
      <c r="P1" s="3"/>
      <c r="Q1" s="3"/>
      <c r="R1" s="3"/>
      <c r="S1" s="3"/>
      <c r="T1" s="3"/>
      <c r="U1" s="3"/>
      <c r="V1" s="3"/>
      <c r="W1" s="3"/>
    </row>
    <row r="2" spans="2:23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53</v>
      </c>
      <c r="P2" s="5"/>
      <c r="Q2" s="5"/>
      <c r="R2" s="5"/>
      <c r="S2" s="2"/>
      <c r="T2" s="5"/>
      <c r="U2" s="2"/>
      <c r="V2" s="2"/>
      <c r="W2" s="5" t="s">
        <v>53</v>
      </c>
    </row>
    <row r="3" spans="2:23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2" t="s">
        <v>1</v>
      </c>
      <c r="N3" s="63"/>
      <c r="O3" s="6"/>
      <c r="P3" s="64" t="s">
        <v>58</v>
      </c>
      <c r="Q3" s="64"/>
      <c r="R3" s="6"/>
      <c r="S3" s="6"/>
      <c r="T3" s="6"/>
      <c r="U3" s="6"/>
      <c r="V3" s="6"/>
      <c r="W3" s="6"/>
    </row>
    <row r="4" spans="2:23" ht="17.25">
      <c r="B4" s="19"/>
      <c r="C4" s="9" t="s">
        <v>3</v>
      </c>
      <c r="D4" s="9" t="s">
        <v>4</v>
      </c>
      <c r="E4" s="9" t="s">
        <v>6</v>
      </c>
      <c r="F4" s="9" t="s">
        <v>7</v>
      </c>
      <c r="G4" s="9" t="s">
        <v>8</v>
      </c>
      <c r="H4" s="14" t="s">
        <v>77</v>
      </c>
      <c r="I4" s="9" t="s">
        <v>9</v>
      </c>
      <c r="J4" s="9" t="s">
        <v>5</v>
      </c>
      <c r="K4" s="14" t="s">
        <v>71</v>
      </c>
      <c r="L4" s="9" t="s">
        <v>10</v>
      </c>
      <c r="M4" s="8"/>
      <c r="N4" s="8"/>
      <c r="O4" s="29" t="s">
        <v>75</v>
      </c>
      <c r="P4" s="9"/>
      <c r="Q4" s="9" t="s">
        <v>62</v>
      </c>
      <c r="R4" s="9" t="s">
        <v>11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</row>
    <row r="5" spans="2:23" ht="17.25">
      <c r="B5" s="20"/>
      <c r="C5" s="10"/>
      <c r="D5" s="11" t="s">
        <v>19</v>
      </c>
      <c r="E5" s="10"/>
      <c r="F5" s="11" t="s">
        <v>19</v>
      </c>
      <c r="G5" s="11" t="s">
        <v>20</v>
      </c>
      <c r="H5" s="11" t="s">
        <v>78</v>
      </c>
      <c r="I5" s="11" t="s">
        <v>19</v>
      </c>
      <c r="J5" s="11" t="s">
        <v>19</v>
      </c>
      <c r="K5" s="11" t="s">
        <v>72</v>
      </c>
      <c r="L5" s="11" t="s">
        <v>19</v>
      </c>
      <c r="M5" s="11" t="s">
        <v>21</v>
      </c>
      <c r="N5" s="11" t="s">
        <v>22</v>
      </c>
      <c r="O5" s="26" t="s">
        <v>76</v>
      </c>
      <c r="P5" s="11" t="s">
        <v>60</v>
      </c>
      <c r="Q5" s="11" t="s">
        <v>64</v>
      </c>
      <c r="R5" s="11" t="s">
        <v>23</v>
      </c>
      <c r="S5" s="11" t="s">
        <v>24</v>
      </c>
      <c r="T5" s="11" t="s">
        <v>25</v>
      </c>
      <c r="U5" s="10"/>
      <c r="V5" s="10"/>
      <c r="W5" s="10"/>
    </row>
    <row r="6" spans="2:27" ht="21" customHeight="1">
      <c r="B6" s="21" t="s">
        <v>27</v>
      </c>
      <c r="C6" s="37">
        <f>IF(AND('当年度'!C6=0,'前年度'!C6=0),"",IF('前年度'!C6=0,"皆増 ",IF('当年度'!C6=0,"皆減 ",ROUND('増減額'!C6/'前年度'!C6*100,1))))</f>
      </c>
      <c r="D6" s="37">
        <f>IF(AND('当年度'!D6=0,'前年度'!D6=0),"",IF('前年度'!D6=0,"皆増 ",IF('当年度'!D6=0,"皆減 ",ROUND('増減額'!D6/'前年度'!D6*100,1))))</f>
        <v>4.7</v>
      </c>
      <c r="E6" s="37">
        <f>IF(AND('当年度'!E6=0,'前年度'!E6=0),"",IF('前年度'!E6=0,"皆増 ",IF('当年度'!E6=0,"皆減 ",ROUND('増減額'!E6/'前年度'!E6*100,1))))</f>
      </c>
      <c r="F6" s="37">
        <f>IF(AND('当年度'!F6=0,'前年度'!F6=0),"",IF('前年度'!F6=0,"皆増 ",IF('当年度'!F6=0,"皆減 ",ROUND('増減額'!F6/'前年度'!F6*100,1))))</f>
      </c>
      <c r="G6" s="37">
        <f>IF(AND('当年度'!G6=0,'前年度'!G6=0),"",IF('前年度'!G6=0,"皆増 ",IF('当年度'!G6=0,"皆減 ",ROUND('増減額'!G6/'前年度'!G6*100,1))))</f>
      </c>
      <c r="H6" s="37">
        <f>IF(AND('当年度'!H6=0,'前年度'!H6=0),"",IF('前年度'!H6=0,"皆増 ",IF('当年度'!H6=0,"皆減 ",ROUND('増減額'!H6/'前年度'!H6*100,1))))</f>
      </c>
      <c r="I6" s="37">
        <f>IF(AND('当年度'!I6=0,'前年度'!I6=0),"",IF('前年度'!I6=0,"皆増 ",IF('当年度'!I6=0,"皆減 ",ROUND('増減額'!I6/'前年度'!I6*100,1))))</f>
        <v>3</v>
      </c>
      <c r="J6" s="37">
        <f>IF(AND('当年度'!J6=0,'前年度'!J6=0),"",IF('前年度'!J6=0,"皆増 ",IF('当年度'!J6=0,"皆減 ",ROUND('増減額'!J6/'前年度'!J6*100,1))))</f>
      </c>
      <c r="K6" s="37">
        <f>IF(AND('当年度'!K6=0,'前年度'!K6=0),"",IF('前年度'!K6=0,"皆増 ",IF('当年度'!K6=0,"皆減 ",ROUND('増減額'!K6/'前年度'!K6*100,1))))</f>
      </c>
      <c r="L6" s="37">
        <f>IF(AND('当年度'!L6=0,'前年度'!L6=0),"",IF('前年度'!L6=0,"皆増 ",IF('当年度'!L6=0,"皆減 ",ROUND('増減額'!L6/'前年度'!L6*100,1))))</f>
        <v>72.6</v>
      </c>
      <c r="M6" s="37">
        <f>IF(AND('当年度'!M6=0,'前年度'!M6=0),"",IF('前年度'!M6=0,"皆増 ",IF('当年度'!M6=0,"皆減 ",ROUND('増減額'!M6/'前年度'!M6*100,1))))</f>
        <v>-0.2</v>
      </c>
      <c r="N6" s="37">
        <f>IF(AND('当年度'!N6=0,'前年度'!N6=0),"",IF('前年度'!N6=0,"皆増 ",IF('当年度'!N6=0,"皆減 ",ROUND('増減額'!N6/'前年度'!N6*100,1))))</f>
      </c>
      <c r="O6" s="37">
        <f>IF(AND('当年度'!O6=0,'前年度'!O6=0),"",IF('前年度'!O6=0,"皆増 ",IF('当年度'!O6=0,"皆減 ",ROUND('増減額'!O6/'前年度'!O6*100,1))))</f>
        <v>0.9</v>
      </c>
      <c r="P6" s="37">
        <f>IF(AND('当年度'!P6=0,'前年度'!P6=0),"",IF('前年度'!P6=0,"皆増 ",IF('当年度'!P6=0,"皆減 ",ROUND('増減額'!P6/'前年度'!P6*100,1))))</f>
        <v>6</v>
      </c>
      <c r="Q6" s="37">
        <f>IF(AND('当年度'!Q6=0,'前年度'!Q6=0),"",IF('前年度'!Q6=0,"皆増 ",IF('当年度'!Q6=0,"皆減 ",ROUND('増減額'!Q6/'前年度'!Q6*100,1))))</f>
      </c>
      <c r="R6" s="37">
        <f>IF(AND('当年度'!R6=0,'前年度'!R6=0),"",IF('前年度'!R6=0,"皆増 ",IF('当年度'!R6=0,"皆減 ",ROUND('増減額'!R6/'前年度'!R6*100,1))))</f>
      </c>
      <c r="S6" s="37">
        <f>IF(AND('当年度'!S6=0,'前年度'!S6=0),"",IF('前年度'!S6=0,"皆増 ",IF('当年度'!S6=0,"皆減 ",ROUND('増減額'!S6/'前年度'!S6*100,1))))</f>
      </c>
      <c r="T6" s="37">
        <f>IF(AND('当年度'!T6=0,'前年度'!T6=0),"",IF('前年度'!T6=0,"皆増 ",IF('当年度'!T6=0,"皆減 ",ROUND('増減額'!T6/'前年度'!T6*100,1))))</f>
      </c>
      <c r="U6" s="37">
        <f>IF(AND('当年度'!U6=0,'前年度'!U6=0),"",IF('前年度'!U6=0,"皆増 ",IF('当年度'!U6=0,"皆減 ",ROUND('増減額'!U6/'前年度'!U6*100,1))))</f>
      </c>
      <c r="V6" s="37">
        <f>IF(AND('当年度'!V6=0,'前年度'!V6=0),"",IF('前年度'!V6=0,"皆増 ",IF('当年度'!V6=0,"皆減 ",ROUND('増減額'!V6/'前年度'!V6*100,1))))</f>
      </c>
      <c r="W6" s="37">
        <f>IF(AND('当年度'!W6=0,'前年度'!W6=0),"",IF('前年度'!W6=0,"皆増 ",IF('当年度'!W6=0,"皆減 ",ROUND('増減額'!W6/'前年度'!W6*100,1))))</f>
        <v>3.2</v>
      </c>
      <c r="X6" s="16"/>
      <c r="Y6" s="16"/>
      <c r="Z6" s="16"/>
      <c r="AA6" s="16"/>
    </row>
    <row r="7" spans="2:27" ht="21" customHeight="1">
      <c r="B7" s="22" t="s">
        <v>28</v>
      </c>
      <c r="C7" s="37">
        <f>IF(AND('当年度'!C7=0,'前年度'!C7=0),"",IF('前年度'!C7=0,"皆増 ",IF('当年度'!C7=0,"皆減 ",ROUND('増減額'!C7/'前年度'!C7*100,1))))</f>
      </c>
      <c r="D7" s="37">
        <f>IF(AND('当年度'!D7=0,'前年度'!D7=0),"",IF('前年度'!D7=0,"皆増 ",IF('当年度'!D7=0,"皆減 ",ROUND('増減額'!D7/'前年度'!D7*100,1))))</f>
      </c>
      <c r="E7" s="37">
        <f>IF(AND('当年度'!E7=0,'前年度'!E7=0),"",IF('前年度'!E7=0,"皆増 ",IF('当年度'!E7=0,"皆減 ",ROUND('増減額'!E7/'前年度'!E7*100,1))))</f>
        <v>-2.4</v>
      </c>
      <c r="F7" s="37">
        <f>IF(AND('当年度'!F7=0,'前年度'!F7=0),"",IF('前年度'!F7=0,"皆増 ",IF('当年度'!F7=0,"皆減 ",ROUND('増減額'!F7/'前年度'!F7*100,1))))</f>
        <v>12.6</v>
      </c>
      <c r="G7" s="37">
        <f>IF(AND('当年度'!G7=0,'前年度'!G7=0),"",IF('前年度'!G7=0,"皆増 ",IF('当年度'!G7=0,"皆減 ",ROUND('増減額'!G7/'前年度'!G7*100,1))))</f>
      </c>
      <c r="H7" s="37">
        <f>IF(AND('当年度'!H7=0,'前年度'!H7=0),"",IF('前年度'!H7=0,"皆増 ",IF('当年度'!H7=0,"皆減 ",ROUND('増減額'!H7/'前年度'!H7*100,1))))</f>
      </c>
      <c r="I7" s="37">
        <f>IF(AND('当年度'!I7=0,'前年度'!I7=0),"",IF('前年度'!I7=0,"皆増 ",IF('当年度'!I7=0,"皆減 ",ROUND('増減額'!I7/'前年度'!I7*100,1))))</f>
        <v>3.3</v>
      </c>
      <c r="J7" s="37">
        <f>IF(AND('当年度'!J7=0,'前年度'!J7=0),"",IF('前年度'!J7=0,"皆増 ",IF('当年度'!J7=0,"皆減 ",ROUND('増減額'!J7/'前年度'!J7*100,1))))</f>
      </c>
      <c r="K7" s="37">
        <f>IF(AND('当年度'!K7=0,'前年度'!K7=0),"",IF('前年度'!K7=0,"皆増 ",IF('当年度'!K7=0,"皆減 ",ROUND('増減額'!K7/'前年度'!K7*100,1))))</f>
      </c>
      <c r="L7" s="37">
        <f>IF(AND('当年度'!L7=0,'前年度'!L7=0),"",IF('前年度'!L7=0,"皆増 ",IF('当年度'!L7=0,"皆減 ",ROUND('増減額'!L7/'前年度'!L7*100,1))))</f>
      </c>
      <c r="M7" s="37">
        <f>IF(AND('当年度'!M7=0,'前年度'!M7=0),"",IF('前年度'!M7=0,"皆増 ",IF('当年度'!M7=0,"皆減 ",ROUND('増減額'!M7/'前年度'!M7*100,1))))</f>
        <v>-2.8</v>
      </c>
      <c r="N7" s="37">
        <f>IF(AND('当年度'!N7=0,'前年度'!N7=0),"",IF('前年度'!N7=0,"皆増 ",IF('当年度'!N7=0,"皆減 ",ROUND('増減額'!N7/'前年度'!N7*100,1))))</f>
      </c>
      <c r="O7" s="37">
        <f>IF(AND('当年度'!O7=0,'前年度'!O7=0),"",IF('前年度'!O7=0,"皆増 ",IF('当年度'!O7=0,"皆減 ",ROUND('増減額'!O7/'前年度'!O7*100,1))))</f>
        <v>5.7</v>
      </c>
      <c r="P7" s="37">
        <f>IF(AND('当年度'!P7=0,'前年度'!P7=0),"",IF('前年度'!P7=0,"皆増 ",IF('当年度'!P7=0,"皆減 ",ROUND('増減額'!P7/'前年度'!P7*100,1))))</f>
        <v>5.6</v>
      </c>
      <c r="Q7" s="37">
        <f>IF(AND('当年度'!Q7=0,'前年度'!Q7=0),"",IF('前年度'!Q7=0,"皆増 ",IF('当年度'!Q7=0,"皆減 ",ROUND('増減額'!Q7/'前年度'!Q7*100,1))))</f>
      </c>
      <c r="R7" s="37">
        <f>IF(AND('当年度'!R7=0,'前年度'!R7=0),"",IF('前年度'!R7=0,"皆増 ",IF('当年度'!R7=0,"皆減 ",ROUND('増減額'!R7/'前年度'!R7*100,1))))</f>
      </c>
      <c r="S7" s="37">
        <f>IF(AND('当年度'!S7=0,'前年度'!S7=0),"",IF('前年度'!S7=0,"皆増 ",IF('当年度'!S7=0,"皆減 ",ROUND('増減額'!S7/'前年度'!S7*100,1))))</f>
      </c>
      <c r="T7" s="37">
        <f>IF(AND('当年度'!T7=0,'前年度'!T7=0),"",IF('前年度'!T7=0,"皆増 ",IF('当年度'!T7=0,"皆減 ",ROUND('増減額'!T7/'前年度'!T7*100,1))))</f>
      </c>
      <c r="U7" s="37">
        <f>IF(AND('当年度'!U7=0,'前年度'!U7=0),"",IF('前年度'!U7=0,"皆増 ",IF('当年度'!U7=0,"皆減 ",ROUND('増減額'!U7/'前年度'!U7*100,1))))</f>
      </c>
      <c r="V7" s="37">
        <f>IF(AND('当年度'!V7=0,'前年度'!V7=0),"",IF('前年度'!V7=0,"皆増 ",IF('当年度'!V7=0,"皆減 ",ROUND('増減額'!V7/'前年度'!V7*100,1))))</f>
      </c>
      <c r="W7" s="37">
        <f>IF(AND('当年度'!W7=0,'前年度'!W7=0),"",IF('前年度'!W7=0,"皆増 ",IF('当年度'!W7=0,"皆減 ",ROUND('増減額'!W7/'前年度'!W7*100,1))))</f>
        <v>3.7</v>
      </c>
      <c r="X7" s="16"/>
      <c r="Y7" s="16"/>
      <c r="Z7" s="16"/>
      <c r="AA7" s="16"/>
    </row>
    <row r="8" spans="2:27" ht="21" customHeight="1">
      <c r="B8" s="22" t="s">
        <v>29</v>
      </c>
      <c r="C8" s="37">
        <f>IF(AND('当年度'!C8=0,'前年度'!C8=0),"",IF('前年度'!C8=0,"皆増 ",IF('当年度'!C8=0,"皆減 ",ROUND('増減額'!C8/'前年度'!C8*100,1))))</f>
      </c>
      <c r="D8" s="37">
        <f>IF(AND('当年度'!D8=0,'前年度'!D8=0),"",IF('前年度'!D8=0,"皆増 ",IF('当年度'!D8=0,"皆減 ",ROUND('増減額'!D8/'前年度'!D8*100,1))))</f>
      </c>
      <c r="E8" s="37">
        <f>IF(AND('当年度'!E8=0,'前年度'!E8=0),"",IF('前年度'!E8=0,"皆増 ",IF('当年度'!E8=0,"皆減 ",ROUND('増減額'!E8/'前年度'!E8*100,1))))</f>
      </c>
      <c r="F8" s="37">
        <f>IF(AND('当年度'!F8=0,'前年度'!F8=0),"",IF('前年度'!F8=0,"皆増 ",IF('当年度'!F8=0,"皆減 ",ROUND('増減額'!F8/'前年度'!F8*100,1))))</f>
      </c>
      <c r="G8" s="37">
        <f>IF(AND('当年度'!G8=0,'前年度'!G8=0),"",IF('前年度'!G8=0,"皆増 ",IF('当年度'!G8=0,"皆減 ",ROUND('増減額'!G8/'前年度'!G8*100,1))))</f>
      </c>
      <c r="H8" s="37">
        <f>IF(AND('当年度'!H8=0,'前年度'!H8=0),"",IF('前年度'!H8=0,"皆増 ",IF('当年度'!H8=0,"皆減 ",ROUND('増減額'!H8/'前年度'!H8*100,1))))</f>
      </c>
      <c r="I8" s="37">
        <f>IF(AND('当年度'!I8=0,'前年度'!I8=0),"",IF('前年度'!I8=0,"皆増 ",IF('当年度'!I8=0,"皆減 ",ROUND('増減額'!I8/'前年度'!I8*100,1))))</f>
        <v>13.3</v>
      </c>
      <c r="J8" s="37">
        <f>IF(AND('当年度'!J8=0,'前年度'!J8=0),"",IF('前年度'!J8=0,"皆増 ",IF('当年度'!J8=0,"皆減 ",ROUND('増減額'!J8/'前年度'!J8*100,1))))</f>
        <v>-87.3</v>
      </c>
      <c r="K8" s="37">
        <f>IF(AND('当年度'!K8=0,'前年度'!K8=0),"",IF('前年度'!K8=0,"皆増 ",IF('当年度'!K8=0,"皆減 ",ROUND('増減額'!K8/'前年度'!K8*100,1))))</f>
      </c>
      <c r="L8" s="37">
        <f>IF(AND('当年度'!L8=0,'前年度'!L8=0),"",IF('前年度'!L8=0,"皆増 ",IF('当年度'!L8=0,"皆減 ",ROUND('増減額'!L8/'前年度'!L8*100,1))))</f>
      </c>
      <c r="M8" s="37">
        <f>IF(AND('当年度'!M8=0,'前年度'!M8=0),"",IF('前年度'!M8=0,"皆増 ",IF('当年度'!M8=0,"皆減 ",ROUND('増減額'!M8/'前年度'!M8*100,1))))</f>
        <v>-4.5</v>
      </c>
      <c r="N8" s="37">
        <f>IF(AND('当年度'!N8=0,'前年度'!N8=0),"",IF('前年度'!N8=0,"皆増 ",IF('当年度'!N8=0,"皆減 ",ROUND('増減額'!N8/'前年度'!N8*100,1))))</f>
      </c>
      <c r="O8" s="37">
        <f>IF(AND('当年度'!O8=0,'前年度'!O8=0),"",IF('前年度'!O8=0,"皆増 ",IF('当年度'!O8=0,"皆減 ",ROUND('増減額'!O8/'前年度'!O8*100,1))))</f>
        <v>2.9</v>
      </c>
      <c r="P8" s="37">
        <f>IF(AND('当年度'!P8=0,'前年度'!P8=0),"",IF('前年度'!P8=0,"皆増 ",IF('当年度'!P8=0,"皆減 ",ROUND('増減額'!P8/'前年度'!P8*100,1))))</f>
        <v>4.5</v>
      </c>
      <c r="Q8" s="37">
        <f>IF(AND('当年度'!Q8=0,'前年度'!Q8=0),"",IF('前年度'!Q8=0,"皆増 ",IF('当年度'!Q8=0,"皆減 ",ROUND('増減額'!Q8/'前年度'!Q8*100,1))))</f>
        <v>-3.5</v>
      </c>
      <c r="R8" s="37">
        <f>IF(AND('当年度'!R8=0,'前年度'!R8=0),"",IF('前年度'!R8=0,"皆増 ",IF('当年度'!R8=0,"皆減 ",ROUND('増減額'!R8/'前年度'!R8*100,1))))</f>
      </c>
      <c r="S8" s="37">
        <f>IF(AND('当年度'!S8=0,'前年度'!S8=0),"",IF('前年度'!S8=0,"皆増 ",IF('当年度'!S8=0,"皆減 ",ROUND('増減額'!S8/'前年度'!S8*100,1))))</f>
      </c>
      <c r="T8" s="37">
        <f>IF(AND('当年度'!T8=0,'前年度'!T8=0),"",IF('前年度'!T8=0,"皆増 ",IF('当年度'!T8=0,"皆減 ",ROUND('増減額'!T8/'前年度'!T8*100,1))))</f>
      </c>
      <c r="U8" s="37">
        <f>IF(AND('当年度'!U8=0,'前年度'!U8=0),"",IF('前年度'!U8=0,"皆増 ",IF('当年度'!U8=0,"皆減 ",ROUND('増減額'!U8/'前年度'!U8*100,1))))</f>
        <v>-64.3</v>
      </c>
      <c r="V8" s="37">
        <f>IF(AND('当年度'!V8=0,'前年度'!V8=0),"",IF('前年度'!V8=0,"皆増 ",IF('当年度'!V8=0,"皆減 ",ROUND('増減額'!V8/'前年度'!V8*100,1))))</f>
      </c>
      <c r="W8" s="37">
        <f>IF(AND('当年度'!W8=0,'前年度'!W8=0),"",IF('前年度'!W8=0,"皆増 ",IF('当年度'!W8=0,"皆減 ",ROUND('増減額'!W8/'前年度'!W8*100,1))))</f>
        <v>-7.2</v>
      </c>
      <c r="X8" s="16"/>
      <c r="Y8" s="16"/>
      <c r="Z8" s="16"/>
      <c r="AA8" s="16"/>
    </row>
    <row r="9" spans="2:27" ht="21" customHeight="1">
      <c r="B9" s="22" t="s">
        <v>30</v>
      </c>
      <c r="C9" s="37">
        <f>IF(AND('当年度'!C9=0,'前年度'!C9=0),"",IF('前年度'!C9=0,"皆増 ",IF('当年度'!C9=0,"皆減 ",ROUND('増減額'!C9/'前年度'!C9*100,1))))</f>
      </c>
      <c r="D9" s="37">
        <f>IF(AND('当年度'!D9=0,'前年度'!D9=0),"",IF('前年度'!D9=0,"皆増 ",IF('当年度'!D9=0,"皆減 ",ROUND('増減額'!D9/'前年度'!D9*100,1))))</f>
        <v>9.1</v>
      </c>
      <c r="E9" s="37">
        <f>IF(AND('当年度'!E9=0,'前年度'!E9=0),"",IF('前年度'!E9=0,"皆増 ",IF('当年度'!E9=0,"皆減 ",ROUND('増減額'!E9/'前年度'!E9*100,1))))</f>
      </c>
      <c r="F9" s="37">
        <f>IF(AND('当年度'!F9=0,'前年度'!F9=0),"",IF('前年度'!F9=0,"皆増 ",IF('当年度'!F9=0,"皆減 ",ROUND('増減額'!F9/'前年度'!F9*100,1))))</f>
      </c>
      <c r="G9" s="37">
        <f>IF(AND('当年度'!G9=0,'前年度'!G9=0),"",IF('前年度'!G9=0,"皆増 ",IF('当年度'!G9=0,"皆減 ",ROUND('増減額'!G9/'前年度'!G9*100,1))))</f>
      </c>
      <c r="H9" s="37">
        <f>IF(AND('当年度'!H9=0,'前年度'!H9=0),"",IF('前年度'!H9=0,"皆増 ",IF('当年度'!H9=0,"皆減 ",ROUND('増減額'!H9/'前年度'!H9*100,1))))</f>
      </c>
      <c r="I9" s="37">
        <f>IF(AND('当年度'!I9=0,'前年度'!I9=0),"",IF('前年度'!I9=0,"皆増 ",IF('当年度'!I9=0,"皆減 ",ROUND('増減額'!I9/'前年度'!I9*100,1))))</f>
        <v>0.4</v>
      </c>
      <c r="J9" s="37">
        <f>IF(AND('当年度'!J9=0,'前年度'!J9=0),"",IF('前年度'!J9=0,"皆増 ",IF('当年度'!J9=0,"皆減 ",ROUND('増減額'!J9/'前年度'!J9*100,1))))</f>
      </c>
      <c r="K9" s="37">
        <f>IF(AND('当年度'!K9=0,'前年度'!K9=0),"",IF('前年度'!K9=0,"皆増 ",IF('当年度'!K9=0,"皆減 ",ROUND('増減額'!K9/'前年度'!K9*100,1))))</f>
      </c>
      <c r="L9" s="37">
        <f>IF(AND('当年度'!L9=0,'前年度'!L9=0),"",IF('前年度'!L9=0,"皆増 ",IF('当年度'!L9=0,"皆減 ",ROUND('増減額'!L9/'前年度'!L9*100,1))))</f>
      </c>
      <c r="M9" s="37">
        <f>IF(AND('当年度'!M9=0,'前年度'!M9=0),"",IF('前年度'!M9=0,"皆増 ",IF('当年度'!M9=0,"皆減 ",ROUND('増減額'!M9/'前年度'!M9*100,1))))</f>
        <v>2.7</v>
      </c>
      <c r="N9" s="37">
        <f>IF(AND('当年度'!N9=0,'前年度'!N9=0),"",IF('前年度'!N9=0,"皆増 ",IF('当年度'!N9=0,"皆減 ",ROUND('増減額'!N9/'前年度'!N9*100,1))))</f>
      </c>
      <c r="O9" s="37">
        <f>IF(AND('当年度'!O9=0,'前年度'!O9=0),"",IF('前年度'!O9=0,"皆増 ",IF('当年度'!O9=0,"皆減 ",ROUND('増減額'!O9/'前年度'!O9*100,1))))</f>
        <v>3.3</v>
      </c>
      <c r="P9" s="37">
        <f>IF(AND('当年度'!P9=0,'前年度'!P9=0),"",IF('前年度'!P9=0,"皆増 ",IF('当年度'!P9=0,"皆減 ",ROUND('増減額'!P9/'前年度'!P9*100,1))))</f>
        <v>4.3</v>
      </c>
      <c r="Q9" s="37">
        <f>IF(AND('当年度'!Q9=0,'前年度'!Q9=0),"",IF('前年度'!Q9=0,"皆増 ",IF('当年度'!Q9=0,"皆減 ",ROUND('増減額'!Q9/'前年度'!Q9*100,1))))</f>
      </c>
      <c r="R9" s="37">
        <f>IF(AND('当年度'!R9=0,'前年度'!R9=0),"",IF('前年度'!R9=0,"皆増 ",IF('当年度'!R9=0,"皆減 ",ROUND('増減額'!R9/'前年度'!R9*100,1))))</f>
      </c>
      <c r="S9" s="37">
        <f>IF(AND('当年度'!S9=0,'前年度'!S9=0),"",IF('前年度'!S9=0,"皆増 ",IF('当年度'!S9=0,"皆減 ",ROUND('増減額'!S9/'前年度'!S9*100,1))))</f>
      </c>
      <c r="T9" s="37">
        <f>IF(AND('当年度'!T9=0,'前年度'!T9=0),"",IF('前年度'!T9=0,"皆増 ",IF('当年度'!T9=0,"皆減 ",ROUND('増減額'!T9/'前年度'!T9*100,1))))</f>
      </c>
      <c r="U9" s="37">
        <f>IF(AND('当年度'!U9=0,'前年度'!U9=0),"",IF('前年度'!U9=0,"皆増 ",IF('当年度'!U9=0,"皆減 ",ROUND('増減額'!U9/'前年度'!U9*100,1))))</f>
        <v>-87.2</v>
      </c>
      <c r="V9" s="37">
        <f>IF(AND('当年度'!V9=0,'前年度'!V9=0),"",IF('前年度'!V9=0,"皆増 ",IF('当年度'!V9=0,"皆減 ",ROUND('増減額'!V9/'前年度'!V9*100,1))))</f>
      </c>
      <c r="W9" s="37">
        <f>IF(AND('当年度'!W9=0,'前年度'!W9=0),"",IF('前年度'!W9=0,"皆増 ",IF('当年度'!W9=0,"皆減 ",ROUND('増減額'!W9/'前年度'!W9*100,1))))</f>
        <v>3.2</v>
      </c>
      <c r="X9" s="16"/>
      <c r="Y9" s="16"/>
      <c r="Z9" s="16"/>
      <c r="AA9" s="16"/>
    </row>
    <row r="10" spans="2:27" ht="21" customHeight="1">
      <c r="B10" s="22" t="s">
        <v>31</v>
      </c>
      <c r="C10" s="37">
        <f>IF(AND('当年度'!C10=0,'前年度'!C10=0),"",IF('前年度'!C10=0,"皆増 ",IF('当年度'!C10=0,"皆減 ",ROUND('増減額'!C10/'前年度'!C10*100,1))))</f>
      </c>
      <c r="D10" s="37">
        <f>IF(AND('当年度'!D10=0,'前年度'!D10=0),"",IF('前年度'!D10=0,"皆増 ",IF('当年度'!D10=0,"皆減 ",ROUND('増減額'!D10/'前年度'!D10*100,1))))</f>
      </c>
      <c r="E10" s="37">
        <f>IF(AND('当年度'!E10=0,'前年度'!E10=0),"",IF('前年度'!E10=0,"皆増 ",IF('当年度'!E10=0,"皆減 ",ROUND('増減額'!E10/'前年度'!E10*100,1))))</f>
        <v>-3.5</v>
      </c>
      <c r="F10" s="37">
        <f>IF(AND('当年度'!F10=0,'前年度'!F10=0),"",IF('前年度'!F10=0,"皆増 ",IF('当年度'!F10=0,"皆減 ",ROUND('増減額'!F10/'前年度'!F10*100,1))))</f>
      </c>
      <c r="G10" s="37">
        <f>IF(AND('当年度'!G10=0,'前年度'!G10=0),"",IF('前年度'!G10=0,"皆増 ",IF('当年度'!G10=0,"皆減 ",ROUND('増減額'!G10/'前年度'!G10*100,1))))</f>
      </c>
      <c r="H10" s="37">
        <f>IF(AND('当年度'!H10=0,'前年度'!H10=0),"",IF('前年度'!H10=0,"皆増 ",IF('当年度'!H10=0,"皆減 ",ROUND('増減額'!H10/'前年度'!H10*100,1))))</f>
      </c>
      <c r="I10" s="37">
        <f>IF(AND('当年度'!I10=0,'前年度'!I10=0),"",IF('前年度'!I10=0,"皆増 ",IF('当年度'!I10=0,"皆減 ",ROUND('増減額'!I10/'前年度'!I10*100,1))))</f>
        <v>-1.2</v>
      </c>
      <c r="J10" s="37">
        <f>IF(AND('当年度'!J10=0,'前年度'!J10=0),"",IF('前年度'!J10=0,"皆増 ",IF('当年度'!J10=0,"皆減 ",ROUND('増減額'!J10/'前年度'!J10*100,1))))</f>
      </c>
      <c r="K10" s="37">
        <f>IF(AND('当年度'!K10=0,'前年度'!K10=0),"",IF('前年度'!K10=0,"皆増 ",IF('当年度'!K10=0,"皆減 ",ROUND('増減額'!K10/'前年度'!K10*100,1))))</f>
      </c>
      <c r="L10" s="37">
        <f>IF(AND('当年度'!L10=0,'前年度'!L10=0),"",IF('前年度'!L10=0,"皆増 ",IF('当年度'!L10=0,"皆減 ",ROUND('増減額'!L10/'前年度'!L10*100,1))))</f>
      </c>
      <c r="M10" s="37">
        <f>IF(AND('当年度'!M10=0,'前年度'!M10=0),"",IF('前年度'!M10=0,"皆増 ",IF('当年度'!M10=0,"皆減 ",ROUND('増減額'!M10/'前年度'!M10*100,1))))</f>
        <v>-1.4</v>
      </c>
      <c r="N10" s="37">
        <f>IF(AND('当年度'!N10=0,'前年度'!N10=0),"",IF('前年度'!N10=0,"皆増 ",IF('当年度'!N10=0,"皆減 ",ROUND('増減額'!N10/'前年度'!N10*100,1))))</f>
      </c>
      <c r="O10" s="37">
        <f>IF(AND('当年度'!O10=0,'前年度'!O10=0),"",IF('前年度'!O10=0,"皆増 ",IF('当年度'!O10=0,"皆減 ",ROUND('増減額'!O10/'前年度'!O10*100,1))))</f>
        <v>5.3</v>
      </c>
      <c r="P10" s="37">
        <f>IF(AND('当年度'!P10=0,'前年度'!P10=0),"",IF('前年度'!P10=0,"皆増 ",IF('当年度'!P10=0,"皆減 ",ROUND('増減額'!P10/'前年度'!P10*100,1))))</f>
        <v>9</v>
      </c>
      <c r="Q10" s="37">
        <f>IF(AND('当年度'!Q10=0,'前年度'!Q10=0),"",IF('前年度'!Q10=0,"皆増 ",IF('当年度'!Q10=0,"皆減 ",ROUND('増減額'!Q10/'前年度'!Q10*100,1))))</f>
      </c>
      <c r="R10" s="37">
        <f>IF(AND('当年度'!R10=0,'前年度'!R10=0),"",IF('前年度'!R10=0,"皆増 ",IF('当年度'!R10=0,"皆減 ",ROUND('増減額'!R10/'前年度'!R10*100,1))))</f>
      </c>
      <c r="S10" s="37">
        <f>IF(AND('当年度'!S10=0,'前年度'!S10=0),"",IF('前年度'!S10=0,"皆増 ",IF('当年度'!S10=0,"皆減 ",ROUND('増減額'!S10/'前年度'!S10*100,1))))</f>
      </c>
      <c r="T10" s="37">
        <f>IF(AND('当年度'!T10=0,'前年度'!T10=0),"",IF('前年度'!T10=0,"皆増 ",IF('当年度'!T10=0,"皆減 ",ROUND('増減額'!T10/'前年度'!T10*100,1))))</f>
      </c>
      <c r="U10" s="37">
        <f>IF(AND('当年度'!U10=0,'前年度'!U10=0),"",IF('前年度'!U10=0,"皆増 ",IF('当年度'!U10=0,"皆減 ",ROUND('増減額'!U10/'前年度'!U10*100,1))))</f>
      </c>
      <c r="V10" s="37">
        <f>IF(AND('当年度'!V10=0,'前年度'!V10=0),"",IF('前年度'!V10=0,"皆増 ",IF('当年度'!V10=0,"皆減 ",ROUND('増減額'!V10/'前年度'!V10*100,1))))</f>
      </c>
      <c r="W10" s="37">
        <f>IF(AND('当年度'!W10=0,'前年度'!W10=0),"",IF('前年度'!W10=0,"皆増 ",IF('当年度'!W10=0,"皆減 ",ROUND('増減額'!W10/'前年度'!W10*100,1))))</f>
        <v>5.1</v>
      </c>
      <c r="X10" s="16"/>
      <c r="Y10" s="16"/>
      <c r="Z10" s="16"/>
      <c r="AA10" s="16"/>
    </row>
    <row r="11" spans="2:27" ht="21" customHeight="1">
      <c r="B11" s="22" t="s">
        <v>32</v>
      </c>
      <c r="C11" s="37">
        <f>IF(AND('当年度'!C11=0,'前年度'!C11=0),"",IF('前年度'!C11=0,"皆増 ",IF('当年度'!C11=0,"皆減 ",ROUND('増減額'!C11/'前年度'!C11*100,1))))</f>
      </c>
      <c r="D11" s="37">
        <f>IF(AND('当年度'!D11=0,'前年度'!D11=0),"",IF('前年度'!D11=0,"皆増 ",IF('当年度'!D11=0,"皆減 ",ROUND('増減額'!D11/'前年度'!D11*100,1))))</f>
      </c>
      <c r="E11" s="37">
        <f>IF(AND('当年度'!E11=0,'前年度'!E11=0),"",IF('前年度'!E11=0,"皆増 ",IF('当年度'!E11=0,"皆減 ",ROUND('増減額'!E11/'前年度'!E11*100,1))))</f>
        <v>-3.5</v>
      </c>
      <c r="F11" s="37">
        <f>IF(AND('当年度'!F11=0,'前年度'!F11=0),"",IF('前年度'!F11=0,"皆増 ",IF('当年度'!F11=0,"皆減 ",ROUND('増減額'!F11/'前年度'!F11*100,1))))</f>
      </c>
      <c r="G11" s="37">
        <f>IF(AND('当年度'!G11=0,'前年度'!G11=0),"",IF('前年度'!G11=0,"皆増 ",IF('当年度'!G11=0,"皆減 ",ROUND('増減額'!G11/'前年度'!G11*100,1))))</f>
      </c>
      <c r="H11" s="37">
        <f>IF(AND('当年度'!H11=0,'前年度'!H11=0),"",IF('前年度'!H11=0,"皆増 ",IF('当年度'!H11=0,"皆減 ",ROUND('増減額'!H11/'前年度'!H11*100,1))))</f>
      </c>
      <c r="I11" s="37" t="str">
        <f>IF(AND('当年度'!I11=0,'前年度'!I11=0),"",IF('前年度'!I11=0,"皆増 ",IF('当年度'!I11=0,"皆減 ",ROUND('増減額'!I11/'前年度'!I11*100,1))))</f>
        <v>皆減 </v>
      </c>
      <c r="J11" s="37">
        <f>IF(AND('当年度'!J11=0,'前年度'!J11=0),"",IF('前年度'!J11=0,"皆増 ",IF('当年度'!J11=0,"皆減 ",ROUND('増減額'!J11/'前年度'!J11*100,1))))</f>
      </c>
      <c r="K11" s="37">
        <f>IF(AND('当年度'!K11=0,'前年度'!K11=0),"",IF('前年度'!K11=0,"皆増 ",IF('当年度'!K11=0,"皆減 ",ROUND('増減額'!K11/'前年度'!K11*100,1))))</f>
      </c>
      <c r="L11" s="37">
        <f>IF(AND('当年度'!L11=0,'前年度'!L11=0),"",IF('前年度'!L11=0,"皆増 ",IF('当年度'!L11=0,"皆減 ",ROUND('増減額'!L11/'前年度'!L11*100,1))))</f>
      </c>
      <c r="M11" s="37">
        <f>IF(AND('当年度'!M11=0,'前年度'!M11=0),"",IF('前年度'!M11=0,"皆増 ",IF('当年度'!M11=0,"皆減 ",ROUND('増減額'!M11/'前年度'!M11*100,1))))</f>
        <v>2.1</v>
      </c>
      <c r="N11" s="37">
        <f>IF(AND('当年度'!N11=0,'前年度'!N11=0),"",IF('前年度'!N11=0,"皆増 ",IF('当年度'!N11=0,"皆減 ",ROUND('増減額'!N11/'前年度'!N11*100,1))))</f>
      </c>
      <c r="O11" s="37">
        <f>IF(AND('当年度'!O11=0,'前年度'!O11=0),"",IF('前年度'!O11=0,"皆増 ",IF('当年度'!O11=0,"皆減 ",ROUND('増減額'!O11/'前年度'!O11*100,1))))</f>
        <v>6.4</v>
      </c>
      <c r="P11" s="37">
        <f>IF(AND('当年度'!P11=0,'前年度'!P11=0),"",IF('前年度'!P11=0,"皆増 ",IF('当年度'!P11=0,"皆減 ",ROUND('増減額'!P11/'前年度'!P11*100,1))))</f>
        <v>8.4</v>
      </c>
      <c r="Q11" s="37">
        <f>IF(AND('当年度'!Q11=0,'前年度'!Q11=0),"",IF('前年度'!Q11=0,"皆増 ",IF('当年度'!Q11=0,"皆減 ",ROUND('増減額'!Q11/'前年度'!Q11*100,1))))</f>
      </c>
      <c r="R11" s="37">
        <f>IF(AND('当年度'!R11=0,'前年度'!R11=0),"",IF('前年度'!R11=0,"皆増 ",IF('当年度'!R11=0,"皆減 ",ROUND('増減額'!R11/'前年度'!R11*100,1))))</f>
      </c>
      <c r="S11" s="37">
        <f>IF(AND('当年度'!S11=0,'前年度'!S11=0),"",IF('前年度'!S11=0,"皆増 ",IF('当年度'!S11=0,"皆減 ",ROUND('増減額'!S11/'前年度'!S11*100,1))))</f>
      </c>
      <c r="T11" s="37">
        <f>IF(AND('当年度'!T11=0,'前年度'!T11=0),"",IF('前年度'!T11=0,"皆増 ",IF('当年度'!T11=0,"皆減 ",ROUND('増減額'!T11/'前年度'!T11*100,1))))</f>
      </c>
      <c r="U11" s="37">
        <f>IF(AND('当年度'!U11=0,'前年度'!U11=0),"",IF('前年度'!U11=0,"皆増 ",IF('当年度'!U11=0,"皆減 ",ROUND('増減額'!U11/'前年度'!U11*100,1))))</f>
      </c>
      <c r="V11" s="37">
        <f>IF(AND('当年度'!V11=0,'前年度'!V11=0),"",IF('前年度'!V11=0,"皆増 ",IF('当年度'!V11=0,"皆減 ",ROUND('増減額'!V11/'前年度'!V11*100,1))))</f>
      </c>
      <c r="W11" s="37">
        <f>IF(AND('当年度'!W11=0,'前年度'!W11=0),"",IF('前年度'!W11=0,"皆増 ",IF('当年度'!W11=0,"皆減 ",ROUND('増減額'!W11/'前年度'!W11*100,1))))</f>
        <v>-31.5</v>
      </c>
      <c r="X11" s="16"/>
      <c r="Y11" s="16"/>
      <c r="Z11" s="16"/>
      <c r="AA11" s="16"/>
    </row>
    <row r="12" spans="2:27" ht="21" customHeight="1">
      <c r="B12" s="22" t="s">
        <v>33</v>
      </c>
      <c r="C12" s="37">
        <f>IF(AND('当年度'!C12=0,'前年度'!C12=0),"",IF('前年度'!C12=0,"皆増 ",IF('当年度'!C12=0,"皆減 ",ROUND('増減額'!C12/'前年度'!C12*100,1))))</f>
      </c>
      <c r="D12" s="37">
        <f>IF(AND('当年度'!D12=0,'前年度'!D12=0),"",IF('前年度'!D12=0,"皆増 ",IF('当年度'!D12=0,"皆減 ",ROUND('増減額'!D12/'前年度'!D12*100,1))))</f>
      </c>
      <c r="E12" s="37">
        <f>IF(AND('当年度'!E12=0,'前年度'!E12=0),"",IF('前年度'!E12=0,"皆増 ",IF('当年度'!E12=0,"皆減 ",ROUND('増減額'!E12/'前年度'!E12*100,1))))</f>
      </c>
      <c r="F12" s="37">
        <f>IF(AND('当年度'!F12=0,'前年度'!F12=0),"",IF('前年度'!F12=0,"皆増 ",IF('当年度'!F12=0,"皆減 ",ROUND('増減額'!F12/'前年度'!F12*100,1))))</f>
        <v>-7.5</v>
      </c>
      <c r="G12" s="37">
        <f>IF(AND('当年度'!G12=0,'前年度'!G12=0),"",IF('前年度'!G12=0,"皆増 ",IF('当年度'!G12=0,"皆減 ",ROUND('増減額'!G12/'前年度'!G12*100,1))))</f>
      </c>
      <c r="H12" s="37">
        <f>IF(AND('当年度'!H12=0,'前年度'!H12=0),"",IF('前年度'!H12=0,"皆増 ",IF('当年度'!H12=0,"皆減 ",ROUND('増減額'!H12/'前年度'!H12*100,1))))</f>
        <v>48</v>
      </c>
      <c r="I12" s="37">
        <f>IF(AND('当年度'!I12=0,'前年度'!I12=0),"",IF('前年度'!I12=0,"皆増 ",IF('当年度'!I12=0,"皆減 ",ROUND('増減額'!I12/'前年度'!I12*100,1))))</f>
        <v>-14.7</v>
      </c>
      <c r="J12" s="37">
        <f>IF(AND('当年度'!J12=0,'前年度'!J12=0),"",IF('前年度'!J12=0,"皆増 ",IF('当年度'!J12=0,"皆減 ",ROUND('増減額'!J12/'前年度'!J12*100,1))))</f>
      </c>
      <c r="K12" s="37">
        <f>IF(AND('当年度'!K12=0,'前年度'!K12=0),"",IF('前年度'!K12=0,"皆増 ",IF('当年度'!K12=0,"皆減 ",ROUND('増減額'!K12/'前年度'!K12*100,1))))</f>
      </c>
      <c r="L12" s="37">
        <f>IF(AND('当年度'!L12=0,'前年度'!L12=0),"",IF('前年度'!L12=0,"皆増 ",IF('当年度'!L12=0,"皆減 ",ROUND('増減額'!L12/'前年度'!L12*100,1))))</f>
      </c>
      <c r="M12" s="37">
        <f>IF(AND('当年度'!M12=0,'前年度'!M12=0),"",IF('前年度'!M12=0,"皆増 ",IF('当年度'!M12=0,"皆減 ",ROUND('増減額'!M12/'前年度'!M12*100,1))))</f>
        <v>5.2</v>
      </c>
      <c r="N12" s="37">
        <f>IF(AND('当年度'!N12=0,'前年度'!N12=0),"",IF('前年度'!N12=0,"皆増 ",IF('当年度'!N12=0,"皆減 ",ROUND('増減額'!N12/'前年度'!N12*100,1))))</f>
      </c>
      <c r="O12" s="37">
        <f>IF(AND('当年度'!O12=0,'前年度'!O12=0),"",IF('前年度'!O12=0,"皆増 ",IF('当年度'!O12=0,"皆減 ",ROUND('増減額'!O12/'前年度'!O12*100,1))))</f>
        <v>0.6</v>
      </c>
      <c r="P12" s="37">
        <f>IF(AND('当年度'!P12=0,'前年度'!P12=0),"",IF('前年度'!P12=0,"皆増 ",IF('当年度'!P12=0,"皆減 ",ROUND('増減額'!P12/'前年度'!P12*100,1))))</f>
        <v>-4.7</v>
      </c>
      <c r="Q12" s="37">
        <f>IF(AND('当年度'!Q12=0,'前年度'!Q12=0),"",IF('前年度'!Q12=0,"皆増 ",IF('当年度'!Q12=0,"皆減 ",ROUND('増減額'!Q12/'前年度'!Q12*100,1))))</f>
      </c>
      <c r="R12" s="37">
        <f>IF(AND('当年度'!R12=0,'前年度'!R12=0),"",IF('前年度'!R12=0,"皆増 ",IF('当年度'!R12=0,"皆減 ",ROUND('増減額'!R12/'前年度'!R12*100,1))))</f>
      </c>
      <c r="S12" s="37">
        <f>IF(AND('当年度'!S12=0,'前年度'!S12=0),"",IF('前年度'!S12=0,"皆増 ",IF('当年度'!S12=0,"皆減 ",ROUND('増減額'!S12/'前年度'!S12*100,1))))</f>
      </c>
      <c r="T12" s="37">
        <f>IF(AND('当年度'!T12=0,'前年度'!T12=0),"",IF('前年度'!T12=0,"皆増 ",IF('当年度'!T12=0,"皆減 ",ROUND('増減額'!T12/'前年度'!T12*100,1))))</f>
      </c>
      <c r="U12" s="37">
        <f>IF(AND('当年度'!U12=0,'前年度'!U12=0),"",IF('前年度'!U12=0,"皆増 ",IF('当年度'!U12=0,"皆減 ",ROUND('増減額'!U12/'前年度'!U12*100,1))))</f>
        <v>-81.1</v>
      </c>
      <c r="V12" s="37">
        <f>IF(AND('当年度'!V12=0,'前年度'!V12=0),"",IF('前年度'!V12=0,"皆増 ",IF('当年度'!V12=0,"皆減 ",ROUND('増減額'!V12/'前年度'!V12*100,1))))</f>
      </c>
      <c r="W12" s="37">
        <f>IF(AND('当年度'!W12=0,'前年度'!W12=0),"",IF('前年度'!W12=0,"皆増 ",IF('当年度'!W12=0,"皆減 ",ROUND('増減額'!W12/'前年度'!W12*100,1))))</f>
        <v>3.1</v>
      </c>
      <c r="X12" s="16"/>
      <c r="Y12" s="16"/>
      <c r="Z12" s="16"/>
      <c r="AA12" s="16"/>
    </row>
    <row r="13" spans="2:27" ht="21" customHeight="1">
      <c r="B13" s="22" t="s">
        <v>34</v>
      </c>
      <c r="C13" s="37">
        <f>IF(AND('当年度'!C13=0,'前年度'!C13=0),"",IF('前年度'!C13=0,"皆増 ",IF('当年度'!C13=0,"皆減 ",ROUND('増減額'!C13/'前年度'!C13*100,1))))</f>
      </c>
      <c r="D13" s="37">
        <f>IF(AND('当年度'!D13=0,'前年度'!D13=0),"",IF('前年度'!D13=0,"皆増 ",IF('当年度'!D13=0,"皆減 ",ROUND('増減額'!D13/'前年度'!D13*100,1))))</f>
      </c>
      <c r="E13" s="37">
        <f>IF(AND('当年度'!E13=0,'前年度'!E13=0),"",IF('前年度'!E13=0,"皆増 ",IF('当年度'!E13=0,"皆減 ",ROUND('増減額'!E13/'前年度'!E13*100,1))))</f>
      </c>
      <c r="F13" s="37">
        <f>IF(AND('当年度'!F13=0,'前年度'!F13=0),"",IF('前年度'!F13=0,"皆増 ",IF('当年度'!F13=0,"皆減 ",ROUND('増減額'!F13/'前年度'!F13*100,1))))</f>
      </c>
      <c r="G13" s="37">
        <f>IF(AND('当年度'!G13=0,'前年度'!G13=0),"",IF('前年度'!G13=0,"皆増 ",IF('当年度'!G13=0,"皆減 ",ROUND('増減額'!G13/'前年度'!G13*100,1))))</f>
        <v>0</v>
      </c>
      <c r="H13" s="37">
        <f>IF(AND('当年度'!H13=0,'前年度'!H13=0),"",IF('前年度'!H13=0,"皆増 ",IF('当年度'!H13=0,"皆減 ",ROUND('増減額'!H13/'前年度'!H13*100,1))))</f>
      </c>
      <c r="I13" s="37">
        <f>IF(AND('当年度'!I13=0,'前年度'!I13=0),"",IF('前年度'!I13=0,"皆増 ",IF('当年度'!I13=0,"皆減 ",ROUND('増減額'!I13/'前年度'!I13*100,1))))</f>
        <v>0</v>
      </c>
      <c r="J13" s="37">
        <f>IF(AND('当年度'!J13=0,'前年度'!J13=0),"",IF('前年度'!J13=0,"皆増 ",IF('当年度'!J13=0,"皆減 ",ROUND('増減額'!J13/'前年度'!J13*100,1))))</f>
      </c>
      <c r="K13" s="37">
        <f>IF(AND('当年度'!K13=0,'前年度'!K13=0),"",IF('前年度'!K13=0,"皆増 ",IF('当年度'!K13=0,"皆減 ",ROUND('増減額'!K13/'前年度'!K13*100,1))))</f>
      </c>
      <c r="L13" s="37">
        <f>IF(AND('当年度'!L13=0,'前年度'!L13=0),"",IF('前年度'!L13=0,"皆増 ",IF('当年度'!L13=0,"皆減 ",ROUND('増減額'!L13/'前年度'!L13*100,1))))</f>
      </c>
      <c r="M13" s="37">
        <f>IF(AND('当年度'!M13=0,'前年度'!M13=0),"",IF('前年度'!M13=0,"皆増 ",IF('当年度'!M13=0,"皆減 ",ROUND('増減額'!M13/'前年度'!M13*100,1))))</f>
        <v>-3.2</v>
      </c>
      <c r="N13" s="37">
        <f>IF(AND('当年度'!N13=0,'前年度'!N13=0),"",IF('前年度'!N13=0,"皆増 ",IF('当年度'!N13=0,"皆減 ",ROUND('増減額'!N13/'前年度'!N13*100,1))))</f>
      </c>
      <c r="O13" s="37">
        <f>IF(AND('当年度'!O13=0,'前年度'!O13=0),"",IF('前年度'!O13=0,"皆増 ",IF('当年度'!O13=0,"皆減 ",ROUND('増減額'!O13/'前年度'!O13*100,1))))</f>
        <v>3</v>
      </c>
      <c r="P13" s="37">
        <f>IF(AND('当年度'!P13=0,'前年度'!P13=0),"",IF('前年度'!P13=0,"皆増 ",IF('当年度'!P13=0,"皆減 ",ROUND('増減額'!P13/'前年度'!P13*100,1))))</f>
        <v>-0.4</v>
      </c>
      <c r="Q13" s="37">
        <f>IF(AND('当年度'!Q13=0,'前年度'!Q13=0),"",IF('前年度'!Q13=0,"皆増 ",IF('当年度'!Q13=0,"皆減 ",ROUND('増減額'!Q13/'前年度'!Q13*100,1))))</f>
      </c>
      <c r="R13" s="37">
        <f>IF(AND('当年度'!R13=0,'前年度'!R13=0),"",IF('前年度'!R13=0,"皆増 ",IF('当年度'!R13=0,"皆減 ",ROUND('増減額'!R13/'前年度'!R13*100,1))))</f>
      </c>
      <c r="S13" s="37">
        <f>IF(AND('当年度'!S13=0,'前年度'!S13=0),"",IF('前年度'!S13=0,"皆増 ",IF('当年度'!S13=0,"皆減 ",ROUND('増減額'!S13/'前年度'!S13*100,1))))</f>
      </c>
      <c r="T13" s="37">
        <f>IF(AND('当年度'!T13=0,'前年度'!T13=0),"",IF('前年度'!T13=0,"皆増 ",IF('当年度'!T13=0,"皆減 ",ROUND('増減額'!T13/'前年度'!T13*100,1))))</f>
      </c>
      <c r="U13" s="37">
        <f>IF(AND('当年度'!U13=0,'前年度'!U13=0),"",IF('前年度'!U13=0,"皆増 ",IF('当年度'!U13=0,"皆減 ",ROUND('増減額'!U13/'前年度'!U13*100,1))))</f>
      </c>
      <c r="V13" s="37">
        <f>IF(AND('当年度'!V13=0,'前年度'!V13=0),"",IF('前年度'!V13=0,"皆増 ",IF('当年度'!V13=0,"皆減 ",ROUND('増減額'!V13/'前年度'!V13*100,1))))</f>
      </c>
      <c r="W13" s="37">
        <f>IF(AND('当年度'!W13=0,'前年度'!W13=0),"",IF('前年度'!W13=0,"皆増 ",IF('当年度'!W13=0,"皆減 ",ROUND('増減額'!W13/'前年度'!W13*100,1))))</f>
        <v>0.4</v>
      </c>
      <c r="X13" s="16"/>
      <c r="Y13" s="16"/>
      <c r="Z13" s="16"/>
      <c r="AA13" s="16"/>
    </row>
    <row r="14" spans="2:27" ht="21" customHeight="1">
      <c r="B14" s="22" t="s">
        <v>35</v>
      </c>
      <c r="C14" s="37">
        <f>IF(AND('当年度'!C14=0,'前年度'!C14=0),"",IF('前年度'!C14=0,"皆増 ",IF('当年度'!C14=0,"皆減 ",ROUND('増減額'!C14/'前年度'!C14*100,1))))</f>
      </c>
      <c r="D14" s="37">
        <f>IF(AND('当年度'!D14=0,'前年度'!D14=0),"",IF('前年度'!D14=0,"皆増 ",IF('当年度'!D14=0,"皆減 ",ROUND('増減額'!D14/'前年度'!D14*100,1))))</f>
      </c>
      <c r="E14" s="37">
        <f>IF(AND('当年度'!E14=0,'前年度'!E14=0),"",IF('前年度'!E14=0,"皆増 ",IF('当年度'!E14=0,"皆減 ",ROUND('増減額'!E14/'前年度'!E14*100,1))))</f>
      </c>
      <c r="F14" s="37">
        <f>IF(AND('当年度'!F14=0,'前年度'!F14=0),"",IF('前年度'!F14=0,"皆増 ",IF('当年度'!F14=0,"皆減 ",ROUND('増減額'!F14/'前年度'!F14*100,1))))</f>
      </c>
      <c r="G14" s="37">
        <f>IF(AND('当年度'!G14=0,'前年度'!G14=0),"",IF('前年度'!G14=0,"皆増 ",IF('当年度'!G14=0,"皆減 ",ROUND('増減額'!G14/'前年度'!G14*100,1))))</f>
      </c>
      <c r="H14" s="37">
        <f>IF(AND('当年度'!H14=0,'前年度'!H14=0),"",IF('前年度'!H14=0,"皆増 ",IF('当年度'!H14=0,"皆減 ",ROUND('増減額'!H14/'前年度'!H14*100,1))))</f>
      </c>
      <c r="I14" s="37">
        <f>IF(AND('当年度'!I14=0,'前年度'!I14=0),"",IF('前年度'!I14=0,"皆増 ",IF('当年度'!I14=0,"皆減 ",ROUND('増減額'!I14/'前年度'!I14*100,1))))</f>
        <v>-4.7</v>
      </c>
      <c r="J14" s="37">
        <f>IF(AND('当年度'!J14=0,'前年度'!J14=0),"",IF('前年度'!J14=0,"皆増 ",IF('当年度'!J14=0,"皆減 ",ROUND('増減額'!J14/'前年度'!J14*100,1))))</f>
      </c>
      <c r="K14" s="37">
        <f>IF(AND('当年度'!K14=0,'前年度'!K14=0),"",IF('前年度'!K14=0,"皆増 ",IF('当年度'!K14=0,"皆減 ",ROUND('増減額'!K14/'前年度'!K14*100,1))))</f>
      </c>
      <c r="L14" s="37">
        <f>IF(AND('当年度'!L14=0,'前年度'!L14=0),"",IF('前年度'!L14=0,"皆増 ",IF('当年度'!L14=0,"皆減 ",ROUND('増減額'!L14/'前年度'!L14*100,1))))</f>
      </c>
      <c r="M14" s="37">
        <f>IF(AND('当年度'!M14=0,'前年度'!M14=0),"",IF('前年度'!M14=0,"皆増 ",IF('当年度'!M14=0,"皆減 ",ROUND('増減額'!M14/'前年度'!M14*100,1))))</f>
        <v>-7.4</v>
      </c>
      <c r="N14" s="37">
        <f>IF(AND('当年度'!N14=0,'前年度'!N14=0),"",IF('前年度'!N14=0,"皆増 ",IF('当年度'!N14=0,"皆減 ",ROUND('増減額'!N14/'前年度'!N14*100,1))))</f>
      </c>
      <c r="O14" s="37">
        <f>IF(AND('当年度'!O14=0,'前年度'!O14=0),"",IF('前年度'!O14=0,"皆増 ",IF('当年度'!O14=0,"皆減 ",ROUND('増減額'!O14/'前年度'!O14*100,1))))</f>
        <v>2</v>
      </c>
      <c r="P14" s="37">
        <f>IF(AND('当年度'!P14=0,'前年度'!P14=0),"",IF('前年度'!P14=0,"皆増 ",IF('当年度'!P14=0,"皆減 ",ROUND('増減額'!P14/'前年度'!P14*100,1))))</f>
        <v>3.9</v>
      </c>
      <c r="Q14" s="37">
        <f>IF(AND('当年度'!Q14=0,'前年度'!Q14=0),"",IF('前年度'!Q14=0,"皆増 ",IF('当年度'!Q14=0,"皆減 ",ROUND('増減額'!Q14/'前年度'!Q14*100,1))))</f>
      </c>
      <c r="R14" s="37">
        <f>IF(AND('当年度'!R14=0,'前年度'!R14=0),"",IF('前年度'!R14=0,"皆増 ",IF('当年度'!R14=0,"皆減 ",ROUND('増減額'!R14/'前年度'!R14*100,1))))</f>
      </c>
      <c r="S14" s="37">
        <f>IF(AND('当年度'!S14=0,'前年度'!S14=0),"",IF('前年度'!S14=0,"皆増 ",IF('当年度'!S14=0,"皆減 ",ROUND('増減額'!S14/'前年度'!S14*100,1))))</f>
      </c>
      <c r="T14" s="37">
        <f>IF(AND('当年度'!T14=0,'前年度'!T14=0),"",IF('前年度'!T14=0,"皆増 ",IF('当年度'!T14=0,"皆減 ",ROUND('増減額'!T14/'前年度'!T14*100,1))))</f>
      </c>
      <c r="U14" s="37">
        <f>IF(AND('当年度'!U14=0,'前年度'!U14=0),"",IF('前年度'!U14=0,"皆増 ",IF('当年度'!U14=0,"皆減 ",ROUND('増減額'!U14/'前年度'!U14*100,1))))</f>
      </c>
      <c r="V14" s="37">
        <f>IF(AND('当年度'!V14=0,'前年度'!V14=0),"",IF('前年度'!V14=0,"皆増 ",IF('当年度'!V14=0,"皆減 ",ROUND('増減額'!V14/'前年度'!V14*100,1))))</f>
      </c>
      <c r="W14" s="37">
        <f>IF(AND('当年度'!W14=0,'前年度'!W14=0),"",IF('前年度'!W14=0,"皆増 ",IF('当年度'!W14=0,"皆減 ",ROUND('増減額'!W14/'前年度'!W14*100,1))))</f>
        <v>-1</v>
      </c>
      <c r="X14" s="16"/>
      <c r="Y14" s="16"/>
      <c r="Z14" s="16"/>
      <c r="AA14" s="16"/>
    </row>
    <row r="15" spans="2:27" ht="21" customHeight="1">
      <c r="B15" s="22" t="s">
        <v>36</v>
      </c>
      <c r="C15" s="37">
        <f>IF(AND('当年度'!C15=0,'前年度'!C15=0),"",IF('前年度'!C15=0,"皆増 ",IF('当年度'!C15=0,"皆減 ",ROUND('増減額'!C15/'前年度'!C15*100,1))))</f>
        <v>18.9</v>
      </c>
      <c r="D15" s="37">
        <f>IF(AND('当年度'!D15=0,'前年度'!D15=0),"",IF('前年度'!D15=0,"皆増 ",IF('当年度'!D15=0,"皆減 ",ROUND('増減額'!D15/'前年度'!D15*100,1))))</f>
      </c>
      <c r="E15" s="37">
        <f>IF(AND('当年度'!E15=0,'前年度'!E15=0),"",IF('前年度'!E15=0,"皆増 ",IF('当年度'!E15=0,"皆減 ",ROUND('増減額'!E15/'前年度'!E15*100,1))))</f>
      </c>
      <c r="F15" s="37">
        <f>IF(AND('当年度'!F15=0,'前年度'!F15=0),"",IF('前年度'!F15=0,"皆増 ",IF('当年度'!F15=0,"皆減 ",ROUND('増減額'!F15/'前年度'!F15*100,1))))</f>
      </c>
      <c r="G15" s="37">
        <f>IF(AND('当年度'!G15=0,'前年度'!G15=0),"",IF('前年度'!G15=0,"皆増 ",IF('当年度'!G15=0,"皆減 ",ROUND('増減額'!G15/'前年度'!G15*100,1))))</f>
      </c>
      <c r="H15" s="37">
        <f>IF(AND('当年度'!H15=0,'前年度'!H15=0),"",IF('前年度'!H15=0,"皆増 ",IF('当年度'!H15=0,"皆減 ",ROUND('増減額'!H15/'前年度'!H15*100,1))))</f>
      </c>
      <c r="I15" s="37">
        <f>IF(AND('当年度'!I15=0,'前年度'!I15=0),"",IF('前年度'!I15=0,"皆増 ",IF('当年度'!I15=0,"皆減 ",ROUND('増減額'!I15/'前年度'!I15*100,1))))</f>
        <v>-2.4</v>
      </c>
      <c r="J15" s="37">
        <f>IF(AND('当年度'!J15=0,'前年度'!J15=0),"",IF('前年度'!J15=0,"皆増 ",IF('当年度'!J15=0,"皆減 ",ROUND('増減額'!J15/'前年度'!J15*100,1))))</f>
      </c>
      <c r="K15" s="37">
        <f>IF(AND('当年度'!K15=0,'前年度'!K15=0),"",IF('前年度'!K15=0,"皆増 ",IF('当年度'!K15=0,"皆減 ",ROUND('増減額'!K15/'前年度'!K15*100,1))))</f>
      </c>
      <c r="L15" s="37">
        <f>IF(AND('当年度'!L15=0,'前年度'!L15=0),"",IF('前年度'!L15=0,"皆増 ",IF('当年度'!L15=0,"皆減 ",ROUND('増減額'!L15/'前年度'!L15*100,1))))</f>
      </c>
      <c r="M15" s="37">
        <f>IF(AND('当年度'!M15=0,'前年度'!M15=0),"",IF('前年度'!M15=0,"皆増 ",IF('当年度'!M15=0,"皆減 ",ROUND('増減額'!M15/'前年度'!M15*100,1))))</f>
        <v>18.8</v>
      </c>
      <c r="N15" s="37">
        <f>IF(AND('当年度'!N15=0,'前年度'!N15=0),"",IF('前年度'!N15=0,"皆増 ",IF('当年度'!N15=0,"皆減 ",ROUND('増減額'!N15/'前年度'!N15*100,1))))</f>
      </c>
      <c r="O15" s="37">
        <f>IF(AND('当年度'!O15=0,'前年度'!O15=0),"",IF('前年度'!O15=0,"皆増 ",IF('当年度'!O15=0,"皆減 ",ROUND('増減額'!O15/'前年度'!O15*100,1))))</f>
        <v>9.5</v>
      </c>
      <c r="P15" s="37">
        <f>IF(AND('当年度'!P15=0,'前年度'!P15=0),"",IF('前年度'!P15=0,"皆増 ",IF('当年度'!P15=0,"皆減 ",ROUND('増減額'!P15/'前年度'!P15*100,1))))</f>
        <v>4.2</v>
      </c>
      <c r="Q15" s="37">
        <f>IF(AND('当年度'!Q15=0,'前年度'!Q15=0),"",IF('前年度'!Q15=0,"皆増 ",IF('当年度'!Q15=0,"皆減 ",ROUND('増減額'!Q15/'前年度'!Q15*100,1))))</f>
      </c>
      <c r="R15" s="37">
        <f>IF(AND('当年度'!R15=0,'前年度'!R15=0),"",IF('前年度'!R15=0,"皆増 ",IF('当年度'!R15=0,"皆減 ",ROUND('増減額'!R15/'前年度'!R15*100,1))))</f>
      </c>
      <c r="S15" s="37">
        <f>IF(AND('当年度'!S15=0,'前年度'!S15=0),"",IF('前年度'!S15=0,"皆増 ",IF('当年度'!S15=0,"皆減 ",ROUND('増減額'!S15/'前年度'!S15*100,1))))</f>
      </c>
      <c r="T15" s="37">
        <f>IF(AND('当年度'!T15=0,'前年度'!T15=0),"",IF('前年度'!T15=0,"皆増 ",IF('当年度'!T15=0,"皆減 ",ROUND('増減額'!T15/'前年度'!T15*100,1))))</f>
      </c>
      <c r="U15" s="37">
        <f>IF(AND('当年度'!U15=0,'前年度'!U15=0),"",IF('前年度'!U15=0,"皆増 ",IF('当年度'!U15=0,"皆減 ",ROUND('増減額'!U15/'前年度'!U15*100,1))))</f>
      </c>
      <c r="V15" s="37">
        <f>IF(AND('当年度'!V15=0,'前年度'!V15=0),"",IF('前年度'!V15=0,"皆増 ",IF('当年度'!V15=0,"皆減 ",ROUND('増減額'!V15/'前年度'!V15*100,1))))</f>
      </c>
      <c r="W15" s="37">
        <f>IF(AND('当年度'!W15=0,'前年度'!W15=0),"",IF('前年度'!W15=0,"皆増 ",IF('当年度'!W15=0,"皆減 ",ROUND('増減額'!W15/'前年度'!W15*100,1))))</f>
        <v>9.5</v>
      </c>
      <c r="X15" s="16"/>
      <c r="Y15" s="16"/>
      <c r="Z15" s="16"/>
      <c r="AA15" s="16"/>
    </row>
    <row r="16" spans="2:27" ht="21" customHeight="1">
      <c r="B16" s="22" t="s">
        <v>37</v>
      </c>
      <c r="C16" s="37">
        <f>IF(AND('当年度'!C16=0,'前年度'!C16=0),"",IF('前年度'!C16=0,"皆増 ",IF('当年度'!C16=0,"皆減 ",ROUND('増減額'!C16/'前年度'!C16*100,1))))</f>
      </c>
      <c r="D16" s="37">
        <f>IF(AND('当年度'!D16=0,'前年度'!D16=0),"",IF('前年度'!D16=0,"皆増 ",IF('当年度'!D16=0,"皆減 ",ROUND('増減額'!D16/'前年度'!D16*100,1))))</f>
        <v>-4.2</v>
      </c>
      <c r="E16" s="37">
        <f>IF(AND('当年度'!E16=0,'前年度'!E16=0),"",IF('前年度'!E16=0,"皆増 ",IF('当年度'!E16=0,"皆減 ",ROUND('増減額'!E16/'前年度'!E16*100,1))))</f>
      </c>
      <c r="F16" s="37">
        <f>IF(AND('当年度'!F16=0,'前年度'!F16=0),"",IF('前年度'!F16=0,"皆増 ",IF('当年度'!F16=0,"皆減 ",ROUND('増減額'!F16/'前年度'!F16*100,1))))</f>
      </c>
      <c r="G16" s="37">
        <f>IF(AND('当年度'!G16=0,'前年度'!G16=0),"",IF('前年度'!G16=0,"皆増 ",IF('当年度'!G16=0,"皆減 ",ROUND('増減額'!G16/'前年度'!G16*100,1))))</f>
        <v>-47.3</v>
      </c>
      <c r="H16" s="37">
        <f>IF(AND('当年度'!H16=0,'前年度'!H16=0),"",IF('前年度'!H16=0,"皆増 ",IF('当年度'!H16=0,"皆減 ",ROUND('増減額'!H16/'前年度'!H16*100,1))))</f>
      </c>
      <c r="I16" s="37">
        <f>IF(AND('当年度'!I16=0,'前年度'!I16=0),"",IF('前年度'!I16=0,"皆増 ",IF('当年度'!I16=0,"皆減 ",ROUND('増減額'!I16/'前年度'!I16*100,1))))</f>
      </c>
      <c r="J16" s="37">
        <f>IF(AND('当年度'!J16=0,'前年度'!J16=0),"",IF('前年度'!J16=0,"皆増 ",IF('当年度'!J16=0,"皆減 ",ROUND('増減額'!J16/'前年度'!J16*100,1))))</f>
      </c>
      <c r="K16" s="37">
        <f>IF(AND('当年度'!K16=0,'前年度'!K16=0),"",IF('前年度'!K16=0,"皆増 ",IF('当年度'!K16=0,"皆減 ",ROUND('増減額'!K16/'前年度'!K16*100,1))))</f>
      </c>
      <c r="L16" s="37">
        <f>IF(AND('当年度'!L16=0,'前年度'!L16=0),"",IF('前年度'!L16=0,"皆増 ",IF('当年度'!L16=0,"皆減 ",ROUND('増減額'!L16/'前年度'!L16*100,1))))</f>
      </c>
      <c r="M16" s="37">
        <f>IF(AND('当年度'!M16=0,'前年度'!M16=0),"",IF('前年度'!M16=0,"皆増 ",IF('当年度'!M16=0,"皆減 ",ROUND('増減額'!M16/'前年度'!M16*100,1))))</f>
        <v>1.7</v>
      </c>
      <c r="N16" s="37">
        <f>IF(AND('当年度'!N16=0,'前年度'!N16=0),"",IF('前年度'!N16=0,"皆増 ",IF('当年度'!N16=0,"皆減 ",ROUND('増減額'!N16/'前年度'!N16*100,1))))</f>
      </c>
      <c r="O16" s="37">
        <f>IF(AND('当年度'!O16=0,'前年度'!O16=0),"",IF('前年度'!O16=0,"皆増 ",IF('当年度'!O16=0,"皆減 ",ROUND('増減額'!O16/'前年度'!O16*100,1))))</f>
        <v>7.1</v>
      </c>
      <c r="P16" s="37">
        <f>IF(AND('当年度'!P16=0,'前年度'!P16=0),"",IF('前年度'!P16=0,"皆増 ",IF('当年度'!P16=0,"皆減 ",ROUND('増減額'!P16/'前年度'!P16*100,1))))</f>
        <v>3.7</v>
      </c>
      <c r="Q16" s="37">
        <f>IF(AND('当年度'!Q16=0,'前年度'!Q16=0),"",IF('前年度'!Q16=0,"皆増 ",IF('当年度'!Q16=0,"皆減 ",ROUND('増減額'!Q16/'前年度'!Q16*100,1))))</f>
      </c>
      <c r="R16" s="37">
        <f>IF(AND('当年度'!R16=0,'前年度'!R16=0),"",IF('前年度'!R16=0,"皆増 ",IF('当年度'!R16=0,"皆減 ",ROUND('増減額'!R16/'前年度'!R16*100,1))))</f>
      </c>
      <c r="S16" s="37">
        <f>IF(AND('当年度'!S16=0,'前年度'!S16=0),"",IF('前年度'!S16=0,"皆増 ",IF('当年度'!S16=0,"皆減 ",ROUND('増減額'!S16/'前年度'!S16*100,1))))</f>
      </c>
      <c r="T16" s="37">
        <f>IF(AND('当年度'!T16=0,'前年度'!T16=0),"",IF('前年度'!T16=0,"皆増 ",IF('当年度'!T16=0,"皆減 ",ROUND('増減額'!T16/'前年度'!T16*100,1))))</f>
      </c>
      <c r="U16" s="37">
        <f>IF(AND('当年度'!U16=0,'前年度'!U16=0),"",IF('前年度'!U16=0,"皆増 ",IF('当年度'!U16=0,"皆減 ",ROUND('増減額'!U16/'前年度'!U16*100,1))))</f>
      </c>
      <c r="V16" s="37">
        <f>IF(AND('当年度'!V16=0,'前年度'!V16=0),"",IF('前年度'!V16=0,"皆増 ",IF('当年度'!V16=0,"皆減 ",ROUND('増減額'!V16/'前年度'!V16*100,1))))</f>
      </c>
      <c r="W16" s="37">
        <f>IF(AND('当年度'!W16=0,'前年度'!W16=0),"",IF('前年度'!W16=0,"皆増 ",IF('当年度'!W16=0,"皆減 ",ROUND('増減額'!W16/'前年度'!W16*100,1))))</f>
        <v>3.8</v>
      </c>
      <c r="X16" s="16"/>
      <c r="Y16" s="16"/>
      <c r="Z16" s="16"/>
      <c r="AA16" s="16"/>
    </row>
    <row r="17" spans="2:27" ht="21" customHeight="1">
      <c r="B17" s="23" t="s">
        <v>65</v>
      </c>
      <c r="C17" s="37">
        <f>IF(AND('当年度'!C17=0,'前年度'!C17=0),"",IF('前年度'!C17=0,"皆増 ",IF('当年度'!C17=0,"皆減 ",ROUND('増減額'!C17/'前年度'!C17*100,1))))</f>
      </c>
      <c r="D17" s="37">
        <f>IF(AND('当年度'!D17=0,'前年度'!D17=0),"",IF('前年度'!D17=0,"皆増 ",IF('当年度'!D17=0,"皆減 ",ROUND('増減額'!D17/'前年度'!D17*100,1))))</f>
      </c>
      <c r="E17" s="37">
        <f>IF(AND('当年度'!E17=0,'前年度'!E17=0),"",IF('前年度'!E17=0,"皆増 ",IF('当年度'!E17=0,"皆減 ",ROUND('増減額'!E17/'前年度'!E17*100,1))))</f>
      </c>
      <c r="F17" s="37">
        <f>IF(AND('当年度'!F17=0,'前年度'!F17=0),"",IF('前年度'!F17=0,"皆増 ",IF('当年度'!F17=0,"皆減 ",ROUND('増減額'!F17/'前年度'!F17*100,1))))</f>
      </c>
      <c r="G17" s="37">
        <f>IF(AND('当年度'!G17=0,'前年度'!G17=0),"",IF('前年度'!G17=0,"皆増 ",IF('当年度'!G17=0,"皆減 ",ROUND('増減額'!G17/'前年度'!G17*100,1))))</f>
      </c>
      <c r="H17" s="37">
        <f>IF(AND('当年度'!H17=0,'前年度'!H17=0),"",IF('前年度'!H17=0,"皆増 ",IF('当年度'!H17=0,"皆減 ",ROUND('増減額'!H17/'前年度'!H17*100,1))))</f>
      </c>
      <c r="I17" s="37">
        <f>IF(AND('当年度'!I17=0,'前年度'!I17=0),"",IF('前年度'!I17=0,"皆増 ",IF('当年度'!I17=0,"皆減 ",ROUND('増減額'!I17/'前年度'!I17*100,1))))</f>
        <v>-0.8</v>
      </c>
      <c r="J17" s="37">
        <f>IF(AND('当年度'!J17=0,'前年度'!J17=0),"",IF('前年度'!J17=0,"皆増 ",IF('当年度'!J17=0,"皆減 ",ROUND('増減額'!J17/'前年度'!J17*100,1))))</f>
      </c>
      <c r="K17" s="37">
        <f>IF(AND('当年度'!K17=0,'前年度'!K17=0),"",IF('前年度'!K17=0,"皆増 ",IF('当年度'!K17=0,"皆減 ",ROUND('増減額'!K17/'前年度'!K17*100,1))))</f>
      </c>
      <c r="L17" s="37">
        <f>IF(AND('当年度'!L17=0,'前年度'!L17=0),"",IF('前年度'!L17=0,"皆増 ",IF('当年度'!L17=0,"皆減 ",ROUND('増減額'!L17/'前年度'!L17*100,1))))</f>
      </c>
      <c r="M17" s="37">
        <f>IF(AND('当年度'!M17=0,'前年度'!M17=0),"",IF('前年度'!M17=0,"皆増 ",IF('当年度'!M17=0,"皆減 ",ROUND('増減額'!M17/'前年度'!M17*100,1))))</f>
        <v>1.4</v>
      </c>
      <c r="N17" s="37">
        <f>IF(AND('当年度'!N17=0,'前年度'!N17=0),"",IF('前年度'!N17=0,"皆増 ",IF('当年度'!N17=0,"皆減 ",ROUND('増減額'!N17/'前年度'!N17*100,1))))</f>
      </c>
      <c r="O17" s="37">
        <f>IF(AND('当年度'!O17=0,'前年度'!O17=0),"",IF('前年度'!O17=0,"皆増 ",IF('当年度'!O17=0,"皆減 ",ROUND('増減額'!O17/'前年度'!O17*100,1))))</f>
        <v>-0.7</v>
      </c>
      <c r="P17" s="37">
        <f>IF(AND('当年度'!P17=0,'前年度'!P17=0),"",IF('前年度'!P17=0,"皆増 ",IF('当年度'!P17=0,"皆減 ",ROUND('増減額'!P17/'前年度'!P17*100,1))))</f>
        <v>6.6</v>
      </c>
      <c r="Q17" s="37">
        <f>IF(AND('当年度'!Q17=0,'前年度'!Q17=0),"",IF('前年度'!Q17=0,"皆増 ",IF('当年度'!Q17=0,"皆減 ",ROUND('増減額'!Q17/'前年度'!Q17*100,1))))</f>
      </c>
      <c r="R17" s="37">
        <f>IF(AND('当年度'!R17=0,'前年度'!R17=0),"",IF('前年度'!R17=0,"皆増 ",IF('当年度'!R17=0,"皆減 ",ROUND('増減額'!R17/'前年度'!R17*100,1))))</f>
      </c>
      <c r="S17" s="37">
        <f>IF(AND('当年度'!S17=0,'前年度'!S17=0),"",IF('前年度'!S17=0,"皆増 ",IF('当年度'!S17=0,"皆減 ",ROUND('増減額'!S17/'前年度'!S17*100,1))))</f>
      </c>
      <c r="T17" s="37">
        <f>IF(AND('当年度'!T17=0,'前年度'!T17=0),"",IF('前年度'!T17=0,"皆増 ",IF('当年度'!T17=0,"皆減 ",ROUND('増減額'!T17/'前年度'!T17*100,1))))</f>
      </c>
      <c r="U17" s="37">
        <f>IF(AND('当年度'!U17=0,'前年度'!U17=0),"",IF('前年度'!U17=0,"皆増 ",IF('当年度'!U17=0,"皆減 ",ROUND('増減額'!U17/'前年度'!U17*100,1))))</f>
      </c>
      <c r="V17" s="37">
        <f>IF(AND('当年度'!V17=0,'前年度'!V17=0),"",IF('前年度'!V17=0,"皆増 ",IF('当年度'!V17=0,"皆減 ",ROUND('増減額'!V17/'前年度'!V17*100,1))))</f>
      </c>
      <c r="W17" s="37">
        <f>IF(AND('当年度'!W17=0,'前年度'!W17=0),"",IF('前年度'!W17=0,"皆増 ",IF('当年度'!W17=0,"皆減 ",ROUND('増減額'!W17/'前年度'!W17*100,1))))</f>
        <v>0.7</v>
      </c>
      <c r="X17" s="16"/>
      <c r="Y17" s="16"/>
      <c r="Z17" s="16"/>
      <c r="AA17" s="16"/>
    </row>
    <row r="18" spans="2:27" ht="21" customHeight="1">
      <c r="B18" s="22" t="s">
        <v>67</v>
      </c>
      <c r="C18" s="37">
        <f>IF(AND('当年度'!C18=0,'前年度'!C18=0),"",IF('前年度'!C18=0,"皆増 ",IF('当年度'!C18=0,"皆減 ",ROUND('増減額'!C18/'前年度'!C18*100,1))))</f>
      </c>
      <c r="D18" s="37">
        <f>IF(AND('当年度'!D18=0,'前年度'!D18=0),"",IF('前年度'!D18=0,"皆増 ",IF('当年度'!D18=0,"皆減 ",ROUND('増減額'!D18/'前年度'!D18*100,1))))</f>
      </c>
      <c r="E18" s="37">
        <f>IF(AND('当年度'!E18=0,'前年度'!E18=0),"",IF('前年度'!E18=0,"皆増 ",IF('当年度'!E18=0,"皆減 ",ROUND('増減額'!E18/'前年度'!E18*100,1))))</f>
      </c>
      <c r="F18" s="37">
        <f>IF(AND('当年度'!F18=0,'前年度'!F18=0),"",IF('前年度'!F18=0,"皆増 ",IF('当年度'!F18=0,"皆減 ",ROUND('増減額'!F18/'前年度'!F18*100,1))))</f>
      </c>
      <c r="G18" s="37">
        <f>IF(AND('当年度'!G18=0,'前年度'!G18=0),"",IF('前年度'!G18=0,"皆増 ",IF('当年度'!G18=0,"皆減 ",ROUND('増減額'!G18/'前年度'!G18*100,1))))</f>
      </c>
      <c r="H18" s="37">
        <f>IF(AND('当年度'!H18=0,'前年度'!H18=0),"",IF('前年度'!H18=0,"皆増 ",IF('当年度'!H18=0,"皆減 ",ROUND('増減額'!H18/'前年度'!H18*100,1))))</f>
      </c>
      <c r="I18" s="37">
        <f>IF(AND('当年度'!I18=0,'前年度'!I18=0),"",IF('前年度'!I18=0,"皆増 ",IF('当年度'!I18=0,"皆減 ",ROUND('増減額'!I18/'前年度'!I18*100,1))))</f>
        <v>-6.4</v>
      </c>
      <c r="J18" s="37">
        <f>IF(AND('当年度'!J18=0,'前年度'!J18=0),"",IF('前年度'!J18=0,"皆増 ",IF('当年度'!J18=0,"皆減 ",ROUND('増減額'!J18/'前年度'!J18*100,1))))</f>
      </c>
      <c r="K18" s="37">
        <f>IF(AND('当年度'!K18=0,'前年度'!K18=0),"",IF('前年度'!K18=0,"皆増 ",IF('当年度'!K18=0,"皆減 ",ROUND('増減額'!K18/'前年度'!K18*100,1))))</f>
        <v>35.4</v>
      </c>
      <c r="L18" s="37">
        <f>IF(AND('当年度'!L18=0,'前年度'!L18=0),"",IF('前年度'!L18=0,"皆増 ",IF('当年度'!L18=0,"皆減 ",ROUND('増減額'!L18/'前年度'!L18*100,1))))</f>
      </c>
      <c r="M18" s="37">
        <f>IF(AND('当年度'!M18=0,'前年度'!M18=0),"",IF('前年度'!M18=0,"皆増 ",IF('当年度'!M18=0,"皆減 ",ROUND('増減額'!M18/'前年度'!M18*100,1))))</f>
        <v>-30.5</v>
      </c>
      <c r="N18" s="37">
        <f>IF(AND('当年度'!N18=0,'前年度'!N18=0),"",IF('前年度'!N18=0,"皆増 ",IF('当年度'!N18=0,"皆減 ",ROUND('増減額'!N18/'前年度'!N18*100,1))))</f>
      </c>
      <c r="O18" s="37">
        <f>IF(AND('当年度'!O18=0,'前年度'!O18=0),"",IF('前年度'!O18=0,"皆増 ",IF('当年度'!O18=0,"皆減 ",ROUND('増減額'!O18/'前年度'!O18*100,1))))</f>
        <v>2.5</v>
      </c>
      <c r="P18" s="37">
        <f>IF(AND('当年度'!P18=0,'前年度'!P18=0),"",IF('前年度'!P18=0,"皆増 ",IF('当年度'!P18=0,"皆減 ",ROUND('増減額'!P18/'前年度'!P18*100,1))))</f>
        <v>5</v>
      </c>
      <c r="Q18" s="37">
        <f>IF(AND('当年度'!Q18=0,'前年度'!Q18=0),"",IF('前年度'!Q18=0,"皆増 ",IF('当年度'!Q18=0,"皆減 ",ROUND('増減額'!Q18/'前年度'!Q18*100,1))))</f>
        <v>-80</v>
      </c>
      <c r="R18" s="37">
        <f>IF(AND('当年度'!R18=0,'前年度'!R18=0),"",IF('前年度'!R18=0,"皆増 ",IF('当年度'!R18=0,"皆減 ",ROUND('増減額'!R18/'前年度'!R18*100,1))))</f>
      </c>
      <c r="S18" s="37">
        <f>IF(AND('当年度'!S18=0,'前年度'!S18=0),"",IF('前年度'!S18=0,"皆増 ",IF('当年度'!S18=0,"皆減 ",ROUND('増減額'!S18/'前年度'!S18*100,1))))</f>
      </c>
      <c r="T18" s="37">
        <f>IF(AND('当年度'!T18=0,'前年度'!T18=0),"",IF('前年度'!T18=0,"皆増 ",IF('当年度'!T18=0,"皆減 ",ROUND('増減額'!T18/'前年度'!T18*100,1))))</f>
      </c>
      <c r="U18" s="37">
        <f>IF(AND('当年度'!U18=0,'前年度'!U18=0),"",IF('前年度'!U18=0,"皆増 ",IF('当年度'!U18=0,"皆減 ",ROUND('増減額'!U18/'前年度'!U18*100,1))))</f>
        <v>-83.3</v>
      </c>
      <c r="V18" s="37">
        <f>IF(AND('当年度'!V18=0,'前年度'!V18=0),"",IF('前年度'!V18=0,"皆増 ",IF('当年度'!V18=0,"皆減 ",ROUND('増減額'!V18/'前年度'!V18*100,1))))</f>
      </c>
      <c r="W18" s="37">
        <f>IF(AND('当年度'!W18=0,'前年度'!W18=0),"",IF('前年度'!W18=0,"皆増 ",IF('当年度'!W18=0,"皆減 ",ROUND('増減額'!W18/'前年度'!W18*100,1))))</f>
        <v>-5.7</v>
      </c>
      <c r="X18" s="16"/>
      <c r="Y18" s="16"/>
      <c r="Z18" s="16"/>
      <c r="AA18" s="16"/>
    </row>
    <row r="19" spans="2:27" ht="21" customHeight="1">
      <c r="B19" s="24" t="s">
        <v>66</v>
      </c>
      <c r="C19" s="38">
        <f>IF(AND('当年度'!C19=0,'前年度'!C19=0),"",IF('前年度'!C19=0,"皆増 ",IF('当年度'!C19=0,"皆減 ",ROUND('増減額'!C19/'前年度'!C19*100,1))))</f>
      </c>
      <c r="D19" s="38">
        <f>IF(AND('当年度'!D19=0,'前年度'!D19=0),"",IF('前年度'!D19=0,"皆増 ",IF('当年度'!D19=0,"皆減 ",ROUND('増減額'!D19/'前年度'!D19*100,1))))</f>
      </c>
      <c r="E19" s="38">
        <f>IF(AND('当年度'!E19=0,'前年度'!E19=0),"",IF('前年度'!E19=0,"皆増 ",IF('当年度'!E19=0,"皆減 ",ROUND('増減額'!E19/'前年度'!E19*100,1))))</f>
      </c>
      <c r="F19" s="38">
        <f>IF(AND('当年度'!F19=0,'前年度'!F19=0),"",IF('前年度'!F19=0,"皆増 ",IF('当年度'!F19=0,"皆減 ",ROUND('増減額'!F19/'前年度'!F19*100,1))))</f>
        <v>-7.5</v>
      </c>
      <c r="G19" s="38">
        <f>IF(AND('当年度'!G19=0,'前年度'!G19=0),"",IF('前年度'!G19=0,"皆増 ",IF('当年度'!G19=0,"皆減 ",ROUND('増減額'!G19/'前年度'!G19*100,1))))</f>
      </c>
      <c r="H19" s="38" t="str">
        <f>IF(AND('当年度'!H19=0,'前年度'!H19=0),"",IF('前年度'!H19=0,"皆増 ",IF('当年度'!H19=0,"皆減 ",ROUND('増減額'!H19/'前年度'!H19*100,1))))</f>
        <v>皆減 </v>
      </c>
      <c r="I19" s="38">
        <f>IF(AND('当年度'!I19=0,'前年度'!I19=0),"",IF('前年度'!I19=0,"皆増 ",IF('当年度'!I19=0,"皆減 ",ROUND('増減額'!I19/'前年度'!I19*100,1))))</f>
        <v>5</v>
      </c>
      <c r="J19" s="38">
        <f>IF(AND('当年度'!J19=0,'前年度'!J19=0),"",IF('前年度'!J19=0,"皆増 ",IF('当年度'!J19=0,"皆減 ",ROUND('増減額'!J19/'前年度'!J19*100,1))))</f>
      </c>
      <c r="K19" s="38">
        <f>IF(AND('当年度'!K19=0,'前年度'!K19=0),"",IF('前年度'!K19=0,"皆増 ",IF('当年度'!K19=0,"皆減 ",ROUND('増減額'!K19/'前年度'!K19*100,1))))</f>
      </c>
      <c r="L19" s="38">
        <f>IF(AND('当年度'!L19=0,'前年度'!L19=0),"",IF('前年度'!L19=0,"皆増 ",IF('当年度'!L19=0,"皆減 ",ROUND('増減額'!L19/'前年度'!L19*100,1))))</f>
      </c>
      <c r="M19" s="38">
        <f>IF(AND('当年度'!M19=0,'前年度'!M19=0),"",IF('前年度'!M19=0,"皆増 ",IF('当年度'!M19=0,"皆減 ",ROUND('増減額'!M19/'前年度'!M19*100,1))))</f>
        <v>0</v>
      </c>
      <c r="N19" s="38">
        <f>IF(AND('当年度'!N19=0,'前年度'!N19=0),"",IF('前年度'!N19=0,"皆増 ",IF('当年度'!N19=0,"皆減 ",ROUND('増減額'!N19/'前年度'!N19*100,1))))</f>
        <v>-8.1</v>
      </c>
      <c r="O19" s="38">
        <f>IF(AND('当年度'!O19=0,'前年度'!O19=0),"",IF('前年度'!O19=0,"皆増 ",IF('当年度'!O19=0,"皆減 ",ROUND('増減額'!O19/'前年度'!O19*100,1))))</f>
        <v>3.8</v>
      </c>
      <c r="P19" s="38">
        <f>IF(AND('当年度'!P19=0,'前年度'!P19=0),"",IF('前年度'!P19=0,"皆増 ",IF('当年度'!P19=0,"皆減 ",ROUND('増減額'!P19/'前年度'!P19*100,1))))</f>
        <v>4.7</v>
      </c>
      <c r="Q19" s="38">
        <f>IF(AND('当年度'!Q19=0,'前年度'!Q19=0),"",IF('前年度'!Q19=0,"皆増 ",IF('当年度'!Q19=0,"皆減 ",ROUND('増減額'!Q19/'前年度'!Q19*100,1))))</f>
      </c>
      <c r="R19" s="38">
        <f>IF(AND('当年度'!R19=0,'前年度'!R19=0),"",IF('前年度'!R19=0,"皆増 ",IF('当年度'!R19=0,"皆減 ",ROUND('増減額'!R19/'前年度'!R19*100,1))))</f>
      </c>
      <c r="S19" s="38">
        <f>IF(AND('当年度'!S19=0,'前年度'!S19=0),"",IF('前年度'!S19=0,"皆増 ",IF('当年度'!S19=0,"皆減 ",ROUND('増減額'!S19/'前年度'!S19*100,1))))</f>
      </c>
      <c r="T19" s="38">
        <f>IF(AND('当年度'!T19=0,'前年度'!T19=0),"",IF('前年度'!T19=0,"皆増 ",IF('当年度'!T19=0,"皆減 ",ROUND('増減額'!T19/'前年度'!T19*100,1))))</f>
      </c>
      <c r="U19" s="38">
        <f>IF(AND('当年度'!U19=0,'前年度'!U19=0),"",IF('前年度'!U19=0,"皆増 ",IF('当年度'!U19=0,"皆減 ",ROUND('増減額'!U19/'前年度'!U19*100,1))))</f>
      </c>
      <c r="V19" s="38" t="str">
        <f>IF(AND('当年度'!V19=0,'前年度'!V19=0),"",IF('前年度'!V19=0,"皆増 ",IF('当年度'!V19=0,"皆減 ",ROUND('増減額'!V19/'前年度'!V19*100,1))))</f>
        <v>皆減 </v>
      </c>
      <c r="W19" s="38">
        <f>IF(AND('当年度'!W19=0,'前年度'!W19=0),"",IF('前年度'!W19=0,"皆増 ",IF('当年度'!W19=0,"皆減 ",ROUND('増減額'!W19/'前年度'!W19*100,1))))</f>
        <v>-7.8</v>
      </c>
      <c r="X19" s="16"/>
      <c r="Y19" s="16"/>
      <c r="Z19" s="16"/>
      <c r="AA19" s="16"/>
    </row>
    <row r="20" spans="2:27" ht="21" customHeight="1">
      <c r="B20" s="22" t="s">
        <v>38</v>
      </c>
      <c r="C20" s="39">
        <f>IF(AND('当年度'!C20=0,'前年度'!C20=0),"",IF('前年度'!C20=0,"皆増 ",IF('当年度'!C20=0,"皆減 ",ROUND('増減額'!C20/'前年度'!C20*100,1))))</f>
      </c>
      <c r="D20" s="39">
        <f>IF(AND('当年度'!D20=0,'前年度'!D20=0),"",IF('前年度'!D20=0,"皆増 ",IF('当年度'!D20=0,"皆減 ",ROUND('増減額'!D20/'前年度'!D20*100,1))))</f>
      </c>
      <c r="E20" s="39">
        <f>IF(AND('当年度'!E20=0,'前年度'!E20=0),"",IF('前年度'!E20=0,"皆増 ",IF('当年度'!E20=0,"皆減 ",ROUND('増減額'!E20/'前年度'!E20*100,1))))</f>
      </c>
      <c r="F20" s="39">
        <f>IF(AND('当年度'!F20=0,'前年度'!F20=0),"",IF('前年度'!F20=0,"皆増 ",IF('当年度'!F20=0,"皆減 ",ROUND('増減額'!F20/'前年度'!F20*100,1))))</f>
      </c>
      <c r="G20" s="39">
        <f>IF(AND('当年度'!G20=0,'前年度'!G20=0),"",IF('前年度'!G20=0,"皆増 ",IF('当年度'!G20=0,"皆減 ",ROUND('増減額'!G20/'前年度'!G20*100,1))))</f>
      </c>
      <c r="H20" s="39">
        <f>IF(AND('当年度'!H20=0,'前年度'!H20=0),"",IF('前年度'!H20=0,"皆増 ",IF('当年度'!H20=0,"皆減 ",ROUND('増減額'!H20/'前年度'!H20*100,1))))</f>
      </c>
      <c r="I20" s="39">
        <f>IF(AND('当年度'!I20=0,'前年度'!I20=0),"",IF('前年度'!I20=0,"皆増 ",IF('当年度'!I20=0,"皆減 ",ROUND('増減額'!I20/'前年度'!I20*100,1))))</f>
        <v>-1.9</v>
      </c>
      <c r="J20" s="39">
        <f>IF(AND('当年度'!J20=0,'前年度'!J20=0),"",IF('前年度'!J20=0,"皆増 ",IF('当年度'!J20=0,"皆減 ",ROUND('増減額'!J20/'前年度'!J20*100,1))))</f>
      </c>
      <c r="K20" s="39">
        <f>IF(AND('当年度'!K20=0,'前年度'!K20=0),"",IF('前年度'!K20=0,"皆増 ",IF('当年度'!K20=0,"皆減 ",ROUND('増減額'!K20/'前年度'!K20*100,1))))</f>
      </c>
      <c r="L20" s="39">
        <f>IF(AND('当年度'!L20=0,'前年度'!L20=0),"",IF('前年度'!L20=0,"皆増 ",IF('当年度'!L20=0,"皆減 ",ROUND('増減額'!L20/'前年度'!L20*100,1))))</f>
      </c>
      <c r="M20" s="39">
        <f>IF(AND('当年度'!M20=0,'前年度'!M20=0),"",IF('前年度'!M20=0,"皆増 ",IF('当年度'!M20=0,"皆減 ",ROUND('増減額'!M20/'前年度'!M20*100,1))))</f>
        <v>-23.6</v>
      </c>
      <c r="N20" s="39">
        <f>IF(AND('当年度'!N20=0,'前年度'!N20=0),"",IF('前年度'!N20=0,"皆増 ",IF('当年度'!N20=0,"皆減 ",ROUND('増減額'!N20/'前年度'!N20*100,1))))</f>
      </c>
      <c r="O20" s="39">
        <f>IF(AND('当年度'!O20=0,'前年度'!O20=0),"",IF('前年度'!O20=0,"皆増 ",IF('当年度'!O20=0,"皆減 ",ROUND('増減額'!O20/'前年度'!O20*100,1))))</f>
        <v>1.5</v>
      </c>
      <c r="P20" s="39">
        <f>IF(AND('当年度'!P20=0,'前年度'!P20=0),"",IF('前年度'!P20=0,"皆増 ",IF('当年度'!P20=0,"皆減 ",ROUND('増減額'!P20/'前年度'!P20*100,1))))</f>
        <v>0</v>
      </c>
      <c r="Q20" s="39">
        <f>IF(AND('当年度'!Q20=0,'前年度'!Q20=0),"",IF('前年度'!Q20=0,"皆増 ",IF('当年度'!Q20=0,"皆減 ",ROUND('増減額'!Q20/'前年度'!Q20*100,1))))</f>
      </c>
      <c r="R20" s="39">
        <f>IF(AND('当年度'!R20=0,'前年度'!R20=0),"",IF('前年度'!R20=0,"皆増 ",IF('当年度'!R20=0,"皆減 ",ROUND('増減額'!R20/'前年度'!R20*100,1))))</f>
      </c>
      <c r="S20" s="39">
        <f>IF(AND('当年度'!S20=0,'前年度'!S20=0),"",IF('前年度'!S20=0,"皆増 ",IF('当年度'!S20=0,"皆減 ",ROUND('増減額'!S20/'前年度'!S20*100,1))))</f>
      </c>
      <c r="T20" s="39">
        <f>IF(AND('当年度'!T20=0,'前年度'!T20=0),"",IF('前年度'!T20=0,"皆増 ",IF('当年度'!T20=0,"皆減 ",ROUND('増減額'!T20/'前年度'!T20*100,1))))</f>
      </c>
      <c r="U20" s="39">
        <f>IF(AND('当年度'!U20=0,'前年度'!U20=0),"",IF('前年度'!U20=0,"皆増 ",IF('当年度'!U20=0,"皆減 ",ROUND('増減額'!U20/'前年度'!U20*100,1))))</f>
        <v>59.2</v>
      </c>
      <c r="V20" s="39">
        <f>IF(AND('当年度'!V20=0,'前年度'!V20=0),"",IF('前年度'!V20=0,"皆増 ",IF('当年度'!V20=0,"皆減 ",ROUND('増減額'!V20/'前年度'!V20*100,1))))</f>
      </c>
      <c r="W20" s="39">
        <f>IF(AND('当年度'!W20=0,'前年度'!W20=0),"",IF('前年度'!W20=0,"皆増 ",IF('当年度'!W20=0,"皆減 ",ROUND('増減額'!W20/'前年度'!W20*100,1))))</f>
        <v>-3.5</v>
      </c>
      <c r="X20" s="16"/>
      <c r="Y20" s="16"/>
      <c r="Z20" s="16"/>
      <c r="AA20" s="16"/>
    </row>
    <row r="21" spans="2:27" ht="21" customHeight="1">
      <c r="B21" s="22" t="s">
        <v>39</v>
      </c>
      <c r="C21" s="37">
        <f>IF(AND('当年度'!C21=0,'前年度'!C21=0),"",IF('前年度'!C21=0,"皆増 ",IF('当年度'!C21=0,"皆減 ",ROUND('増減額'!C21/'前年度'!C21*100,1))))</f>
      </c>
      <c r="D21" s="37">
        <f>IF(AND('当年度'!D21=0,'前年度'!D21=0),"",IF('前年度'!D21=0,"皆増 ",IF('当年度'!D21=0,"皆減 ",ROUND('増減額'!D21/'前年度'!D21*100,1))))</f>
      </c>
      <c r="E21" s="37">
        <f>IF(AND('当年度'!E21=0,'前年度'!E21=0),"",IF('前年度'!E21=0,"皆増 ",IF('当年度'!E21=0,"皆減 ",ROUND('増減額'!E21/'前年度'!E21*100,1))))</f>
      </c>
      <c r="F21" s="37">
        <f>IF(AND('当年度'!F21=0,'前年度'!F21=0),"",IF('前年度'!F21=0,"皆増 ",IF('当年度'!F21=0,"皆減 ",ROUND('増減額'!F21/'前年度'!F21*100,1))))</f>
      </c>
      <c r="G21" s="37">
        <f>IF(AND('当年度'!G21=0,'前年度'!G21=0),"",IF('前年度'!G21=0,"皆増 ",IF('当年度'!G21=0,"皆減 ",ROUND('増減額'!G21/'前年度'!G21*100,1))))</f>
      </c>
      <c r="H21" s="37">
        <f>IF(AND('当年度'!H21=0,'前年度'!H21=0),"",IF('前年度'!H21=0,"皆増 ",IF('当年度'!H21=0,"皆減 ",ROUND('増減額'!H21/'前年度'!H21*100,1))))</f>
      </c>
      <c r="I21" s="37">
        <f>IF(AND('当年度'!I21=0,'前年度'!I21=0),"",IF('前年度'!I21=0,"皆増 ",IF('当年度'!I21=0,"皆減 ",ROUND('増減額'!I21/'前年度'!I21*100,1))))</f>
        <v>1.6</v>
      </c>
      <c r="J21" s="37">
        <f>IF(AND('当年度'!J21=0,'前年度'!J21=0),"",IF('前年度'!J21=0,"皆増 ",IF('当年度'!J21=0,"皆減 ",ROUND('増減額'!J21/'前年度'!J21*100,1))))</f>
      </c>
      <c r="K21" s="37">
        <f>IF(AND('当年度'!K21=0,'前年度'!K21=0),"",IF('前年度'!K21=0,"皆増 ",IF('当年度'!K21=0,"皆減 ",ROUND('増減額'!K21/'前年度'!K21*100,1))))</f>
      </c>
      <c r="L21" s="37">
        <f>IF(AND('当年度'!L21=0,'前年度'!L21=0),"",IF('前年度'!L21=0,"皆増 ",IF('当年度'!L21=0,"皆減 ",ROUND('増減額'!L21/'前年度'!L21*100,1))))</f>
      </c>
      <c r="M21" s="37">
        <f>IF(AND('当年度'!M21=0,'前年度'!M21=0),"",IF('前年度'!M21=0,"皆増 ",IF('当年度'!M21=0,"皆減 ",ROUND('増減額'!M21/'前年度'!M21*100,1))))</f>
        <v>-10.1</v>
      </c>
      <c r="N21" s="37">
        <f>IF(AND('当年度'!N21=0,'前年度'!N21=0),"",IF('前年度'!N21=0,"皆増 ",IF('当年度'!N21=0,"皆減 ",ROUND('増減額'!N21/'前年度'!N21*100,1))))</f>
      </c>
      <c r="O21" s="37">
        <f>IF(AND('当年度'!O21=0,'前年度'!O21=0),"",IF('前年度'!O21=0,"皆増 ",IF('当年度'!O21=0,"皆減 ",ROUND('増減額'!O21/'前年度'!O21*100,1))))</f>
        <v>9.1</v>
      </c>
      <c r="P21" s="37">
        <f>IF(AND('当年度'!P21=0,'前年度'!P21=0),"",IF('前年度'!P21=0,"皆増 ",IF('当年度'!P21=0,"皆減 ",ROUND('増減額'!P21/'前年度'!P21*100,1))))</f>
        <v>5.9</v>
      </c>
      <c r="Q21" s="37">
        <f>IF(AND('当年度'!Q21=0,'前年度'!Q21=0),"",IF('前年度'!Q21=0,"皆増 ",IF('当年度'!Q21=0,"皆減 ",ROUND('増減額'!Q21/'前年度'!Q21*100,1))))</f>
      </c>
      <c r="R21" s="37">
        <f>IF(AND('当年度'!R21=0,'前年度'!R21=0),"",IF('前年度'!R21=0,"皆増 ",IF('当年度'!R21=0,"皆減 ",ROUND('増減額'!R21/'前年度'!R21*100,1))))</f>
      </c>
      <c r="S21" s="37">
        <f>IF(AND('当年度'!S21=0,'前年度'!S21=0),"",IF('前年度'!S21=0,"皆増 ",IF('当年度'!S21=0,"皆減 ",ROUND('増減額'!S21/'前年度'!S21*100,1))))</f>
      </c>
      <c r="T21" s="37">
        <f>IF(AND('当年度'!T21=0,'前年度'!T21=0),"",IF('前年度'!T21=0,"皆増 ",IF('当年度'!T21=0,"皆減 ",ROUND('増減額'!T21/'前年度'!T21*100,1))))</f>
      </c>
      <c r="U21" s="37" t="str">
        <f>IF(AND('当年度'!U21=0,'前年度'!U21=0),"",IF('前年度'!U21=0,"皆増 ",IF('当年度'!U21=0,"皆減 ",ROUND('増減額'!U21/'前年度'!U21*100,1))))</f>
        <v>皆増 </v>
      </c>
      <c r="V21" s="37">
        <f>IF(AND('当年度'!V21=0,'前年度'!V21=0),"",IF('前年度'!V21=0,"皆増 ",IF('当年度'!V21=0,"皆減 ",ROUND('増減額'!V21/'前年度'!V21*100,1))))</f>
      </c>
      <c r="W21" s="37">
        <f>IF(AND('当年度'!W21=0,'前年度'!W21=0),"",IF('前年度'!W21=0,"皆増 ",IF('当年度'!W21=0,"皆減 ",ROUND('増減額'!W21/'前年度'!W21*100,1))))</f>
        <v>2.9</v>
      </c>
      <c r="X21" s="16"/>
      <c r="Y21" s="16"/>
      <c r="Z21" s="16"/>
      <c r="AA21" s="16"/>
    </row>
    <row r="22" spans="2:27" ht="21" customHeight="1">
      <c r="B22" s="22" t="s">
        <v>40</v>
      </c>
      <c r="C22" s="37">
        <f>IF(AND('当年度'!C22=0,'前年度'!C22=0),"",IF('前年度'!C22=0,"皆増 ",IF('当年度'!C22=0,"皆減 ",ROUND('増減額'!C22/'前年度'!C22*100,1))))</f>
      </c>
      <c r="D22" s="37">
        <f>IF(AND('当年度'!D22=0,'前年度'!D22=0),"",IF('前年度'!D22=0,"皆増 ",IF('当年度'!D22=0,"皆減 ",ROUND('増減額'!D22/'前年度'!D22*100,1))))</f>
      </c>
      <c r="E22" s="37">
        <f>IF(AND('当年度'!E22=0,'前年度'!E22=0),"",IF('前年度'!E22=0,"皆増 ",IF('当年度'!E22=0,"皆減 ",ROUND('増減額'!E22/'前年度'!E22*100,1))))</f>
      </c>
      <c r="F22" s="37">
        <f>IF(AND('当年度'!F22=0,'前年度'!F22=0),"",IF('前年度'!F22=0,"皆増 ",IF('当年度'!F22=0,"皆減 ",ROUND('増減額'!F22/'前年度'!F22*100,1))))</f>
      </c>
      <c r="G22" s="37">
        <f>IF(AND('当年度'!G22=0,'前年度'!G22=0),"",IF('前年度'!G22=0,"皆増 ",IF('当年度'!G22=0,"皆減 ",ROUND('増減額'!G22/'前年度'!G22*100,1))))</f>
      </c>
      <c r="H22" s="37">
        <f>IF(AND('当年度'!H22=0,'前年度'!H22=0),"",IF('前年度'!H22=0,"皆増 ",IF('当年度'!H22=0,"皆減 ",ROUND('増減額'!H22/'前年度'!H22*100,1))))</f>
      </c>
      <c r="I22" s="37">
        <f>IF(AND('当年度'!I22=0,'前年度'!I22=0),"",IF('前年度'!I22=0,"皆増 ",IF('当年度'!I22=0,"皆減 ",ROUND('増減額'!I22/'前年度'!I22*100,1))))</f>
        <v>-5.4</v>
      </c>
      <c r="J22" s="37">
        <f>IF(AND('当年度'!J22=0,'前年度'!J22=0),"",IF('前年度'!J22=0,"皆増 ",IF('当年度'!J22=0,"皆減 ",ROUND('増減額'!J22/'前年度'!J22*100,1))))</f>
      </c>
      <c r="K22" s="37">
        <f>IF(AND('当年度'!K22=0,'前年度'!K22=0),"",IF('前年度'!K22=0,"皆増 ",IF('当年度'!K22=0,"皆減 ",ROUND('増減額'!K22/'前年度'!K22*100,1))))</f>
      </c>
      <c r="L22" s="37">
        <f>IF(AND('当年度'!L22=0,'前年度'!L22=0),"",IF('前年度'!L22=0,"皆増 ",IF('当年度'!L22=0,"皆減 ",ROUND('増減額'!L22/'前年度'!L22*100,1))))</f>
      </c>
      <c r="M22" s="37">
        <f>IF(AND('当年度'!M22=0,'前年度'!M22=0),"",IF('前年度'!M22=0,"皆増 ",IF('当年度'!M22=0,"皆減 ",ROUND('増減額'!M22/'前年度'!M22*100,1))))</f>
        <v>-1.2</v>
      </c>
      <c r="N22" s="37">
        <f>IF(AND('当年度'!N22=0,'前年度'!N22=0),"",IF('前年度'!N22=0,"皆増 ",IF('当年度'!N22=0,"皆減 ",ROUND('増減額'!N22/'前年度'!N22*100,1))))</f>
      </c>
      <c r="O22" s="37">
        <f>IF(AND('当年度'!O22=0,'前年度'!O22=0),"",IF('前年度'!O22=0,"皆増 ",IF('当年度'!O22=0,"皆減 ",ROUND('増減額'!O22/'前年度'!O22*100,1))))</f>
        <v>1.6</v>
      </c>
      <c r="P22" s="37">
        <f>IF(AND('当年度'!P22=0,'前年度'!P22=0),"",IF('前年度'!P22=0,"皆増 ",IF('当年度'!P22=0,"皆減 ",ROUND('増減額'!P22/'前年度'!P22*100,1))))</f>
        <v>0.1</v>
      </c>
      <c r="Q22" s="37">
        <f>IF(AND('当年度'!Q22=0,'前年度'!Q22=0),"",IF('前年度'!Q22=0,"皆増 ",IF('当年度'!Q22=0,"皆減 ",ROUND('増減額'!Q22/'前年度'!Q22*100,1))))</f>
      </c>
      <c r="R22" s="37">
        <f>IF(AND('当年度'!R22=0,'前年度'!R22=0),"",IF('前年度'!R22=0,"皆増 ",IF('当年度'!R22=0,"皆減 ",ROUND('増減額'!R22/'前年度'!R22*100,1))))</f>
      </c>
      <c r="S22" s="37">
        <f>IF(AND('当年度'!S22=0,'前年度'!S22=0),"",IF('前年度'!S22=0,"皆増 ",IF('当年度'!S22=0,"皆減 ",ROUND('増減額'!S22/'前年度'!S22*100,1))))</f>
      </c>
      <c r="T22" s="37">
        <f>IF(AND('当年度'!T22=0,'前年度'!T22=0),"",IF('前年度'!T22=0,"皆増 ",IF('当年度'!T22=0,"皆減 ",ROUND('増減額'!T22/'前年度'!T22*100,1))))</f>
      </c>
      <c r="U22" s="37">
        <f>IF(AND('当年度'!U22=0,'前年度'!U22=0),"",IF('前年度'!U22=0,"皆増 ",IF('当年度'!U22=0,"皆減 ",ROUND('増減額'!U22/'前年度'!U22*100,1))))</f>
        <v>3.1</v>
      </c>
      <c r="V22" s="37">
        <f>IF(AND('当年度'!V22=0,'前年度'!V22=0),"",IF('前年度'!V22=0,"皆増 ",IF('当年度'!V22=0,"皆減 ",ROUND('増減額'!V22/'前年度'!V22*100,1))))</f>
      </c>
      <c r="W22" s="37">
        <f>IF(AND('当年度'!W22=0,'前年度'!W22=0),"",IF('前年度'!W22=0,"皆増 ",IF('当年度'!W22=0,"皆減 ",ROUND('増減額'!W22/'前年度'!W22*100,1))))</f>
        <v>-1.7</v>
      </c>
      <c r="X22" s="16"/>
      <c r="Y22" s="16"/>
      <c r="Z22" s="16"/>
      <c r="AA22" s="16"/>
    </row>
    <row r="23" spans="2:27" ht="21" customHeight="1">
      <c r="B23" s="22" t="s">
        <v>41</v>
      </c>
      <c r="C23" s="37">
        <f>IF(AND('当年度'!C23=0,'前年度'!C23=0),"",IF('前年度'!C23=0,"皆増 ",IF('当年度'!C23=0,"皆減 ",ROUND('増減額'!C23/'前年度'!C23*100,1))))</f>
      </c>
      <c r="D23" s="37">
        <f>IF(AND('当年度'!D23=0,'前年度'!D23=0),"",IF('前年度'!D23=0,"皆増 ",IF('当年度'!D23=0,"皆減 ",ROUND('増減額'!D23/'前年度'!D23*100,1))))</f>
      </c>
      <c r="E23" s="37">
        <f>IF(AND('当年度'!E23=0,'前年度'!E23=0),"",IF('前年度'!E23=0,"皆増 ",IF('当年度'!E23=0,"皆減 ",ROUND('増減額'!E23/'前年度'!E23*100,1))))</f>
      </c>
      <c r="F23" s="37">
        <f>IF(AND('当年度'!F23=0,'前年度'!F23=0),"",IF('前年度'!F23=0,"皆増 ",IF('当年度'!F23=0,"皆減 ",ROUND('増減額'!F23/'前年度'!F23*100,1))))</f>
      </c>
      <c r="G23" s="37">
        <f>IF(AND('当年度'!G23=0,'前年度'!G23=0),"",IF('前年度'!G23=0,"皆増 ",IF('当年度'!G23=0,"皆減 ",ROUND('増減額'!G23/'前年度'!G23*100,1))))</f>
      </c>
      <c r="H23" s="37">
        <f>IF(AND('当年度'!H23=0,'前年度'!H23=0),"",IF('前年度'!H23=0,"皆増 ",IF('当年度'!H23=0,"皆減 ",ROUND('増減額'!H23/'前年度'!H23*100,1))))</f>
      </c>
      <c r="I23" s="37">
        <f>IF(AND('当年度'!I23=0,'前年度'!I23=0),"",IF('前年度'!I23=0,"皆増 ",IF('当年度'!I23=0,"皆減 ",ROUND('増減額'!I23/'前年度'!I23*100,1))))</f>
        <v>-1.8</v>
      </c>
      <c r="J23" s="37">
        <f>IF(AND('当年度'!J23=0,'前年度'!J23=0),"",IF('前年度'!J23=0,"皆増 ",IF('当年度'!J23=0,"皆減 ",ROUND('増減額'!J23/'前年度'!J23*100,1))))</f>
      </c>
      <c r="K23" s="37">
        <f>IF(AND('当年度'!K23=0,'前年度'!K23=0),"",IF('前年度'!K23=0,"皆増 ",IF('当年度'!K23=0,"皆減 ",ROUND('増減額'!K23/'前年度'!K23*100,1))))</f>
      </c>
      <c r="L23" s="37">
        <f>IF(AND('当年度'!L23=0,'前年度'!L23=0),"",IF('前年度'!L23=0,"皆増 ",IF('当年度'!L23=0,"皆減 ",ROUND('増減額'!L23/'前年度'!L23*100,1))))</f>
      </c>
      <c r="M23" s="37">
        <f>IF(AND('当年度'!M23=0,'前年度'!M23=0),"",IF('前年度'!M23=0,"皆増 ",IF('当年度'!M23=0,"皆減 ",ROUND('増減額'!M23/'前年度'!M23*100,1))))</f>
        <v>-0.8</v>
      </c>
      <c r="N23" s="37">
        <f>IF(AND('当年度'!N23=0,'前年度'!N23=0),"",IF('前年度'!N23=0,"皆増 ",IF('当年度'!N23=0,"皆減 ",ROUND('増減額'!N23/'前年度'!N23*100,1))))</f>
      </c>
      <c r="O23" s="37">
        <f>IF(AND('当年度'!O23=0,'前年度'!O23=0),"",IF('前年度'!O23=0,"皆増 ",IF('当年度'!O23=0,"皆減 ",ROUND('増減額'!O23/'前年度'!O23*100,1))))</f>
        <v>8.3</v>
      </c>
      <c r="P23" s="37">
        <f>IF(AND('当年度'!P23=0,'前年度'!P23=0),"",IF('前年度'!P23=0,"皆増 ",IF('当年度'!P23=0,"皆減 ",ROUND('増減額'!P23/'前年度'!P23*100,1))))</f>
        <v>10.2</v>
      </c>
      <c r="Q23" s="37">
        <f>IF(AND('当年度'!Q23=0,'前年度'!Q23=0),"",IF('前年度'!Q23=0,"皆増 ",IF('当年度'!Q23=0,"皆減 ",ROUND('増減額'!Q23/'前年度'!Q23*100,1))))</f>
      </c>
      <c r="R23" s="37">
        <f>IF(AND('当年度'!R23=0,'前年度'!R23=0),"",IF('前年度'!R23=0,"皆増 ",IF('当年度'!R23=0,"皆減 ",ROUND('増減額'!R23/'前年度'!R23*100,1))))</f>
      </c>
      <c r="S23" s="37">
        <f>IF(AND('当年度'!S23=0,'前年度'!S23=0),"",IF('前年度'!S23=0,"皆増 ",IF('当年度'!S23=0,"皆減 ",ROUND('増減額'!S23/'前年度'!S23*100,1))))</f>
      </c>
      <c r="T23" s="37">
        <f>IF(AND('当年度'!T23=0,'前年度'!T23=0),"",IF('前年度'!T23=0,"皆増 ",IF('当年度'!T23=0,"皆減 ",ROUND('増減額'!T23/'前年度'!T23*100,1))))</f>
      </c>
      <c r="U23" s="37">
        <f>IF(AND('当年度'!U23=0,'前年度'!U23=0),"",IF('前年度'!U23=0,"皆増 ",IF('当年度'!U23=0,"皆減 ",ROUND('増減額'!U23/'前年度'!U23*100,1))))</f>
        <v>-4.2</v>
      </c>
      <c r="V23" s="37">
        <f>IF(AND('当年度'!V23=0,'前年度'!V23=0),"",IF('前年度'!V23=0,"皆増 ",IF('当年度'!V23=0,"皆減 ",ROUND('増減額'!V23/'前年度'!V23*100,1))))</f>
      </c>
      <c r="W23" s="37">
        <f>IF(AND('当年度'!W23=0,'前年度'!W23=0),"",IF('前年度'!W23=0,"皆増 ",IF('当年度'!W23=0,"皆減 ",ROUND('増減額'!W23/'前年度'!W23*100,1))))</f>
        <v>1.1</v>
      </c>
      <c r="X23" s="16"/>
      <c r="Y23" s="16"/>
      <c r="Z23" s="16"/>
      <c r="AA23" s="16"/>
    </row>
    <row r="24" spans="2:27" ht="21" customHeight="1">
      <c r="B24" s="22" t="s">
        <v>42</v>
      </c>
      <c r="C24" s="37">
        <f>IF(AND('当年度'!C24=0,'前年度'!C24=0),"",IF('前年度'!C24=0,"皆増 ",IF('当年度'!C24=0,"皆減 ",ROUND('増減額'!C24/'前年度'!C24*100,1))))</f>
      </c>
      <c r="D24" s="37">
        <f>IF(AND('当年度'!D24=0,'前年度'!D24=0),"",IF('前年度'!D24=0,"皆増 ",IF('当年度'!D24=0,"皆減 ",ROUND('増減額'!D24/'前年度'!D24*100,1))))</f>
      </c>
      <c r="E24" s="37">
        <f>IF(AND('当年度'!E24=0,'前年度'!E24=0),"",IF('前年度'!E24=0,"皆増 ",IF('当年度'!E24=0,"皆減 ",ROUND('増減額'!E24/'前年度'!E24*100,1))))</f>
      </c>
      <c r="F24" s="37">
        <f>IF(AND('当年度'!F24=0,'前年度'!F24=0),"",IF('前年度'!F24=0,"皆増 ",IF('当年度'!F24=0,"皆減 ",ROUND('増減額'!F24/'前年度'!F24*100,1))))</f>
      </c>
      <c r="G24" s="37">
        <f>IF(AND('当年度'!G24=0,'前年度'!G24=0),"",IF('前年度'!G24=0,"皆増 ",IF('当年度'!G24=0,"皆減 ",ROUND('増減額'!G24/'前年度'!G24*100,1))))</f>
      </c>
      <c r="H24" s="37">
        <f>IF(AND('当年度'!H24=0,'前年度'!H24=0),"",IF('前年度'!H24=0,"皆増 ",IF('当年度'!H24=0,"皆減 ",ROUND('増減額'!H24/'前年度'!H24*100,1))))</f>
      </c>
      <c r="I24" s="37">
        <f>IF(AND('当年度'!I24=0,'前年度'!I24=0),"",IF('前年度'!I24=0,"皆増 ",IF('当年度'!I24=0,"皆減 ",ROUND('増減額'!I24/'前年度'!I24*100,1))))</f>
        <v>6.5</v>
      </c>
      <c r="J24" s="37">
        <f>IF(AND('当年度'!J24=0,'前年度'!J24=0),"",IF('前年度'!J24=0,"皆増 ",IF('当年度'!J24=0,"皆減 ",ROUND('増減額'!J24/'前年度'!J24*100,1))))</f>
      </c>
      <c r="K24" s="37">
        <f>IF(AND('当年度'!K24=0,'前年度'!K24=0),"",IF('前年度'!K24=0,"皆増 ",IF('当年度'!K24=0,"皆減 ",ROUND('増減額'!K24/'前年度'!K24*100,1))))</f>
      </c>
      <c r="L24" s="37">
        <f>IF(AND('当年度'!L24=0,'前年度'!L24=0),"",IF('前年度'!L24=0,"皆増 ",IF('当年度'!L24=0,"皆減 ",ROUND('増減額'!L24/'前年度'!L24*100,1))))</f>
      </c>
      <c r="M24" s="37">
        <f>IF(AND('当年度'!M24=0,'前年度'!M24=0),"",IF('前年度'!M24=0,"皆増 ",IF('当年度'!M24=0,"皆減 ",ROUND('増減額'!M24/'前年度'!M24*100,1))))</f>
        <v>-37.1</v>
      </c>
      <c r="N24" s="37">
        <f>IF(AND('当年度'!N24=0,'前年度'!N24=0),"",IF('前年度'!N24=0,"皆増 ",IF('当年度'!N24=0,"皆減 ",ROUND('増減額'!N24/'前年度'!N24*100,1))))</f>
      </c>
      <c r="O24" s="37">
        <f>IF(AND('当年度'!O24=0,'前年度'!O24=0),"",IF('前年度'!O24=0,"皆増 ",IF('当年度'!O24=0,"皆減 ",ROUND('増減額'!O24/'前年度'!O24*100,1))))</f>
        <v>8.2</v>
      </c>
      <c r="P24" s="37">
        <f>IF(AND('当年度'!P24=0,'前年度'!P24=0),"",IF('前年度'!P24=0,"皆増 ",IF('当年度'!P24=0,"皆減 ",ROUND('増減額'!P24/'前年度'!P24*100,1))))</f>
        <v>-5.6</v>
      </c>
      <c r="Q24" s="37">
        <f>IF(AND('当年度'!Q24=0,'前年度'!Q24=0),"",IF('前年度'!Q24=0,"皆増 ",IF('当年度'!Q24=0,"皆減 ",ROUND('増減額'!Q24/'前年度'!Q24*100,1))))</f>
      </c>
      <c r="R24" s="37">
        <f>IF(AND('当年度'!R24=0,'前年度'!R24=0),"",IF('前年度'!R24=0,"皆増 ",IF('当年度'!R24=0,"皆減 ",ROUND('増減額'!R24/'前年度'!R24*100,1))))</f>
      </c>
      <c r="S24" s="37">
        <f>IF(AND('当年度'!S24=0,'前年度'!S24=0),"",IF('前年度'!S24=0,"皆増 ",IF('当年度'!S24=0,"皆減 ",ROUND('増減額'!S24/'前年度'!S24*100,1))))</f>
      </c>
      <c r="T24" s="37">
        <f>IF(AND('当年度'!T24=0,'前年度'!T24=0),"",IF('前年度'!T24=0,"皆増 ",IF('当年度'!T24=0,"皆減 ",ROUND('増減額'!T24/'前年度'!T24*100,1))))</f>
      </c>
      <c r="U24" s="37">
        <f>IF(AND('当年度'!U24=0,'前年度'!U24=0),"",IF('前年度'!U24=0,"皆増 ",IF('当年度'!U24=0,"皆減 ",ROUND('増減額'!U24/'前年度'!U24*100,1))))</f>
      </c>
      <c r="V24" s="37">
        <f>IF(AND('当年度'!V24=0,'前年度'!V24=0),"",IF('前年度'!V24=0,"皆増 ",IF('当年度'!V24=0,"皆減 ",ROUND('増減額'!V24/'前年度'!V24*100,1))))</f>
      </c>
      <c r="W24" s="37">
        <f>IF(AND('当年度'!W24=0,'前年度'!W24=0),"",IF('前年度'!W24=0,"皆増 ",IF('当年度'!W24=0,"皆減 ",ROUND('増減額'!W24/'前年度'!W24*100,1))))</f>
        <v>-0.1</v>
      </c>
      <c r="X24" s="16"/>
      <c r="Y24" s="16"/>
      <c r="Z24" s="16"/>
      <c r="AA24" s="16"/>
    </row>
    <row r="25" spans="2:27" ht="21" customHeight="1">
      <c r="B25" s="22" t="s">
        <v>43</v>
      </c>
      <c r="C25" s="37">
        <f>IF(AND('当年度'!C25=0,'前年度'!C25=0),"",IF('前年度'!C25=0,"皆増 ",IF('当年度'!C25=0,"皆減 ",ROUND('増減額'!C25/'前年度'!C25*100,1))))</f>
      </c>
      <c r="D25" s="37">
        <f>IF(AND('当年度'!D25=0,'前年度'!D25=0),"",IF('前年度'!D25=0,"皆増 ",IF('当年度'!D25=0,"皆減 ",ROUND('増減額'!D25/'前年度'!D25*100,1))))</f>
      </c>
      <c r="E25" s="37">
        <f>IF(AND('当年度'!E25=0,'前年度'!E25=0),"",IF('前年度'!E25=0,"皆増 ",IF('当年度'!E25=0,"皆減 ",ROUND('増減額'!E25/'前年度'!E25*100,1))))</f>
      </c>
      <c r="F25" s="37">
        <f>IF(AND('当年度'!F25=0,'前年度'!F25=0),"",IF('前年度'!F25=0,"皆増 ",IF('当年度'!F25=0,"皆減 ",ROUND('増減額'!F25/'前年度'!F25*100,1))))</f>
      </c>
      <c r="G25" s="37">
        <f>IF(AND('当年度'!G25=0,'前年度'!G25=0),"",IF('前年度'!G25=0,"皆増 ",IF('当年度'!G25=0,"皆減 ",ROUND('増減額'!G25/'前年度'!G25*100,1))))</f>
      </c>
      <c r="H25" s="37">
        <f>IF(AND('当年度'!H25=0,'前年度'!H25=0),"",IF('前年度'!H25=0,"皆増 ",IF('当年度'!H25=0,"皆減 ",ROUND('増減額'!H25/'前年度'!H25*100,1))))</f>
      </c>
      <c r="I25" s="37">
        <f>IF(AND('当年度'!I25=0,'前年度'!I25=0),"",IF('前年度'!I25=0,"皆増 ",IF('当年度'!I25=0,"皆減 ",ROUND('増減額'!I25/'前年度'!I25*100,1))))</f>
        <v>2.5</v>
      </c>
      <c r="J25" s="37">
        <f>IF(AND('当年度'!J25=0,'前年度'!J25=0),"",IF('前年度'!J25=0,"皆増 ",IF('当年度'!J25=0,"皆減 ",ROUND('増減額'!J25/'前年度'!J25*100,1))))</f>
      </c>
      <c r="K25" s="37">
        <f>IF(AND('当年度'!K25=0,'前年度'!K25=0),"",IF('前年度'!K25=0,"皆増 ",IF('当年度'!K25=0,"皆減 ",ROUND('増減額'!K25/'前年度'!K25*100,1))))</f>
        <v>0</v>
      </c>
      <c r="L25" s="37">
        <f>IF(AND('当年度'!L25=0,'前年度'!L25=0),"",IF('前年度'!L25=0,"皆増 ",IF('当年度'!L25=0,"皆減 ",ROUND('増減額'!L25/'前年度'!L25*100,1))))</f>
      </c>
      <c r="M25" s="37">
        <f>IF(AND('当年度'!M25=0,'前年度'!M25=0),"",IF('前年度'!M25=0,"皆増 ",IF('当年度'!M25=0,"皆減 ",ROUND('増減額'!M25/'前年度'!M25*100,1))))</f>
        <v>2.4</v>
      </c>
      <c r="N25" s="37">
        <f>IF(AND('当年度'!N25=0,'前年度'!N25=0),"",IF('前年度'!N25=0,"皆増 ",IF('当年度'!N25=0,"皆減 ",ROUND('増減額'!N25/'前年度'!N25*100,1))))</f>
      </c>
      <c r="O25" s="37">
        <f>IF(AND('当年度'!O25=0,'前年度'!O25=0),"",IF('前年度'!O25=0,"皆増 ",IF('当年度'!O25=0,"皆減 ",ROUND('増減額'!O25/'前年度'!O25*100,1))))</f>
        <v>-2.4</v>
      </c>
      <c r="P25" s="37">
        <f>IF(AND('当年度'!P25=0,'前年度'!P25=0),"",IF('前年度'!P25=0,"皆増 ",IF('当年度'!P25=0,"皆減 ",ROUND('増減額'!P25/'前年度'!P25*100,1))))</f>
        <v>-2</v>
      </c>
      <c r="Q25" s="37">
        <f>IF(AND('当年度'!Q25=0,'前年度'!Q25=0),"",IF('前年度'!Q25=0,"皆増 ",IF('当年度'!Q25=0,"皆減 ",ROUND('増減額'!Q25/'前年度'!Q25*100,1))))</f>
      </c>
      <c r="R25" s="37">
        <f>IF(AND('当年度'!R25=0,'前年度'!R25=0),"",IF('前年度'!R25=0,"皆増 ",IF('当年度'!R25=0,"皆減 ",ROUND('増減額'!R25/'前年度'!R25*100,1))))</f>
      </c>
      <c r="S25" s="37">
        <f>IF(AND('当年度'!S25=0,'前年度'!S25=0),"",IF('前年度'!S25=0,"皆増 ",IF('当年度'!S25=0,"皆減 ",ROUND('増減額'!S25/'前年度'!S25*100,1))))</f>
      </c>
      <c r="T25" s="37">
        <f>IF(AND('当年度'!T25=0,'前年度'!T25=0),"",IF('前年度'!T25=0,"皆増 ",IF('当年度'!T25=0,"皆減 ",ROUND('増減額'!T25/'前年度'!T25*100,1))))</f>
      </c>
      <c r="U25" s="37">
        <f>IF(AND('当年度'!U25=0,'前年度'!U25=0),"",IF('前年度'!U25=0,"皆増 ",IF('当年度'!U25=0,"皆減 ",ROUND('増減額'!U25/'前年度'!U25*100,1))))</f>
      </c>
      <c r="V25" s="37">
        <f>IF(AND('当年度'!V25=0,'前年度'!V25=0),"",IF('前年度'!V25=0,"皆増 ",IF('当年度'!V25=0,"皆減 ",ROUND('増減額'!V25/'前年度'!V25*100,1))))</f>
      </c>
      <c r="W25" s="37">
        <f>IF(AND('当年度'!W25=0,'前年度'!W25=0),"",IF('前年度'!W25=0,"皆増 ",IF('当年度'!W25=0,"皆減 ",ROUND('増減額'!W25/'前年度'!W25*100,1))))</f>
        <v>-0.3</v>
      </c>
      <c r="X25" s="16"/>
      <c r="Y25" s="16"/>
      <c r="Z25" s="16"/>
      <c r="AA25" s="16"/>
    </row>
    <row r="26" spans="2:27" ht="21" customHeight="1">
      <c r="B26" s="22" t="s">
        <v>44</v>
      </c>
      <c r="C26" s="37">
        <f>IF(AND('当年度'!C26=0,'前年度'!C26=0),"",IF('前年度'!C26=0,"皆増 ",IF('当年度'!C26=0,"皆減 ",ROUND('増減額'!C26/'前年度'!C26*100,1))))</f>
      </c>
      <c r="D26" s="37">
        <f>IF(AND('当年度'!D26=0,'前年度'!D26=0),"",IF('前年度'!D26=0,"皆増 ",IF('当年度'!D26=0,"皆減 ",ROUND('増減額'!D26/'前年度'!D26*100,1))))</f>
      </c>
      <c r="E26" s="37">
        <f>IF(AND('当年度'!E26=0,'前年度'!E26=0),"",IF('前年度'!E26=0,"皆増 ",IF('当年度'!E26=0,"皆減 ",ROUND('増減額'!E26/'前年度'!E26*100,1))))</f>
      </c>
      <c r="F26" s="37">
        <f>IF(AND('当年度'!F26=0,'前年度'!F26=0),"",IF('前年度'!F26=0,"皆増 ",IF('当年度'!F26=0,"皆減 ",ROUND('増減額'!F26/'前年度'!F26*100,1))))</f>
      </c>
      <c r="G26" s="37">
        <f>IF(AND('当年度'!G26=0,'前年度'!G26=0),"",IF('前年度'!G26=0,"皆増 ",IF('当年度'!G26=0,"皆減 ",ROUND('増減額'!G26/'前年度'!G26*100,1))))</f>
      </c>
      <c r="H26" s="37">
        <f>IF(AND('当年度'!H26=0,'前年度'!H26=0),"",IF('前年度'!H26=0,"皆増 ",IF('当年度'!H26=0,"皆減 ",ROUND('増減額'!H26/'前年度'!H26*100,1))))</f>
      </c>
      <c r="I26" s="37">
        <f>IF(AND('当年度'!I26=0,'前年度'!I26=0),"",IF('前年度'!I26=0,"皆増 ",IF('当年度'!I26=0,"皆減 ",ROUND('増減額'!I26/'前年度'!I26*100,1))))</f>
        <v>20.2</v>
      </c>
      <c r="J26" s="37">
        <f>IF(AND('当年度'!J26=0,'前年度'!J26=0),"",IF('前年度'!J26=0,"皆増 ",IF('当年度'!J26=0,"皆減 ",ROUND('増減額'!J26/'前年度'!J26*100,1))))</f>
      </c>
      <c r="K26" s="37">
        <f>IF(AND('当年度'!K26=0,'前年度'!K26=0),"",IF('前年度'!K26=0,"皆増 ",IF('当年度'!K26=0,"皆減 ",ROUND('増減額'!K26/'前年度'!K26*100,1))))</f>
        <v>0</v>
      </c>
      <c r="L26" s="37">
        <f>IF(AND('当年度'!L26=0,'前年度'!L26=0),"",IF('前年度'!L26=0,"皆増 ",IF('当年度'!L26=0,"皆減 ",ROUND('増減額'!L26/'前年度'!L26*100,1))))</f>
      </c>
      <c r="M26" s="37">
        <f>IF(AND('当年度'!M26=0,'前年度'!M26=0),"",IF('前年度'!M26=0,"皆増 ",IF('当年度'!M26=0,"皆減 ",ROUND('増減額'!M26/'前年度'!M26*100,1))))</f>
        <v>-2.7</v>
      </c>
      <c r="N26" s="37">
        <f>IF(AND('当年度'!N26=0,'前年度'!N26=0),"",IF('前年度'!N26=0,"皆増 ",IF('当年度'!N26=0,"皆減 ",ROUND('増減額'!N26/'前年度'!N26*100,1))))</f>
      </c>
      <c r="O26" s="37">
        <f>IF(AND('当年度'!O26=0,'前年度'!O26=0),"",IF('前年度'!O26=0,"皆増 ",IF('当年度'!O26=0,"皆減 ",ROUND('増減額'!O26/'前年度'!O26*100,1))))</f>
        <v>0.2</v>
      </c>
      <c r="P26" s="37">
        <f>IF(AND('当年度'!P26=0,'前年度'!P26=0),"",IF('前年度'!P26=0,"皆増 ",IF('当年度'!P26=0,"皆減 ",ROUND('増減額'!P26/'前年度'!P26*100,1))))</f>
        <v>1.9</v>
      </c>
      <c r="Q26" s="37">
        <f>IF(AND('当年度'!Q26=0,'前年度'!Q26=0),"",IF('前年度'!Q26=0,"皆増 ",IF('当年度'!Q26=0,"皆減 ",ROUND('増減額'!Q26/'前年度'!Q26*100,1))))</f>
      </c>
      <c r="R26" s="37">
        <f>IF(AND('当年度'!R26=0,'前年度'!R26=0),"",IF('前年度'!R26=0,"皆増 ",IF('当年度'!R26=0,"皆減 ",ROUND('増減額'!R26/'前年度'!R26*100,1))))</f>
      </c>
      <c r="S26" s="37">
        <f>IF(AND('当年度'!S26=0,'前年度'!S26=0),"",IF('前年度'!S26=0,"皆増 ",IF('当年度'!S26=0,"皆減 ",ROUND('増減額'!S26/'前年度'!S26*100,1))))</f>
      </c>
      <c r="T26" s="37">
        <f>IF(AND('当年度'!T26=0,'前年度'!T26=0),"",IF('前年度'!T26=0,"皆増 ",IF('当年度'!T26=0,"皆減 ",ROUND('増減額'!T26/'前年度'!T26*100,1))))</f>
      </c>
      <c r="U26" s="37">
        <f>IF(AND('当年度'!U26=0,'前年度'!U26=0),"",IF('前年度'!U26=0,"皆増 ",IF('当年度'!U26=0,"皆減 ",ROUND('増減額'!U26/'前年度'!U26*100,1))))</f>
      </c>
      <c r="V26" s="37">
        <f>IF(AND('当年度'!V26=0,'前年度'!V26=0),"",IF('前年度'!V26=0,"皆増 ",IF('当年度'!V26=0,"皆減 ",ROUND('増減額'!V26/'前年度'!V26*100,1))))</f>
      </c>
      <c r="W26" s="37">
        <f>IF(AND('当年度'!W26=0,'前年度'!W26=0),"",IF('前年度'!W26=0,"皆増 ",IF('当年度'!W26=0,"皆減 ",ROUND('増減額'!W26/'前年度'!W26*100,1))))</f>
        <v>5.5</v>
      </c>
      <c r="X26" s="16"/>
      <c r="Y26" s="16"/>
      <c r="Z26" s="16"/>
      <c r="AA26" s="16"/>
    </row>
    <row r="27" spans="2:27" ht="21" customHeight="1">
      <c r="B27" s="22" t="s">
        <v>45</v>
      </c>
      <c r="C27" s="37">
        <f>IF(AND('当年度'!C27=0,'前年度'!C27=0),"",IF('前年度'!C27=0,"皆増 ",IF('当年度'!C27=0,"皆減 ",ROUND('増減額'!C27/'前年度'!C27*100,1))))</f>
      </c>
      <c r="D27" s="37">
        <f>IF(AND('当年度'!D27=0,'前年度'!D27=0),"",IF('前年度'!D27=0,"皆増 ",IF('当年度'!D27=0,"皆減 ",ROUND('増減額'!D27/'前年度'!D27*100,1))))</f>
        <v>127.2</v>
      </c>
      <c r="E27" s="37">
        <f>IF(AND('当年度'!E27=0,'前年度'!E27=0),"",IF('前年度'!E27=0,"皆増 ",IF('当年度'!E27=0,"皆減 ",ROUND('増減額'!E27/'前年度'!E27*100,1))))</f>
      </c>
      <c r="F27" s="37">
        <f>IF(AND('当年度'!F27=0,'前年度'!F27=0),"",IF('前年度'!F27=0,"皆増 ",IF('当年度'!F27=0,"皆減 ",ROUND('増減額'!F27/'前年度'!F27*100,1))))</f>
      </c>
      <c r="G27" s="37">
        <f>IF(AND('当年度'!G27=0,'前年度'!G27=0),"",IF('前年度'!G27=0,"皆増 ",IF('当年度'!G27=0,"皆減 ",ROUND('増減額'!G27/'前年度'!G27*100,1))))</f>
      </c>
      <c r="H27" s="37">
        <f>IF(AND('当年度'!H27=0,'前年度'!H27=0),"",IF('前年度'!H27=0,"皆増 ",IF('当年度'!H27=0,"皆減 ",ROUND('増減額'!H27/'前年度'!H27*100,1))))</f>
      </c>
      <c r="I27" s="37">
        <f>IF(AND('当年度'!I27=0,'前年度'!I27=0),"",IF('前年度'!I27=0,"皆増 ",IF('当年度'!I27=0,"皆減 ",ROUND('増減額'!I27/'前年度'!I27*100,1))))</f>
        <v>-6.9</v>
      </c>
      <c r="J27" s="37">
        <f>IF(AND('当年度'!J27=0,'前年度'!J27=0),"",IF('前年度'!J27=0,"皆増 ",IF('当年度'!J27=0,"皆減 ",ROUND('増減額'!J27/'前年度'!J27*100,1))))</f>
      </c>
      <c r="K27" s="37">
        <f>IF(AND('当年度'!K27=0,'前年度'!K27=0),"",IF('前年度'!K27=0,"皆増 ",IF('当年度'!K27=0,"皆減 ",ROUND('増減額'!K27/'前年度'!K27*100,1))))</f>
        <v>0</v>
      </c>
      <c r="L27" s="37">
        <f>IF(AND('当年度'!L27=0,'前年度'!L27=0),"",IF('前年度'!L27=0,"皆増 ",IF('当年度'!L27=0,"皆減 ",ROUND('増減額'!L27/'前年度'!L27*100,1))))</f>
      </c>
      <c r="M27" s="37">
        <f>IF(AND('当年度'!M27=0,'前年度'!M27=0),"",IF('前年度'!M27=0,"皆増 ",IF('当年度'!M27=0,"皆減 ",ROUND('増減額'!M27/'前年度'!M27*100,1))))</f>
        <v>-28.8</v>
      </c>
      <c r="N27" s="37">
        <f>IF(AND('当年度'!N27=0,'前年度'!N27=0),"",IF('前年度'!N27=0,"皆増 ",IF('当年度'!N27=0,"皆減 ",ROUND('増減額'!N27/'前年度'!N27*100,1))))</f>
      </c>
      <c r="O27" s="37">
        <f>IF(AND('当年度'!O27=0,'前年度'!O27=0),"",IF('前年度'!O27=0,"皆増 ",IF('当年度'!O27=0,"皆減 ",ROUND('増減額'!O27/'前年度'!O27*100,1))))</f>
        <v>0.2</v>
      </c>
      <c r="P27" s="37">
        <f>IF(AND('当年度'!P27=0,'前年度'!P27=0),"",IF('前年度'!P27=0,"皆増 ",IF('当年度'!P27=0,"皆減 ",ROUND('増減額'!P27/'前年度'!P27*100,1))))</f>
        <v>14.9</v>
      </c>
      <c r="Q27" s="37">
        <f>IF(AND('当年度'!Q27=0,'前年度'!Q27=0),"",IF('前年度'!Q27=0,"皆増 ",IF('当年度'!Q27=0,"皆減 ",ROUND('増減額'!Q27/'前年度'!Q27*100,1))))</f>
      </c>
      <c r="R27" s="37">
        <f>IF(AND('当年度'!R27=0,'前年度'!R27=0),"",IF('前年度'!R27=0,"皆増 ",IF('当年度'!R27=0,"皆減 ",ROUND('増減額'!R27/'前年度'!R27*100,1))))</f>
      </c>
      <c r="S27" s="37">
        <f>IF(AND('当年度'!S27=0,'前年度'!S27=0),"",IF('前年度'!S27=0,"皆増 ",IF('当年度'!S27=0,"皆減 ",ROUND('増減額'!S27/'前年度'!S27*100,1))))</f>
      </c>
      <c r="T27" s="37">
        <f>IF(AND('当年度'!T27=0,'前年度'!T27=0),"",IF('前年度'!T27=0,"皆増 ",IF('当年度'!T27=0,"皆減 ",ROUND('増減額'!T27/'前年度'!T27*100,1))))</f>
      </c>
      <c r="U27" s="37">
        <f>IF(AND('当年度'!U27=0,'前年度'!U27=0),"",IF('前年度'!U27=0,"皆増 ",IF('当年度'!U27=0,"皆減 ",ROUND('増減額'!U27/'前年度'!U27*100,1))))</f>
        <v>-98.1</v>
      </c>
      <c r="V27" s="37">
        <f>IF(AND('当年度'!V27=0,'前年度'!V27=0),"",IF('前年度'!V27=0,"皆増 ",IF('当年度'!V27=0,"皆減 ",ROUND('増減額'!V27/'前年度'!V27*100,1))))</f>
      </c>
      <c r="W27" s="37">
        <f>IF(AND('当年度'!W27=0,'前年度'!W27=0),"",IF('前年度'!W27=0,"皆増 ",IF('当年度'!W27=0,"皆減 ",ROUND('増減額'!W27/'前年度'!W27*100,1))))</f>
        <v>32.8</v>
      </c>
      <c r="X27" s="16"/>
      <c r="Y27" s="16"/>
      <c r="Z27" s="16"/>
      <c r="AA27" s="16"/>
    </row>
    <row r="28" spans="2:27" ht="21" customHeight="1">
      <c r="B28" s="22" t="s">
        <v>46</v>
      </c>
      <c r="C28" s="37">
        <f>IF(AND('当年度'!C28=0,'前年度'!C28=0),"",IF('前年度'!C28=0,"皆増 ",IF('当年度'!C28=0,"皆減 ",ROUND('増減額'!C28/'前年度'!C28*100,1))))</f>
      </c>
      <c r="D28" s="37">
        <f>IF(AND('当年度'!D28=0,'前年度'!D28=0),"",IF('前年度'!D28=0,"皆増 ",IF('当年度'!D28=0,"皆減 ",ROUND('増減額'!D28/'前年度'!D28*100,1))))</f>
      </c>
      <c r="E28" s="37">
        <f>IF(AND('当年度'!E28=0,'前年度'!E28=0),"",IF('前年度'!E28=0,"皆増 ",IF('当年度'!E28=0,"皆減 ",ROUND('増減額'!E28/'前年度'!E28*100,1))))</f>
      </c>
      <c r="F28" s="37">
        <f>IF(AND('当年度'!F28=0,'前年度'!F28=0),"",IF('前年度'!F28=0,"皆増 ",IF('当年度'!F28=0,"皆減 ",ROUND('増減額'!F28/'前年度'!F28*100,1))))</f>
      </c>
      <c r="G28" s="37">
        <f>IF(AND('当年度'!G28=0,'前年度'!G28=0),"",IF('前年度'!G28=0,"皆増 ",IF('当年度'!G28=0,"皆減 ",ROUND('増減額'!G28/'前年度'!G28*100,1))))</f>
      </c>
      <c r="H28" s="37">
        <f>IF(AND('当年度'!H28=0,'前年度'!H28=0),"",IF('前年度'!H28=0,"皆増 ",IF('当年度'!H28=0,"皆減 ",ROUND('増減額'!H28/'前年度'!H28*100,1))))</f>
      </c>
      <c r="I28" s="37">
        <f>IF(AND('当年度'!I28=0,'前年度'!I28=0),"",IF('前年度'!I28=0,"皆増 ",IF('当年度'!I28=0,"皆減 ",ROUND('増減額'!I28/'前年度'!I28*100,1))))</f>
        <v>4.8</v>
      </c>
      <c r="J28" s="37">
        <f>IF(AND('当年度'!J28=0,'前年度'!J28=0),"",IF('前年度'!J28=0,"皆増 ",IF('当年度'!J28=0,"皆減 ",ROUND('増減額'!J28/'前年度'!J28*100,1))))</f>
      </c>
      <c r="K28" s="37">
        <f>IF(AND('当年度'!K28=0,'前年度'!K28=0),"",IF('前年度'!K28=0,"皆増 ",IF('当年度'!K28=0,"皆減 ",ROUND('増減額'!K28/'前年度'!K28*100,1))))</f>
      </c>
      <c r="L28" s="37">
        <f>IF(AND('当年度'!L28=0,'前年度'!L28=0),"",IF('前年度'!L28=0,"皆増 ",IF('当年度'!L28=0,"皆減 ",ROUND('増減額'!L28/'前年度'!L28*100,1))))</f>
      </c>
      <c r="M28" s="37">
        <f>IF(AND('当年度'!M28=0,'前年度'!M28=0),"",IF('前年度'!M28=0,"皆増 ",IF('当年度'!M28=0,"皆減 ",ROUND('増減額'!M28/'前年度'!M28*100,1))))</f>
        <v>9</v>
      </c>
      <c r="N28" s="37">
        <f>IF(AND('当年度'!N28=0,'前年度'!N28=0),"",IF('前年度'!N28=0,"皆増 ",IF('当年度'!N28=0,"皆減 ",ROUND('増減額'!N28/'前年度'!N28*100,1))))</f>
      </c>
      <c r="O28" s="37">
        <f>IF(AND('当年度'!O28=0,'前年度'!O28=0),"",IF('前年度'!O28=0,"皆増 ",IF('当年度'!O28=0,"皆減 ",ROUND('増減額'!O28/'前年度'!O28*100,1))))</f>
        <v>-0.9</v>
      </c>
      <c r="P28" s="37">
        <f>IF(AND('当年度'!P28=0,'前年度'!P28=0),"",IF('前年度'!P28=0,"皆増 ",IF('当年度'!P28=0,"皆減 ",ROUND('増減額'!P28/'前年度'!P28*100,1))))</f>
        <v>8.9</v>
      </c>
      <c r="Q28" s="37">
        <f>IF(AND('当年度'!Q28=0,'前年度'!Q28=0),"",IF('前年度'!Q28=0,"皆増 ",IF('当年度'!Q28=0,"皆減 ",ROUND('増減額'!Q28/'前年度'!Q28*100,1))))</f>
      </c>
      <c r="R28" s="37">
        <f>IF(AND('当年度'!R28=0,'前年度'!R28=0),"",IF('前年度'!R28=0,"皆増 ",IF('当年度'!R28=0,"皆減 ",ROUND('増減額'!R28/'前年度'!R28*100,1))))</f>
      </c>
      <c r="S28" s="37">
        <f>IF(AND('当年度'!S28=0,'前年度'!S28=0),"",IF('前年度'!S28=0,"皆増 ",IF('当年度'!S28=0,"皆減 ",ROUND('増減額'!S28/'前年度'!S28*100,1))))</f>
      </c>
      <c r="T28" s="37">
        <f>IF(AND('当年度'!T28=0,'前年度'!T28=0),"",IF('前年度'!T28=0,"皆増 ",IF('当年度'!T28=0,"皆減 ",ROUND('増減額'!T28/'前年度'!T28*100,1))))</f>
      </c>
      <c r="U28" s="37">
        <f>IF(AND('当年度'!U28=0,'前年度'!U28=0),"",IF('前年度'!U28=0,"皆増 ",IF('当年度'!U28=0,"皆減 ",ROUND('増減額'!U28/'前年度'!U28*100,1))))</f>
        <v>-15.4</v>
      </c>
      <c r="V28" s="37">
        <f>IF(AND('当年度'!V28=0,'前年度'!V28=0),"",IF('前年度'!V28=0,"皆増 ",IF('当年度'!V28=0,"皆減 ",ROUND('増減額'!V28/'前年度'!V28*100,1))))</f>
      </c>
      <c r="W28" s="37">
        <f>IF(AND('当年度'!W28=0,'前年度'!W28=0),"",IF('前年度'!W28=0,"皆増 ",IF('当年度'!W28=0,"皆減 ",ROUND('増減額'!W28/'前年度'!W28*100,1))))</f>
        <v>5.4</v>
      </c>
      <c r="X28" s="16"/>
      <c r="Y28" s="16"/>
      <c r="Z28" s="16"/>
      <c r="AA28" s="16"/>
    </row>
    <row r="29" spans="2:27" ht="21" customHeight="1">
      <c r="B29" s="22" t="s">
        <v>47</v>
      </c>
      <c r="C29" s="37">
        <f>IF(AND('当年度'!C29=0,'前年度'!C29=0),"",IF('前年度'!C29=0,"皆増 ",IF('当年度'!C29=0,"皆減 ",ROUND('増減額'!C29/'前年度'!C29*100,1))))</f>
      </c>
      <c r="D29" s="37">
        <f>IF(AND('当年度'!D29=0,'前年度'!D29=0),"",IF('前年度'!D29=0,"皆増 ",IF('当年度'!D29=0,"皆減 ",ROUND('増減額'!D29/'前年度'!D29*100,1))))</f>
        <v>219.1</v>
      </c>
      <c r="E29" s="37">
        <f>IF(AND('当年度'!E29=0,'前年度'!E29=0),"",IF('前年度'!E29=0,"皆増 ",IF('当年度'!E29=0,"皆減 ",ROUND('増減額'!E29/'前年度'!E29*100,1))))</f>
      </c>
      <c r="F29" s="37">
        <f>IF(AND('当年度'!F29=0,'前年度'!F29=0),"",IF('前年度'!F29=0,"皆増 ",IF('当年度'!F29=0,"皆減 ",ROUND('増減額'!F29/'前年度'!F29*100,1))))</f>
      </c>
      <c r="G29" s="37">
        <f>IF(AND('当年度'!G29=0,'前年度'!G29=0),"",IF('前年度'!G29=0,"皆増 ",IF('当年度'!G29=0,"皆減 ",ROUND('増減額'!G29/'前年度'!G29*100,1))))</f>
      </c>
      <c r="H29" s="37">
        <f>IF(AND('当年度'!H29=0,'前年度'!H29=0),"",IF('前年度'!H29=0,"皆増 ",IF('当年度'!H29=0,"皆減 ",ROUND('増減額'!H29/'前年度'!H29*100,1))))</f>
      </c>
      <c r="I29" s="37">
        <f>IF(AND('当年度'!I29=0,'前年度'!I29=0),"",IF('前年度'!I29=0,"皆増 ",IF('当年度'!I29=0,"皆減 ",ROUND('増減額'!I29/'前年度'!I29*100,1))))</f>
      </c>
      <c r="J29" s="37">
        <f>IF(AND('当年度'!J29=0,'前年度'!J29=0),"",IF('前年度'!J29=0,"皆増 ",IF('当年度'!J29=0,"皆減 ",ROUND('増減額'!J29/'前年度'!J29*100,1))))</f>
      </c>
      <c r="K29" s="37">
        <f>IF(AND('当年度'!K29=0,'前年度'!K29=0),"",IF('前年度'!K29=0,"皆増 ",IF('当年度'!K29=0,"皆減 ",ROUND('増減額'!K29/'前年度'!K29*100,1))))</f>
      </c>
      <c r="L29" s="37">
        <f>IF(AND('当年度'!L29=0,'前年度'!L29=0),"",IF('前年度'!L29=0,"皆増 ",IF('当年度'!L29=0,"皆減 ",ROUND('増減額'!L29/'前年度'!L29*100,1))))</f>
      </c>
      <c r="M29" s="37">
        <f>IF(AND('当年度'!M29=0,'前年度'!M29=0),"",IF('前年度'!M29=0,"皆増 ",IF('当年度'!M29=0,"皆減 ",ROUND('増減額'!M29/'前年度'!M29*100,1))))</f>
        <v>-25.7</v>
      </c>
      <c r="N29" s="37">
        <f>IF(AND('当年度'!N29=0,'前年度'!N29=0),"",IF('前年度'!N29=0,"皆増 ",IF('当年度'!N29=0,"皆減 ",ROUND('増減額'!N29/'前年度'!N29*100,1))))</f>
      </c>
      <c r="O29" s="37">
        <f>IF(AND('当年度'!O29=0,'前年度'!O29=0),"",IF('前年度'!O29=0,"皆増 ",IF('当年度'!O29=0,"皆減 ",ROUND('増減額'!O29/'前年度'!O29*100,1))))</f>
        <v>-5.1</v>
      </c>
      <c r="P29" s="37">
        <f>IF(AND('当年度'!P29=0,'前年度'!P29=0),"",IF('前年度'!P29=0,"皆増 ",IF('当年度'!P29=0,"皆減 ",ROUND('増減額'!P29/'前年度'!P29*100,1))))</f>
        <v>-5</v>
      </c>
      <c r="Q29" s="37">
        <f>IF(AND('当年度'!Q29=0,'前年度'!Q29=0),"",IF('前年度'!Q29=0,"皆増 ",IF('当年度'!Q29=0,"皆減 ",ROUND('増減額'!Q29/'前年度'!Q29*100,1))))</f>
      </c>
      <c r="R29" s="37">
        <f>IF(AND('当年度'!R29=0,'前年度'!R29=0),"",IF('前年度'!R29=0,"皆増 ",IF('当年度'!R29=0,"皆減 ",ROUND('増減額'!R29/'前年度'!R29*100,1))))</f>
      </c>
      <c r="S29" s="37">
        <f>IF(AND('当年度'!S29=0,'前年度'!S29=0),"",IF('前年度'!S29=0,"皆増 ",IF('当年度'!S29=0,"皆減 ",ROUND('増減額'!S29/'前年度'!S29*100,1))))</f>
      </c>
      <c r="T29" s="37">
        <f>IF(AND('当年度'!T29=0,'前年度'!T29=0),"",IF('前年度'!T29=0,"皆増 ",IF('当年度'!T29=0,"皆減 ",ROUND('増減額'!T29/'前年度'!T29*100,1))))</f>
      </c>
      <c r="U29" s="37">
        <f>IF(AND('当年度'!U29=0,'前年度'!U29=0),"",IF('前年度'!U29=0,"皆増 ",IF('当年度'!U29=0,"皆減 ",ROUND('増減額'!U29/'前年度'!U29*100,1))))</f>
      </c>
      <c r="V29" s="37">
        <f>IF(AND('当年度'!V29=0,'前年度'!V29=0),"",IF('前年度'!V29=0,"皆増 ",IF('当年度'!V29=0,"皆減 ",ROUND('増減額'!V29/'前年度'!V29*100,1))))</f>
      </c>
      <c r="W29" s="37">
        <f>IF(AND('当年度'!W29=0,'前年度'!W29=0),"",IF('前年度'!W29=0,"皆増 ",IF('当年度'!W29=0,"皆減 ",ROUND('増減額'!W29/'前年度'!W29*100,1))))</f>
        <v>50.4</v>
      </c>
      <c r="X29" s="16"/>
      <c r="Y29" s="16"/>
      <c r="Z29" s="16"/>
      <c r="AA29" s="16"/>
    </row>
    <row r="30" spans="2:27" ht="21" customHeight="1">
      <c r="B30" s="22" t="s">
        <v>68</v>
      </c>
      <c r="C30" s="37">
        <f>IF(AND('当年度'!C30=0,'前年度'!C30=0),"",IF('前年度'!C30=0,"皆増 ",IF('当年度'!C30=0,"皆減 ",ROUND('増減額'!C30/'前年度'!C30*100,1))))</f>
      </c>
      <c r="D30" s="37">
        <f>IF(AND('当年度'!D30=0,'前年度'!D30=0),"",IF('前年度'!D30=0,"皆増 ",IF('当年度'!D30=0,"皆減 ",ROUND('増減額'!D30/'前年度'!D30*100,1))))</f>
        <v>60.9</v>
      </c>
      <c r="E30" s="37">
        <f>IF(AND('当年度'!E30=0,'前年度'!E30=0),"",IF('前年度'!E30=0,"皆増 ",IF('当年度'!E30=0,"皆減 ",ROUND('増減額'!E30/'前年度'!E30*100,1))))</f>
      </c>
      <c r="F30" s="37">
        <f>IF(AND('当年度'!F30=0,'前年度'!F30=0),"",IF('前年度'!F30=0,"皆増 ",IF('当年度'!F30=0,"皆減 ",ROUND('増減額'!F30/'前年度'!F30*100,1))))</f>
      </c>
      <c r="G30" s="37">
        <f>IF(AND('当年度'!G30=0,'前年度'!G30=0),"",IF('前年度'!G30=0,"皆増 ",IF('当年度'!G30=0,"皆減 ",ROUND('増減額'!G30/'前年度'!G30*100,1))))</f>
      </c>
      <c r="H30" s="37">
        <f>IF(AND('当年度'!H30=0,'前年度'!H30=0),"",IF('前年度'!H30=0,"皆増 ",IF('当年度'!H30=0,"皆減 ",ROUND('増減額'!H30/'前年度'!H30*100,1))))</f>
      </c>
      <c r="I30" s="37">
        <f>IF(AND('当年度'!I30=0,'前年度'!I30=0),"",IF('前年度'!I30=0,"皆増 ",IF('当年度'!I30=0,"皆減 ",ROUND('増減額'!I30/'前年度'!I30*100,1))))</f>
      </c>
      <c r="J30" s="37">
        <f>IF(AND('当年度'!J30=0,'前年度'!J30=0),"",IF('前年度'!J30=0,"皆増 ",IF('当年度'!J30=0,"皆減 ",ROUND('増減額'!J30/'前年度'!J30*100,1))))</f>
      </c>
      <c r="K30" s="37">
        <f>IF(AND('当年度'!K30=0,'前年度'!K30=0),"",IF('前年度'!K30=0,"皆増 ",IF('当年度'!K30=0,"皆減 ",ROUND('増減額'!K30/'前年度'!K30*100,1))))</f>
      </c>
      <c r="L30" s="37">
        <f>IF(AND('当年度'!L30=0,'前年度'!L30=0),"",IF('前年度'!L30=0,"皆増 ",IF('当年度'!L30=0,"皆減 ",ROUND('増減額'!L30/'前年度'!L30*100,1))))</f>
      </c>
      <c r="M30" s="37">
        <f>IF(AND('当年度'!M30=0,'前年度'!M30=0),"",IF('前年度'!M30=0,"皆増 ",IF('当年度'!M30=0,"皆減 ",ROUND('増減額'!M30/'前年度'!M30*100,1))))</f>
        <v>-1.9</v>
      </c>
      <c r="N30" s="37">
        <f>IF(AND('当年度'!N30=0,'前年度'!N30=0),"",IF('前年度'!N30=0,"皆増 ",IF('当年度'!N30=0,"皆減 ",ROUND('増減額'!N30/'前年度'!N30*100,1))))</f>
      </c>
      <c r="O30" s="37">
        <f>IF(AND('当年度'!O30=0,'前年度'!O30=0),"",IF('前年度'!O30=0,"皆増 ",IF('当年度'!O30=0,"皆減 ",ROUND('増減額'!O30/'前年度'!O30*100,1))))</f>
        <v>10.9</v>
      </c>
      <c r="P30" s="37">
        <f>IF(AND('当年度'!P30=0,'前年度'!P30=0),"",IF('前年度'!P30=0,"皆増 ",IF('当年度'!P30=0,"皆減 ",ROUND('増減額'!P30/'前年度'!P30*100,1))))</f>
        <v>0.4</v>
      </c>
      <c r="Q30" s="37">
        <f>IF(AND('当年度'!Q30=0,'前年度'!Q30=0),"",IF('前年度'!Q30=0,"皆増 ",IF('当年度'!Q30=0,"皆減 ",ROUND('増減額'!Q30/'前年度'!Q30*100,1))))</f>
      </c>
      <c r="R30" s="37">
        <f>IF(AND('当年度'!R30=0,'前年度'!R30=0),"",IF('前年度'!R30=0,"皆増 ",IF('当年度'!R30=0,"皆減 ",ROUND('増減額'!R30/'前年度'!R30*100,1))))</f>
      </c>
      <c r="S30" s="37">
        <f>IF(AND('当年度'!S30=0,'前年度'!S30=0),"",IF('前年度'!S30=0,"皆増 ",IF('当年度'!S30=0,"皆減 ",ROUND('増減額'!S30/'前年度'!S30*100,1))))</f>
      </c>
      <c r="T30" s="37">
        <f>IF(AND('当年度'!T30=0,'前年度'!T30=0),"",IF('前年度'!T30=0,"皆増 ",IF('当年度'!T30=0,"皆減 ",ROUND('増減額'!T30/'前年度'!T30*100,1))))</f>
      </c>
      <c r="U30" s="37">
        <f>IF(AND('当年度'!U30=0,'前年度'!U30=0),"",IF('前年度'!U30=0,"皆増 ",IF('当年度'!U30=0,"皆減 ",ROUND('増減額'!U30/'前年度'!U30*100,1))))</f>
        <v>18.2</v>
      </c>
      <c r="V30" s="37">
        <f>IF(AND('当年度'!V30=0,'前年度'!V30=0),"",IF('前年度'!V30=0,"皆増 ",IF('当年度'!V30=0,"皆減 ",ROUND('増減額'!V30/'前年度'!V30*100,1))))</f>
      </c>
      <c r="W30" s="37">
        <f>IF(AND('当年度'!W30=0,'前年度'!W30=0),"",IF('前年度'!W30=0,"皆増 ",IF('当年度'!W30=0,"皆減 ",ROUND('増減額'!W30/'前年度'!W30*100,1))))</f>
        <v>16.9</v>
      </c>
      <c r="X30" s="16"/>
      <c r="Y30" s="16"/>
      <c r="Z30" s="16"/>
      <c r="AA30" s="16"/>
    </row>
    <row r="31" spans="2:27" ht="21" customHeight="1">
      <c r="B31" s="22" t="s">
        <v>69</v>
      </c>
      <c r="C31" s="37">
        <f>IF(AND('当年度'!C31=0,'前年度'!C31=0),"",IF('前年度'!C31=0,"皆増 ",IF('当年度'!C31=0,"皆減 ",ROUND('増減額'!C31/'前年度'!C31*100,1))))</f>
      </c>
      <c r="D31" s="37">
        <f>IF(AND('当年度'!D31=0,'前年度'!D31=0),"",IF('前年度'!D31=0,"皆増 ",IF('当年度'!D31=0,"皆減 ",ROUND('増減額'!D31/'前年度'!D31*100,1))))</f>
        <v>-7.9</v>
      </c>
      <c r="E31" s="37">
        <f>IF(AND('当年度'!E31=0,'前年度'!E31=0),"",IF('前年度'!E31=0,"皆増 ",IF('当年度'!E31=0,"皆減 ",ROUND('増減額'!E31/'前年度'!E31*100,1))))</f>
      </c>
      <c r="F31" s="37">
        <f>IF(AND('当年度'!F31=0,'前年度'!F31=0),"",IF('前年度'!F31=0,"皆増 ",IF('当年度'!F31=0,"皆減 ",ROUND('増減額'!F31/'前年度'!F31*100,1))))</f>
      </c>
      <c r="G31" s="37">
        <f>IF(AND('当年度'!G31=0,'前年度'!G31=0),"",IF('前年度'!G31=0,"皆増 ",IF('当年度'!G31=0,"皆減 ",ROUND('増減額'!G31/'前年度'!G31*100,1))))</f>
      </c>
      <c r="H31" s="37">
        <f>IF(AND('当年度'!H31=0,'前年度'!H31=0),"",IF('前年度'!H31=0,"皆増 ",IF('当年度'!H31=0,"皆減 ",ROUND('増減額'!H31/'前年度'!H31*100,1))))</f>
      </c>
      <c r="I31" s="37">
        <f>IF(AND('当年度'!I31=0,'前年度'!I31=0),"",IF('前年度'!I31=0,"皆増 ",IF('当年度'!I31=0,"皆減 ",ROUND('増減額'!I31/'前年度'!I31*100,1))))</f>
        <v>-13.6</v>
      </c>
      <c r="J31" s="37">
        <f>IF(AND('当年度'!J31=0,'前年度'!J31=0),"",IF('前年度'!J31=0,"皆増 ",IF('当年度'!J31=0,"皆減 ",ROUND('増減額'!J31/'前年度'!J31*100,1))))</f>
      </c>
      <c r="K31" s="37">
        <f>IF(AND('当年度'!K31=0,'前年度'!K31=0),"",IF('前年度'!K31=0,"皆増 ",IF('当年度'!K31=0,"皆減 ",ROUND('増減額'!K31/'前年度'!K31*100,1))))</f>
      </c>
      <c r="L31" s="37">
        <f>IF(AND('当年度'!L31=0,'前年度'!L31=0),"",IF('前年度'!L31=0,"皆増 ",IF('当年度'!L31=0,"皆減 ",ROUND('増減額'!L31/'前年度'!L31*100,1))))</f>
      </c>
      <c r="M31" s="37">
        <f>IF(AND('当年度'!M31=0,'前年度'!M31=0),"",IF('前年度'!M31=0,"皆増 ",IF('当年度'!M31=0,"皆減 ",ROUND('増減額'!M31/'前年度'!M31*100,1))))</f>
        <v>1.7</v>
      </c>
      <c r="N31" s="37">
        <f>IF(AND('当年度'!N31=0,'前年度'!N31=0),"",IF('前年度'!N31=0,"皆増 ",IF('当年度'!N31=0,"皆減 ",ROUND('増減額'!N31/'前年度'!N31*100,1))))</f>
      </c>
      <c r="O31" s="37">
        <f>IF(AND('当年度'!O31=0,'前年度'!O31=0),"",IF('前年度'!O31=0,"皆増 ",IF('当年度'!O31=0,"皆減 ",ROUND('増減額'!O31/'前年度'!O31*100,1))))</f>
        <v>1.2</v>
      </c>
      <c r="P31" s="37">
        <f>IF(AND('当年度'!P31=0,'前年度'!P31=0),"",IF('前年度'!P31=0,"皆増 ",IF('当年度'!P31=0,"皆減 ",ROUND('増減額'!P31/'前年度'!P31*100,1))))</f>
        <v>-4.4</v>
      </c>
      <c r="Q31" s="37">
        <f>IF(AND('当年度'!Q31=0,'前年度'!Q31=0),"",IF('前年度'!Q31=0,"皆増 ",IF('当年度'!Q31=0,"皆減 ",ROUND('増減額'!Q31/'前年度'!Q31*100,1))))</f>
      </c>
      <c r="R31" s="37">
        <f>IF(AND('当年度'!R31=0,'前年度'!R31=0),"",IF('前年度'!R31=0,"皆増 ",IF('当年度'!R31=0,"皆減 ",ROUND('増減額'!R31/'前年度'!R31*100,1))))</f>
      </c>
      <c r="S31" s="37">
        <f>IF(AND('当年度'!S31=0,'前年度'!S31=0),"",IF('前年度'!S31=0,"皆増 ",IF('当年度'!S31=0,"皆減 ",ROUND('増減額'!S31/'前年度'!S31*100,1))))</f>
      </c>
      <c r="T31" s="37">
        <f>IF(AND('当年度'!T31=0,'前年度'!T31=0),"",IF('前年度'!T31=0,"皆増 ",IF('当年度'!T31=0,"皆減 ",ROUND('増減額'!T31/'前年度'!T31*100,1))))</f>
      </c>
      <c r="U31" s="37">
        <f>IF(AND('当年度'!U31=0,'前年度'!U31=0),"",IF('前年度'!U31=0,"皆増 ",IF('当年度'!U31=0,"皆減 ",ROUND('増減額'!U31/'前年度'!U31*100,1))))</f>
      </c>
      <c r="V31" s="37">
        <f>IF(AND('当年度'!V31=0,'前年度'!V31=0),"",IF('前年度'!V31=0,"皆増 ",IF('当年度'!V31=0,"皆減 ",ROUND('増減額'!V31/'前年度'!V31*100,1))))</f>
      </c>
      <c r="W31" s="37">
        <f>IF(AND('当年度'!W31=0,'前年度'!W31=0),"",IF('前年度'!W31=0,"皆増 ",IF('当年度'!W31=0,"皆減 ",ROUND('増減額'!W31/'前年度'!W31*100,1))))</f>
        <v>-5.3</v>
      </c>
      <c r="X31" s="16"/>
      <c r="Y31" s="16"/>
      <c r="Z31" s="16"/>
      <c r="AA31" s="16"/>
    </row>
    <row r="32" spans="2:27" ht="21" customHeight="1">
      <c r="B32" s="22" t="s">
        <v>70</v>
      </c>
      <c r="C32" s="37">
        <f>IF(AND('当年度'!C32=0,'前年度'!C32=0),"",IF('前年度'!C32=0,"皆増 ",IF('当年度'!C32=0,"皆減 ",ROUND('増減額'!C32/'前年度'!C32*100,1))))</f>
      </c>
      <c r="D32" s="37">
        <f>IF(AND('当年度'!D32=0,'前年度'!D32=0),"",IF('前年度'!D32=0,"皆増 ",IF('当年度'!D32=0,"皆減 ",ROUND('増減額'!D32/'前年度'!D32*100,1))))</f>
      </c>
      <c r="E32" s="37">
        <f>IF(AND('当年度'!E32=0,'前年度'!E32=0),"",IF('前年度'!E32=0,"皆増 ",IF('当年度'!E32=0,"皆減 ",ROUND('増減額'!E32/'前年度'!E32*100,1))))</f>
      </c>
      <c r="F32" s="37">
        <f>IF(AND('当年度'!F32=0,'前年度'!F32=0),"",IF('前年度'!F32=0,"皆増 ",IF('当年度'!F32=0,"皆減 ",ROUND('増減額'!F32/'前年度'!F32*100,1))))</f>
      </c>
      <c r="G32" s="37">
        <f>IF(AND('当年度'!G32=0,'前年度'!G32=0),"",IF('前年度'!G32=0,"皆増 ",IF('当年度'!G32=0,"皆減 ",ROUND('増減額'!G32/'前年度'!G32*100,1))))</f>
      </c>
      <c r="H32" s="37">
        <f>IF(AND('当年度'!H32=0,'前年度'!H32=0),"",IF('前年度'!H32=0,"皆増 ",IF('当年度'!H32=0,"皆減 ",ROUND('増減額'!H32/'前年度'!H32*100,1))))</f>
      </c>
      <c r="I32" s="37">
        <f>IF(AND('当年度'!I32=0,'前年度'!I32=0),"",IF('前年度'!I32=0,"皆増 ",IF('当年度'!I32=0,"皆減 ",ROUND('増減額'!I32/'前年度'!I32*100,1))))</f>
      </c>
      <c r="J32" s="37">
        <f>IF(AND('当年度'!J32=0,'前年度'!J32=0),"",IF('前年度'!J32=0,"皆増 ",IF('当年度'!J32=0,"皆減 ",ROUND('増減額'!J32/'前年度'!J32*100,1))))</f>
      </c>
      <c r="K32" s="37">
        <f>IF(AND('当年度'!K32=0,'前年度'!K32=0),"",IF('前年度'!K32=0,"皆増 ",IF('当年度'!K32=0,"皆減 ",ROUND('増減額'!K32/'前年度'!K32*100,1))))</f>
      </c>
      <c r="L32" s="37">
        <f>IF(AND('当年度'!L32=0,'前年度'!L32=0),"",IF('前年度'!L32=0,"皆増 ",IF('当年度'!L32=0,"皆減 ",ROUND('増減額'!L32/'前年度'!L32*100,1))))</f>
      </c>
      <c r="M32" s="37">
        <f>IF(AND('当年度'!M32=0,'前年度'!M32=0),"",IF('前年度'!M32=0,"皆増 ",IF('当年度'!M32=0,"皆減 ",ROUND('増減額'!M32/'前年度'!M32*100,1))))</f>
        <v>5.4</v>
      </c>
      <c r="N32" s="37">
        <f>IF(AND('当年度'!N32=0,'前年度'!N32=0),"",IF('前年度'!N32=0,"皆増 ",IF('当年度'!N32=0,"皆減 ",ROUND('増減額'!N32/'前年度'!N32*100,1))))</f>
      </c>
      <c r="O32" s="37">
        <f>IF(AND('当年度'!O32=0,'前年度'!O32=0),"",IF('前年度'!O32=0,"皆増 ",IF('当年度'!O32=0,"皆減 ",ROUND('増減額'!O32/'前年度'!O32*100,1))))</f>
        <v>3.5</v>
      </c>
      <c r="P32" s="37">
        <f>IF(AND('当年度'!P32=0,'前年度'!P32=0),"",IF('前年度'!P32=0,"皆増 ",IF('当年度'!P32=0,"皆減 ",ROUND('増減額'!P32/'前年度'!P32*100,1))))</f>
        <v>3.5</v>
      </c>
      <c r="Q32" s="37">
        <f>IF(AND('当年度'!Q32=0,'前年度'!Q32=0),"",IF('前年度'!Q32=0,"皆増 ",IF('当年度'!Q32=0,"皆減 ",ROUND('増減額'!Q32/'前年度'!Q32*100,1))))</f>
      </c>
      <c r="R32" s="37">
        <f>IF(AND('当年度'!R32=0,'前年度'!R32=0),"",IF('前年度'!R32=0,"皆増 ",IF('当年度'!R32=0,"皆減 ",ROUND('増減額'!R32/'前年度'!R32*100,1))))</f>
      </c>
      <c r="S32" s="37">
        <f>IF(AND('当年度'!S32=0,'前年度'!S32=0),"",IF('前年度'!S32=0,"皆増 ",IF('当年度'!S32=0,"皆減 ",ROUND('増減額'!S32/'前年度'!S32*100,1))))</f>
      </c>
      <c r="T32" s="37">
        <f>IF(AND('当年度'!T32=0,'前年度'!T32=0),"",IF('前年度'!T32=0,"皆増 ",IF('当年度'!T32=0,"皆減 ",ROUND('増減額'!T32/'前年度'!T32*100,1))))</f>
      </c>
      <c r="U32" s="37" t="str">
        <f>IF(AND('当年度'!U32=0,'前年度'!U32=0),"",IF('前年度'!U32=0,"皆増 ",IF('当年度'!U32=0,"皆減 ",ROUND('増減額'!U32/'前年度'!U32*100,1))))</f>
        <v>皆減 </v>
      </c>
      <c r="V32" s="37">
        <f>IF(AND('当年度'!V32=0,'前年度'!V32=0),"",IF('前年度'!V32=0,"皆増 ",IF('当年度'!V32=0,"皆減 ",ROUND('増減額'!V32/'前年度'!V32*100,1))))</f>
      </c>
      <c r="W32" s="37">
        <f>IF(AND('当年度'!W32=0,'前年度'!W32=0),"",IF('前年度'!W32=0,"皆増 ",IF('当年度'!W32=0,"皆減 ",ROUND('増減額'!W32/'前年度'!W32*100,1))))</f>
        <v>3.8</v>
      </c>
      <c r="X32" s="16"/>
      <c r="Y32" s="16"/>
      <c r="Z32" s="16"/>
      <c r="AA32" s="16"/>
    </row>
    <row r="33" spans="2:27" ht="21" customHeight="1">
      <c r="B33" s="22" t="s">
        <v>48</v>
      </c>
      <c r="C33" s="37">
        <f>IF(AND('当年度'!C33=0,'前年度'!C33=0),"",IF('前年度'!C33=0,"皆増 ",IF('当年度'!C33=0,"皆減 ",ROUND('増減額'!C33/'前年度'!C33*100,1))))</f>
      </c>
      <c r="D33" s="37">
        <f>IF(AND('当年度'!D33=0,'前年度'!D33=0),"",IF('前年度'!D33=0,"皆増 ",IF('当年度'!D33=0,"皆減 ",ROUND('増減額'!D33/'前年度'!D33*100,1))))</f>
      </c>
      <c r="E33" s="37">
        <f>IF(AND('当年度'!E33=0,'前年度'!E33=0),"",IF('前年度'!E33=0,"皆増 ",IF('当年度'!E33=0,"皆減 ",ROUND('増減額'!E33/'前年度'!E33*100,1))))</f>
      </c>
      <c r="F33" s="37">
        <f>IF(AND('当年度'!F33=0,'前年度'!F33=0),"",IF('前年度'!F33=0,"皆増 ",IF('当年度'!F33=0,"皆減 ",ROUND('増減額'!F33/'前年度'!F33*100,1))))</f>
      </c>
      <c r="G33" s="37">
        <f>IF(AND('当年度'!G33=0,'前年度'!G33=0),"",IF('前年度'!G33=0,"皆増 ",IF('当年度'!G33=0,"皆減 ",ROUND('増減額'!G33/'前年度'!G33*100,1))))</f>
      </c>
      <c r="H33" s="37">
        <f>IF(AND('当年度'!H33=0,'前年度'!H33=0),"",IF('前年度'!H33=0,"皆増 ",IF('当年度'!H33=0,"皆減 ",ROUND('増減額'!H33/'前年度'!H33*100,1))))</f>
      </c>
      <c r="I33" s="37">
        <f>IF(AND('当年度'!I33=0,'前年度'!I33=0),"",IF('前年度'!I33=0,"皆増 ",IF('当年度'!I33=0,"皆減 ",ROUND('増減額'!I33/'前年度'!I33*100,1))))</f>
        <v>-14.3</v>
      </c>
      <c r="J33" s="37">
        <f>IF(AND('当年度'!J33=0,'前年度'!J33=0),"",IF('前年度'!J33=0,"皆増 ",IF('当年度'!J33=0,"皆減 ",ROUND('増減額'!J33/'前年度'!J33*100,1))))</f>
      </c>
      <c r="K33" s="37">
        <f>IF(AND('当年度'!K33=0,'前年度'!K33=0),"",IF('前年度'!K33=0,"皆増 ",IF('当年度'!K33=0,"皆減 ",ROUND('増減額'!K33/'前年度'!K33*100,1))))</f>
      </c>
      <c r="L33" s="37">
        <f>IF(AND('当年度'!L33=0,'前年度'!L33=0),"",IF('前年度'!L33=0,"皆増 ",IF('当年度'!L33=0,"皆減 ",ROUND('増減額'!L33/'前年度'!L33*100,1))))</f>
      </c>
      <c r="M33" s="37">
        <f>IF(AND('当年度'!M33=0,'前年度'!M33=0),"",IF('前年度'!M33=0,"皆増 ",IF('当年度'!M33=0,"皆減 ",ROUND('増減額'!M33/'前年度'!M33*100,1))))</f>
        <v>132.4</v>
      </c>
      <c r="N33" s="37">
        <f>IF(AND('当年度'!N33=0,'前年度'!N33=0),"",IF('前年度'!N33=0,"皆増 ",IF('当年度'!N33=0,"皆減 ",ROUND('増減額'!N33/'前年度'!N33*100,1))))</f>
      </c>
      <c r="O33" s="37">
        <f>IF(AND('当年度'!O33=0,'前年度'!O33=0),"",IF('前年度'!O33=0,"皆増 ",IF('当年度'!O33=0,"皆減 ",ROUND('増減額'!O33/'前年度'!O33*100,1))))</f>
        <v>7.2</v>
      </c>
      <c r="P33" s="37">
        <f>IF(AND('当年度'!P33=0,'前年度'!P33=0),"",IF('前年度'!P33=0,"皆増 ",IF('当年度'!P33=0,"皆減 ",ROUND('増減額'!P33/'前年度'!P33*100,1))))</f>
        <v>3.6</v>
      </c>
      <c r="Q33" s="37">
        <f>IF(AND('当年度'!Q33=0,'前年度'!Q33=0),"",IF('前年度'!Q33=0,"皆増 ",IF('当年度'!Q33=0,"皆減 ",ROUND('増減額'!Q33/'前年度'!Q33*100,1))))</f>
      </c>
      <c r="R33" s="37">
        <f>IF(AND('当年度'!R33=0,'前年度'!R33=0),"",IF('前年度'!R33=0,"皆増 ",IF('当年度'!R33=0,"皆減 ",ROUND('増減額'!R33/'前年度'!R33*100,1))))</f>
      </c>
      <c r="S33" s="37">
        <f>IF(AND('当年度'!S33=0,'前年度'!S33=0),"",IF('前年度'!S33=0,"皆増 ",IF('当年度'!S33=0,"皆減 ",ROUND('増減額'!S33/'前年度'!S33*100,1))))</f>
      </c>
      <c r="T33" s="37">
        <f>IF(AND('当年度'!T33=0,'前年度'!T33=0),"",IF('前年度'!T33=0,"皆増 ",IF('当年度'!T33=0,"皆減 ",ROUND('増減額'!T33/'前年度'!T33*100,1))))</f>
      </c>
      <c r="U33" s="37">
        <f>IF(AND('当年度'!U33=0,'前年度'!U33=0),"",IF('前年度'!U33=0,"皆増 ",IF('当年度'!U33=0,"皆減 ",ROUND('増減額'!U33/'前年度'!U33*100,1))))</f>
        <v>-62</v>
      </c>
      <c r="V33" s="37">
        <f>IF(AND('当年度'!V33=0,'前年度'!V33=0),"",IF('前年度'!V33=0,"皆増 ",IF('当年度'!V33=0,"皆減 ",ROUND('増減額'!V33/'前年度'!V33*100,1))))</f>
      </c>
      <c r="W33" s="37">
        <f>IF(AND('当年度'!W33=0,'前年度'!W33=0),"",IF('前年度'!W33=0,"皆増 ",IF('当年度'!W33=0,"皆減 ",ROUND('増減額'!W33/'前年度'!W33*100,1))))</f>
        <v>25.3</v>
      </c>
      <c r="X33" s="16"/>
      <c r="Y33" s="16"/>
      <c r="Z33" s="16"/>
      <c r="AA33" s="16"/>
    </row>
    <row r="34" spans="2:27" ht="21" customHeight="1">
      <c r="B34" s="22" t="s">
        <v>49</v>
      </c>
      <c r="C34" s="37">
        <f>IF(AND('当年度'!C34=0,'前年度'!C34=0),"",IF('前年度'!C34=0,"皆増 ",IF('当年度'!C34=0,"皆減 ",ROUND('増減額'!C34/'前年度'!C34*100,1))))</f>
      </c>
      <c r="D34" s="37">
        <f>IF(AND('当年度'!D34=0,'前年度'!D34=0),"",IF('前年度'!D34=0,"皆増 ",IF('当年度'!D34=0,"皆減 ",ROUND('増減額'!D34/'前年度'!D34*100,1))))</f>
      </c>
      <c r="E34" s="37">
        <f>IF(AND('当年度'!E34=0,'前年度'!E34=0),"",IF('前年度'!E34=0,"皆増 ",IF('当年度'!E34=0,"皆減 ",ROUND('増減額'!E34/'前年度'!E34*100,1))))</f>
      </c>
      <c r="F34" s="37">
        <f>IF(AND('当年度'!F34=0,'前年度'!F34=0),"",IF('前年度'!F34=0,"皆増 ",IF('当年度'!F34=0,"皆減 ",ROUND('増減額'!F34/'前年度'!F34*100,1))))</f>
      </c>
      <c r="G34" s="37">
        <f>IF(AND('当年度'!G34=0,'前年度'!G34=0),"",IF('前年度'!G34=0,"皆増 ",IF('当年度'!G34=0,"皆減 ",ROUND('増減額'!G34/'前年度'!G34*100,1))))</f>
      </c>
      <c r="H34" s="37">
        <f>IF(AND('当年度'!H34=0,'前年度'!H34=0),"",IF('前年度'!H34=0,"皆増 ",IF('当年度'!H34=0,"皆減 ",ROUND('増減額'!H34/'前年度'!H34*100,1))))</f>
        <v>7</v>
      </c>
      <c r="I34" s="37">
        <f>IF(AND('当年度'!I34=0,'前年度'!I34=0),"",IF('前年度'!I34=0,"皆増 ",IF('当年度'!I34=0,"皆減 ",ROUND('増減額'!I34/'前年度'!I34*100,1))))</f>
        <v>-3.2</v>
      </c>
      <c r="J34" s="37">
        <f>IF(AND('当年度'!J34=0,'前年度'!J34=0),"",IF('前年度'!J34=0,"皆増 ",IF('当年度'!J34=0,"皆減 ",ROUND('増減額'!J34/'前年度'!J34*100,1))))</f>
      </c>
      <c r="K34" s="37">
        <f>IF(AND('当年度'!K34=0,'前年度'!K34=0),"",IF('前年度'!K34=0,"皆増 ",IF('当年度'!K34=0,"皆減 ",ROUND('増減額'!K34/'前年度'!K34*100,1))))</f>
      </c>
      <c r="L34" s="37">
        <f>IF(AND('当年度'!L34=0,'前年度'!L34=0),"",IF('前年度'!L34=0,"皆増 ",IF('当年度'!L34=0,"皆減 ",ROUND('増減額'!L34/'前年度'!L34*100,1))))</f>
      </c>
      <c r="M34" s="37">
        <f>IF(AND('当年度'!M34=0,'前年度'!M34=0),"",IF('前年度'!M34=0,"皆増 ",IF('当年度'!M34=0,"皆減 ",ROUND('増減額'!M34/'前年度'!M34*100,1))))</f>
        <v>-17.8</v>
      </c>
      <c r="N34" s="37">
        <f>IF(AND('当年度'!N34=0,'前年度'!N34=0),"",IF('前年度'!N34=0,"皆増 ",IF('当年度'!N34=0,"皆減 ",ROUND('増減額'!N34/'前年度'!N34*100,1))))</f>
      </c>
      <c r="O34" s="37">
        <f>IF(AND('当年度'!O34=0,'前年度'!O34=0),"",IF('前年度'!O34=0,"皆増 ",IF('当年度'!O34=0,"皆減 ",ROUND('増減額'!O34/'前年度'!O34*100,1))))</f>
        <v>7</v>
      </c>
      <c r="P34" s="37">
        <f>IF(AND('当年度'!P34=0,'前年度'!P34=0),"",IF('前年度'!P34=0,"皆増 ",IF('当年度'!P34=0,"皆減 ",ROUND('増減額'!P34/'前年度'!P34*100,1))))</f>
        <v>2.1</v>
      </c>
      <c r="Q34" s="37">
        <f>IF(AND('当年度'!Q34=0,'前年度'!Q34=0),"",IF('前年度'!Q34=0,"皆増 ",IF('当年度'!Q34=0,"皆減 ",ROUND('増減額'!Q34/'前年度'!Q34*100,1))))</f>
      </c>
      <c r="R34" s="37">
        <f>IF(AND('当年度'!R34=0,'前年度'!R34=0),"",IF('前年度'!R34=0,"皆増 ",IF('当年度'!R34=0,"皆減 ",ROUND('増減額'!R34/'前年度'!R34*100,1))))</f>
      </c>
      <c r="S34" s="37">
        <f>IF(AND('当年度'!S34=0,'前年度'!S34=0),"",IF('前年度'!S34=0,"皆増 ",IF('当年度'!S34=0,"皆減 ",ROUND('増減額'!S34/'前年度'!S34*100,1))))</f>
      </c>
      <c r="T34" s="37">
        <f>IF(AND('当年度'!T34=0,'前年度'!T34=0),"",IF('前年度'!T34=0,"皆増 ",IF('当年度'!T34=0,"皆減 ",ROUND('増減額'!T34/'前年度'!T34*100,1))))</f>
      </c>
      <c r="U34" s="37">
        <f>IF(AND('当年度'!U34=0,'前年度'!U34=0),"",IF('前年度'!U34=0,"皆増 ",IF('当年度'!U34=0,"皆減 ",ROUND('増減額'!U34/'前年度'!U34*100,1))))</f>
      </c>
      <c r="V34" s="37">
        <f>IF(AND('当年度'!V34=0,'前年度'!V34=0),"",IF('前年度'!V34=0,"皆増 ",IF('当年度'!V34=0,"皆減 ",ROUND('増減額'!V34/'前年度'!V34*100,1))))</f>
      </c>
      <c r="W34" s="37">
        <f>IF(AND('当年度'!W34=0,'前年度'!W34=0),"",IF('前年度'!W34=0,"皆増 ",IF('当年度'!W34=0,"皆減 ",ROUND('増減額'!W34/'前年度'!W34*100,1))))</f>
        <v>-3.2</v>
      </c>
      <c r="X34" s="16"/>
      <c r="Y34" s="16"/>
      <c r="Z34" s="16"/>
      <c r="AA34" s="16"/>
    </row>
    <row r="35" spans="2:27" ht="22.5" customHeight="1">
      <c r="B35" s="25" t="s">
        <v>50</v>
      </c>
      <c r="C35" s="40">
        <f>IF(AND('当年度'!C35=0,'前年度'!C35=0),"",IF('前年度'!C35=0,"皆増 ",IF('当年度'!C35=0,"皆減 ",ROUND('増減額'!C35/'前年度'!C35*100,1))))</f>
        <v>18.9</v>
      </c>
      <c r="D35" s="40">
        <f>IF(AND('当年度'!D35=0,'前年度'!D35=0),"",IF('前年度'!D35=0,"皆増 ",IF('当年度'!D35=0,"皆減 ",ROUND('増減額'!D35/'前年度'!D35*100,1))))</f>
        <v>5</v>
      </c>
      <c r="E35" s="40">
        <f>IF(AND('当年度'!E35=0,'前年度'!E35=0),"",IF('前年度'!E35=0,"皆増 ",IF('当年度'!E35=0,"皆減 ",ROUND('増減額'!E35/'前年度'!E35*100,1))))</f>
        <v>-2.5</v>
      </c>
      <c r="F35" s="40">
        <f>IF(AND('当年度'!F35=0,'前年度'!F35=0),"",IF('前年度'!F35=0,"皆増 ",IF('当年度'!F35=0,"皆減 ",ROUND('増減額'!F35/'前年度'!F35*100,1))))</f>
        <v>9.8</v>
      </c>
      <c r="G35" s="40">
        <f>IF(AND('当年度'!G35=0,'前年度'!G35=0),"",IF('前年度'!G35=0,"皆増 ",IF('当年度'!G35=0,"皆減 ",ROUND('増減額'!G35/'前年度'!G35*100,1))))</f>
        <v>-47.2</v>
      </c>
      <c r="H35" s="40">
        <f>IF(AND('当年度'!H35=0,'前年度'!H35=0),"",IF('前年度'!H35=0,"皆増 ",IF('当年度'!H35=0,"皆減 ",ROUND('増減額'!H35/'前年度'!H35*100,1))))</f>
        <v>-27.9</v>
      </c>
      <c r="I35" s="40">
        <f>IF(AND('当年度'!I35=0,'前年度'!I35=0),"",IF('前年度'!I35=0,"皆増 ",IF('当年度'!I35=0,"皆減 ",ROUND('増減額'!I35/'前年度'!I35*100,1))))</f>
        <v>-17.3</v>
      </c>
      <c r="J35" s="40">
        <f>IF(AND('当年度'!J35=0,'前年度'!J35=0),"",IF('前年度'!J35=0,"皆増 ",IF('当年度'!J35=0,"皆減 ",ROUND('増減額'!J35/'前年度'!J35*100,1))))</f>
        <v>-87.3</v>
      </c>
      <c r="K35" s="40">
        <f>IF(AND('当年度'!K35=0,'前年度'!K35=0),"",IF('前年度'!K35=0,"皆増 ",IF('当年度'!K35=0,"皆減 ",ROUND('増減額'!K35/'前年度'!K35*100,1))))</f>
        <v>35.4</v>
      </c>
      <c r="L35" s="40">
        <f>IF(AND('当年度'!L35=0,'前年度'!L35=0),"",IF('前年度'!L35=0,"皆増 ",IF('当年度'!L35=0,"皆減 ",ROUND('増減額'!L35/'前年度'!L35*100,1))))</f>
        <v>72.6</v>
      </c>
      <c r="M35" s="40">
        <f>IF(AND('当年度'!M35=0,'前年度'!M35=0),"",IF('前年度'!M35=0,"皆増 ",IF('当年度'!M35=0,"皆減 ",ROUND('増減額'!M35/'前年度'!M35*100,1))))</f>
        <v>-2</v>
      </c>
      <c r="N35" s="40">
        <f>IF(AND('当年度'!N35=0,'前年度'!N35=0),"",IF('前年度'!N35=0,"皆増 ",IF('当年度'!N35=0,"皆減 ",ROUND('増減額'!N35/'前年度'!N35*100,1))))</f>
        <v>-8.1</v>
      </c>
      <c r="O35" s="40">
        <f>IF(AND('当年度'!O35=0,'前年度'!O35=0),"",IF('前年度'!O35=0,"皆増 ",IF('当年度'!O35=0,"皆減 ",ROUND('増減額'!O35/'前年度'!O35*100,1))))</f>
        <v>3.5</v>
      </c>
      <c r="P35" s="40">
        <f>IF(AND('当年度'!P35=0,'前年度'!P35=0),"",IF('前年度'!P35=0,"皆増 ",IF('当年度'!P35=0,"皆減 ",ROUND('増減額'!P35/'前年度'!P35*100,1))))</f>
        <v>5</v>
      </c>
      <c r="Q35" s="40">
        <f>IF(AND('当年度'!Q35=0,'前年度'!Q35=0),"",IF('前年度'!Q35=0,"皆増 ",IF('当年度'!Q35=0,"皆減 ",ROUND('増減額'!Q35/'前年度'!Q35*100,1))))</f>
        <v>-16.4</v>
      </c>
      <c r="R35" s="40">
        <f>IF(AND('当年度'!R35=0,'前年度'!R35=0),"",IF('前年度'!R35=0,"皆増 ",IF('当年度'!R35=0,"皆減 ",ROUND('増減額'!R35/'前年度'!R35*100,1))))</f>
      </c>
      <c r="S35" s="40">
        <f>IF(AND('当年度'!S35=0,'前年度'!S35=0),"",IF('前年度'!S35=0,"皆増 ",IF('当年度'!S35=0,"皆減 ",ROUND('増減額'!S35/'前年度'!S35*100,1))))</f>
      </c>
      <c r="T35" s="40">
        <f>IF(AND('当年度'!T35=0,'前年度'!T35=0),"",IF('前年度'!T35=0,"皆増 ",IF('当年度'!T35=0,"皆減 ",ROUND('増減額'!T35/'前年度'!T35*100,1))))</f>
      </c>
      <c r="U35" s="40">
        <f>IF(AND('当年度'!U35=0,'前年度'!U35=0),"",IF('前年度'!U35=0,"皆増 ",IF('当年度'!U35=0,"皆減 ",ROUND('増減額'!U35/'前年度'!U35*100,1))))</f>
        <v>-72.2</v>
      </c>
      <c r="V35" s="40" t="str">
        <f>IF(AND('当年度'!V35=0,'前年度'!V35=0),"",IF('前年度'!V35=0,"皆増 ",IF('当年度'!V35=0,"皆減 ",ROUND('増減額'!V35/'前年度'!V35*100,1))))</f>
        <v>皆減 </v>
      </c>
      <c r="W35" s="40">
        <f>IF(AND('当年度'!W35=0,'前年度'!W35=0),"",IF('前年度'!W35=0,"皆増 ",IF('当年度'!W35=0,"皆減 ",ROUND('増減額'!W35/'前年度'!W35*100,1))))</f>
        <v>-2.5</v>
      </c>
      <c r="X35" s="16"/>
      <c r="Y35" s="16"/>
      <c r="Z35" s="16"/>
      <c r="AA35" s="16"/>
    </row>
    <row r="36" spans="2:27" ht="22.5" customHeight="1">
      <c r="B36" s="25" t="s">
        <v>51</v>
      </c>
      <c r="C36" s="40">
        <f>IF(AND('当年度'!C36=0,'前年度'!C36=0),"",IF('前年度'!C36=0,"皆増 ",IF('当年度'!C36=0,"皆減 ",ROUND('増減額'!C36/'前年度'!C36*100,1))))</f>
      </c>
      <c r="D36" s="40">
        <f>IF(AND('当年度'!D36=0,'前年度'!D36=0),"",IF('前年度'!D36=0,"皆増 ",IF('当年度'!D36=0,"皆減 ",ROUND('増減額'!D36/'前年度'!D36*100,1))))</f>
        <v>111.7</v>
      </c>
      <c r="E36" s="40">
        <f>IF(AND('当年度'!E36=0,'前年度'!E36=0),"",IF('前年度'!E36=0,"皆増 ",IF('当年度'!E36=0,"皆減 ",ROUND('増減額'!E36/'前年度'!E36*100,1))))</f>
      </c>
      <c r="F36" s="40">
        <f>IF(AND('当年度'!F36=0,'前年度'!F36=0),"",IF('前年度'!F36=0,"皆増 ",IF('当年度'!F36=0,"皆減 ",ROUND('増減額'!F36/'前年度'!F36*100,1))))</f>
      </c>
      <c r="G36" s="40">
        <f>IF(AND('当年度'!G36=0,'前年度'!G36=0),"",IF('前年度'!G36=0,"皆増 ",IF('当年度'!G36=0,"皆減 ",ROUND('増減額'!G36/'前年度'!G36*100,1))))</f>
      </c>
      <c r="H36" s="40">
        <f>IF(AND('当年度'!H36=0,'前年度'!H36=0),"",IF('前年度'!H36=0,"皆増 ",IF('当年度'!H36=0,"皆減 ",ROUND('増減額'!H36/'前年度'!H36*100,1))))</f>
        <v>7</v>
      </c>
      <c r="I36" s="40">
        <f>IF(AND('当年度'!I36=0,'前年度'!I36=0),"",IF('前年度'!I36=0,"皆増 ",IF('当年度'!I36=0,"皆減 ",ROUND('増減額'!I36/'前年度'!I36*100,1))))</f>
        <v>-0.5</v>
      </c>
      <c r="J36" s="40">
        <f>IF(AND('当年度'!J36=0,'前年度'!J36=0),"",IF('前年度'!J36=0,"皆増 ",IF('当年度'!J36=0,"皆減 ",ROUND('増減額'!J36/'前年度'!J36*100,1))))</f>
      </c>
      <c r="K36" s="40">
        <f>IF(AND('当年度'!K36=0,'前年度'!K36=0),"",IF('前年度'!K36=0,"皆増 ",IF('当年度'!K36=0,"皆減 ",ROUND('増減額'!K36/'前年度'!K36*100,1))))</f>
        <v>0</v>
      </c>
      <c r="L36" s="40">
        <f>IF(AND('当年度'!L36=0,'前年度'!L36=0),"",IF('前年度'!L36=0,"皆増 ",IF('当年度'!L36=0,"皆減 ",ROUND('増減額'!L36/'前年度'!L36*100,1))))</f>
      </c>
      <c r="M36" s="40">
        <f>IF(AND('当年度'!M36=0,'前年度'!M36=0),"",IF('前年度'!M36=0,"皆増 ",IF('当年度'!M36=0,"皆減 ",ROUND('増減額'!M36/'前年度'!M36*100,1))))</f>
        <v>-1.4</v>
      </c>
      <c r="N36" s="40">
        <f>IF(AND('当年度'!N36=0,'前年度'!N36=0),"",IF('前年度'!N36=0,"皆増 ",IF('当年度'!N36=0,"皆減 ",ROUND('増減額'!N36/'前年度'!N36*100,1))))</f>
      </c>
      <c r="O36" s="40">
        <f>IF(AND('当年度'!O36=0,'前年度'!O36=0),"",IF('前年度'!O36=0,"皆増 ",IF('当年度'!O36=0,"皆減 ",ROUND('増減額'!O36/'前年度'!O36*100,1))))</f>
        <v>3</v>
      </c>
      <c r="P36" s="40">
        <f>IF(AND('当年度'!P36=0,'前年度'!P36=0),"",IF('前年度'!P36=0,"皆増 ",IF('当年度'!P36=0,"皆減 ",ROUND('増減額'!P36/'前年度'!P36*100,1))))</f>
        <v>1.9</v>
      </c>
      <c r="Q36" s="40">
        <f>IF(AND('当年度'!Q36=0,'前年度'!Q36=0),"",IF('前年度'!Q36=0,"皆増 ",IF('当年度'!Q36=0,"皆減 ",ROUND('増減額'!Q36/'前年度'!Q36*100,1))))</f>
      </c>
      <c r="R36" s="40">
        <f>IF(AND('当年度'!R36=0,'前年度'!R36=0),"",IF('前年度'!R36=0,"皆増 ",IF('当年度'!R36=0,"皆減 ",ROUND('増減額'!R36/'前年度'!R36*100,1))))</f>
      </c>
      <c r="S36" s="40">
        <f>IF(AND('当年度'!S36=0,'前年度'!S36=0),"",IF('前年度'!S36=0,"皆増 ",IF('当年度'!S36=0,"皆減 ",ROUND('増減額'!S36/'前年度'!S36*100,1))))</f>
      </c>
      <c r="T36" s="40">
        <f>IF(AND('当年度'!T36=0,'前年度'!T36=0),"",IF('前年度'!T36=0,"皆増 ",IF('当年度'!T36=0,"皆減 ",ROUND('増減額'!T36/'前年度'!T36*100,1))))</f>
      </c>
      <c r="U36" s="40">
        <f>IF(AND('当年度'!U36=0,'前年度'!U36=0),"",IF('前年度'!U36=0,"皆増 ",IF('当年度'!U36=0,"皆減 ",ROUND('増減額'!U36/'前年度'!U36*100,1))))</f>
        <v>14.9</v>
      </c>
      <c r="V36" s="40">
        <f>IF(AND('当年度'!V36=0,'前年度'!V36=0),"",IF('前年度'!V36=0,"皆増 ",IF('当年度'!V36=0,"皆減 ",ROUND('増減額'!V36/'前年度'!V36*100,1))))</f>
      </c>
      <c r="W36" s="40">
        <f>IF(AND('当年度'!W36=0,'前年度'!W36=0),"",IF('前年度'!W36=0,"皆増 ",IF('当年度'!W36=0,"皆減 ",ROUND('増減額'!W36/'前年度'!W36*100,1))))</f>
        <v>6.5</v>
      </c>
      <c r="X36" s="16"/>
      <c r="Y36" s="16"/>
      <c r="Z36" s="16"/>
      <c r="AA36" s="16"/>
    </row>
    <row r="37" spans="2:27" ht="22.5" customHeight="1">
      <c r="B37" s="25" t="s">
        <v>52</v>
      </c>
      <c r="C37" s="40">
        <f>IF(AND('当年度'!C37=0,'前年度'!C37=0),"",IF('前年度'!C37=0,"皆増 ",IF('当年度'!C37=0,"皆減 ",ROUND('増減額'!C37/'前年度'!C37*100,1))))</f>
        <v>18.9</v>
      </c>
      <c r="D37" s="40">
        <f>IF(AND('当年度'!D37=0,'前年度'!D37=0),"",IF('前年度'!D37=0,"皆増 ",IF('当年度'!D37=0,"皆減 ",ROUND('増減額'!D37/'前年度'!D37*100,1))))</f>
        <v>57.2</v>
      </c>
      <c r="E37" s="40">
        <f>IF(AND('当年度'!E37=0,'前年度'!E37=0),"",IF('前年度'!E37=0,"皆増 ",IF('当年度'!E37=0,"皆減 ",ROUND('増減額'!E37/'前年度'!E37*100,1))))</f>
        <v>-2.5</v>
      </c>
      <c r="F37" s="40">
        <f>IF(AND('当年度'!F37=0,'前年度'!F37=0),"",IF('前年度'!F37=0,"皆増 ",IF('当年度'!F37=0,"皆減 ",ROUND('増減額'!F37/'前年度'!F37*100,1))))</f>
        <v>9.8</v>
      </c>
      <c r="G37" s="40">
        <f>IF(AND('当年度'!G37=0,'前年度'!G37=0),"",IF('前年度'!G37=0,"皆増 ",IF('当年度'!G37=0,"皆減 ",ROUND('増減額'!G37/'前年度'!G37*100,1))))</f>
        <v>-47.2</v>
      </c>
      <c r="H37" s="40">
        <f>IF(AND('当年度'!H37=0,'前年度'!H37=0),"",IF('前年度'!H37=0,"皆増 ",IF('当年度'!H37=0,"皆減 ",ROUND('増減額'!H37/'前年度'!H37*100,1))))</f>
        <v>-25.3</v>
      </c>
      <c r="I37" s="40">
        <f>IF(AND('当年度'!I37=0,'前年度'!I37=0),"",IF('前年度'!I37=0,"皆増 ",IF('当年度'!I37=0,"皆減 ",ROUND('増減額'!I37/'前年度'!I37*100,1))))</f>
        <v>-13.4</v>
      </c>
      <c r="J37" s="40">
        <f>IF(AND('当年度'!J37=0,'前年度'!J37=0),"",IF('前年度'!J37=0,"皆増 ",IF('当年度'!J37=0,"皆減 ",ROUND('増減額'!J37/'前年度'!J37*100,1))))</f>
        <v>-87.3</v>
      </c>
      <c r="K37" s="40">
        <f>IF(AND('当年度'!K37=0,'前年度'!K37=0),"",IF('前年度'!K37=0,"皆増 ",IF('当年度'!K37=0,"皆減 ",ROUND('増減額'!K37/'前年度'!K37*100,1))))</f>
        <v>29.6</v>
      </c>
      <c r="L37" s="40">
        <f>IF(AND('当年度'!L37=0,'前年度'!L37=0),"",IF('前年度'!L37=0,"皆増 ",IF('当年度'!L37=0,"皆減 ",ROUND('増減額'!L37/'前年度'!L37*100,1))))</f>
        <v>72.6</v>
      </c>
      <c r="M37" s="40">
        <f>IF(AND('当年度'!M37=0,'前年度'!M37=0),"",IF('前年度'!M37=0,"皆増 ",IF('当年度'!M37=0,"皆減 ",ROUND('増減額'!M37/'前年度'!M37*100,1))))</f>
        <v>-1.9</v>
      </c>
      <c r="N37" s="40">
        <f>IF(AND('当年度'!N37=0,'前年度'!N37=0),"",IF('前年度'!N37=0,"皆増 ",IF('当年度'!N37=0,"皆減 ",ROUND('増減額'!N37/'前年度'!N37*100,1))))</f>
        <v>-8.1</v>
      </c>
      <c r="O37" s="40">
        <f>IF(AND('当年度'!O37=0,'前年度'!O37=0),"",IF('前年度'!O37=0,"皆増 ",IF('当年度'!O37=0,"皆減 ",ROUND('増減額'!O37/'前年度'!O37*100,1))))</f>
        <v>3.4</v>
      </c>
      <c r="P37" s="40">
        <f>IF(AND('当年度'!P37=0,'前年度'!P37=0),"",IF('前年度'!P37=0,"皆増 ",IF('当年度'!P37=0,"皆減 ",ROUND('増減額'!P37/'前年度'!P37*100,1))))</f>
        <v>4.5</v>
      </c>
      <c r="Q37" s="40">
        <f>IF(AND('当年度'!Q37=0,'前年度'!Q37=0),"",IF('前年度'!Q37=0,"皆増 ",IF('当年度'!Q37=0,"皆減 ",ROUND('増減額'!Q37/'前年度'!Q37*100,1))))</f>
        <v>-16.4</v>
      </c>
      <c r="R37" s="40">
        <f>IF(AND('当年度'!R37=0,'前年度'!R37=0),"",IF('前年度'!R37=0,"皆増 ",IF('当年度'!R37=0,"皆減 ",ROUND('増減額'!R37/'前年度'!R37*100,1))))</f>
      </c>
      <c r="S37" s="40">
        <f>IF(AND('当年度'!S37=0,'前年度'!S37=0),"",IF('前年度'!S37=0,"皆増 ",IF('当年度'!S37=0,"皆減 ",ROUND('増減額'!S37/'前年度'!S37*100,1))))</f>
      </c>
      <c r="T37" s="40">
        <f>IF(AND('当年度'!T37=0,'前年度'!T37=0),"",IF('前年度'!T37=0,"皆増 ",IF('当年度'!T37=0,"皆減 ",ROUND('増減額'!T37/'前年度'!T37*100,1))))</f>
      </c>
      <c r="U37" s="40">
        <f>IF(AND('当年度'!U37=0,'前年度'!U37=0),"",IF('前年度'!U37=0,"皆増 ",IF('当年度'!U37=0,"皆減 ",ROUND('増減額'!U37/'前年度'!U37*100,1))))</f>
        <v>-58.7</v>
      </c>
      <c r="V37" s="40" t="str">
        <f>IF(AND('当年度'!V37=0,'前年度'!V37=0),"",IF('前年度'!V37=0,"皆増 ",IF('当年度'!V37=0,"皆減 ",ROUND('増減額'!V37/'前年度'!V37*100,1))))</f>
        <v>皆減 </v>
      </c>
      <c r="W37" s="40">
        <f>IF(AND('当年度'!W37=0,'前年度'!W37=0),"",IF('前年度'!W37=0,"皆増 ",IF('当年度'!W37=0,"皆減 ",ROUND('増減額'!W37/'前年度'!W37*100,1))))</f>
        <v>-0.9</v>
      </c>
      <c r="X37" s="16"/>
      <c r="Y37" s="16"/>
      <c r="Z37" s="16"/>
      <c r="AA37" s="16"/>
    </row>
    <row r="38" ht="22.5" customHeight="1">
      <c r="AA38" s="32"/>
    </row>
    <row r="39" ht="22.5" customHeight="1"/>
    <row r="40" ht="22.5" customHeight="1"/>
    <row r="41" ht="22.5" customHeight="1"/>
    <row r="42" ht="22.5" customHeight="1"/>
    <row r="43" ht="22.5" customHeight="1">
      <c r="AA43" s="32"/>
    </row>
  </sheetData>
  <mergeCells count="2">
    <mergeCell ref="M3:N3"/>
    <mergeCell ref="P3:Q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9" r:id="rId1"/>
  <headerFooter alignWithMargins="0">
    <oddHeader>&amp;L&amp;"ＭＳ ゴシック,標準"&amp;24１０ 繰出金の状況・法非適用事業等（対前年度増減率）</oddHeader>
    <oddFooter>&amp;R&amp;"ＭＳ ゴシック,標準"&amp;11&amp;P/&amp;N</oddFooter>
  </headerFooter>
  <colBreaks count="1" manualBreakCount="1">
    <brk id="15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2013-08-23T04:20:01Z</cp:lastPrinted>
  <dcterms:created xsi:type="dcterms:W3CDTF">1999-09-10T06:55:03Z</dcterms:created>
  <dcterms:modified xsi:type="dcterms:W3CDTF">2013-08-23T04:20:06Z</dcterms:modified>
  <cp:category/>
  <cp:version/>
  <cp:contentType/>
  <cp:contentStatus/>
</cp:coreProperties>
</file>