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8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'構成比'!$C$2:$R$38</definedName>
    <definedName name="_xlnm.Print_Area" localSheetId="1">'前年度'!$C$2:$T$38</definedName>
    <definedName name="_xlnm.Print_Area" localSheetId="2">'増減額'!$C$2:$R$37</definedName>
    <definedName name="_xlnm.Print_Area" localSheetId="3">'増減率'!$C$2:$R$37</definedName>
    <definedName name="_xlnm.Print_Area" localSheetId="0">'当年度'!$C$2:$T$38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<sst xmlns="http://schemas.openxmlformats.org/spreadsheetml/2006/main" count="276" uniqueCount="65">
  <si>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</si>
  <si>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</si>
  <si>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</si>
  <si>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</si>
  <si>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</si>
  <si>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</si>
  <si>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</si>
  <si>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</si>
  <si>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</si>
  <si>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</si>
  <si>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</si>
  <si>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</si>
  <si>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</si>
  <si>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</si>
  <si>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</si>
  <si>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</si>
  <si>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</si>
  <si>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</si>
  <si>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</si>
  <si>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</si>
  <si>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</si>
  <si>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</si>
  <si>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</si>
  <si>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</si>
  <si>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</si>
  <si>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</si>
  <si>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</si>
  <si>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</si>
  <si>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</si>
  <si>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</si>
  <si>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</si>
  <si>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</si>
  <si>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</si>
  <si>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</si>
  <si>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</si>
  <si>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</si>
  <si>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</si>
  <si>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普通税</t>
  </si>
  <si>
    <t>市町村民税</t>
  </si>
  <si>
    <t>個人均等割</t>
  </si>
  <si>
    <t>所得割</t>
  </si>
  <si>
    <t>法人均等割</t>
  </si>
  <si>
    <t>法人税割</t>
  </si>
  <si>
    <t>固定資産税</t>
  </si>
  <si>
    <t>償却資産</t>
  </si>
  <si>
    <t>軽自動車税</t>
  </si>
  <si>
    <t>目的税</t>
  </si>
  <si>
    <t>入湯税</t>
  </si>
  <si>
    <t>都市計画税</t>
  </si>
  <si>
    <t>地方税合計</t>
  </si>
  <si>
    <t>現年分</t>
  </si>
  <si>
    <t>徴収率</t>
  </si>
  <si>
    <t>現年調定分</t>
  </si>
  <si>
    <t>現年収入分</t>
  </si>
  <si>
    <t>（参考）</t>
  </si>
  <si>
    <t>市 町 村
たばこ税</t>
  </si>
  <si>
    <t>土  地</t>
  </si>
  <si>
    <t>家  屋</t>
  </si>
  <si>
    <t>&lt;町　計&gt;</t>
  </si>
  <si>
    <t>&lt;町 平 均&gt;</t>
  </si>
  <si>
    <t>地方税収入の状況（当年度）</t>
  </si>
  <si>
    <t>地方税収入の状況（前年度）</t>
  </si>
  <si>
    <t>地方税収入の状況（増減額）</t>
  </si>
  <si>
    <t>地方税収入の状況（増減率）</t>
  </si>
  <si>
    <t>地方税収入の状況（構成比）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</si>
</sst>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5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7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>
      <alignment shrinkToFit="1"/>
    </xf>
    <xf numFmtId="37" fontId="0" fillId="0" borderId="20" xfId="0" applyBorder="1" applyAlignment="1">
      <alignment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>
      <alignment vertical="center"/>
    </xf>
    <xf numFmtId="37" fontId="0" fillId="0" borderId="11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4" xfId="0" applyBorder="1" applyAlignment="1" applyProtection="1">
      <alignment horizontal="center" vertical="center"/>
      <protection/>
    </xf>
    <xf numFmtId="37" fontId="0" fillId="0" borderId="25" xfId="0" applyBorder="1" applyAlignment="1" applyProtection="1">
      <alignment horizontal="center" vertical="center"/>
      <protection/>
    </xf>
    <xf numFmtId="37" fontId="0" fillId="0" borderId="17" xfId="0" applyBorder="1" applyAlignment="1" applyProtection="1">
      <alignment horizontal="center" vertical="center"/>
      <protection/>
    </xf>
    <xf numFmtId="37" fontId="0" fillId="0" borderId="22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12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4" fillId="0" borderId="13" xfId="0" applyNumberFormat="1" applyFont="1" applyFill="1" applyBorder="1" applyAlignment="1" applyProtection="1">
      <alignment horizontal="right"/>
      <protection locked="0"/>
    </xf>
    <xf numFmtId="37" fontId="0" fillId="0" borderId="0" xfId="0" applyAlignment="1">
      <alignment horizontal="center" vertical="center"/>
    </xf>
    <xf numFmtId="37" fontId="0" fillId="0" borderId="0" xfId="0" applyBorder="1" applyAlignment="1">
      <alignment/>
    </xf>
    <xf numFmtId="37" fontId="0" fillId="0" borderId="0" xfId="0" applyBorder="1" applyAlignment="1">
      <alignment vertical="center"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11" xfId="0" applyNumberFormat="1" applyBorder="1" applyAlignment="1">
      <alignment/>
    </xf>
    <xf numFmtId="180" fontId="0" fillId="0" borderId="15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/>
    </xf>
    <xf numFmtId="180" fontId="0" fillId="0" borderId="13" xfId="0" applyNumberFormat="1" applyFill="1" applyBorder="1" applyAlignment="1" applyProtection="1">
      <alignment shrinkToFit="1"/>
      <protection/>
    </xf>
    <xf numFmtId="180" fontId="0" fillId="0" borderId="26" xfId="0" applyNumberFormat="1" applyBorder="1" applyAlignment="1" applyProtection="1">
      <alignment shrinkToFit="1"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12" xfId="0" applyNumberFormat="1" applyBorder="1" applyAlignment="1">
      <alignment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0" xfId="0" applyNumberFormat="1" applyFill="1" applyBorder="1" applyAlignment="1" applyProtection="1">
      <alignment shrinkToFit="1"/>
      <protection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center"/>
    </xf>
    <xf numFmtId="181" fontId="4" fillId="0" borderId="26" xfId="0" applyNumberFormat="1" applyFont="1" applyBorder="1" applyAlignment="1" applyProtection="1">
      <alignment horizontal="right"/>
      <protection locked="0"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0" fillId="0" borderId="12" xfId="0" applyNumberFormat="1" applyBorder="1" applyAlignment="1">
      <alignment/>
    </xf>
    <xf numFmtId="181" fontId="4" fillId="0" borderId="15" xfId="0" applyNumberFormat="1" applyFont="1" applyBorder="1" applyAlignment="1" applyProtection="1">
      <alignment horizontal="right"/>
      <protection locked="0"/>
    </xf>
    <xf numFmtId="181" fontId="4" fillId="0" borderId="13" xfId="0" applyNumberFormat="1" applyFont="1" applyBorder="1" applyAlignment="1" applyProtection="1">
      <alignment horizontal="right"/>
      <protection locked="0"/>
    </xf>
    <xf numFmtId="181" fontId="0" fillId="0" borderId="11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4" fillId="0" borderId="20" xfId="0" applyNumberFormat="1" applyFont="1" applyBorder="1" applyAlignment="1" applyProtection="1">
      <alignment/>
      <protection locked="0"/>
    </xf>
    <xf numFmtId="181" fontId="4" fillId="0" borderId="20" xfId="0" applyNumberFormat="1" applyFont="1" applyFill="1" applyBorder="1" applyAlignment="1" applyProtection="1">
      <alignment/>
      <protection locked="0"/>
    </xf>
    <xf numFmtId="181" fontId="0" fillId="0" borderId="16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Fill="1" applyBorder="1" applyAlignment="1" applyProtection="1">
      <alignment/>
      <protection/>
    </xf>
    <xf numFmtId="181" fontId="0" fillId="0" borderId="15" xfId="0" applyNumberFormat="1" applyBorder="1" applyAlignment="1" applyProtection="1">
      <alignment/>
      <protection/>
    </xf>
    <xf numFmtId="181" fontId="0" fillId="0" borderId="26" xfId="0" applyNumberFormat="1" applyBorder="1" applyAlignment="1" applyProtection="1">
      <alignment/>
      <protection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22" xfId="0" applyNumberFormat="1" applyBorder="1" applyAlignment="1" applyProtection="1">
      <alignment/>
      <protection/>
    </xf>
    <xf numFmtId="38" fontId="0" fillId="0" borderId="29" xfId="48" applyFont="1" applyBorder="1" applyAlignment="1">
      <alignment/>
    </xf>
    <xf numFmtId="38" fontId="0" fillId="0" borderId="18" xfId="48" applyFont="1" applyBorder="1" applyAlignment="1">
      <alignment/>
    </xf>
    <xf numFmtId="37" fontId="0" fillId="0" borderId="18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176" fontId="0" fillId="0" borderId="11" xfId="0" applyNumberFormat="1" applyBorder="1" applyAlignment="1">
      <alignment/>
    </xf>
    <xf numFmtId="37" fontId="0" fillId="0" borderId="0" xfId="0" applyAlignment="1">
      <alignment/>
    </xf>
    <xf numFmtId="37" fontId="0" fillId="0" borderId="30" xfId="0" applyBorder="1" applyAlignment="1">
      <alignment/>
    </xf>
    <xf numFmtId="38" fontId="0" fillId="0" borderId="15" xfId="48" applyFont="1" applyBorder="1" applyAlignment="1">
      <alignment/>
    </xf>
    <xf numFmtId="38" fontId="0" fillId="0" borderId="13" xfId="48" applyFont="1" applyBorder="1" applyAlignment="1">
      <alignment/>
    </xf>
    <xf numFmtId="37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37" fontId="0" fillId="0" borderId="13" xfId="0" applyBorder="1" applyAlignment="1" applyProtection="1">
      <alignment/>
      <protection/>
    </xf>
    <xf numFmtId="38" fontId="0" fillId="0" borderId="26" xfId="48" applyFont="1" applyBorder="1" applyAlignment="1">
      <alignment/>
    </xf>
    <xf numFmtId="38" fontId="0" fillId="0" borderId="27" xfId="48" applyFont="1" applyBorder="1" applyAlignment="1">
      <alignment/>
    </xf>
    <xf numFmtId="37" fontId="0" fillId="0" borderId="27" xfId="0" applyBorder="1" applyAlignment="1">
      <alignment/>
    </xf>
    <xf numFmtId="37" fontId="0" fillId="0" borderId="27" xfId="0" applyBorder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176" fontId="0" fillId="0" borderId="20" xfId="0" applyNumberFormat="1" applyBorder="1" applyAlignment="1">
      <alignment/>
    </xf>
    <xf numFmtId="38" fontId="0" fillId="0" borderId="13" xfId="48" applyFont="1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20" xfId="0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37" fontId="0" fillId="0" borderId="11" xfId="0" applyBorder="1" applyAlignment="1" applyProtection="1">
      <alignment horizontal="center" vertical="center"/>
      <protection/>
    </xf>
    <xf numFmtId="37" fontId="0" fillId="0" borderId="12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wrapText="1" shrinkToFit="1"/>
      <protection/>
    </xf>
    <xf numFmtId="37" fontId="0" fillId="0" borderId="12" xfId="0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view="pageBreakPreview" zoomScale="65" zoomScaleNormal="75" zoomScaleSheetLayoutView="65" zoomScalePageLayoutView="0" workbookViewId="0" topLeftCell="B1">
      <pane xSplit="1" ySplit="5" topLeftCell="I21" activePane="bottomRight" state="frozen"/>
      <selection pane="topLeft" activeCell="C6" sqref="C6"/>
      <selection pane="topRight" activeCell="C6" sqref="C6"/>
      <selection pane="bottomLeft" activeCell="C6" sqref="C6"/>
      <selection pane="bottomRight" activeCell="T32" sqref="T32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2" max="22" width="12" style="0" customWidth="1"/>
    <col min="23" max="23" width="13.33203125" style="0" customWidth="1"/>
  </cols>
  <sheetData>
    <row r="1" ht="17.25">
      <c r="B1" s="106" t="s">
        <v>60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44"/>
      <c r="T4" s="37" t="s">
        <v>50</v>
      </c>
      <c r="U4" s="29"/>
      <c r="V4" s="42" t="s">
        <v>52</v>
      </c>
      <c r="W4" s="42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44"/>
      <c r="T5" s="36" t="s">
        <v>51</v>
      </c>
      <c r="U5" s="29"/>
      <c r="V5" s="29"/>
      <c r="W5" s="29"/>
    </row>
    <row r="6" spans="2:23" ht="30" customHeight="1">
      <c r="B6" s="16" t="s">
        <v>2</v>
      </c>
      <c r="C6" s="80">
        <v>38571736</v>
      </c>
      <c r="D6" s="81">
        <v>19533967</v>
      </c>
      <c r="E6" s="81">
        <v>411512</v>
      </c>
      <c r="F6" s="81">
        <v>15470285</v>
      </c>
      <c r="G6" s="82">
        <v>843080</v>
      </c>
      <c r="H6" s="82">
        <v>2809090</v>
      </c>
      <c r="I6" s="82">
        <v>16558684</v>
      </c>
      <c r="J6" s="81">
        <v>5873611</v>
      </c>
      <c r="K6" s="81">
        <v>7447316</v>
      </c>
      <c r="L6" s="81">
        <v>3175999</v>
      </c>
      <c r="M6" s="81">
        <v>561411</v>
      </c>
      <c r="N6" s="81">
        <v>1916982</v>
      </c>
      <c r="O6" s="81">
        <v>2238175</v>
      </c>
      <c r="P6" s="81">
        <v>43539</v>
      </c>
      <c r="Q6" s="81">
        <v>2194636</v>
      </c>
      <c r="R6" s="83">
        <v>40809911</v>
      </c>
      <c r="S6" s="84"/>
      <c r="T6" s="85">
        <f>W6/V6*100</f>
        <v>98.79712222182094</v>
      </c>
      <c r="U6" s="86"/>
      <c r="V6" s="87">
        <v>40620087</v>
      </c>
      <c r="W6" s="87">
        <v>40131477</v>
      </c>
    </row>
    <row r="7" spans="2:23" ht="30" customHeight="1">
      <c r="B7" s="17" t="s">
        <v>3</v>
      </c>
      <c r="C7" s="88">
        <v>55807349</v>
      </c>
      <c r="D7" s="89">
        <v>23750850</v>
      </c>
      <c r="E7" s="89">
        <v>456081</v>
      </c>
      <c r="F7" s="89">
        <v>17944605</v>
      </c>
      <c r="G7" s="90">
        <v>1018480</v>
      </c>
      <c r="H7" s="90">
        <v>4331684</v>
      </c>
      <c r="I7" s="90">
        <v>28996817</v>
      </c>
      <c r="J7" s="89">
        <v>8449870</v>
      </c>
      <c r="K7" s="89">
        <v>8786365</v>
      </c>
      <c r="L7" s="89">
        <v>11732719</v>
      </c>
      <c r="M7" s="89">
        <v>558424</v>
      </c>
      <c r="N7" s="89">
        <v>2501258</v>
      </c>
      <c r="O7" s="89">
        <v>5252488</v>
      </c>
      <c r="P7" s="89">
        <v>2107</v>
      </c>
      <c r="Q7" s="89">
        <v>2509604</v>
      </c>
      <c r="R7" s="90">
        <v>61059837</v>
      </c>
      <c r="S7" s="84"/>
      <c r="T7" s="91">
        <f aca="true" t="shared" si="0" ref="T7:T37">W7/V7*100</f>
        <v>98.83608513009597</v>
      </c>
      <c r="U7" s="86"/>
      <c r="V7" s="87">
        <v>61128182</v>
      </c>
      <c r="W7" s="87">
        <v>60416702</v>
      </c>
    </row>
    <row r="8" spans="2:23" ht="30" customHeight="1">
      <c r="B8" s="17" t="s">
        <v>4</v>
      </c>
      <c r="C8" s="88">
        <v>15382307</v>
      </c>
      <c r="D8" s="89">
        <v>7460119</v>
      </c>
      <c r="E8" s="89">
        <v>193398</v>
      </c>
      <c r="F8" s="89">
        <v>6058847</v>
      </c>
      <c r="G8" s="90">
        <v>328947</v>
      </c>
      <c r="H8" s="90">
        <v>878927</v>
      </c>
      <c r="I8" s="90">
        <v>6790492</v>
      </c>
      <c r="J8" s="89">
        <v>2728068</v>
      </c>
      <c r="K8" s="89">
        <v>3107031</v>
      </c>
      <c r="L8" s="89">
        <v>944062</v>
      </c>
      <c r="M8" s="89">
        <v>276380</v>
      </c>
      <c r="N8" s="89">
        <v>855316</v>
      </c>
      <c r="O8" s="89">
        <v>1448698</v>
      </c>
      <c r="P8" s="89">
        <v>19462</v>
      </c>
      <c r="Q8" s="89">
        <v>1429236</v>
      </c>
      <c r="R8" s="90">
        <v>16831005</v>
      </c>
      <c r="S8" s="84"/>
      <c r="T8" s="91">
        <f t="shared" si="0"/>
        <v>97.77881143980146</v>
      </c>
      <c r="U8" s="86"/>
      <c r="V8" s="87">
        <v>16777459</v>
      </c>
      <c r="W8" s="87">
        <v>16404800</v>
      </c>
    </row>
    <row r="9" spans="2:23" ht="30" customHeight="1">
      <c r="B9" s="17" t="s">
        <v>5</v>
      </c>
      <c r="C9" s="88">
        <v>20215476</v>
      </c>
      <c r="D9" s="89">
        <v>9246305</v>
      </c>
      <c r="E9" s="103">
        <v>229104</v>
      </c>
      <c r="F9" s="103">
        <v>7643878</v>
      </c>
      <c r="G9" s="104">
        <v>400873</v>
      </c>
      <c r="H9" s="104">
        <v>972450</v>
      </c>
      <c r="I9" s="90">
        <v>9312183</v>
      </c>
      <c r="J9" s="89">
        <v>3409396</v>
      </c>
      <c r="K9" s="89">
        <v>4028041</v>
      </c>
      <c r="L9" s="89">
        <v>1700586</v>
      </c>
      <c r="M9" s="89">
        <v>388313</v>
      </c>
      <c r="N9" s="89">
        <v>1268375</v>
      </c>
      <c r="O9" s="89">
        <v>1223630</v>
      </c>
      <c r="P9" s="89">
        <v>0</v>
      </c>
      <c r="Q9" s="89">
        <v>1223630</v>
      </c>
      <c r="R9" s="90">
        <v>21439106</v>
      </c>
      <c r="S9" s="84"/>
      <c r="T9" s="91">
        <f t="shared" si="0"/>
        <v>97.58142290084896</v>
      </c>
      <c r="U9" s="86"/>
      <c r="V9" s="87">
        <v>21544031</v>
      </c>
      <c r="W9" s="87">
        <v>21022972</v>
      </c>
    </row>
    <row r="10" spans="2:23" ht="30" customHeight="1">
      <c r="B10" s="17" t="s">
        <v>6</v>
      </c>
      <c r="C10" s="88">
        <v>20279768</v>
      </c>
      <c r="D10" s="89">
        <v>9805255</v>
      </c>
      <c r="E10" s="89">
        <v>206427</v>
      </c>
      <c r="F10" s="89">
        <v>8374712</v>
      </c>
      <c r="G10" s="90">
        <v>365011</v>
      </c>
      <c r="H10" s="90">
        <v>859105</v>
      </c>
      <c r="I10" s="90">
        <v>9258589</v>
      </c>
      <c r="J10" s="89">
        <v>3339985</v>
      </c>
      <c r="K10" s="89">
        <v>3711680</v>
      </c>
      <c r="L10" s="89">
        <v>2189905</v>
      </c>
      <c r="M10" s="89">
        <v>221826</v>
      </c>
      <c r="N10" s="89">
        <v>994098</v>
      </c>
      <c r="O10" s="89">
        <v>1077742</v>
      </c>
      <c r="P10" s="89">
        <v>77350</v>
      </c>
      <c r="Q10" s="89">
        <v>1000392</v>
      </c>
      <c r="R10" s="90">
        <v>21357510</v>
      </c>
      <c r="S10" s="84"/>
      <c r="T10" s="91">
        <f t="shared" si="0"/>
        <v>98.61283905668928</v>
      </c>
      <c r="U10" s="86"/>
      <c r="V10" s="87">
        <v>21322688</v>
      </c>
      <c r="W10" s="87">
        <v>21026908</v>
      </c>
    </row>
    <row r="11" spans="2:23" ht="30" customHeight="1">
      <c r="B11" s="17" t="s">
        <v>7</v>
      </c>
      <c r="C11" s="88">
        <v>27033998</v>
      </c>
      <c r="D11" s="89">
        <v>12705507</v>
      </c>
      <c r="E11" s="89">
        <v>294123</v>
      </c>
      <c r="F11" s="89">
        <v>10714190</v>
      </c>
      <c r="G11" s="90">
        <v>472651</v>
      </c>
      <c r="H11" s="90">
        <v>1224543</v>
      </c>
      <c r="I11" s="90">
        <v>12393188</v>
      </c>
      <c r="J11" s="89">
        <v>4393811</v>
      </c>
      <c r="K11" s="89">
        <v>5478335</v>
      </c>
      <c r="L11" s="89">
        <v>2510436</v>
      </c>
      <c r="M11" s="89">
        <v>415391</v>
      </c>
      <c r="N11" s="89">
        <v>1519886</v>
      </c>
      <c r="O11" s="89">
        <v>1237333</v>
      </c>
      <c r="P11" s="89">
        <v>19951</v>
      </c>
      <c r="Q11" s="89">
        <v>1217382</v>
      </c>
      <c r="R11" s="90">
        <v>28271331</v>
      </c>
      <c r="S11" s="84"/>
      <c r="T11" s="91">
        <f t="shared" si="0"/>
        <v>98.29014755736125</v>
      </c>
      <c r="U11" s="86"/>
      <c r="V11" s="87">
        <v>28197170</v>
      </c>
      <c r="W11" s="87">
        <v>27715040</v>
      </c>
    </row>
    <row r="12" spans="2:23" ht="30" customHeight="1">
      <c r="B12" s="17" t="s">
        <v>8</v>
      </c>
      <c r="C12" s="88">
        <v>9660116</v>
      </c>
      <c r="D12" s="89">
        <v>4824196</v>
      </c>
      <c r="E12" s="89">
        <v>118462</v>
      </c>
      <c r="F12" s="89">
        <v>3881733</v>
      </c>
      <c r="G12" s="90">
        <v>186056</v>
      </c>
      <c r="H12" s="90">
        <v>637945</v>
      </c>
      <c r="I12" s="90">
        <v>4151028</v>
      </c>
      <c r="J12" s="89">
        <v>1304959</v>
      </c>
      <c r="K12" s="89">
        <v>1910536</v>
      </c>
      <c r="L12" s="89">
        <v>923379</v>
      </c>
      <c r="M12" s="89">
        <v>167130</v>
      </c>
      <c r="N12" s="89">
        <v>517762</v>
      </c>
      <c r="O12" s="89">
        <v>0</v>
      </c>
      <c r="P12" s="89">
        <v>0</v>
      </c>
      <c r="Q12" s="89">
        <v>0</v>
      </c>
      <c r="R12" s="90">
        <v>9660116</v>
      </c>
      <c r="S12" s="84"/>
      <c r="T12" s="91">
        <f t="shared" si="0"/>
        <v>98.78693427997095</v>
      </c>
      <c r="U12" s="86"/>
      <c r="V12" s="87">
        <v>9618605</v>
      </c>
      <c r="W12" s="87">
        <v>9501925</v>
      </c>
    </row>
    <row r="13" spans="2:23" ht="30" customHeight="1">
      <c r="B13" s="17" t="s">
        <v>9</v>
      </c>
      <c r="C13" s="88">
        <v>2174614</v>
      </c>
      <c r="D13" s="89">
        <v>965091</v>
      </c>
      <c r="E13" s="89">
        <v>26734</v>
      </c>
      <c r="F13" s="89">
        <v>772535</v>
      </c>
      <c r="G13" s="90">
        <v>60201</v>
      </c>
      <c r="H13" s="90">
        <v>105621</v>
      </c>
      <c r="I13" s="90">
        <v>988760</v>
      </c>
      <c r="J13" s="89">
        <v>335892</v>
      </c>
      <c r="K13" s="89">
        <v>339809</v>
      </c>
      <c r="L13" s="89">
        <v>303576</v>
      </c>
      <c r="M13" s="89">
        <v>43647</v>
      </c>
      <c r="N13" s="89">
        <v>177116</v>
      </c>
      <c r="O13" s="89">
        <v>144165</v>
      </c>
      <c r="P13" s="89">
        <v>0</v>
      </c>
      <c r="Q13" s="89">
        <v>144165</v>
      </c>
      <c r="R13" s="90">
        <v>2318779</v>
      </c>
      <c r="S13" s="84"/>
      <c r="T13" s="91">
        <f t="shared" si="0"/>
        <v>98.29045474758551</v>
      </c>
      <c r="U13" s="86"/>
      <c r="V13" s="87">
        <v>2316230</v>
      </c>
      <c r="W13" s="87">
        <v>2276633</v>
      </c>
    </row>
    <row r="14" spans="2:23" ht="30" customHeight="1">
      <c r="B14" s="17" t="s">
        <v>10</v>
      </c>
      <c r="C14" s="88">
        <v>10563950</v>
      </c>
      <c r="D14" s="89">
        <v>3399177</v>
      </c>
      <c r="E14" s="89">
        <v>73616</v>
      </c>
      <c r="F14" s="89">
        <v>2428404</v>
      </c>
      <c r="G14" s="90">
        <v>171903</v>
      </c>
      <c r="H14" s="90">
        <v>725254</v>
      </c>
      <c r="I14" s="90">
        <v>6669742</v>
      </c>
      <c r="J14" s="89">
        <v>1190328</v>
      </c>
      <c r="K14" s="89">
        <v>2272925</v>
      </c>
      <c r="L14" s="89">
        <v>3204825</v>
      </c>
      <c r="M14" s="89">
        <v>109048</v>
      </c>
      <c r="N14" s="89">
        <v>385683</v>
      </c>
      <c r="O14" s="89">
        <v>764331</v>
      </c>
      <c r="P14" s="89">
        <v>2561</v>
      </c>
      <c r="Q14" s="89">
        <v>761770</v>
      </c>
      <c r="R14" s="90">
        <v>11328281</v>
      </c>
      <c r="S14" s="84"/>
      <c r="T14" s="91">
        <f t="shared" si="0"/>
        <v>98.73987384473466</v>
      </c>
      <c r="U14" s="86"/>
      <c r="V14" s="87">
        <v>11356482</v>
      </c>
      <c r="W14" s="87">
        <v>11213376</v>
      </c>
    </row>
    <row r="15" spans="2:23" ht="30" customHeight="1">
      <c r="B15" s="17" t="s">
        <v>11</v>
      </c>
      <c r="C15" s="88">
        <v>2602538</v>
      </c>
      <c r="D15" s="89">
        <v>899196</v>
      </c>
      <c r="E15" s="89">
        <v>29442</v>
      </c>
      <c r="F15" s="89">
        <v>702109</v>
      </c>
      <c r="G15" s="90">
        <v>78855</v>
      </c>
      <c r="H15" s="90">
        <v>88790</v>
      </c>
      <c r="I15" s="90">
        <v>1478455</v>
      </c>
      <c r="J15" s="89">
        <v>334225</v>
      </c>
      <c r="K15" s="89">
        <v>867009</v>
      </c>
      <c r="L15" s="89">
        <v>275513</v>
      </c>
      <c r="M15" s="89">
        <v>45795</v>
      </c>
      <c r="N15" s="89">
        <v>179092</v>
      </c>
      <c r="O15" s="89">
        <v>332539</v>
      </c>
      <c r="P15" s="92">
        <v>206640</v>
      </c>
      <c r="Q15" s="89">
        <v>125899</v>
      </c>
      <c r="R15" s="90">
        <v>2935077</v>
      </c>
      <c r="S15" s="84"/>
      <c r="T15" s="91">
        <f t="shared" si="0"/>
        <v>95.33834419461186</v>
      </c>
      <c r="U15" s="86"/>
      <c r="V15" s="87">
        <v>2971412</v>
      </c>
      <c r="W15" s="87">
        <v>2832895</v>
      </c>
    </row>
    <row r="16" spans="2:23" ht="30" customHeight="1">
      <c r="B16" s="17" t="s">
        <v>12</v>
      </c>
      <c r="C16" s="88">
        <v>1693980</v>
      </c>
      <c r="D16" s="89">
        <v>714457</v>
      </c>
      <c r="E16" s="89">
        <v>22910</v>
      </c>
      <c r="F16" s="89">
        <v>590418</v>
      </c>
      <c r="G16" s="90">
        <v>42706</v>
      </c>
      <c r="H16" s="90">
        <v>58423</v>
      </c>
      <c r="I16" s="90">
        <v>783605</v>
      </c>
      <c r="J16" s="89">
        <v>246238</v>
      </c>
      <c r="K16" s="89">
        <v>340104</v>
      </c>
      <c r="L16" s="89">
        <v>189596</v>
      </c>
      <c r="M16" s="89">
        <v>46187</v>
      </c>
      <c r="N16" s="89">
        <v>149731</v>
      </c>
      <c r="O16" s="89">
        <v>6225</v>
      </c>
      <c r="P16" s="89">
        <v>6225</v>
      </c>
      <c r="Q16" s="89">
        <v>0</v>
      </c>
      <c r="R16" s="90">
        <v>1700205</v>
      </c>
      <c r="S16" s="84"/>
      <c r="T16" s="91">
        <f t="shared" si="0"/>
        <v>97.81811885922656</v>
      </c>
      <c r="U16" s="86"/>
      <c r="V16" s="87">
        <v>1698076</v>
      </c>
      <c r="W16" s="87">
        <v>1661026</v>
      </c>
    </row>
    <row r="17" spans="2:23" ht="30" customHeight="1">
      <c r="B17" s="17" t="s">
        <v>31</v>
      </c>
      <c r="C17" s="88">
        <v>8985322</v>
      </c>
      <c r="D17" s="89">
        <v>3817975</v>
      </c>
      <c r="E17" s="89">
        <v>71115</v>
      </c>
      <c r="F17" s="89">
        <v>2347410</v>
      </c>
      <c r="G17" s="90">
        <v>132623</v>
      </c>
      <c r="H17" s="90">
        <v>1266827</v>
      </c>
      <c r="I17" s="90">
        <v>4705342</v>
      </c>
      <c r="J17" s="89">
        <v>969678</v>
      </c>
      <c r="K17" s="89">
        <v>1675254</v>
      </c>
      <c r="L17" s="89">
        <v>2058749</v>
      </c>
      <c r="M17" s="89">
        <v>119906</v>
      </c>
      <c r="N17" s="89">
        <v>332009</v>
      </c>
      <c r="O17" s="89">
        <v>0</v>
      </c>
      <c r="P17" s="92">
        <v>0</v>
      </c>
      <c r="Q17" s="89">
        <v>0</v>
      </c>
      <c r="R17" s="90">
        <v>8985322</v>
      </c>
      <c r="S17" s="84"/>
      <c r="T17" s="91">
        <f t="shared" si="0"/>
        <v>99.00692711208417</v>
      </c>
      <c r="U17" s="86"/>
      <c r="V17" s="87">
        <v>8992492</v>
      </c>
      <c r="W17" s="87">
        <v>8903190</v>
      </c>
    </row>
    <row r="18" spans="2:23" ht="30" customHeight="1">
      <c r="B18" s="17" t="s">
        <v>33</v>
      </c>
      <c r="C18" s="88">
        <v>5590765</v>
      </c>
      <c r="D18" s="89">
        <v>2075631</v>
      </c>
      <c r="E18" s="89">
        <v>80231</v>
      </c>
      <c r="F18" s="89">
        <v>1742926</v>
      </c>
      <c r="G18" s="90">
        <v>138485</v>
      </c>
      <c r="H18" s="90">
        <v>113989</v>
      </c>
      <c r="I18" s="90">
        <v>2928018</v>
      </c>
      <c r="J18" s="89">
        <v>873825</v>
      </c>
      <c r="K18" s="89">
        <v>1578347</v>
      </c>
      <c r="L18" s="89">
        <v>474918</v>
      </c>
      <c r="M18" s="89">
        <v>145159</v>
      </c>
      <c r="N18" s="89">
        <v>441142</v>
      </c>
      <c r="O18" s="89">
        <v>167466</v>
      </c>
      <c r="P18" s="92">
        <v>167466</v>
      </c>
      <c r="Q18" s="89">
        <v>0</v>
      </c>
      <c r="R18" s="90">
        <v>5758231</v>
      </c>
      <c r="S18" s="84"/>
      <c r="T18" s="91">
        <f t="shared" si="0"/>
        <v>96.92117403163905</v>
      </c>
      <c r="U18" s="86"/>
      <c r="V18" s="87">
        <v>5698211</v>
      </c>
      <c r="W18" s="87">
        <v>5522773</v>
      </c>
    </row>
    <row r="19" spans="1:23" ht="30" customHeight="1">
      <c r="A19" s="12"/>
      <c r="B19" s="19" t="s">
        <v>34</v>
      </c>
      <c r="C19" s="93">
        <v>14742047</v>
      </c>
      <c r="D19" s="94">
        <v>5806852</v>
      </c>
      <c r="E19" s="94">
        <v>142822</v>
      </c>
      <c r="F19" s="94">
        <v>4215638</v>
      </c>
      <c r="G19" s="95">
        <v>296542</v>
      </c>
      <c r="H19" s="95">
        <v>1151850</v>
      </c>
      <c r="I19" s="95">
        <v>7529818</v>
      </c>
      <c r="J19" s="94">
        <v>2179993</v>
      </c>
      <c r="K19" s="94">
        <v>3109677</v>
      </c>
      <c r="L19" s="94">
        <v>2230205</v>
      </c>
      <c r="M19" s="94">
        <v>244398</v>
      </c>
      <c r="N19" s="94">
        <v>731733</v>
      </c>
      <c r="O19" s="94">
        <v>66410</v>
      </c>
      <c r="P19" s="96">
        <v>66059</v>
      </c>
      <c r="Q19" s="94">
        <v>351</v>
      </c>
      <c r="R19" s="97">
        <v>14808457</v>
      </c>
      <c r="S19" s="84"/>
      <c r="T19" s="98">
        <f t="shared" si="0"/>
        <v>98.40040175904186</v>
      </c>
      <c r="U19" s="86"/>
      <c r="V19" s="87">
        <v>14412619</v>
      </c>
      <c r="W19" s="87">
        <v>14182075</v>
      </c>
    </row>
    <row r="20" spans="2:23" ht="30" customHeight="1">
      <c r="B20" s="17" t="s">
        <v>13</v>
      </c>
      <c r="C20" s="88">
        <v>926636</v>
      </c>
      <c r="D20" s="89">
        <v>399210</v>
      </c>
      <c r="E20" s="89">
        <v>11049</v>
      </c>
      <c r="F20" s="89">
        <v>324901</v>
      </c>
      <c r="G20" s="90">
        <v>20070</v>
      </c>
      <c r="H20" s="90">
        <v>43190</v>
      </c>
      <c r="I20" s="90">
        <v>484181</v>
      </c>
      <c r="J20" s="89">
        <v>198354</v>
      </c>
      <c r="K20" s="89">
        <v>193667</v>
      </c>
      <c r="L20" s="89">
        <v>92160</v>
      </c>
      <c r="M20" s="89">
        <v>14337</v>
      </c>
      <c r="N20" s="89">
        <v>28908</v>
      </c>
      <c r="O20" s="89">
        <v>446</v>
      </c>
      <c r="P20" s="89">
        <v>446</v>
      </c>
      <c r="Q20" s="89">
        <v>0</v>
      </c>
      <c r="R20" s="83">
        <v>927082</v>
      </c>
      <c r="S20" s="84"/>
      <c r="T20" s="85">
        <f t="shared" si="0"/>
        <v>98.3149421030272</v>
      </c>
      <c r="U20" s="86"/>
      <c r="V20" s="87">
        <v>918010</v>
      </c>
      <c r="W20" s="87">
        <v>902541</v>
      </c>
    </row>
    <row r="21" spans="2:23" ht="30" customHeight="1">
      <c r="B21" s="17" t="s">
        <v>14</v>
      </c>
      <c r="C21" s="88">
        <v>3690102</v>
      </c>
      <c r="D21" s="89">
        <v>1974896</v>
      </c>
      <c r="E21" s="89">
        <v>39700</v>
      </c>
      <c r="F21" s="89">
        <v>1438144</v>
      </c>
      <c r="G21" s="90">
        <v>51693</v>
      </c>
      <c r="H21" s="90">
        <v>445359</v>
      </c>
      <c r="I21" s="90">
        <v>1472055</v>
      </c>
      <c r="J21" s="89">
        <v>427899</v>
      </c>
      <c r="K21" s="89">
        <v>543676</v>
      </c>
      <c r="L21" s="89">
        <v>499074</v>
      </c>
      <c r="M21" s="89">
        <v>50078</v>
      </c>
      <c r="N21" s="89">
        <v>193073</v>
      </c>
      <c r="O21" s="89">
        <v>0</v>
      </c>
      <c r="P21" s="89">
        <v>0</v>
      </c>
      <c r="Q21" s="89">
        <v>0</v>
      </c>
      <c r="R21" s="90">
        <v>3690102</v>
      </c>
      <c r="S21" s="84"/>
      <c r="T21" s="91">
        <f t="shared" si="0"/>
        <v>99.5423890073468</v>
      </c>
      <c r="U21" s="86"/>
      <c r="V21" s="87">
        <v>3683915</v>
      </c>
      <c r="W21" s="87">
        <v>3667057</v>
      </c>
    </row>
    <row r="22" spans="2:23" ht="30" customHeight="1">
      <c r="B22" s="17" t="s">
        <v>15</v>
      </c>
      <c r="C22" s="88">
        <v>5267972</v>
      </c>
      <c r="D22" s="89">
        <v>2606567</v>
      </c>
      <c r="E22" s="89">
        <v>62980</v>
      </c>
      <c r="F22" s="89">
        <v>2170103</v>
      </c>
      <c r="G22" s="90">
        <v>89885</v>
      </c>
      <c r="H22" s="90">
        <v>283599</v>
      </c>
      <c r="I22" s="90">
        <v>2268162</v>
      </c>
      <c r="J22" s="89">
        <v>803934</v>
      </c>
      <c r="K22" s="89">
        <v>1048980</v>
      </c>
      <c r="L22" s="89">
        <v>414527</v>
      </c>
      <c r="M22" s="89">
        <v>94056</v>
      </c>
      <c r="N22" s="89">
        <v>299187</v>
      </c>
      <c r="O22" s="89">
        <v>26662</v>
      </c>
      <c r="P22" s="89">
        <v>26636</v>
      </c>
      <c r="Q22" s="89">
        <v>26</v>
      </c>
      <c r="R22" s="90">
        <v>5294634</v>
      </c>
      <c r="S22" s="84"/>
      <c r="T22" s="91">
        <f t="shared" si="0"/>
        <v>98.5442211298935</v>
      </c>
      <c r="U22" s="86"/>
      <c r="V22" s="87">
        <v>5279648</v>
      </c>
      <c r="W22" s="87">
        <v>5202788</v>
      </c>
    </row>
    <row r="23" spans="2:23" ht="30" customHeight="1">
      <c r="B23" s="17" t="s">
        <v>16</v>
      </c>
      <c r="C23" s="88">
        <v>1913272</v>
      </c>
      <c r="D23" s="89">
        <v>738017</v>
      </c>
      <c r="E23" s="89">
        <v>14142</v>
      </c>
      <c r="F23" s="90">
        <v>600753</v>
      </c>
      <c r="G23" s="90">
        <v>29580</v>
      </c>
      <c r="H23" s="90">
        <v>93542</v>
      </c>
      <c r="I23" s="92">
        <v>1094882</v>
      </c>
      <c r="J23" s="89">
        <v>336026</v>
      </c>
      <c r="K23" s="89">
        <v>330693</v>
      </c>
      <c r="L23" s="89">
        <v>428163</v>
      </c>
      <c r="M23" s="89">
        <v>15440</v>
      </c>
      <c r="N23" s="89">
        <v>64933</v>
      </c>
      <c r="O23" s="89">
        <v>2448</v>
      </c>
      <c r="P23" s="89">
        <v>2448</v>
      </c>
      <c r="Q23" s="89">
        <v>0</v>
      </c>
      <c r="R23" s="90">
        <v>1915720</v>
      </c>
      <c r="S23" s="84"/>
      <c r="T23" s="91">
        <f t="shared" si="0"/>
        <v>99.44945376388577</v>
      </c>
      <c r="U23" s="86"/>
      <c r="V23" s="87">
        <v>1914099</v>
      </c>
      <c r="W23" s="87">
        <v>1903561</v>
      </c>
    </row>
    <row r="24" spans="2:23" ht="30" customHeight="1">
      <c r="B24" s="17" t="s">
        <v>17</v>
      </c>
      <c r="C24" s="88">
        <v>4050958</v>
      </c>
      <c r="D24" s="89">
        <v>981204</v>
      </c>
      <c r="E24" s="89">
        <v>22009</v>
      </c>
      <c r="F24" s="90">
        <v>773654</v>
      </c>
      <c r="G24" s="90">
        <v>70637</v>
      </c>
      <c r="H24" s="90">
        <v>114904</v>
      </c>
      <c r="I24" s="92">
        <v>2908590</v>
      </c>
      <c r="J24" s="89">
        <v>641492</v>
      </c>
      <c r="K24" s="89">
        <v>629376</v>
      </c>
      <c r="L24" s="89">
        <v>1636414</v>
      </c>
      <c r="M24" s="89">
        <v>27213</v>
      </c>
      <c r="N24" s="89">
        <v>133951</v>
      </c>
      <c r="O24" s="89">
        <v>0</v>
      </c>
      <c r="P24" s="89">
        <v>0</v>
      </c>
      <c r="Q24" s="89">
        <v>0</v>
      </c>
      <c r="R24" s="90">
        <v>4050958</v>
      </c>
      <c r="S24" s="84"/>
      <c r="T24" s="91">
        <f t="shared" si="0"/>
        <v>98.80913542783264</v>
      </c>
      <c r="U24" s="86"/>
      <c r="V24" s="87">
        <v>4055289</v>
      </c>
      <c r="W24" s="87">
        <v>4006996</v>
      </c>
    </row>
    <row r="25" spans="2:23" ht="30" customHeight="1">
      <c r="B25" s="17" t="s">
        <v>18</v>
      </c>
      <c r="C25" s="88">
        <v>2539086</v>
      </c>
      <c r="D25" s="89">
        <v>832092</v>
      </c>
      <c r="E25" s="89">
        <v>21139</v>
      </c>
      <c r="F25" s="89">
        <v>606928</v>
      </c>
      <c r="G25" s="90">
        <v>41396</v>
      </c>
      <c r="H25" s="90">
        <v>162629</v>
      </c>
      <c r="I25" s="90">
        <v>1571888</v>
      </c>
      <c r="J25" s="89">
        <v>256890</v>
      </c>
      <c r="K25" s="89">
        <v>618340</v>
      </c>
      <c r="L25" s="89">
        <v>693257</v>
      </c>
      <c r="M25" s="89">
        <v>45156</v>
      </c>
      <c r="N25" s="89">
        <v>89950</v>
      </c>
      <c r="O25" s="89">
        <v>0</v>
      </c>
      <c r="P25" s="89">
        <v>0</v>
      </c>
      <c r="Q25" s="89">
        <v>0</v>
      </c>
      <c r="R25" s="90">
        <v>2539086</v>
      </c>
      <c r="S25" s="84"/>
      <c r="T25" s="91">
        <f t="shared" si="0"/>
        <v>98.98486302293293</v>
      </c>
      <c r="U25" s="86"/>
      <c r="V25" s="87">
        <v>2536702</v>
      </c>
      <c r="W25" s="87">
        <v>2510951</v>
      </c>
    </row>
    <row r="26" spans="2:23" ht="30" customHeight="1">
      <c r="B26" s="17" t="s">
        <v>19</v>
      </c>
      <c r="C26" s="88">
        <v>2470804</v>
      </c>
      <c r="D26" s="89">
        <v>1170084</v>
      </c>
      <c r="E26" s="89">
        <v>30635</v>
      </c>
      <c r="F26" s="90">
        <v>990530</v>
      </c>
      <c r="G26" s="90">
        <v>54802</v>
      </c>
      <c r="H26" s="90">
        <v>94117</v>
      </c>
      <c r="I26" s="92">
        <v>1053097</v>
      </c>
      <c r="J26" s="89">
        <v>379114</v>
      </c>
      <c r="K26" s="89">
        <v>505486</v>
      </c>
      <c r="L26" s="89">
        <v>168495</v>
      </c>
      <c r="M26" s="89">
        <v>59354</v>
      </c>
      <c r="N26" s="89">
        <v>188269</v>
      </c>
      <c r="O26" s="89">
        <v>0</v>
      </c>
      <c r="P26" s="89">
        <v>0</v>
      </c>
      <c r="Q26" s="89">
        <v>0</v>
      </c>
      <c r="R26" s="90">
        <v>2470804</v>
      </c>
      <c r="S26" s="84"/>
      <c r="T26" s="91">
        <f t="shared" si="0"/>
        <v>97.44387397927673</v>
      </c>
      <c r="U26" s="86"/>
      <c r="V26" s="87">
        <v>2498351</v>
      </c>
      <c r="W26" s="87">
        <v>2434490</v>
      </c>
    </row>
    <row r="27" spans="2:23" ht="30" customHeight="1">
      <c r="B27" s="17" t="s">
        <v>20</v>
      </c>
      <c r="C27" s="88">
        <v>1006937</v>
      </c>
      <c r="D27" s="89">
        <v>414465</v>
      </c>
      <c r="E27" s="89">
        <v>13500</v>
      </c>
      <c r="F27" s="89">
        <v>357575</v>
      </c>
      <c r="G27" s="90">
        <v>26355</v>
      </c>
      <c r="H27" s="90">
        <v>17035</v>
      </c>
      <c r="I27" s="90">
        <v>503943</v>
      </c>
      <c r="J27" s="89">
        <v>149490</v>
      </c>
      <c r="K27" s="89">
        <v>188090</v>
      </c>
      <c r="L27" s="89">
        <v>99097</v>
      </c>
      <c r="M27" s="89">
        <v>24970</v>
      </c>
      <c r="N27" s="89">
        <v>63559</v>
      </c>
      <c r="O27" s="89">
        <v>0</v>
      </c>
      <c r="P27" s="89">
        <v>0</v>
      </c>
      <c r="Q27" s="89">
        <v>0</v>
      </c>
      <c r="R27" s="90">
        <v>1006937</v>
      </c>
      <c r="S27" s="84"/>
      <c r="T27" s="91">
        <f t="shared" si="0"/>
        <v>98.95973405236218</v>
      </c>
      <c r="U27" s="86"/>
      <c r="V27" s="87">
        <v>1003205</v>
      </c>
      <c r="W27" s="87">
        <v>992769</v>
      </c>
    </row>
    <row r="28" spans="2:23" ht="30" customHeight="1">
      <c r="B28" s="17" t="s">
        <v>21</v>
      </c>
      <c r="C28" s="88">
        <v>1974142</v>
      </c>
      <c r="D28" s="89">
        <v>892277</v>
      </c>
      <c r="E28" s="89">
        <v>22123</v>
      </c>
      <c r="F28" s="90">
        <v>646237</v>
      </c>
      <c r="G28" s="90">
        <v>30739</v>
      </c>
      <c r="H28" s="90">
        <v>193178</v>
      </c>
      <c r="I28" s="92">
        <v>933420</v>
      </c>
      <c r="J28" s="89">
        <v>282435</v>
      </c>
      <c r="K28" s="89">
        <v>397751</v>
      </c>
      <c r="L28" s="89">
        <v>252583</v>
      </c>
      <c r="M28" s="89">
        <v>39038</v>
      </c>
      <c r="N28" s="89">
        <v>109407</v>
      </c>
      <c r="O28" s="89">
        <v>10882</v>
      </c>
      <c r="P28" s="89">
        <v>10882</v>
      </c>
      <c r="Q28" s="89">
        <v>0</v>
      </c>
      <c r="R28" s="90">
        <v>1985024</v>
      </c>
      <c r="S28" s="84"/>
      <c r="T28" s="91">
        <f t="shared" si="0"/>
        <v>97.98087455664314</v>
      </c>
      <c r="U28" s="86"/>
      <c r="V28" s="87">
        <v>1994725</v>
      </c>
      <c r="W28" s="87">
        <v>1954449</v>
      </c>
    </row>
    <row r="29" spans="2:23" ht="30" customHeight="1">
      <c r="B29" s="17" t="s">
        <v>22</v>
      </c>
      <c r="C29" s="88">
        <v>713354</v>
      </c>
      <c r="D29" s="89">
        <v>368945</v>
      </c>
      <c r="E29" s="89">
        <v>12432</v>
      </c>
      <c r="F29" s="89">
        <v>335120</v>
      </c>
      <c r="G29" s="90">
        <v>11431</v>
      </c>
      <c r="H29" s="90">
        <v>9962</v>
      </c>
      <c r="I29" s="90">
        <v>274115</v>
      </c>
      <c r="J29" s="89">
        <v>75622</v>
      </c>
      <c r="K29" s="89">
        <v>159492</v>
      </c>
      <c r="L29" s="89">
        <v>38880</v>
      </c>
      <c r="M29" s="89">
        <v>26029</v>
      </c>
      <c r="N29" s="89">
        <v>44265</v>
      </c>
      <c r="O29" s="89">
        <v>0</v>
      </c>
      <c r="P29" s="89">
        <v>0</v>
      </c>
      <c r="Q29" s="89">
        <v>0</v>
      </c>
      <c r="R29" s="90">
        <v>713354</v>
      </c>
      <c r="S29" s="84"/>
      <c r="T29" s="91">
        <f t="shared" si="0"/>
        <v>97.78649288051649</v>
      </c>
      <c r="U29" s="86"/>
      <c r="V29" s="87">
        <v>723648</v>
      </c>
      <c r="W29" s="87">
        <v>707630</v>
      </c>
    </row>
    <row r="30" spans="2:23" ht="30" customHeight="1">
      <c r="B30" s="17" t="s">
        <v>32</v>
      </c>
      <c r="C30" s="88">
        <v>752312</v>
      </c>
      <c r="D30" s="89">
        <v>358530</v>
      </c>
      <c r="E30" s="89">
        <v>12916</v>
      </c>
      <c r="F30" s="89">
        <v>307464</v>
      </c>
      <c r="G30" s="90">
        <v>19472</v>
      </c>
      <c r="H30" s="90">
        <v>18678</v>
      </c>
      <c r="I30" s="90">
        <v>314880</v>
      </c>
      <c r="J30" s="89">
        <v>62245</v>
      </c>
      <c r="K30" s="89">
        <v>152912</v>
      </c>
      <c r="L30" s="89">
        <v>96845</v>
      </c>
      <c r="M30" s="89">
        <v>23226</v>
      </c>
      <c r="N30" s="89">
        <v>54966</v>
      </c>
      <c r="O30" s="89">
        <v>0</v>
      </c>
      <c r="P30" s="89">
        <v>0</v>
      </c>
      <c r="Q30" s="89">
        <v>0</v>
      </c>
      <c r="R30" s="90">
        <v>752312</v>
      </c>
      <c r="S30" s="84"/>
      <c r="T30" s="91">
        <f t="shared" si="0"/>
        <v>98.91956814612668</v>
      </c>
      <c r="U30" s="86"/>
      <c r="V30" s="87">
        <v>752662</v>
      </c>
      <c r="W30" s="87">
        <v>744530</v>
      </c>
    </row>
    <row r="31" spans="2:23" ht="30" customHeight="1">
      <c r="B31" s="17" t="s">
        <v>35</v>
      </c>
      <c r="C31" s="88">
        <v>1057468</v>
      </c>
      <c r="D31" s="89">
        <v>514547</v>
      </c>
      <c r="E31" s="89">
        <v>18255</v>
      </c>
      <c r="F31" s="89">
        <v>443488</v>
      </c>
      <c r="G31" s="90">
        <v>27400</v>
      </c>
      <c r="H31" s="90">
        <v>25404</v>
      </c>
      <c r="I31" s="90">
        <v>432899</v>
      </c>
      <c r="J31" s="89">
        <v>100763</v>
      </c>
      <c r="K31" s="89">
        <v>223581</v>
      </c>
      <c r="L31" s="89">
        <v>108114</v>
      </c>
      <c r="M31" s="89">
        <v>36708</v>
      </c>
      <c r="N31" s="89">
        <v>72545</v>
      </c>
      <c r="O31" s="89">
        <v>524</v>
      </c>
      <c r="P31" s="89">
        <v>524</v>
      </c>
      <c r="Q31" s="89">
        <v>0</v>
      </c>
      <c r="R31" s="90">
        <v>1057992</v>
      </c>
      <c r="S31" s="84"/>
      <c r="T31" s="91">
        <f t="shared" si="0"/>
        <v>97.18586313395858</v>
      </c>
      <c r="U31" s="86"/>
      <c r="V31" s="87">
        <v>1060716</v>
      </c>
      <c r="W31" s="87">
        <v>1030866</v>
      </c>
    </row>
    <row r="32" spans="2:23" ht="30" customHeight="1">
      <c r="B32" s="17" t="s">
        <v>36</v>
      </c>
      <c r="C32" s="88">
        <v>1559038</v>
      </c>
      <c r="D32" s="89">
        <v>719816</v>
      </c>
      <c r="E32" s="89">
        <v>22971</v>
      </c>
      <c r="F32" s="89">
        <v>591046</v>
      </c>
      <c r="G32" s="90">
        <v>41686</v>
      </c>
      <c r="H32" s="90">
        <v>64113</v>
      </c>
      <c r="I32" s="90">
        <v>663868</v>
      </c>
      <c r="J32" s="89">
        <v>224568</v>
      </c>
      <c r="K32" s="89">
        <v>272661</v>
      </c>
      <c r="L32" s="89">
        <v>150854</v>
      </c>
      <c r="M32" s="89">
        <v>40234</v>
      </c>
      <c r="N32" s="89">
        <v>135120</v>
      </c>
      <c r="O32" s="89">
        <v>0</v>
      </c>
      <c r="P32" s="89">
        <v>0</v>
      </c>
      <c r="Q32" s="89">
        <v>0</v>
      </c>
      <c r="R32" s="90">
        <v>1559038</v>
      </c>
      <c r="S32" s="84"/>
      <c r="T32" s="91">
        <f t="shared" si="0"/>
        <v>97.25135024571107</v>
      </c>
      <c r="U32" s="86"/>
      <c r="V32" s="87">
        <v>1544904</v>
      </c>
      <c r="W32" s="87">
        <v>1502440</v>
      </c>
    </row>
    <row r="33" spans="2:23" ht="30" customHeight="1">
      <c r="B33" s="17" t="s">
        <v>23</v>
      </c>
      <c r="C33" s="88">
        <v>819924</v>
      </c>
      <c r="D33" s="89">
        <v>396430</v>
      </c>
      <c r="E33" s="89">
        <v>11292</v>
      </c>
      <c r="F33" s="89">
        <v>325047</v>
      </c>
      <c r="G33" s="90">
        <v>16079</v>
      </c>
      <c r="H33" s="90">
        <v>44012</v>
      </c>
      <c r="I33" s="90">
        <v>337463</v>
      </c>
      <c r="J33" s="89">
        <v>116547</v>
      </c>
      <c r="K33" s="89">
        <v>143373</v>
      </c>
      <c r="L33" s="89">
        <v>76303</v>
      </c>
      <c r="M33" s="89">
        <v>26402</v>
      </c>
      <c r="N33" s="89">
        <v>59629</v>
      </c>
      <c r="O33" s="89">
        <v>0</v>
      </c>
      <c r="P33" s="89">
        <v>0</v>
      </c>
      <c r="Q33" s="89">
        <v>0</v>
      </c>
      <c r="R33" s="90">
        <v>819924</v>
      </c>
      <c r="S33" s="84"/>
      <c r="T33" s="91">
        <f t="shared" si="0"/>
        <v>98.03573719151079</v>
      </c>
      <c r="U33" s="86"/>
      <c r="V33" s="87">
        <v>826366</v>
      </c>
      <c r="W33" s="87">
        <v>810134</v>
      </c>
    </row>
    <row r="34" spans="2:23" ht="30" customHeight="1">
      <c r="B34" s="17" t="s">
        <v>24</v>
      </c>
      <c r="C34" s="88">
        <v>1077218</v>
      </c>
      <c r="D34" s="89">
        <v>419376</v>
      </c>
      <c r="E34" s="89">
        <v>13568</v>
      </c>
      <c r="F34" s="89">
        <v>351284</v>
      </c>
      <c r="G34" s="90">
        <v>12448</v>
      </c>
      <c r="H34" s="90">
        <v>42076</v>
      </c>
      <c r="I34" s="90">
        <v>568886</v>
      </c>
      <c r="J34" s="89">
        <v>151476</v>
      </c>
      <c r="K34" s="89">
        <v>177520</v>
      </c>
      <c r="L34" s="89">
        <v>239822</v>
      </c>
      <c r="M34" s="89">
        <v>32188</v>
      </c>
      <c r="N34" s="89">
        <v>56768</v>
      </c>
      <c r="O34" s="89">
        <v>0</v>
      </c>
      <c r="P34" s="89">
        <v>0</v>
      </c>
      <c r="Q34" s="89">
        <v>0</v>
      </c>
      <c r="R34" s="97">
        <v>1077218</v>
      </c>
      <c r="S34" s="84"/>
      <c r="T34" s="98">
        <f t="shared" si="0"/>
        <v>97.73110724291155</v>
      </c>
      <c r="U34" s="86"/>
      <c r="V34" s="99">
        <v>1084053</v>
      </c>
      <c r="W34" s="99">
        <v>1059457</v>
      </c>
    </row>
    <row r="35" spans="2:23" ht="30" customHeight="1">
      <c r="B35" s="21" t="s">
        <v>25</v>
      </c>
      <c r="C35" s="100">
        <f>SUM(C6:C19)</f>
        <v>233303966</v>
      </c>
      <c r="D35" s="101">
        <f>SUM(D6:D19)</f>
        <v>105004578</v>
      </c>
      <c r="E35" s="105">
        <f>SUM(E6:E19)</f>
        <v>2355977</v>
      </c>
      <c r="F35" s="105">
        <f>SUM(F6:F19)</f>
        <v>82887690</v>
      </c>
      <c r="G35" s="105">
        <f aca="true" t="shared" si="1" ref="G35:Q35">SUM(G6:G19)</f>
        <v>4536413</v>
      </c>
      <c r="H35" s="105">
        <f t="shared" si="1"/>
        <v>15224498</v>
      </c>
      <c r="I35" s="101">
        <f t="shared" si="1"/>
        <v>112544721</v>
      </c>
      <c r="J35" s="101">
        <f t="shared" si="1"/>
        <v>35629879</v>
      </c>
      <c r="K35" s="101">
        <f t="shared" si="1"/>
        <v>44652429</v>
      </c>
      <c r="L35" s="101">
        <f t="shared" si="1"/>
        <v>31914468</v>
      </c>
      <c r="M35" s="101">
        <f t="shared" si="1"/>
        <v>3343015</v>
      </c>
      <c r="N35" s="101">
        <f t="shared" si="1"/>
        <v>11970183</v>
      </c>
      <c r="O35" s="101">
        <f t="shared" si="1"/>
        <v>13959202</v>
      </c>
      <c r="P35" s="101">
        <f t="shared" si="1"/>
        <v>611360</v>
      </c>
      <c r="Q35" s="101">
        <f t="shared" si="1"/>
        <v>10607065</v>
      </c>
      <c r="R35" s="101">
        <f>SUM(R6:R19)</f>
        <v>247263168</v>
      </c>
      <c r="S35" s="84"/>
      <c r="T35" s="102">
        <f t="shared" si="0"/>
        <v>98.44237028893427</v>
      </c>
      <c r="U35" s="86"/>
      <c r="V35" s="101">
        <f>SUM(V6:V19)</f>
        <v>246653744</v>
      </c>
      <c r="W35" s="101">
        <f>SUM(W6:W19)</f>
        <v>242811792</v>
      </c>
    </row>
    <row r="36" spans="2:23" ht="30" customHeight="1">
      <c r="B36" s="21" t="s">
        <v>58</v>
      </c>
      <c r="C36" s="100">
        <f aca="true" t="shared" si="2" ref="C36:Q36">SUM(C20:C34)</f>
        <v>29819223</v>
      </c>
      <c r="D36" s="101">
        <f t="shared" si="2"/>
        <v>12786456</v>
      </c>
      <c r="E36" s="105">
        <f t="shared" si="2"/>
        <v>328711</v>
      </c>
      <c r="F36" s="105">
        <f t="shared" si="2"/>
        <v>10262274</v>
      </c>
      <c r="G36" s="105">
        <f t="shared" si="2"/>
        <v>543673</v>
      </c>
      <c r="H36" s="105">
        <f t="shared" si="2"/>
        <v>1651798</v>
      </c>
      <c r="I36" s="101">
        <f t="shared" si="2"/>
        <v>14882329</v>
      </c>
      <c r="J36" s="101">
        <f t="shared" si="2"/>
        <v>4206855</v>
      </c>
      <c r="K36" s="101">
        <f t="shared" si="2"/>
        <v>5585598</v>
      </c>
      <c r="L36" s="101">
        <f t="shared" si="2"/>
        <v>4994588</v>
      </c>
      <c r="M36" s="101">
        <f t="shared" si="2"/>
        <v>554429</v>
      </c>
      <c r="N36" s="101">
        <f t="shared" si="2"/>
        <v>1594530</v>
      </c>
      <c r="O36" s="101">
        <f t="shared" si="2"/>
        <v>40962</v>
      </c>
      <c r="P36" s="101">
        <f t="shared" si="2"/>
        <v>40936</v>
      </c>
      <c r="Q36" s="101">
        <f t="shared" si="2"/>
        <v>26</v>
      </c>
      <c r="R36" s="101">
        <f>SUM(R20:R34)</f>
        <v>29860185</v>
      </c>
      <c r="S36" s="84"/>
      <c r="T36" s="102">
        <f t="shared" si="0"/>
        <v>98.50840263214717</v>
      </c>
      <c r="U36" s="86"/>
      <c r="V36" s="101">
        <f>SUM(V20:V34)</f>
        <v>29876293</v>
      </c>
      <c r="W36" s="101">
        <f>SUM(W20:W34)</f>
        <v>29430659</v>
      </c>
    </row>
    <row r="37" spans="2:23" ht="30" customHeight="1">
      <c r="B37" s="21" t="s">
        <v>26</v>
      </c>
      <c r="C37" s="100">
        <f aca="true" t="shared" si="3" ref="C37:Q37">SUM(C6:C34)</f>
        <v>263123189</v>
      </c>
      <c r="D37" s="101">
        <f t="shared" si="3"/>
        <v>117791034</v>
      </c>
      <c r="E37" s="105">
        <f t="shared" si="3"/>
        <v>2684688</v>
      </c>
      <c r="F37" s="105">
        <f t="shared" si="3"/>
        <v>93149964</v>
      </c>
      <c r="G37" s="105">
        <f t="shared" si="3"/>
        <v>5080086</v>
      </c>
      <c r="H37" s="105">
        <f t="shared" si="3"/>
        <v>16876296</v>
      </c>
      <c r="I37" s="101">
        <f t="shared" si="3"/>
        <v>127427050</v>
      </c>
      <c r="J37" s="101">
        <f t="shared" si="3"/>
        <v>39836734</v>
      </c>
      <c r="K37" s="101">
        <f t="shared" si="3"/>
        <v>50238027</v>
      </c>
      <c r="L37" s="101">
        <f t="shared" si="3"/>
        <v>36909056</v>
      </c>
      <c r="M37" s="101">
        <f t="shared" si="3"/>
        <v>3897444</v>
      </c>
      <c r="N37" s="101">
        <f t="shared" si="3"/>
        <v>13564713</v>
      </c>
      <c r="O37" s="101">
        <f t="shared" si="3"/>
        <v>14000164</v>
      </c>
      <c r="P37" s="101">
        <f t="shared" si="3"/>
        <v>652296</v>
      </c>
      <c r="Q37" s="101">
        <f t="shared" si="3"/>
        <v>10607091</v>
      </c>
      <c r="R37" s="101">
        <f>SUM(R6:R34)</f>
        <v>277123353</v>
      </c>
      <c r="S37" s="84"/>
      <c r="T37" s="102">
        <f t="shared" si="0"/>
        <v>98.44950442038237</v>
      </c>
      <c r="U37" s="86"/>
      <c r="V37" s="101">
        <f>SUM(V6:V34)</f>
        <v>276530037</v>
      </c>
      <c r="W37" s="101">
        <f>SUM(W6:W34)</f>
        <v>272242451</v>
      </c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6" r:id="rId1"/>
  <headerFooter alignWithMargins="0">
    <oddHeader>&amp;L&amp;"ＭＳ ゴシック,標準"&amp;24 ２－２ 地方税収入の状況（２５年度決算額）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G6" activePane="bottomRight" state="frozen"/>
      <selection pane="topLeft" activeCell="V6" sqref="V6:W34"/>
      <selection pane="topRight" activeCell="V6" sqref="V6:W34"/>
      <selection pane="bottomLeft" activeCell="V6" sqref="V6:W34"/>
      <selection pane="bottomRight" activeCell="T6" sqref="T6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0" max="20" width="8.91015625" style="0" bestFit="1" customWidth="1"/>
    <col min="22" max="22" width="12" style="0" customWidth="1"/>
    <col min="23" max="23" width="13.33203125" style="0" customWidth="1"/>
  </cols>
  <sheetData>
    <row r="1" ht="17.25">
      <c r="B1" s="106" t="s">
        <v>61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44"/>
      <c r="T4" s="37" t="s">
        <v>50</v>
      </c>
      <c r="U4" s="29"/>
      <c r="V4" s="42" t="s">
        <v>52</v>
      </c>
      <c r="W4" s="42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44"/>
      <c r="T5" s="36" t="s">
        <v>51</v>
      </c>
      <c r="U5" s="29"/>
      <c r="V5" s="29"/>
      <c r="W5" s="29"/>
    </row>
    <row r="6" spans="2:23" ht="30" customHeight="1">
      <c r="B6" s="16" t="s">
        <v>2</v>
      </c>
      <c r="C6" s="80">
        <v>38447464</v>
      </c>
      <c r="D6" s="81">
        <v>19704467</v>
      </c>
      <c r="E6" s="81">
        <v>408796</v>
      </c>
      <c r="F6" s="81">
        <v>15399993</v>
      </c>
      <c r="G6" s="82">
        <v>844470</v>
      </c>
      <c r="H6" s="82">
        <v>3051208</v>
      </c>
      <c r="I6" s="82">
        <v>16492583</v>
      </c>
      <c r="J6" s="81">
        <v>5901892</v>
      </c>
      <c r="K6" s="81">
        <v>7300159</v>
      </c>
      <c r="L6" s="81">
        <v>3226503</v>
      </c>
      <c r="M6" s="81">
        <v>543646</v>
      </c>
      <c r="N6" s="81">
        <v>1706768</v>
      </c>
      <c r="O6" s="81">
        <v>2222146</v>
      </c>
      <c r="P6" s="81">
        <v>41783</v>
      </c>
      <c r="Q6" s="81">
        <v>2180363</v>
      </c>
      <c r="R6" s="83">
        <v>40669610</v>
      </c>
      <c r="S6" s="84"/>
      <c r="T6" s="85">
        <f>W6/V6*100</f>
        <v>98.56713491058396</v>
      </c>
      <c r="U6" s="86"/>
      <c r="V6" s="87">
        <v>40514212</v>
      </c>
      <c r="W6" s="87">
        <v>39933698</v>
      </c>
    </row>
    <row r="7" spans="2:23" ht="30" customHeight="1">
      <c r="B7" s="17" t="s">
        <v>3</v>
      </c>
      <c r="C7" s="88">
        <v>56856560</v>
      </c>
      <c r="D7" s="89">
        <v>23748264</v>
      </c>
      <c r="E7" s="89">
        <v>451006</v>
      </c>
      <c r="F7" s="89">
        <v>17769803</v>
      </c>
      <c r="G7" s="90">
        <v>1017053</v>
      </c>
      <c r="H7" s="90">
        <v>4510402</v>
      </c>
      <c r="I7" s="90">
        <v>30280005</v>
      </c>
      <c r="J7" s="89">
        <v>8552731</v>
      </c>
      <c r="K7" s="89">
        <v>8574760</v>
      </c>
      <c r="L7" s="89">
        <v>13119744</v>
      </c>
      <c r="M7" s="89">
        <v>543546</v>
      </c>
      <c r="N7" s="89">
        <v>2284745</v>
      </c>
      <c r="O7" s="89">
        <v>5287664</v>
      </c>
      <c r="P7" s="89">
        <v>1675</v>
      </c>
      <c r="Q7" s="89">
        <v>2503343</v>
      </c>
      <c r="R7" s="90">
        <v>62144224</v>
      </c>
      <c r="S7" s="84"/>
      <c r="T7" s="91">
        <f aca="true" t="shared" si="0" ref="T7:T37">W7/V7*100</f>
        <v>98.79328626077672</v>
      </c>
      <c r="U7" s="86"/>
      <c r="V7" s="87">
        <v>62246743</v>
      </c>
      <c r="W7" s="87">
        <v>61495603</v>
      </c>
    </row>
    <row r="8" spans="2:23" ht="30" customHeight="1">
      <c r="B8" s="17" t="s">
        <v>4</v>
      </c>
      <c r="C8" s="88">
        <v>15128504</v>
      </c>
      <c r="D8" s="89">
        <v>7333940</v>
      </c>
      <c r="E8" s="89">
        <v>190825</v>
      </c>
      <c r="F8" s="89">
        <v>5992308</v>
      </c>
      <c r="G8" s="90">
        <v>329016</v>
      </c>
      <c r="H8" s="90">
        <v>821791</v>
      </c>
      <c r="I8" s="90">
        <v>6754483</v>
      </c>
      <c r="J8" s="89">
        <v>2755005</v>
      </c>
      <c r="K8" s="89">
        <v>3037801</v>
      </c>
      <c r="L8" s="89">
        <v>950510</v>
      </c>
      <c r="M8" s="89">
        <v>269556</v>
      </c>
      <c r="N8" s="89">
        <v>770525</v>
      </c>
      <c r="O8" s="89">
        <v>1428280</v>
      </c>
      <c r="P8" s="89">
        <v>10571</v>
      </c>
      <c r="Q8" s="89">
        <v>1417709</v>
      </c>
      <c r="R8" s="90">
        <v>16556784</v>
      </c>
      <c r="S8" s="84"/>
      <c r="T8" s="91">
        <f t="shared" si="0"/>
        <v>97.47540371061204</v>
      </c>
      <c r="U8" s="86"/>
      <c r="V8" s="87">
        <v>16592950</v>
      </c>
      <c r="W8" s="87">
        <v>16174045</v>
      </c>
    </row>
    <row r="9" spans="2:23" ht="30" customHeight="1">
      <c r="B9" s="17" t="s">
        <v>5</v>
      </c>
      <c r="C9" s="88">
        <v>20113250</v>
      </c>
      <c r="D9" s="89">
        <v>9317860</v>
      </c>
      <c r="E9" s="89">
        <v>226457</v>
      </c>
      <c r="F9" s="89">
        <v>7691644</v>
      </c>
      <c r="G9" s="90">
        <v>403551</v>
      </c>
      <c r="H9" s="90">
        <v>996208</v>
      </c>
      <c r="I9" s="90">
        <v>9259447</v>
      </c>
      <c r="J9" s="89">
        <v>3484860</v>
      </c>
      <c r="K9" s="89">
        <v>3892441</v>
      </c>
      <c r="L9" s="89">
        <v>1700220</v>
      </c>
      <c r="M9" s="89">
        <v>380422</v>
      </c>
      <c r="N9" s="89">
        <v>1140931</v>
      </c>
      <c r="O9" s="89">
        <v>1158794</v>
      </c>
      <c r="P9" s="89">
        <v>0</v>
      </c>
      <c r="Q9" s="89">
        <v>1158794</v>
      </c>
      <c r="R9" s="90">
        <v>21272044</v>
      </c>
      <c r="S9" s="84"/>
      <c r="T9" s="91">
        <f t="shared" si="0"/>
        <v>97.55227966098037</v>
      </c>
      <c r="U9" s="86"/>
      <c r="V9" s="87">
        <v>21317468</v>
      </c>
      <c r="W9" s="87">
        <v>20795676</v>
      </c>
    </row>
    <row r="10" spans="2:23" ht="30" customHeight="1">
      <c r="B10" s="17" t="s">
        <v>6</v>
      </c>
      <c r="C10" s="88">
        <v>20358234</v>
      </c>
      <c r="D10" s="89">
        <v>9958356</v>
      </c>
      <c r="E10" s="89">
        <v>204521</v>
      </c>
      <c r="F10" s="89">
        <v>8273678</v>
      </c>
      <c r="G10" s="90">
        <v>366985</v>
      </c>
      <c r="H10" s="90">
        <v>1113172</v>
      </c>
      <c r="I10" s="90">
        <v>9304035</v>
      </c>
      <c r="J10" s="89">
        <v>3372265</v>
      </c>
      <c r="K10" s="89">
        <v>3571184</v>
      </c>
      <c r="L10" s="89">
        <v>2342047</v>
      </c>
      <c r="M10" s="89">
        <v>215391</v>
      </c>
      <c r="N10" s="89">
        <v>880452</v>
      </c>
      <c r="O10" s="89">
        <v>1066273</v>
      </c>
      <c r="P10" s="89">
        <v>77989</v>
      </c>
      <c r="Q10" s="89">
        <v>988284</v>
      </c>
      <c r="R10" s="90">
        <v>21424507</v>
      </c>
      <c r="S10" s="84"/>
      <c r="T10" s="91">
        <f t="shared" si="0"/>
        <v>98.58884435928414</v>
      </c>
      <c r="U10" s="86"/>
      <c r="V10" s="87">
        <v>21373546</v>
      </c>
      <c r="W10" s="87">
        <v>21071932</v>
      </c>
    </row>
    <row r="11" spans="2:23" ht="30" customHeight="1">
      <c r="B11" s="17" t="s">
        <v>7</v>
      </c>
      <c r="C11" s="88">
        <v>26859658</v>
      </c>
      <c r="D11" s="89">
        <v>12740896</v>
      </c>
      <c r="E11" s="89">
        <v>290880</v>
      </c>
      <c r="F11" s="89">
        <v>10496633</v>
      </c>
      <c r="G11" s="90">
        <v>479168</v>
      </c>
      <c r="H11" s="90">
        <v>1474215</v>
      </c>
      <c r="I11" s="90">
        <v>12373554</v>
      </c>
      <c r="J11" s="89">
        <v>4431890</v>
      </c>
      <c r="K11" s="89">
        <v>5318229</v>
      </c>
      <c r="L11" s="89">
        <v>2612138</v>
      </c>
      <c r="M11" s="89">
        <v>405301</v>
      </c>
      <c r="N11" s="89">
        <v>1339878</v>
      </c>
      <c r="O11" s="89">
        <v>1225329</v>
      </c>
      <c r="P11" s="89">
        <v>18253</v>
      </c>
      <c r="Q11" s="89">
        <v>1207076</v>
      </c>
      <c r="R11" s="90">
        <v>28084987</v>
      </c>
      <c r="S11" s="84"/>
      <c r="T11" s="91">
        <f t="shared" si="0"/>
        <v>98.18050469003497</v>
      </c>
      <c r="U11" s="86"/>
      <c r="V11" s="87">
        <v>28079215</v>
      </c>
      <c r="W11" s="87">
        <v>27568315</v>
      </c>
    </row>
    <row r="12" spans="2:23" ht="30" customHeight="1">
      <c r="B12" s="17" t="s">
        <v>8</v>
      </c>
      <c r="C12" s="88">
        <v>9593400</v>
      </c>
      <c r="D12" s="89">
        <v>4822024</v>
      </c>
      <c r="E12" s="89">
        <v>117412</v>
      </c>
      <c r="F12" s="89">
        <v>3933610</v>
      </c>
      <c r="G12" s="90">
        <v>188814</v>
      </c>
      <c r="H12" s="90">
        <v>582188</v>
      </c>
      <c r="I12" s="90">
        <v>4141367</v>
      </c>
      <c r="J12" s="89">
        <v>1341643</v>
      </c>
      <c r="K12" s="89">
        <v>1883906</v>
      </c>
      <c r="L12" s="89">
        <v>903009</v>
      </c>
      <c r="M12" s="89">
        <v>161696</v>
      </c>
      <c r="N12" s="89">
        <v>468313</v>
      </c>
      <c r="O12" s="89">
        <v>150</v>
      </c>
      <c r="P12" s="89">
        <v>150</v>
      </c>
      <c r="Q12" s="89">
        <v>0</v>
      </c>
      <c r="R12" s="90">
        <v>9593550</v>
      </c>
      <c r="S12" s="84"/>
      <c r="T12" s="91">
        <f t="shared" si="0"/>
        <v>98.38353733996001</v>
      </c>
      <c r="U12" s="86"/>
      <c r="V12" s="87">
        <v>9559330</v>
      </c>
      <c r="W12" s="87">
        <v>9404807</v>
      </c>
    </row>
    <row r="13" spans="2:23" ht="30" customHeight="1">
      <c r="B13" s="17" t="s">
        <v>9</v>
      </c>
      <c r="C13" s="88">
        <v>2171955</v>
      </c>
      <c r="D13" s="89">
        <v>976157</v>
      </c>
      <c r="E13" s="89">
        <v>26867</v>
      </c>
      <c r="F13" s="89">
        <v>758326</v>
      </c>
      <c r="G13" s="90">
        <v>59061</v>
      </c>
      <c r="H13" s="90">
        <v>131903</v>
      </c>
      <c r="I13" s="90">
        <v>995755</v>
      </c>
      <c r="J13" s="89">
        <v>344168</v>
      </c>
      <c r="K13" s="89">
        <v>343181</v>
      </c>
      <c r="L13" s="89">
        <v>298805</v>
      </c>
      <c r="M13" s="89">
        <v>44586</v>
      </c>
      <c r="N13" s="89">
        <v>155457</v>
      </c>
      <c r="O13" s="89">
        <v>147692</v>
      </c>
      <c r="P13" s="89">
        <v>0</v>
      </c>
      <c r="Q13" s="89">
        <v>147692</v>
      </c>
      <c r="R13" s="90">
        <v>2319647</v>
      </c>
      <c r="S13" s="84"/>
      <c r="T13" s="91">
        <f t="shared" si="0"/>
        <v>98.06238021166078</v>
      </c>
      <c r="U13" s="86"/>
      <c r="V13" s="87">
        <v>2304064</v>
      </c>
      <c r="W13" s="87">
        <v>2259420</v>
      </c>
    </row>
    <row r="14" spans="2:23" ht="30" customHeight="1">
      <c r="B14" s="17" t="s">
        <v>10</v>
      </c>
      <c r="C14" s="88">
        <v>9585109</v>
      </c>
      <c r="D14" s="89">
        <v>3170508</v>
      </c>
      <c r="E14" s="89">
        <v>73073</v>
      </c>
      <c r="F14" s="89">
        <v>2427642</v>
      </c>
      <c r="G14" s="90">
        <v>170755</v>
      </c>
      <c r="H14" s="90">
        <v>499038</v>
      </c>
      <c r="I14" s="90">
        <v>5957029</v>
      </c>
      <c r="J14" s="89">
        <v>1218861</v>
      </c>
      <c r="K14" s="89">
        <v>2234914</v>
      </c>
      <c r="L14" s="89">
        <v>2501557</v>
      </c>
      <c r="M14" s="89">
        <v>106596</v>
      </c>
      <c r="N14" s="89">
        <v>350676</v>
      </c>
      <c r="O14" s="89">
        <v>762522</v>
      </c>
      <c r="P14" s="89">
        <v>2516</v>
      </c>
      <c r="Q14" s="89">
        <v>760006</v>
      </c>
      <c r="R14" s="90">
        <v>10347631</v>
      </c>
      <c r="S14" s="84"/>
      <c r="T14" s="91">
        <f t="shared" si="0"/>
        <v>98.36660275152613</v>
      </c>
      <c r="U14" s="86"/>
      <c r="V14" s="87">
        <v>10403899</v>
      </c>
      <c r="W14" s="87">
        <v>10233962</v>
      </c>
    </row>
    <row r="15" spans="2:23" ht="30" customHeight="1">
      <c r="B15" s="17" t="s">
        <v>11</v>
      </c>
      <c r="C15" s="88">
        <v>2622458</v>
      </c>
      <c r="D15" s="89">
        <v>928041</v>
      </c>
      <c r="E15" s="89">
        <v>29797</v>
      </c>
      <c r="F15" s="89">
        <v>720140</v>
      </c>
      <c r="G15" s="90">
        <v>83722</v>
      </c>
      <c r="H15" s="90">
        <v>94382</v>
      </c>
      <c r="I15" s="90">
        <v>1488956</v>
      </c>
      <c r="J15" s="89">
        <v>360024</v>
      </c>
      <c r="K15" s="89">
        <v>850255</v>
      </c>
      <c r="L15" s="89">
        <v>276311</v>
      </c>
      <c r="M15" s="89">
        <v>45656</v>
      </c>
      <c r="N15" s="89">
        <v>159530</v>
      </c>
      <c r="O15" s="89">
        <v>295479</v>
      </c>
      <c r="P15" s="92">
        <v>168957</v>
      </c>
      <c r="Q15" s="89">
        <v>126522</v>
      </c>
      <c r="R15" s="90">
        <v>2917937</v>
      </c>
      <c r="S15" s="84"/>
      <c r="T15" s="91">
        <f t="shared" si="0"/>
        <v>95.04779004282085</v>
      </c>
      <c r="U15" s="86"/>
      <c r="V15" s="87">
        <v>2934084</v>
      </c>
      <c r="W15" s="87">
        <v>2788782</v>
      </c>
    </row>
    <row r="16" spans="2:23" ht="30" customHeight="1">
      <c r="B16" s="17" t="s">
        <v>12</v>
      </c>
      <c r="C16" s="88">
        <v>1682137</v>
      </c>
      <c r="D16" s="89">
        <v>731137</v>
      </c>
      <c r="E16" s="89">
        <v>23267</v>
      </c>
      <c r="F16" s="89">
        <v>600167</v>
      </c>
      <c r="G16" s="90">
        <v>48776</v>
      </c>
      <c r="H16" s="90">
        <v>58927</v>
      </c>
      <c r="I16" s="90">
        <v>759353</v>
      </c>
      <c r="J16" s="89">
        <v>246264</v>
      </c>
      <c r="K16" s="89">
        <v>322656</v>
      </c>
      <c r="L16" s="89">
        <v>182457</v>
      </c>
      <c r="M16" s="89">
        <v>45495</v>
      </c>
      <c r="N16" s="89">
        <v>146152</v>
      </c>
      <c r="O16" s="89">
        <v>5769</v>
      </c>
      <c r="P16" s="89">
        <v>5769</v>
      </c>
      <c r="Q16" s="89">
        <v>0</v>
      </c>
      <c r="R16" s="90">
        <v>1687906</v>
      </c>
      <c r="S16" s="84"/>
      <c r="T16" s="91">
        <f t="shared" si="0"/>
        <v>97.73809559139944</v>
      </c>
      <c r="U16" s="86"/>
      <c r="V16" s="87">
        <v>1684775</v>
      </c>
      <c r="W16" s="87">
        <v>1646667</v>
      </c>
    </row>
    <row r="17" spans="2:23" ht="30" customHeight="1">
      <c r="B17" s="17" t="s">
        <v>31</v>
      </c>
      <c r="C17" s="88">
        <v>8654949</v>
      </c>
      <c r="D17" s="89">
        <v>3523886</v>
      </c>
      <c r="E17" s="89">
        <v>71414</v>
      </c>
      <c r="F17" s="89">
        <v>2332138</v>
      </c>
      <c r="G17" s="90">
        <v>125243</v>
      </c>
      <c r="H17" s="90">
        <v>995091</v>
      </c>
      <c r="I17" s="90">
        <v>4708008</v>
      </c>
      <c r="J17" s="89">
        <v>951525</v>
      </c>
      <c r="K17" s="89">
        <v>1640560</v>
      </c>
      <c r="L17" s="89">
        <v>2114331</v>
      </c>
      <c r="M17" s="89">
        <v>117588</v>
      </c>
      <c r="N17" s="89">
        <v>296049</v>
      </c>
      <c r="O17" s="89">
        <v>0</v>
      </c>
      <c r="P17" s="92">
        <v>0</v>
      </c>
      <c r="Q17" s="89">
        <v>0</v>
      </c>
      <c r="R17" s="90">
        <v>8654949</v>
      </c>
      <c r="S17" s="84"/>
      <c r="T17" s="91">
        <f t="shared" si="0"/>
        <v>99.0097867892517</v>
      </c>
      <c r="U17" s="86"/>
      <c r="V17" s="87">
        <v>8643795</v>
      </c>
      <c r="W17" s="87">
        <v>8558203</v>
      </c>
    </row>
    <row r="18" spans="2:23" ht="30" customHeight="1">
      <c r="B18" s="17" t="s">
        <v>33</v>
      </c>
      <c r="C18" s="88">
        <v>5560755</v>
      </c>
      <c r="D18" s="89">
        <v>2085058</v>
      </c>
      <c r="E18" s="89">
        <v>80136</v>
      </c>
      <c r="F18" s="89">
        <v>1762727</v>
      </c>
      <c r="G18" s="90">
        <v>140676</v>
      </c>
      <c r="H18" s="90">
        <v>101519</v>
      </c>
      <c r="I18" s="90">
        <v>2942598</v>
      </c>
      <c r="J18" s="89">
        <v>887692</v>
      </c>
      <c r="K18" s="89">
        <v>1550218</v>
      </c>
      <c r="L18" s="89">
        <v>504027</v>
      </c>
      <c r="M18" s="89">
        <v>143068</v>
      </c>
      <c r="N18" s="89">
        <v>389358</v>
      </c>
      <c r="O18" s="89">
        <v>132095</v>
      </c>
      <c r="P18" s="92">
        <v>132095</v>
      </c>
      <c r="Q18" s="89">
        <v>0</v>
      </c>
      <c r="R18" s="90">
        <v>5692850</v>
      </c>
      <c r="S18" s="84"/>
      <c r="T18" s="91">
        <f t="shared" si="0"/>
        <v>96.25224938421113</v>
      </c>
      <c r="U18" s="86"/>
      <c r="V18" s="87">
        <v>5641544</v>
      </c>
      <c r="W18" s="87">
        <v>5430113</v>
      </c>
    </row>
    <row r="19" spans="1:23" ht="30" customHeight="1">
      <c r="A19" s="12"/>
      <c r="B19" s="19" t="s">
        <v>34</v>
      </c>
      <c r="C19" s="93">
        <v>14212785</v>
      </c>
      <c r="D19" s="94">
        <v>5869036</v>
      </c>
      <c r="E19" s="94">
        <v>143926</v>
      </c>
      <c r="F19" s="94">
        <v>4296320</v>
      </c>
      <c r="G19" s="95">
        <v>299808</v>
      </c>
      <c r="H19" s="95">
        <v>1128982</v>
      </c>
      <c r="I19" s="95">
        <v>7451955</v>
      </c>
      <c r="J19" s="94">
        <v>2218553</v>
      </c>
      <c r="K19" s="94">
        <v>3062777</v>
      </c>
      <c r="L19" s="94">
        <v>2160726</v>
      </c>
      <c r="M19" s="94">
        <v>231997</v>
      </c>
      <c r="N19" s="94">
        <v>659749</v>
      </c>
      <c r="O19" s="94">
        <v>65506</v>
      </c>
      <c r="P19" s="96">
        <v>65274</v>
      </c>
      <c r="Q19" s="94">
        <v>232</v>
      </c>
      <c r="R19" s="97">
        <v>14278291</v>
      </c>
      <c r="S19" s="84"/>
      <c r="T19" s="98">
        <f t="shared" si="0"/>
        <v>98.15596044158305</v>
      </c>
      <c r="U19" s="86"/>
      <c r="V19" s="87">
        <v>14297741</v>
      </c>
      <c r="W19" s="87">
        <v>14034085</v>
      </c>
    </row>
    <row r="20" spans="2:23" ht="30" customHeight="1">
      <c r="B20" s="17" t="s">
        <v>13</v>
      </c>
      <c r="C20" s="88">
        <v>901267</v>
      </c>
      <c r="D20" s="89">
        <v>388509</v>
      </c>
      <c r="E20" s="89">
        <v>10732</v>
      </c>
      <c r="F20" s="89">
        <v>309551</v>
      </c>
      <c r="G20" s="90">
        <v>17762</v>
      </c>
      <c r="H20" s="90">
        <v>50464</v>
      </c>
      <c r="I20" s="90">
        <v>473461</v>
      </c>
      <c r="J20" s="89">
        <v>197716</v>
      </c>
      <c r="K20" s="89">
        <v>187142</v>
      </c>
      <c r="L20" s="89">
        <v>88603</v>
      </c>
      <c r="M20" s="89">
        <v>13756</v>
      </c>
      <c r="N20" s="89">
        <v>25541</v>
      </c>
      <c r="O20" s="89">
        <v>483</v>
      </c>
      <c r="P20" s="89">
        <v>483</v>
      </c>
      <c r="Q20" s="89">
        <v>0</v>
      </c>
      <c r="R20" s="83">
        <v>901750</v>
      </c>
      <c r="S20" s="84"/>
      <c r="T20" s="85">
        <f t="shared" si="0"/>
        <v>97.46276156871006</v>
      </c>
      <c r="U20" s="86"/>
      <c r="V20" s="87">
        <v>911424</v>
      </c>
      <c r="W20" s="87">
        <v>888299</v>
      </c>
    </row>
    <row r="21" spans="2:23" ht="30" customHeight="1">
      <c r="B21" s="17" t="s">
        <v>14</v>
      </c>
      <c r="C21" s="88">
        <v>3360442</v>
      </c>
      <c r="D21" s="89">
        <v>1674141</v>
      </c>
      <c r="E21" s="89">
        <v>39820</v>
      </c>
      <c r="F21" s="89">
        <v>1442903</v>
      </c>
      <c r="G21" s="90">
        <v>52742</v>
      </c>
      <c r="H21" s="90">
        <v>138676</v>
      </c>
      <c r="I21" s="90">
        <v>1463522</v>
      </c>
      <c r="J21" s="89">
        <v>427289</v>
      </c>
      <c r="K21" s="89">
        <v>531023</v>
      </c>
      <c r="L21" s="89">
        <v>503804</v>
      </c>
      <c r="M21" s="89">
        <v>49675</v>
      </c>
      <c r="N21" s="89">
        <v>173104</v>
      </c>
      <c r="O21" s="89">
        <v>0</v>
      </c>
      <c r="P21" s="89">
        <v>0</v>
      </c>
      <c r="Q21" s="89">
        <v>0</v>
      </c>
      <c r="R21" s="90">
        <v>3360442</v>
      </c>
      <c r="S21" s="84"/>
      <c r="T21" s="91">
        <f t="shared" si="0"/>
        <v>99.40812461538232</v>
      </c>
      <c r="U21" s="86"/>
      <c r="V21" s="87">
        <v>3355605</v>
      </c>
      <c r="W21" s="87">
        <v>3335744</v>
      </c>
    </row>
    <row r="22" spans="2:23" ht="30" customHeight="1">
      <c r="B22" s="17" t="s">
        <v>15</v>
      </c>
      <c r="C22" s="88">
        <v>5170668</v>
      </c>
      <c r="D22" s="89">
        <v>2591745</v>
      </c>
      <c r="E22" s="89">
        <v>63637</v>
      </c>
      <c r="F22" s="89">
        <v>2144701</v>
      </c>
      <c r="G22" s="90">
        <v>98265</v>
      </c>
      <c r="H22" s="90">
        <v>285142</v>
      </c>
      <c r="I22" s="90">
        <v>2231078</v>
      </c>
      <c r="J22" s="89">
        <v>808606</v>
      </c>
      <c r="K22" s="89">
        <v>1017275</v>
      </c>
      <c r="L22" s="89">
        <v>404448</v>
      </c>
      <c r="M22" s="89">
        <v>90051</v>
      </c>
      <c r="N22" s="89">
        <v>257794</v>
      </c>
      <c r="O22" s="89">
        <v>25720</v>
      </c>
      <c r="P22" s="89">
        <v>25397</v>
      </c>
      <c r="Q22" s="89">
        <v>323</v>
      </c>
      <c r="R22" s="90">
        <v>5196388</v>
      </c>
      <c r="S22" s="84"/>
      <c r="T22" s="91">
        <f t="shared" si="0"/>
        <v>98.50307135469527</v>
      </c>
      <c r="U22" s="86"/>
      <c r="V22" s="87">
        <v>5167915</v>
      </c>
      <c r="W22" s="87">
        <v>5090555</v>
      </c>
    </row>
    <row r="23" spans="2:23" ht="30" customHeight="1">
      <c r="B23" s="17" t="s">
        <v>16</v>
      </c>
      <c r="C23" s="88">
        <v>2018080</v>
      </c>
      <c r="D23" s="89">
        <v>839041</v>
      </c>
      <c r="E23" s="89">
        <v>14033</v>
      </c>
      <c r="F23" s="90">
        <v>570654</v>
      </c>
      <c r="G23" s="90">
        <v>31153</v>
      </c>
      <c r="H23" s="90">
        <v>223201</v>
      </c>
      <c r="I23" s="92">
        <v>1102781</v>
      </c>
      <c r="J23" s="89">
        <v>338962</v>
      </c>
      <c r="K23" s="89">
        <v>321782</v>
      </c>
      <c r="L23" s="89">
        <v>442037</v>
      </c>
      <c r="M23" s="89">
        <v>14776</v>
      </c>
      <c r="N23" s="89">
        <v>61482</v>
      </c>
      <c r="O23" s="89">
        <v>2532</v>
      </c>
      <c r="P23" s="89">
        <v>2532</v>
      </c>
      <c r="Q23" s="89">
        <v>0</v>
      </c>
      <c r="R23" s="90">
        <v>2020612</v>
      </c>
      <c r="S23" s="84"/>
      <c r="T23" s="91">
        <f t="shared" si="0"/>
        <v>99.44717803730124</v>
      </c>
      <c r="U23" s="86"/>
      <c r="V23" s="87">
        <v>2018914</v>
      </c>
      <c r="W23" s="87">
        <v>2007753</v>
      </c>
    </row>
    <row r="24" spans="2:23" ht="30" customHeight="1">
      <c r="B24" s="17" t="s">
        <v>17</v>
      </c>
      <c r="C24" s="88">
        <v>4172711</v>
      </c>
      <c r="D24" s="89">
        <v>979040</v>
      </c>
      <c r="E24" s="89">
        <v>21613</v>
      </c>
      <c r="F24" s="90">
        <v>766829</v>
      </c>
      <c r="G24" s="90">
        <v>63142</v>
      </c>
      <c r="H24" s="90">
        <v>127456</v>
      </c>
      <c r="I24" s="92">
        <v>3042041</v>
      </c>
      <c r="J24" s="89">
        <v>649466</v>
      </c>
      <c r="K24" s="89">
        <v>617040</v>
      </c>
      <c r="L24" s="89">
        <v>1774128</v>
      </c>
      <c r="M24" s="89">
        <v>26513</v>
      </c>
      <c r="N24" s="89">
        <v>125117</v>
      </c>
      <c r="O24" s="89">
        <v>0</v>
      </c>
      <c r="P24" s="89">
        <v>0</v>
      </c>
      <c r="Q24" s="89">
        <v>0</v>
      </c>
      <c r="R24" s="90">
        <v>4172711</v>
      </c>
      <c r="S24" s="84"/>
      <c r="T24" s="91">
        <f t="shared" si="0"/>
        <v>98.75274164463977</v>
      </c>
      <c r="U24" s="86"/>
      <c r="V24" s="87">
        <v>4178605</v>
      </c>
      <c r="W24" s="87">
        <v>4126487</v>
      </c>
    </row>
    <row r="25" spans="2:23" ht="30" customHeight="1">
      <c r="B25" s="17" t="s">
        <v>18</v>
      </c>
      <c r="C25" s="88">
        <v>2511049</v>
      </c>
      <c r="D25" s="89">
        <v>824823</v>
      </c>
      <c r="E25" s="89">
        <v>21294</v>
      </c>
      <c r="F25" s="89">
        <v>634629</v>
      </c>
      <c r="G25" s="90">
        <v>37036</v>
      </c>
      <c r="H25" s="90">
        <v>131864</v>
      </c>
      <c r="I25" s="90">
        <v>1558946</v>
      </c>
      <c r="J25" s="89">
        <v>252953</v>
      </c>
      <c r="K25" s="89">
        <v>602800</v>
      </c>
      <c r="L25" s="89">
        <v>699754</v>
      </c>
      <c r="M25" s="89">
        <v>44703</v>
      </c>
      <c r="N25" s="89">
        <v>82577</v>
      </c>
      <c r="O25" s="89">
        <v>0</v>
      </c>
      <c r="P25" s="89">
        <v>0</v>
      </c>
      <c r="Q25" s="89">
        <v>0</v>
      </c>
      <c r="R25" s="90">
        <v>2511049</v>
      </c>
      <c r="S25" s="84"/>
      <c r="T25" s="91">
        <f t="shared" si="0"/>
        <v>98.99666098796624</v>
      </c>
      <c r="U25" s="86"/>
      <c r="V25" s="87">
        <v>2507029</v>
      </c>
      <c r="W25" s="87">
        <v>2481875</v>
      </c>
    </row>
    <row r="26" spans="2:23" ht="30" customHeight="1">
      <c r="B26" s="17" t="s">
        <v>19</v>
      </c>
      <c r="C26" s="88">
        <v>2419005</v>
      </c>
      <c r="D26" s="89">
        <v>1165357</v>
      </c>
      <c r="E26" s="89">
        <v>24562</v>
      </c>
      <c r="F26" s="90">
        <v>986266</v>
      </c>
      <c r="G26" s="90">
        <v>60112</v>
      </c>
      <c r="H26" s="90">
        <v>94417</v>
      </c>
      <c r="I26" s="92">
        <v>1044464</v>
      </c>
      <c r="J26" s="89">
        <v>386450</v>
      </c>
      <c r="K26" s="89">
        <v>490897</v>
      </c>
      <c r="L26" s="89">
        <v>167114</v>
      </c>
      <c r="M26" s="89">
        <v>57635</v>
      </c>
      <c r="N26" s="89">
        <v>151549</v>
      </c>
      <c r="O26" s="89">
        <v>0</v>
      </c>
      <c r="P26" s="89">
        <v>0</v>
      </c>
      <c r="Q26" s="89">
        <v>0</v>
      </c>
      <c r="R26" s="90">
        <v>2419005</v>
      </c>
      <c r="S26" s="84"/>
      <c r="T26" s="91">
        <f t="shared" si="0"/>
        <v>97.38638347728322</v>
      </c>
      <c r="U26" s="86"/>
      <c r="V26" s="87">
        <v>2451316</v>
      </c>
      <c r="W26" s="87">
        <v>2387248</v>
      </c>
    </row>
    <row r="27" spans="2:23" ht="30" customHeight="1">
      <c r="B27" s="17" t="s">
        <v>20</v>
      </c>
      <c r="C27" s="88">
        <v>992781</v>
      </c>
      <c r="D27" s="89">
        <v>415162</v>
      </c>
      <c r="E27" s="89">
        <v>13280</v>
      </c>
      <c r="F27" s="89">
        <v>357541</v>
      </c>
      <c r="G27" s="90">
        <v>24147</v>
      </c>
      <c r="H27" s="90">
        <v>20194</v>
      </c>
      <c r="I27" s="90">
        <v>496224</v>
      </c>
      <c r="J27" s="89">
        <v>146969</v>
      </c>
      <c r="K27" s="89">
        <v>181541</v>
      </c>
      <c r="L27" s="89">
        <v>96647</v>
      </c>
      <c r="M27" s="89">
        <v>24482</v>
      </c>
      <c r="N27" s="89">
        <v>56913</v>
      </c>
      <c r="O27" s="89">
        <v>0</v>
      </c>
      <c r="P27" s="89">
        <v>0</v>
      </c>
      <c r="Q27" s="89">
        <v>0</v>
      </c>
      <c r="R27" s="90">
        <v>992781</v>
      </c>
      <c r="S27" s="84"/>
      <c r="T27" s="91">
        <f t="shared" si="0"/>
        <v>98.60766490234128</v>
      </c>
      <c r="U27" s="86"/>
      <c r="V27" s="87">
        <v>998682</v>
      </c>
      <c r="W27" s="87">
        <v>984777</v>
      </c>
    </row>
    <row r="28" spans="2:23" ht="30" customHeight="1">
      <c r="B28" s="17" t="s">
        <v>21</v>
      </c>
      <c r="C28" s="88">
        <v>1936977</v>
      </c>
      <c r="D28" s="89">
        <v>854945</v>
      </c>
      <c r="E28" s="89">
        <v>22076</v>
      </c>
      <c r="F28" s="90">
        <v>646903</v>
      </c>
      <c r="G28" s="90">
        <v>32135</v>
      </c>
      <c r="H28" s="90">
        <v>153831</v>
      </c>
      <c r="I28" s="92">
        <v>933676</v>
      </c>
      <c r="J28" s="89">
        <v>276980</v>
      </c>
      <c r="K28" s="89">
        <v>380875</v>
      </c>
      <c r="L28" s="89">
        <v>275108</v>
      </c>
      <c r="M28" s="89">
        <v>38051</v>
      </c>
      <c r="N28" s="89">
        <v>110305</v>
      </c>
      <c r="O28" s="89">
        <v>10862</v>
      </c>
      <c r="P28" s="89">
        <v>10862</v>
      </c>
      <c r="Q28" s="89">
        <v>0</v>
      </c>
      <c r="R28" s="90">
        <v>1947839</v>
      </c>
      <c r="S28" s="84"/>
      <c r="T28" s="91">
        <f t="shared" si="0"/>
        <v>97.77104934824561</v>
      </c>
      <c r="U28" s="86"/>
      <c r="V28" s="87">
        <v>1964467</v>
      </c>
      <c r="W28" s="87">
        <v>1920680</v>
      </c>
    </row>
    <row r="29" spans="2:23" ht="30" customHeight="1">
      <c r="B29" s="17" t="s">
        <v>22</v>
      </c>
      <c r="C29" s="88">
        <v>726645</v>
      </c>
      <c r="D29" s="89">
        <v>379959</v>
      </c>
      <c r="E29" s="89">
        <v>12643</v>
      </c>
      <c r="F29" s="89">
        <v>346214</v>
      </c>
      <c r="G29" s="90">
        <v>11966</v>
      </c>
      <c r="H29" s="90">
        <v>9136</v>
      </c>
      <c r="I29" s="90">
        <v>283176</v>
      </c>
      <c r="J29" s="89">
        <v>76875</v>
      </c>
      <c r="K29" s="89">
        <v>157599</v>
      </c>
      <c r="L29" s="89">
        <v>48570</v>
      </c>
      <c r="M29" s="89">
        <v>25819</v>
      </c>
      <c r="N29" s="89">
        <v>37691</v>
      </c>
      <c r="O29" s="89">
        <v>0</v>
      </c>
      <c r="P29" s="89">
        <v>0</v>
      </c>
      <c r="Q29" s="89">
        <v>0</v>
      </c>
      <c r="R29" s="90">
        <v>726645</v>
      </c>
      <c r="S29" s="84"/>
      <c r="T29" s="91">
        <f t="shared" si="0"/>
        <v>98.51774994441563</v>
      </c>
      <c r="U29" s="86"/>
      <c r="V29" s="87">
        <v>728622</v>
      </c>
      <c r="W29" s="87">
        <v>717822</v>
      </c>
    </row>
    <row r="30" spans="2:23" ht="30" customHeight="1">
      <c r="B30" s="17" t="s">
        <v>32</v>
      </c>
      <c r="C30" s="88">
        <v>737470</v>
      </c>
      <c r="D30" s="89">
        <v>344350</v>
      </c>
      <c r="E30" s="89">
        <v>12902</v>
      </c>
      <c r="F30" s="89">
        <v>298714</v>
      </c>
      <c r="G30" s="90">
        <v>16523</v>
      </c>
      <c r="H30" s="90">
        <v>16211</v>
      </c>
      <c r="I30" s="90">
        <v>311073</v>
      </c>
      <c r="J30" s="89">
        <v>62005</v>
      </c>
      <c r="K30" s="89">
        <v>151135</v>
      </c>
      <c r="L30" s="89">
        <v>94901</v>
      </c>
      <c r="M30" s="89">
        <v>23160</v>
      </c>
      <c r="N30" s="89">
        <v>57745</v>
      </c>
      <c r="O30" s="89">
        <v>0</v>
      </c>
      <c r="P30" s="89">
        <v>0</v>
      </c>
      <c r="Q30" s="89">
        <v>0</v>
      </c>
      <c r="R30" s="90">
        <v>737470</v>
      </c>
      <c r="S30" s="84"/>
      <c r="T30" s="91">
        <f t="shared" si="0"/>
        <v>98.88780609797038</v>
      </c>
      <c r="U30" s="86"/>
      <c r="V30" s="87">
        <v>735753</v>
      </c>
      <c r="W30" s="87">
        <v>727570</v>
      </c>
    </row>
    <row r="31" spans="2:23" ht="30" customHeight="1">
      <c r="B31" s="17" t="s">
        <v>35</v>
      </c>
      <c r="C31" s="88">
        <v>1065450</v>
      </c>
      <c r="D31" s="89">
        <v>521539</v>
      </c>
      <c r="E31" s="89">
        <v>18763</v>
      </c>
      <c r="F31" s="89">
        <v>450308</v>
      </c>
      <c r="G31" s="90">
        <v>24130</v>
      </c>
      <c r="H31" s="90">
        <v>28338</v>
      </c>
      <c r="I31" s="90">
        <v>441405</v>
      </c>
      <c r="J31" s="89">
        <v>109553</v>
      </c>
      <c r="K31" s="89">
        <v>219077</v>
      </c>
      <c r="L31" s="89">
        <v>112305</v>
      </c>
      <c r="M31" s="89">
        <v>35963</v>
      </c>
      <c r="N31" s="89">
        <v>65306</v>
      </c>
      <c r="O31" s="89">
        <v>432</v>
      </c>
      <c r="P31" s="89">
        <v>432</v>
      </c>
      <c r="Q31" s="89">
        <v>0</v>
      </c>
      <c r="R31" s="90">
        <v>1065882</v>
      </c>
      <c r="S31" s="84"/>
      <c r="T31" s="91">
        <f t="shared" si="0"/>
        <v>97.36289222760614</v>
      </c>
      <c r="U31" s="86"/>
      <c r="V31" s="87">
        <v>1058091</v>
      </c>
      <c r="W31" s="87">
        <v>1030188</v>
      </c>
    </row>
    <row r="32" spans="2:23" ht="30" customHeight="1">
      <c r="B32" s="17" t="s">
        <v>36</v>
      </c>
      <c r="C32" s="88">
        <v>1553004</v>
      </c>
      <c r="D32" s="89">
        <v>717759</v>
      </c>
      <c r="E32" s="89">
        <v>23168</v>
      </c>
      <c r="F32" s="89">
        <v>577552</v>
      </c>
      <c r="G32" s="90">
        <v>35999</v>
      </c>
      <c r="H32" s="90">
        <v>81040</v>
      </c>
      <c r="I32" s="90">
        <v>663912</v>
      </c>
      <c r="J32" s="89">
        <v>232727</v>
      </c>
      <c r="K32" s="89">
        <v>270878</v>
      </c>
      <c r="L32" s="89">
        <v>144404</v>
      </c>
      <c r="M32" s="89">
        <v>39989</v>
      </c>
      <c r="N32" s="89">
        <v>131344</v>
      </c>
      <c r="O32" s="89">
        <v>0</v>
      </c>
      <c r="P32" s="89">
        <v>0</v>
      </c>
      <c r="Q32" s="89">
        <v>0</v>
      </c>
      <c r="R32" s="90">
        <v>1553004</v>
      </c>
      <c r="S32" s="84"/>
      <c r="T32" s="91">
        <f t="shared" si="0"/>
        <v>97.08885180799899</v>
      </c>
      <c r="U32" s="86"/>
      <c r="V32" s="87">
        <v>1526992</v>
      </c>
      <c r="W32" s="87">
        <v>1482539</v>
      </c>
    </row>
    <row r="33" spans="2:23" ht="30" customHeight="1">
      <c r="B33" s="17" t="s">
        <v>23</v>
      </c>
      <c r="C33" s="88">
        <v>750632</v>
      </c>
      <c r="D33" s="89">
        <v>341366</v>
      </c>
      <c r="E33" s="89">
        <v>11266</v>
      </c>
      <c r="F33" s="89">
        <v>290698</v>
      </c>
      <c r="G33" s="90">
        <v>15817</v>
      </c>
      <c r="H33" s="90">
        <v>23585</v>
      </c>
      <c r="I33" s="90">
        <v>338724</v>
      </c>
      <c r="J33" s="89">
        <v>118172</v>
      </c>
      <c r="K33" s="89">
        <v>139900</v>
      </c>
      <c r="L33" s="89">
        <v>79319</v>
      </c>
      <c r="M33" s="89">
        <v>26111</v>
      </c>
      <c r="N33" s="89">
        <v>44431</v>
      </c>
      <c r="O33" s="89">
        <v>0</v>
      </c>
      <c r="P33" s="89">
        <v>0</v>
      </c>
      <c r="Q33" s="89">
        <v>0</v>
      </c>
      <c r="R33" s="90">
        <v>750632</v>
      </c>
      <c r="S33" s="84"/>
      <c r="T33" s="91">
        <f t="shared" si="0"/>
        <v>97.95843402865407</v>
      </c>
      <c r="U33" s="86"/>
      <c r="V33" s="87">
        <v>756821</v>
      </c>
      <c r="W33" s="87">
        <v>741370</v>
      </c>
    </row>
    <row r="34" spans="2:23" ht="30" customHeight="1">
      <c r="B34" s="17" t="s">
        <v>24</v>
      </c>
      <c r="C34" s="88">
        <v>1101414</v>
      </c>
      <c r="D34" s="89">
        <v>436544</v>
      </c>
      <c r="E34" s="89">
        <v>14715</v>
      </c>
      <c r="F34" s="89">
        <v>326113</v>
      </c>
      <c r="G34" s="90">
        <v>14769</v>
      </c>
      <c r="H34" s="90">
        <v>80947</v>
      </c>
      <c r="I34" s="90">
        <v>581763</v>
      </c>
      <c r="J34" s="89">
        <v>152051</v>
      </c>
      <c r="K34" s="89">
        <v>174674</v>
      </c>
      <c r="L34" s="89">
        <v>254963</v>
      </c>
      <c r="M34" s="89">
        <v>32213</v>
      </c>
      <c r="N34" s="89">
        <v>50894</v>
      </c>
      <c r="O34" s="89">
        <v>0</v>
      </c>
      <c r="P34" s="89">
        <v>0</v>
      </c>
      <c r="Q34" s="89">
        <v>0</v>
      </c>
      <c r="R34" s="97">
        <v>1101414</v>
      </c>
      <c r="S34" s="84"/>
      <c r="T34" s="98">
        <f t="shared" si="0"/>
        <v>97.85523055568903</v>
      </c>
      <c r="U34" s="86"/>
      <c r="V34" s="99">
        <v>1103009</v>
      </c>
      <c r="W34" s="99">
        <v>1079352</v>
      </c>
    </row>
    <row r="35" spans="2:23" ht="30" customHeight="1">
      <c r="B35" s="21" t="s">
        <v>25</v>
      </c>
      <c r="C35" s="100">
        <f>SUM(C6:C19)</f>
        <v>231847218</v>
      </c>
      <c r="D35" s="101">
        <f>SUM(D6:D19)</f>
        <v>104909630</v>
      </c>
      <c r="E35" s="101">
        <f>SUM(E6:E19)</f>
        <v>2338377</v>
      </c>
      <c r="F35" s="101">
        <f>SUM(F6:F19)</f>
        <v>82455129</v>
      </c>
      <c r="G35" s="101">
        <f aca="true" t="shared" si="1" ref="G35:Q35">SUM(G6:G19)</f>
        <v>4557098</v>
      </c>
      <c r="H35" s="101">
        <f t="shared" si="1"/>
        <v>15559026</v>
      </c>
      <c r="I35" s="101">
        <f t="shared" si="1"/>
        <v>112909128</v>
      </c>
      <c r="J35" s="101">
        <f t="shared" si="1"/>
        <v>36067373</v>
      </c>
      <c r="K35" s="101">
        <f t="shared" si="1"/>
        <v>43583041</v>
      </c>
      <c r="L35" s="101">
        <f t="shared" si="1"/>
        <v>32892385</v>
      </c>
      <c r="M35" s="101">
        <f t="shared" si="1"/>
        <v>3254544</v>
      </c>
      <c r="N35" s="101">
        <f t="shared" si="1"/>
        <v>10748583</v>
      </c>
      <c r="O35" s="101">
        <f t="shared" si="1"/>
        <v>13797699</v>
      </c>
      <c r="P35" s="101">
        <f t="shared" si="1"/>
        <v>525032</v>
      </c>
      <c r="Q35" s="101">
        <f t="shared" si="1"/>
        <v>10490021</v>
      </c>
      <c r="R35" s="101">
        <f>SUM(R6:R19)</f>
        <v>245644917</v>
      </c>
      <c r="S35" s="84"/>
      <c r="T35" s="102">
        <f>W35/V35*100</f>
        <v>98.2906468247192</v>
      </c>
      <c r="U35" s="86"/>
      <c r="V35" s="101">
        <f>SUM(V6:V19)</f>
        <v>245593366</v>
      </c>
      <c r="W35" s="101">
        <f>SUM(W6:W19)</f>
        <v>241395308</v>
      </c>
    </row>
    <row r="36" spans="2:23" ht="30" customHeight="1">
      <c r="B36" s="21" t="s">
        <v>58</v>
      </c>
      <c r="C36" s="100">
        <f aca="true" t="shared" si="2" ref="C36:Q36">SUM(C20:C34)</f>
        <v>29417595</v>
      </c>
      <c r="D36" s="101">
        <f t="shared" si="2"/>
        <v>12474280</v>
      </c>
      <c r="E36" s="101">
        <f t="shared" si="2"/>
        <v>324504</v>
      </c>
      <c r="F36" s="101">
        <f t="shared" si="2"/>
        <v>10149576</v>
      </c>
      <c r="G36" s="101">
        <f t="shared" si="2"/>
        <v>535698</v>
      </c>
      <c r="H36" s="101">
        <f t="shared" si="2"/>
        <v>1464502</v>
      </c>
      <c r="I36" s="101">
        <f t="shared" si="2"/>
        <v>14966246</v>
      </c>
      <c r="J36" s="101">
        <f t="shared" si="2"/>
        <v>4236774</v>
      </c>
      <c r="K36" s="101">
        <f t="shared" si="2"/>
        <v>5443638</v>
      </c>
      <c r="L36" s="101">
        <f t="shared" si="2"/>
        <v>5186105</v>
      </c>
      <c r="M36" s="101">
        <f t="shared" si="2"/>
        <v>542897</v>
      </c>
      <c r="N36" s="101">
        <f t="shared" si="2"/>
        <v>1431793</v>
      </c>
      <c r="O36" s="101">
        <f t="shared" si="2"/>
        <v>40029</v>
      </c>
      <c r="P36" s="101">
        <f t="shared" si="2"/>
        <v>39706</v>
      </c>
      <c r="Q36" s="101">
        <f t="shared" si="2"/>
        <v>323</v>
      </c>
      <c r="R36" s="101">
        <f>SUM(R20:R34)</f>
        <v>29457624</v>
      </c>
      <c r="S36" s="84"/>
      <c r="T36" s="102">
        <f t="shared" si="0"/>
        <v>98.43538619048921</v>
      </c>
      <c r="U36" s="86"/>
      <c r="V36" s="101">
        <f>SUM(V20:V34)</f>
        <v>29463245</v>
      </c>
      <c r="W36" s="101">
        <f>SUM(W20:W34)</f>
        <v>29002259</v>
      </c>
    </row>
    <row r="37" spans="2:23" ht="30" customHeight="1">
      <c r="B37" s="21" t="s">
        <v>26</v>
      </c>
      <c r="C37" s="100">
        <f aca="true" t="shared" si="3" ref="C37:Q37">SUM(C6:C34)</f>
        <v>261264813</v>
      </c>
      <c r="D37" s="101">
        <f t="shared" si="3"/>
        <v>117383910</v>
      </c>
      <c r="E37" s="101">
        <f t="shared" si="3"/>
        <v>2662881</v>
      </c>
      <c r="F37" s="101">
        <f t="shared" si="3"/>
        <v>92604705</v>
      </c>
      <c r="G37" s="101">
        <f t="shared" si="3"/>
        <v>5092796</v>
      </c>
      <c r="H37" s="101">
        <f t="shared" si="3"/>
        <v>17023528</v>
      </c>
      <c r="I37" s="101">
        <f t="shared" si="3"/>
        <v>127875374</v>
      </c>
      <c r="J37" s="101">
        <f t="shared" si="3"/>
        <v>40304147</v>
      </c>
      <c r="K37" s="101">
        <f t="shared" si="3"/>
        <v>49026679</v>
      </c>
      <c r="L37" s="101">
        <f t="shared" si="3"/>
        <v>38078490</v>
      </c>
      <c r="M37" s="101">
        <f t="shared" si="3"/>
        <v>3797441</v>
      </c>
      <c r="N37" s="101">
        <f t="shared" si="3"/>
        <v>12180376</v>
      </c>
      <c r="O37" s="101">
        <f t="shared" si="3"/>
        <v>13837728</v>
      </c>
      <c r="P37" s="101">
        <f t="shared" si="3"/>
        <v>564738</v>
      </c>
      <c r="Q37" s="101">
        <f t="shared" si="3"/>
        <v>10490344</v>
      </c>
      <c r="R37" s="101">
        <f>SUM(R6:R34)</f>
        <v>275102541</v>
      </c>
      <c r="S37" s="84"/>
      <c r="T37" s="102">
        <f t="shared" si="0"/>
        <v>98.30615087451943</v>
      </c>
      <c r="U37" s="86"/>
      <c r="V37" s="101">
        <f>SUM(V6:V34)</f>
        <v>275056611</v>
      </c>
      <c r="W37" s="101">
        <f>SUM(W6:W34)</f>
        <v>270397567</v>
      </c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46" r:id="rId1"/>
  <headerFooter alignWithMargins="0">
    <oddHeader>&amp;L&amp;"ＭＳ ゴシック,標準"&amp;24 ２－２ 地方税収入の状況（２４年度決算額）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E6" activePane="bottomRight" state="frozen"/>
      <selection pane="topLeft" activeCell="V6" sqref="V6:W34"/>
      <selection pane="topRight" activeCell="V6" sqref="V6:W34"/>
      <selection pane="bottomLeft" activeCell="V6" sqref="V6:W34"/>
      <selection pane="bottomRight" activeCell="V6" sqref="V6:W34"/>
    </sheetView>
  </sheetViews>
  <sheetFormatPr defaultColWidth="8.66015625" defaultRowHeight="18"/>
  <cols>
    <col min="1" max="1" width="8.83203125" style="11" customWidth="1"/>
    <col min="2" max="2" width="11.5" style="11" bestFit="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62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45">
        <f>+'当年度'!C6-'前年度'!C6</f>
        <v>124272</v>
      </c>
      <c r="D6" s="46">
        <f>+'当年度'!D6-'前年度'!D6</f>
        <v>-170500</v>
      </c>
      <c r="E6" s="46">
        <f>+'当年度'!E6-'前年度'!E6</f>
        <v>2716</v>
      </c>
      <c r="F6" s="46">
        <f>+'当年度'!F6-'前年度'!F6</f>
        <v>70292</v>
      </c>
      <c r="G6" s="46">
        <f>+'当年度'!G6-'前年度'!G6</f>
        <v>-1390</v>
      </c>
      <c r="H6" s="46">
        <f>+'当年度'!H6-'前年度'!H6</f>
        <v>-242118</v>
      </c>
      <c r="I6" s="46">
        <f>+'当年度'!I6-'前年度'!I6</f>
        <v>66101</v>
      </c>
      <c r="J6" s="46">
        <f>+'当年度'!J6-'前年度'!J6</f>
        <v>-28281</v>
      </c>
      <c r="K6" s="46">
        <f>+'当年度'!K6-'前年度'!K6</f>
        <v>147157</v>
      </c>
      <c r="L6" s="46">
        <f>+'当年度'!L6-'前年度'!L6</f>
        <v>-50504</v>
      </c>
      <c r="M6" s="46">
        <f>+'当年度'!M6-'前年度'!M6</f>
        <v>17765</v>
      </c>
      <c r="N6" s="46">
        <f>+'当年度'!N6-'前年度'!N6</f>
        <v>210214</v>
      </c>
      <c r="O6" s="46">
        <f>+'当年度'!O6-'前年度'!O6</f>
        <v>16029</v>
      </c>
      <c r="P6" s="46">
        <f>+'当年度'!P6-'前年度'!P6</f>
        <v>1756</v>
      </c>
      <c r="Q6" s="46">
        <f>+'当年度'!Q6-'前年度'!Q6</f>
        <v>14273</v>
      </c>
      <c r="R6" s="47">
        <f>+'当年度'!R6-'前年度'!R6</f>
        <v>140301</v>
      </c>
      <c r="T6" s="4"/>
    </row>
    <row r="7" spans="1:20" ht="30" customHeight="1">
      <c r="A7" s="22"/>
      <c r="B7" s="17" t="s">
        <v>3</v>
      </c>
      <c r="C7" s="48">
        <f>+'当年度'!C7-'前年度'!C7</f>
        <v>-1049211</v>
      </c>
      <c r="D7" s="49">
        <f>+'当年度'!D7-'前年度'!D7</f>
        <v>2586</v>
      </c>
      <c r="E7" s="49">
        <f>+'当年度'!E7-'前年度'!E7</f>
        <v>5075</v>
      </c>
      <c r="F7" s="49">
        <f>+'当年度'!F7-'前年度'!F7</f>
        <v>174802</v>
      </c>
      <c r="G7" s="49">
        <f>+'当年度'!G7-'前年度'!G7</f>
        <v>1427</v>
      </c>
      <c r="H7" s="49">
        <f>+'当年度'!H7-'前年度'!H7</f>
        <v>-178718</v>
      </c>
      <c r="I7" s="49">
        <f>+'当年度'!I7-'前年度'!I7</f>
        <v>-1283188</v>
      </c>
      <c r="J7" s="49">
        <f>+'当年度'!J7-'前年度'!J7</f>
        <v>-102861</v>
      </c>
      <c r="K7" s="49">
        <f>+'当年度'!K7-'前年度'!K7</f>
        <v>211605</v>
      </c>
      <c r="L7" s="49">
        <f>+'当年度'!L7-'前年度'!L7</f>
        <v>-1387025</v>
      </c>
      <c r="M7" s="49">
        <f>+'当年度'!M7-'前年度'!M7</f>
        <v>14878</v>
      </c>
      <c r="N7" s="49">
        <f>+'当年度'!N7-'前年度'!N7</f>
        <v>216513</v>
      </c>
      <c r="O7" s="49">
        <f>+'当年度'!O7-'前年度'!O7</f>
        <v>-35176</v>
      </c>
      <c r="P7" s="49">
        <f>+'当年度'!P7-'前年度'!P7</f>
        <v>432</v>
      </c>
      <c r="Q7" s="49">
        <f>+'当年度'!Q7-'前年度'!Q7</f>
        <v>6261</v>
      </c>
      <c r="R7" s="50">
        <f>+'当年度'!R7-'前年度'!R7</f>
        <v>-1084387</v>
      </c>
      <c r="T7" s="6"/>
    </row>
    <row r="8" spans="1:20" ht="30" customHeight="1">
      <c r="A8" s="22"/>
      <c r="B8" s="17" t="s">
        <v>4</v>
      </c>
      <c r="C8" s="48">
        <f>+'当年度'!C8-'前年度'!C8</f>
        <v>253803</v>
      </c>
      <c r="D8" s="49">
        <f>+'当年度'!D8-'前年度'!D8</f>
        <v>126179</v>
      </c>
      <c r="E8" s="49">
        <f>+'当年度'!E8-'前年度'!E8</f>
        <v>2573</v>
      </c>
      <c r="F8" s="49">
        <f>+'当年度'!F8-'前年度'!F8</f>
        <v>66539</v>
      </c>
      <c r="G8" s="49">
        <f>+'当年度'!G8-'前年度'!G8</f>
        <v>-69</v>
      </c>
      <c r="H8" s="49">
        <f>+'当年度'!H8-'前年度'!H8</f>
        <v>57136</v>
      </c>
      <c r="I8" s="49">
        <f>+'当年度'!I8-'前年度'!I8</f>
        <v>36009</v>
      </c>
      <c r="J8" s="49">
        <f>+'当年度'!J8-'前年度'!J8</f>
        <v>-26937</v>
      </c>
      <c r="K8" s="49">
        <f>+'当年度'!K8-'前年度'!K8</f>
        <v>69230</v>
      </c>
      <c r="L8" s="49">
        <f>+'当年度'!L8-'前年度'!L8</f>
        <v>-6448</v>
      </c>
      <c r="M8" s="49">
        <f>+'当年度'!M8-'前年度'!M8</f>
        <v>6824</v>
      </c>
      <c r="N8" s="49">
        <f>+'当年度'!N8-'前年度'!N8</f>
        <v>84791</v>
      </c>
      <c r="O8" s="49">
        <f>+'当年度'!O8-'前年度'!O8</f>
        <v>20418</v>
      </c>
      <c r="P8" s="49">
        <f>+'当年度'!P8-'前年度'!P8</f>
        <v>8891</v>
      </c>
      <c r="Q8" s="49">
        <f>+'当年度'!Q8-'前年度'!Q8</f>
        <v>11527</v>
      </c>
      <c r="R8" s="50">
        <f>+'当年度'!R8-'前年度'!R8</f>
        <v>274221</v>
      </c>
      <c r="T8" s="6"/>
    </row>
    <row r="9" spans="1:20" ht="30" customHeight="1">
      <c r="A9" s="22"/>
      <c r="B9" s="17" t="s">
        <v>5</v>
      </c>
      <c r="C9" s="48">
        <f>+'当年度'!C9-'前年度'!C9</f>
        <v>102226</v>
      </c>
      <c r="D9" s="49">
        <f>+'当年度'!D9-'前年度'!D9</f>
        <v>-71555</v>
      </c>
      <c r="E9" s="51">
        <f>+'当年度'!E9-'前年度'!E9</f>
        <v>2647</v>
      </c>
      <c r="F9" s="51">
        <f>+'当年度'!F9-'前年度'!F9</f>
        <v>-47766</v>
      </c>
      <c r="G9" s="51">
        <f>+'当年度'!G9-'前年度'!G9</f>
        <v>-2678</v>
      </c>
      <c r="H9" s="51">
        <f>+'当年度'!H9-'前年度'!H9</f>
        <v>-23758</v>
      </c>
      <c r="I9" s="49">
        <f>+'当年度'!I9-'前年度'!I9</f>
        <v>52736</v>
      </c>
      <c r="J9" s="49">
        <f>+'当年度'!J9-'前年度'!J9</f>
        <v>-75464</v>
      </c>
      <c r="K9" s="49">
        <f>+'当年度'!K9-'前年度'!K9</f>
        <v>135600</v>
      </c>
      <c r="L9" s="49">
        <f>+'当年度'!L9-'前年度'!L9</f>
        <v>366</v>
      </c>
      <c r="M9" s="49">
        <f>+'当年度'!M9-'前年度'!M9</f>
        <v>7891</v>
      </c>
      <c r="N9" s="49">
        <f>+'当年度'!N9-'前年度'!N9</f>
        <v>127444</v>
      </c>
      <c r="O9" s="49">
        <f>+'当年度'!O9-'前年度'!O9</f>
        <v>64836</v>
      </c>
      <c r="P9" s="49">
        <f>+'当年度'!P9-'前年度'!P9</f>
        <v>0</v>
      </c>
      <c r="Q9" s="49">
        <f>+'当年度'!Q9-'前年度'!Q9</f>
        <v>64836</v>
      </c>
      <c r="R9" s="50">
        <f>+'当年度'!R9-'前年度'!R9</f>
        <v>167062</v>
      </c>
      <c r="T9" s="6"/>
    </row>
    <row r="10" spans="1:20" ht="30" customHeight="1">
      <c r="A10" s="22"/>
      <c r="B10" s="17" t="s">
        <v>6</v>
      </c>
      <c r="C10" s="48">
        <f>+'当年度'!C10-'前年度'!C10</f>
        <v>-78466</v>
      </c>
      <c r="D10" s="49">
        <f>+'当年度'!D10-'前年度'!D10</f>
        <v>-153101</v>
      </c>
      <c r="E10" s="49">
        <f>+'当年度'!E10-'前年度'!E10</f>
        <v>1906</v>
      </c>
      <c r="F10" s="49">
        <f>+'当年度'!F10-'前年度'!F10</f>
        <v>101034</v>
      </c>
      <c r="G10" s="49">
        <f>+'当年度'!G10-'前年度'!G10</f>
        <v>-1974</v>
      </c>
      <c r="H10" s="49">
        <f>+'当年度'!H10-'前年度'!H10</f>
        <v>-254067</v>
      </c>
      <c r="I10" s="49">
        <f>+'当年度'!I10-'前年度'!I10</f>
        <v>-45446</v>
      </c>
      <c r="J10" s="49">
        <f>+'当年度'!J10-'前年度'!J10</f>
        <v>-32280</v>
      </c>
      <c r="K10" s="49">
        <f>+'当年度'!K10-'前年度'!K10</f>
        <v>140496</v>
      </c>
      <c r="L10" s="49">
        <f>+'当年度'!L10-'前年度'!L10</f>
        <v>-152142</v>
      </c>
      <c r="M10" s="49">
        <f>+'当年度'!M10-'前年度'!M10</f>
        <v>6435</v>
      </c>
      <c r="N10" s="49">
        <f>+'当年度'!N10-'前年度'!N10</f>
        <v>113646</v>
      </c>
      <c r="O10" s="49">
        <f>+'当年度'!O10-'前年度'!O10</f>
        <v>11469</v>
      </c>
      <c r="P10" s="49">
        <f>+'当年度'!P10-'前年度'!P10</f>
        <v>-639</v>
      </c>
      <c r="Q10" s="49">
        <f>+'当年度'!Q10-'前年度'!Q10</f>
        <v>12108</v>
      </c>
      <c r="R10" s="50">
        <f>+'当年度'!R10-'前年度'!R10</f>
        <v>-66997</v>
      </c>
      <c r="T10" s="6"/>
    </row>
    <row r="11" spans="1:20" ht="30" customHeight="1">
      <c r="A11" s="22"/>
      <c r="B11" s="17" t="s">
        <v>7</v>
      </c>
      <c r="C11" s="48">
        <f>+'当年度'!C11-'前年度'!C11</f>
        <v>174340</v>
      </c>
      <c r="D11" s="49">
        <f>+'当年度'!D11-'前年度'!D11</f>
        <v>-35389</v>
      </c>
      <c r="E11" s="49">
        <f>+'当年度'!E11-'前年度'!E11</f>
        <v>3243</v>
      </c>
      <c r="F11" s="49">
        <f>+'当年度'!F11-'前年度'!F11</f>
        <v>217557</v>
      </c>
      <c r="G11" s="49">
        <f>+'当年度'!G11-'前年度'!G11</f>
        <v>-6517</v>
      </c>
      <c r="H11" s="49">
        <f>+'当年度'!H11-'前年度'!H11</f>
        <v>-249672</v>
      </c>
      <c r="I11" s="49">
        <f>+'当年度'!I11-'前年度'!I11</f>
        <v>19634</v>
      </c>
      <c r="J11" s="49">
        <f>+'当年度'!J11-'前年度'!J11</f>
        <v>-38079</v>
      </c>
      <c r="K11" s="49">
        <f>+'当年度'!K11-'前年度'!K11</f>
        <v>160106</v>
      </c>
      <c r="L11" s="49">
        <f>+'当年度'!L11-'前年度'!L11</f>
        <v>-101702</v>
      </c>
      <c r="M11" s="49">
        <f>+'当年度'!M11-'前年度'!M11</f>
        <v>10090</v>
      </c>
      <c r="N11" s="49">
        <f>+'当年度'!N11-'前年度'!N11</f>
        <v>180008</v>
      </c>
      <c r="O11" s="49">
        <f>+'当年度'!O11-'前年度'!O11</f>
        <v>12004</v>
      </c>
      <c r="P11" s="49">
        <f>+'当年度'!P11-'前年度'!P11</f>
        <v>1698</v>
      </c>
      <c r="Q11" s="49">
        <f>+'当年度'!Q11-'前年度'!Q11</f>
        <v>10306</v>
      </c>
      <c r="R11" s="50">
        <f>+'当年度'!R11-'前年度'!R11</f>
        <v>186344</v>
      </c>
      <c r="T11" s="6"/>
    </row>
    <row r="12" spans="1:20" ht="30" customHeight="1">
      <c r="A12" s="22"/>
      <c r="B12" s="17" t="s">
        <v>8</v>
      </c>
      <c r="C12" s="48">
        <f>+'当年度'!C12-'前年度'!C12</f>
        <v>66716</v>
      </c>
      <c r="D12" s="49">
        <f>+'当年度'!D12-'前年度'!D12</f>
        <v>2172</v>
      </c>
      <c r="E12" s="49">
        <f>+'当年度'!E12-'前年度'!E12</f>
        <v>1050</v>
      </c>
      <c r="F12" s="49">
        <f>+'当年度'!F12-'前年度'!F12</f>
        <v>-51877</v>
      </c>
      <c r="G12" s="49">
        <f>+'当年度'!G12-'前年度'!G12</f>
        <v>-2758</v>
      </c>
      <c r="H12" s="49">
        <f>+'当年度'!H12-'前年度'!H12</f>
        <v>55757</v>
      </c>
      <c r="I12" s="49">
        <f>+'当年度'!I12-'前年度'!I12</f>
        <v>9661</v>
      </c>
      <c r="J12" s="49">
        <f>+'当年度'!J12-'前年度'!J12</f>
        <v>-36684</v>
      </c>
      <c r="K12" s="49">
        <f>+'当年度'!K12-'前年度'!K12</f>
        <v>26630</v>
      </c>
      <c r="L12" s="49">
        <f>+'当年度'!L12-'前年度'!L12</f>
        <v>20370</v>
      </c>
      <c r="M12" s="49">
        <f>+'当年度'!M12-'前年度'!M12</f>
        <v>5434</v>
      </c>
      <c r="N12" s="49">
        <f>+'当年度'!N12-'前年度'!N12</f>
        <v>49449</v>
      </c>
      <c r="O12" s="49">
        <f>+'当年度'!O12-'前年度'!O12</f>
        <v>-150</v>
      </c>
      <c r="P12" s="49">
        <f>+'当年度'!P12-'前年度'!P12</f>
        <v>-150</v>
      </c>
      <c r="Q12" s="49">
        <f>+'当年度'!Q12-'前年度'!Q12</f>
        <v>0</v>
      </c>
      <c r="R12" s="50">
        <f>+'当年度'!R12-'前年度'!R12</f>
        <v>66566</v>
      </c>
      <c r="T12" s="6"/>
    </row>
    <row r="13" spans="1:20" ht="30" customHeight="1">
      <c r="A13" s="22"/>
      <c r="B13" s="17" t="s">
        <v>9</v>
      </c>
      <c r="C13" s="48">
        <f>+'当年度'!C13-'前年度'!C13</f>
        <v>2659</v>
      </c>
      <c r="D13" s="49">
        <f>+'当年度'!D13-'前年度'!D13</f>
        <v>-11066</v>
      </c>
      <c r="E13" s="49">
        <f>+'当年度'!E13-'前年度'!E13</f>
        <v>-133</v>
      </c>
      <c r="F13" s="49">
        <f>+'当年度'!F13-'前年度'!F13</f>
        <v>14209</v>
      </c>
      <c r="G13" s="49">
        <f>+'当年度'!G13-'前年度'!G13</f>
        <v>1140</v>
      </c>
      <c r="H13" s="49">
        <f>+'当年度'!H13-'前年度'!H13</f>
        <v>-26282</v>
      </c>
      <c r="I13" s="49">
        <f>+'当年度'!I13-'前年度'!I13</f>
        <v>-6995</v>
      </c>
      <c r="J13" s="49">
        <f>+'当年度'!J13-'前年度'!J13</f>
        <v>-8276</v>
      </c>
      <c r="K13" s="49">
        <f>+'当年度'!K13-'前年度'!K13</f>
        <v>-3372</v>
      </c>
      <c r="L13" s="49">
        <f>+'当年度'!L13-'前年度'!L13</f>
        <v>4771</v>
      </c>
      <c r="M13" s="49">
        <f>+'当年度'!M13-'前年度'!M13</f>
        <v>-939</v>
      </c>
      <c r="N13" s="49">
        <f>+'当年度'!N13-'前年度'!N13</f>
        <v>21659</v>
      </c>
      <c r="O13" s="49">
        <f>+'当年度'!O13-'前年度'!O13</f>
        <v>-3527</v>
      </c>
      <c r="P13" s="49">
        <f>+'当年度'!P13-'前年度'!P13</f>
        <v>0</v>
      </c>
      <c r="Q13" s="49">
        <f>+'当年度'!Q13-'前年度'!Q13</f>
        <v>-3527</v>
      </c>
      <c r="R13" s="50">
        <f>+'当年度'!R13-'前年度'!R13</f>
        <v>-868</v>
      </c>
      <c r="T13" s="6"/>
    </row>
    <row r="14" spans="1:20" ht="30" customHeight="1">
      <c r="A14" s="22"/>
      <c r="B14" s="17" t="s">
        <v>10</v>
      </c>
      <c r="C14" s="48">
        <f>+'当年度'!C14-'前年度'!C14</f>
        <v>978841</v>
      </c>
      <c r="D14" s="49">
        <f>+'当年度'!D14-'前年度'!D14</f>
        <v>228669</v>
      </c>
      <c r="E14" s="49">
        <f>+'当年度'!E14-'前年度'!E14</f>
        <v>543</v>
      </c>
      <c r="F14" s="49">
        <f>+'当年度'!F14-'前年度'!F14</f>
        <v>762</v>
      </c>
      <c r="G14" s="49">
        <f>+'当年度'!G14-'前年度'!G14</f>
        <v>1148</v>
      </c>
      <c r="H14" s="49">
        <f>+'当年度'!H14-'前年度'!H14</f>
        <v>226216</v>
      </c>
      <c r="I14" s="49">
        <f>+'当年度'!I14-'前年度'!I14</f>
        <v>712713</v>
      </c>
      <c r="J14" s="49">
        <f>+'当年度'!J14-'前年度'!J14</f>
        <v>-28533</v>
      </c>
      <c r="K14" s="49">
        <f>+'当年度'!K14-'前年度'!K14</f>
        <v>38011</v>
      </c>
      <c r="L14" s="49">
        <f>+'当年度'!L14-'前年度'!L14</f>
        <v>703268</v>
      </c>
      <c r="M14" s="49">
        <f>+'当年度'!M14-'前年度'!M14</f>
        <v>2452</v>
      </c>
      <c r="N14" s="49">
        <f>+'当年度'!N14-'前年度'!N14</f>
        <v>35007</v>
      </c>
      <c r="O14" s="49">
        <f>+'当年度'!O14-'前年度'!O14</f>
        <v>1809</v>
      </c>
      <c r="P14" s="49">
        <f>+'当年度'!P14-'前年度'!P14</f>
        <v>45</v>
      </c>
      <c r="Q14" s="49">
        <f>+'当年度'!Q14-'前年度'!Q14</f>
        <v>1764</v>
      </c>
      <c r="R14" s="50">
        <f>+'当年度'!R14-'前年度'!R14</f>
        <v>980650</v>
      </c>
      <c r="T14" s="6"/>
    </row>
    <row r="15" spans="1:20" ht="30" customHeight="1">
      <c r="A15" s="22"/>
      <c r="B15" s="17" t="s">
        <v>11</v>
      </c>
      <c r="C15" s="48">
        <f>+'当年度'!C15-'前年度'!C15</f>
        <v>-19920</v>
      </c>
      <c r="D15" s="49">
        <f>+'当年度'!D15-'前年度'!D15</f>
        <v>-28845</v>
      </c>
      <c r="E15" s="49">
        <f>+'当年度'!E15-'前年度'!E15</f>
        <v>-355</v>
      </c>
      <c r="F15" s="49">
        <f>+'当年度'!F15-'前年度'!F15</f>
        <v>-18031</v>
      </c>
      <c r="G15" s="49">
        <f>+'当年度'!G15-'前年度'!G15</f>
        <v>-4867</v>
      </c>
      <c r="H15" s="49">
        <f>+'当年度'!H15-'前年度'!H15</f>
        <v>-5592</v>
      </c>
      <c r="I15" s="49">
        <f>+'当年度'!I15-'前年度'!I15</f>
        <v>-10501</v>
      </c>
      <c r="J15" s="49">
        <f>+'当年度'!J15-'前年度'!J15</f>
        <v>-25799</v>
      </c>
      <c r="K15" s="49">
        <f>+'当年度'!K15-'前年度'!K15</f>
        <v>16754</v>
      </c>
      <c r="L15" s="49">
        <f>+'当年度'!L15-'前年度'!L15</f>
        <v>-798</v>
      </c>
      <c r="M15" s="49">
        <f>+'当年度'!M15-'前年度'!M15</f>
        <v>139</v>
      </c>
      <c r="N15" s="49">
        <f>+'当年度'!N15-'前年度'!N15</f>
        <v>19562</v>
      </c>
      <c r="O15" s="49">
        <f>+'当年度'!O15-'前年度'!O15</f>
        <v>37060</v>
      </c>
      <c r="P15" s="49">
        <f>+'当年度'!P15-'前年度'!P15</f>
        <v>37683</v>
      </c>
      <c r="Q15" s="49">
        <f>+'当年度'!Q15-'前年度'!Q15</f>
        <v>-623</v>
      </c>
      <c r="R15" s="50">
        <f>+'当年度'!R15-'前年度'!R15</f>
        <v>17140</v>
      </c>
      <c r="T15" s="6"/>
    </row>
    <row r="16" spans="1:20" ht="30" customHeight="1">
      <c r="A16" s="22"/>
      <c r="B16" s="17" t="s">
        <v>12</v>
      </c>
      <c r="C16" s="48">
        <f>+'当年度'!C16-'前年度'!C16</f>
        <v>11843</v>
      </c>
      <c r="D16" s="49">
        <f>+'当年度'!D16-'前年度'!D16</f>
        <v>-16680</v>
      </c>
      <c r="E16" s="49">
        <f>+'当年度'!E16-'前年度'!E16</f>
        <v>-357</v>
      </c>
      <c r="F16" s="49">
        <f>+'当年度'!F16-'前年度'!F16</f>
        <v>-9749</v>
      </c>
      <c r="G16" s="49">
        <f>+'当年度'!G16-'前年度'!G16</f>
        <v>-6070</v>
      </c>
      <c r="H16" s="49">
        <f>+'当年度'!H16-'前年度'!H16</f>
        <v>-504</v>
      </c>
      <c r="I16" s="49">
        <f>+'当年度'!I16-'前年度'!I16</f>
        <v>24252</v>
      </c>
      <c r="J16" s="49">
        <f>+'当年度'!J16-'前年度'!J16</f>
        <v>-26</v>
      </c>
      <c r="K16" s="49">
        <f>+'当年度'!K16-'前年度'!K16</f>
        <v>17448</v>
      </c>
      <c r="L16" s="49">
        <f>+'当年度'!L16-'前年度'!L16</f>
        <v>7139</v>
      </c>
      <c r="M16" s="49">
        <f>+'当年度'!M16-'前年度'!M16</f>
        <v>692</v>
      </c>
      <c r="N16" s="49">
        <f>+'当年度'!N16-'前年度'!N16</f>
        <v>3579</v>
      </c>
      <c r="O16" s="49">
        <f>+'当年度'!O16-'前年度'!O16</f>
        <v>456</v>
      </c>
      <c r="P16" s="49">
        <f>+'当年度'!P16-'前年度'!P16</f>
        <v>456</v>
      </c>
      <c r="Q16" s="49">
        <f>+'当年度'!Q16-'前年度'!Q16</f>
        <v>0</v>
      </c>
      <c r="R16" s="50">
        <f>+'当年度'!R16-'前年度'!R16</f>
        <v>12299</v>
      </c>
      <c r="T16" s="6"/>
    </row>
    <row r="17" spans="1:20" ht="30" customHeight="1">
      <c r="A17" s="22"/>
      <c r="B17" s="17" t="s">
        <v>31</v>
      </c>
      <c r="C17" s="48">
        <f>+'当年度'!C17-'前年度'!C17</f>
        <v>330373</v>
      </c>
      <c r="D17" s="49">
        <f>+'当年度'!D17-'前年度'!D17</f>
        <v>294089</v>
      </c>
      <c r="E17" s="49">
        <f>+'当年度'!E17-'前年度'!E17</f>
        <v>-299</v>
      </c>
      <c r="F17" s="49">
        <f>+'当年度'!F17-'前年度'!F17</f>
        <v>15272</v>
      </c>
      <c r="G17" s="49">
        <f>+'当年度'!G17-'前年度'!G17</f>
        <v>7380</v>
      </c>
      <c r="H17" s="49">
        <f>+'当年度'!H17-'前年度'!H17</f>
        <v>271736</v>
      </c>
      <c r="I17" s="49">
        <f>+'当年度'!I17-'前年度'!I17</f>
        <v>-2666</v>
      </c>
      <c r="J17" s="49">
        <f>+'当年度'!J17-'前年度'!J17</f>
        <v>18153</v>
      </c>
      <c r="K17" s="49">
        <f>+'当年度'!K17-'前年度'!K17</f>
        <v>34694</v>
      </c>
      <c r="L17" s="49">
        <f>+'当年度'!L17-'前年度'!L17</f>
        <v>-55582</v>
      </c>
      <c r="M17" s="49">
        <f>+'当年度'!M17-'前年度'!M17</f>
        <v>2318</v>
      </c>
      <c r="N17" s="49">
        <f>+'当年度'!N17-'前年度'!N17</f>
        <v>35960</v>
      </c>
      <c r="O17" s="49">
        <f>+'当年度'!O17-'前年度'!O17</f>
        <v>0</v>
      </c>
      <c r="P17" s="49">
        <f>+'当年度'!P17-'前年度'!P17</f>
        <v>0</v>
      </c>
      <c r="Q17" s="49">
        <f>+'当年度'!Q17-'前年度'!Q17</f>
        <v>0</v>
      </c>
      <c r="R17" s="50">
        <f>+'当年度'!R17-'前年度'!R17</f>
        <v>330373</v>
      </c>
      <c r="T17" s="6"/>
    </row>
    <row r="18" spans="1:20" ht="30" customHeight="1">
      <c r="A18" s="22"/>
      <c r="B18" s="17" t="s">
        <v>33</v>
      </c>
      <c r="C18" s="48">
        <f>+'当年度'!C18-'前年度'!C18</f>
        <v>30010</v>
      </c>
      <c r="D18" s="49">
        <f>+'当年度'!D18-'前年度'!D18</f>
        <v>-9427</v>
      </c>
      <c r="E18" s="49">
        <f>+'当年度'!E18-'前年度'!E18</f>
        <v>95</v>
      </c>
      <c r="F18" s="49">
        <f>+'当年度'!F18-'前年度'!F18</f>
        <v>-19801</v>
      </c>
      <c r="G18" s="49">
        <f>+'当年度'!G18-'前年度'!G18</f>
        <v>-2191</v>
      </c>
      <c r="H18" s="49">
        <f>+'当年度'!H18-'前年度'!H18</f>
        <v>12470</v>
      </c>
      <c r="I18" s="49">
        <f>+'当年度'!I18-'前年度'!I18</f>
        <v>-14580</v>
      </c>
      <c r="J18" s="49">
        <f>+'当年度'!J18-'前年度'!J18</f>
        <v>-13867</v>
      </c>
      <c r="K18" s="49">
        <f>+'当年度'!K18-'前年度'!K18</f>
        <v>28129</v>
      </c>
      <c r="L18" s="49">
        <f>+'当年度'!L18-'前年度'!L18</f>
        <v>-29109</v>
      </c>
      <c r="M18" s="49">
        <f>+'当年度'!M18-'前年度'!M18</f>
        <v>2091</v>
      </c>
      <c r="N18" s="49">
        <f>+'当年度'!N18-'前年度'!N18</f>
        <v>51784</v>
      </c>
      <c r="O18" s="49">
        <f>+'当年度'!O18-'前年度'!O18</f>
        <v>35371</v>
      </c>
      <c r="P18" s="49">
        <f>+'当年度'!P18-'前年度'!P18</f>
        <v>35371</v>
      </c>
      <c r="Q18" s="49">
        <f>+'当年度'!Q18-'前年度'!Q18</f>
        <v>0</v>
      </c>
      <c r="R18" s="50">
        <f>+'当年度'!R18-'前年度'!R18</f>
        <v>65381</v>
      </c>
      <c r="T18" s="6"/>
    </row>
    <row r="19" spans="1:20" ht="30" customHeight="1">
      <c r="A19" s="23"/>
      <c r="B19" s="19" t="s">
        <v>34</v>
      </c>
      <c r="C19" s="52">
        <f>+'当年度'!C19-'前年度'!C19</f>
        <v>529262</v>
      </c>
      <c r="D19" s="53">
        <f>+'当年度'!D19-'前年度'!D19</f>
        <v>-62184</v>
      </c>
      <c r="E19" s="53">
        <f>+'当年度'!E19-'前年度'!E19</f>
        <v>-1104</v>
      </c>
      <c r="F19" s="53">
        <f>+'当年度'!F19-'前年度'!F19</f>
        <v>-80682</v>
      </c>
      <c r="G19" s="53">
        <f>+'当年度'!G19-'前年度'!G19</f>
        <v>-3266</v>
      </c>
      <c r="H19" s="53">
        <f>+'当年度'!H19-'前年度'!H19</f>
        <v>22868</v>
      </c>
      <c r="I19" s="53">
        <f>+'当年度'!I19-'前年度'!I19</f>
        <v>77863</v>
      </c>
      <c r="J19" s="53">
        <f>+'当年度'!J19-'前年度'!J19</f>
        <v>-38560</v>
      </c>
      <c r="K19" s="53">
        <f>+'当年度'!K19-'前年度'!K19</f>
        <v>46900</v>
      </c>
      <c r="L19" s="53">
        <f>+'当年度'!L19-'前年度'!L19</f>
        <v>69479</v>
      </c>
      <c r="M19" s="53">
        <f>+'当年度'!M19-'前年度'!M19</f>
        <v>12401</v>
      </c>
      <c r="N19" s="53">
        <f>+'当年度'!N19-'前年度'!N19</f>
        <v>71984</v>
      </c>
      <c r="O19" s="53">
        <f>+'当年度'!O19-'前年度'!O19</f>
        <v>904</v>
      </c>
      <c r="P19" s="53">
        <f>+'当年度'!P19-'前年度'!P19</f>
        <v>785</v>
      </c>
      <c r="Q19" s="53">
        <f>+'当年度'!Q19-'前年度'!Q19</f>
        <v>119</v>
      </c>
      <c r="R19" s="54">
        <f>+'当年度'!R19-'前年度'!R19</f>
        <v>530166</v>
      </c>
      <c r="T19" s="5"/>
    </row>
    <row r="20" spans="1:20" ht="30" customHeight="1">
      <c r="A20" s="22"/>
      <c r="B20" s="17" t="s">
        <v>13</v>
      </c>
      <c r="C20" s="48">
        <f>+'当年度'!C20-'前年度'!C20</f>
        <v>25369</v>
      </c>
      <c r="D20" s="49">
        <f>+'当年度'!D20-'前年度'!D20</f>
        <v>10701</v>
      </c>
      <c r="E20" s="49">
        <f>+'当年度'!E20-'前年度'!E20</f>
        <v>317</v>
      </c>
      <c r="F20" s="49">
        <f>+'当年度'!F20-'前年度'!F20</f>
        <v>15350</v>
      </c>
      <c r="G20" s="49">
        <f>+'当年度'!G20-'前年度'!G20</f>
        <v>2308</v>
      </c>
      <c r="H20" s="49">
        <f>+'当年度'!H20-'前年度'!H20</f>
        <v>-7274</v>
      </c>
      <c r="I20" s="49">
        <f>+'当年度'!I20-'前年度'!I20</f>
        <v>10720</v>
      </c>
      <c r="J20" s="49">
        <f>+'当年度'!J20-'前年度'!J20</f>
        <v>638</v>
      </c>
      <c r="K20" s="49">
        <f>+'当年度'!K20-'前年度'!K20</f>
        <v>6525</v>
      </c>
      <c r="L20" s="49">
        <f>+'当年度'!L20-'前年度'!L20</f>
        <v>3557</v>
      </c>
      <c r="M20" s="49">
        <f>+'当年度'!M20-'前年度'!M20</f>
        <v>581</v>
      </c>
      <c r="N20" s="49">
        <f>+'当年度'!N20-'前年度'!N20</f>
        <v>3367</v>
      </c>
      <c r="O20" s="49">
        <f>+'当年度'!O20-'前年度'!O20</f>
        <v>-37</v>
      </c>
      <c r="P20" s="49">
        <f>+'当年度'!P20-'前年度'!P20</f>
        <v>-37</v>
      </c>
      <c r="Q20" s="49">
        <f>+'当年度'!Q20-'前年度'!Q20</f>
        <v>0</v>
      </c>
      <c r="R20" s="47">
        <f>+'当年度'!R20-'前年度'!R20</f>
        <v>25332</v>
      </c>
      <c r="T20" s="4"/>
    </row>
    <row r="21" spans="1:20" ht="30" customHeight="1">
      <c r="A21" s="22"/>
      <c r="B21" s="17" t="s">
        <v>14</v>
      </c>
      <c r="C21" s="48">
        <f>+'当年度'!C21-'前年度'!C21</f>
        <v>329660</v>
      </c>
      <c r="D21" s="49">
        <f>+'当年度'!D21-'前年度'!D21</f>
        <v>300755</v>
      </c>
      <c r="E21" s="49">
        <f>+'当年度'!E21-'前年度'!E21</f>
        <v>-120</v>
      </c>
      <c r="F21" s="49">
        <f>+'当年度'!F21-'前年度'!F21</f>
        <v>-4759</v>
      </c>
      <c r="G21" s="49">
        <f>+'当年度'!G21-'前年度'!G21</f>
        <v>-1049</v>
      </c>
      <c r="H21" s="49">
        <f>+'当年度'!H21-'前年度'!H21</f>
        <v>306683</v>
      </c>
      <c r="I21" s="49">
        <f>+'当年度'!I21-'前年度'!I21</f>
        <v>8533</v>
      </c>
      <c r="J21" s="49">
        <f>+'当年度'!J21-'前年度'!J21</f>
        <v>610</v>
      </c>
      <c r="K21" s="49">
        <f>+'当年度'!K21-'前年度'!K21</f>
        <v>12653</v>
      </c>
      <c r="L21" s="49">
        <f>+'当年度'!L21-'前年度'!L21</f>
        <v>-4730</v>
      </c>
      <c r="M21" s="49">
        <f>+'当年度'!M21-'前年度'!M21</f>
        <v>403</v>
      </c>
      <c r="N21" s="49">
        <f>+'当年度'!N21-'前年度'!N21</f>
        <v>19969</v>
      </c>
      <c r="O21" s="49">
        <f>+'当年度'!O21-'前年度'!O21</f>
        <v>0</v>
      </c>
      <c r="P21" s="49">
        <f>+'当年度'!P21-'前年度'!P21</f>
        <v>0</v>
      </c>
      <c r="Q21" s="49">
        <f>+'当年度'!Q21-'前年度'!Q21</f>
        <v>0</v>
      </c>
      <c r="R21" s="50">
        <f>+'当年度'!R21-'前年度'!R21</f>
        <v>329660</v>
      </c>
      <c r="T21" s="6"/>
    </row>
    <row r="22" spans="1:20" ht="30" customHeight="1">
      <c r="A22" s="22"/>
      <c r="B22" s="17" t="s">
        <v>15</v>
      </c>
      <c r="C22" s="48">
        <f>+'当年度'!C22-'前年度'!C22</f>
        <v>97304</v>
      </c>
      <c r="D22" s="49">
        <f>+'当年度'!D22-'前年度'!D22</f>
        <v>14822</v>
      </c>
      <c r="E22" s="49">
        <f>+'当年度'!E22-'前年度'!E22</f>
        <v>-657</v>
      </c>
      <c r="F22" s="49">
        <f>+'当年度'!F22-'前年度'!F22</f>
        <v>25402</v>
      </c>
      <c r="G22" s="49">
        <f>+'当年度'!G22-'前年度'!G22</f>
        <v>-8380</v>
      </c>
      <c r="H22" s="49">
        <f>+'当年度'!H22-'前年度'!H22</f>
        <v>-1543</v>
      </c>
      <c r="I22" s="49">
        <f>+'当年度'!I22-'前年度'!I22</f>
        <v>37084</v>
      </c>
      <c r="J22" s="49">
        <f>+'当年度'!J22-'前年度'!J22</f>
        <v>-4672</v>
      </c>
      <c r="K22" s="49">
        <f>+'当年度'!K22-'前年度'!K22</f>
        <v>31705</v>
      </c>
      <c r="L22" s="49">
        <f>+'当年度'!L22-'前年度'!L22</f>
        <v>10079</v>
      </c>
      <c r="M22" s="49">
        <f>+'当年度'!M22-'前年度'!M22</f>
        <v>4005</v>
      </c>
      <c r="N22" s="49">
        <f>+'当年度'!N22-'前年度'!N22</f>
        <v>41393</v>
      </c>
      <c r="O22" s="49">
        <f>+'当年度'!O22-'前年度'!O22</f>
        <v>942</v>
      </c>
      <c r="P22" s="49">
        <f>+'当年度'!P22-'前年度'!P22</f>
        <v>1239</v>
      </c>
      <c r="Q22" s="49">
        <f>+'当年度'!Q22-'前年度'!Q22</f>
        <v>-297</v>
      </c>
      <c r="R22" s="50">
        <f>+'当年度'!R22-'前年度'!R22</f>
        <v>98246</v>
      </c>
      <c r="T22" s="6"/>
    </row>
    <row r="23" spans="1:20" ht="30" customHeight="1">
      <c r="A23" s="22"/>
      <c r="B23" s="17" t="s">
        <v>16</v>
      </c>
      <c r="C23" s="48">
        <f>+'当年度'!C23-'前年度'!C23</f>
        <v>-104808</v>
      </c>
      <c r="D23" s="49">
        <f>+'当年度'!D23-'前年度'!D23</f>
        <v>-101024</v>
      </c>
      <c r="E23" s="49">
        <f>+'当年度'!E23-'前年度'!E23</f>
        <v>109</v>
      </c>
      <c r="F23" s="49">
        <f>+'当年度'!F23-'前年度'!F23</f>
        <v>30099</v>
      </c>
      <c r="G23" s="49">
        <f>+'当年度'!G23-'前年度'!G23</f>
        <v>-1573</v>
      </c>
      <c r="H23" s="49">
        <f>+'当年度'!H23-'前年度'!H23</f>
        <v>-129659</v>
      </c>
      <c r="I23" s="49">
        <f>+'当年度'!I23-'前年度'!I23</f>
        <v>-7899</v>
      </c>
      <c r="J23" s="49">
        <f>+'当年度'!J23-'前年度'!J23</f>
        <v>-2936</v>
      </c>
      <c r="K23" s="49">
        <f>+'当年度'!K23-'前年度'!K23</f>
        <v>8911</v>
      </c>
      <c r="L23" s="49">
        <f>+'当年度'!L23-'前年度'!L23</f>
        <v>-13874</v>
      </c>
      <c r="M23" s="49">
        <f>+'当年度'!M23-'前年度'!M23</f>
        <v>664</v>
      </c>
      <c r="N23" s="49">
        <f>+'当年度'!N23-'前年度'!N23</f>
        <v>3451</v>
      </c>
      <c r="O23" s="49">
        <f>+'当年度'!O23-'前年度'!O23</f>
        <v>-84</v>
      </c>
      <c r="P23" s="49">
        <f>+'当年度'!P23-'前年度'!P23</f>
        <v>-84</v>
      </c>
      <c r="Q23" s="49">
        <f>+'当年度'!Q23-'前年度'!Q23</f>
        <v>0</v>
      </c>
      <c r="R23" s="50">
        <f>+'当年度'!R23-'前年度'!R23</f>
        <v>-104892</v>
      </c>
      <c r="T23" s="6"/>
    </row>
    <row r="24" spans="1:20" ht="30" customHeight="1">
      <c r="A24" s="22"/>
      <c r="B24" s="17" t="s">
        <v>17</v>
      </c>
      <c r="C24" s="48">
        <f>+'当年度'!C24-'前年度'!C24</f>
        <v>-121753</v>
      </c>
      <c r="D24" s="49">
        <f>+'当年度'!D24-'前年度'!D24</f>
        <v>2164</v>
      </c>
      <c r="E24" s="49">
        <f>+'当年度'!E24-'前年度'!E24</f>
        <v>396</v>
      </c>
      <c r="F24" s="49">
        <f>+'当年度'!F24-'前年度'!F24</f>
        <v>6825</v>
      </c>
      <c r="G24" s="49">
        <f>+'当年度'!G24-'前年度'!G24</f>
        <v>7495</v>
      </c>
      <c r="H24" s="49">
        <f>+'当年度'!H24-'前年度'!H24</f>
        <v>-12552</v>
      </c>
      <c r="I24" s="49">
        <f>+'当年度'!I24-'前年度'!I24</f>
        <v>-133451</v>
      </c>
      <c r="J24" s="49">
        <f>+'当年度'!J24-'前年度'!J24</f>
        <v>-7974</v>
      </c>
      <c r="K24" s="49">
        <f>+'当年度'!K24-'前年度'!K24</f>
        <v>12336</v>
      </c>
      <c r="L24" s="49">
        <f>+'当年度'!L24-'前年度'!L24</f>
        <v>-137714</v>
      </c>
      <c r="M24" s="49">
        <f>+'当年度'!M24-'前年度'!M24</f>
        <v>700</v>
      </c>
      <c r="N24" s="49">
        <f>+'当年度'!N24-'前年度'!N24</f>
        <v>8834</v>
      </c>
      <c r="O24" s="49">
        <f>+'当年度'!O24-'前年度'!O24</f>
        <v>0</v>
      </c>
      <c r="P24" s="49">
        <f>+'当年度'!P24-'前年度'!P24</f>
        <v>0</v>
      </c>
      <c r="Q24" s="49">
        <f>+'当年度'!Q24-'前年度'!Q24</f>
        <v>0</v>
      </c>
      <c r="R24" s="50">
        <f>+'当年度'!R24-'前年度'!R24</f>
        <v>-121753</v>
      </c>
      <c r="T24" s="6"/>
    </row>
    <row r="25" spans="1:20" ht="30" customHeight="1">
      <c r="A25" s="22"/>
      <c r="B25" s="17" t="s">
        <v>18</v>
      </c>
      <c r="C25" s="48">
        <f>+'当年度'!C25-'前年度'!C25</f>
        <v>28037</v>
      </c>
      <c r="D25" s="49">
        <f>+'当年度'!D25-'前年度'!D25</f>
        <v>7269</v>
      </c>
      <c r="E25" s="49">
        <f>+'当年度'!E25-'前年度'!E25</f>
        <v>-155</v>
      </c>
      <c r="F25" s="49">
        <f>+'当年度'!F25-'前年度'!F25</f>
        <v>-27701</v>
      </c>
      <c r="G25" s="49">
        <f>+'当年度'!G25-'前年度'!G25</f>
        <v>4360</v>
      </c>
      <c r="H25" s="49">
        <f>+'当年度'!H25-'前年度'!H25</f>
        <v>30765</v>
      </c>
      <c r="I25" s="49">
        <f>+'当年度'!I25-'前年度'!I25</f>
        <v>12942</v>
      </c>
      <c r="J25" s="49">
        <f>+'当年度'!J25-'前年度'!J25</f>
        <v>3937</v>
      </c>
      <c r="K25" s="49">
        <f>+'当年度'!K25-'前年度'!K25</f>
        <v>15540</v>
      </c>
      <c r="L25" s="49">
        <f>+'当年度'!L25-'前年度'!L25</f>
        <v>-6497</v>
      </c>
      <c r="M25" s="49">
        <f>+'当年度'!M25-'前年度'!M25</f>
        <v>453</v>
      </c>
      <c r="N25" s="49">
        <f>+'当年度'!N25-'前年度'!N25</f>
        <v>7373</v>
      </c>
      <c r="O25" s="49">
        <f>+'当年度'!O25-'前年度'!O25</f>
        <v>0</v>
      </c>
      <c r="P25" s="49">
        <f>+'当年度'!P25-'前年度'!P25</f>
        <v>0</v>
      </c>
      <c r="Q25" s="49">
        <f>+'当年度'!Q25-'前年度'!Q25</f>
        <v>0</v>
      </c>
      <c r="R25" s="50">
        <f>+'当年度'!R25-'前年度'!R25</f>
        <v>28037</v>
      </c>
      <c r="T25" s="6"/>
    </row>
    <row r="26" spans="1:20" ht="30" customHeight="1">
      <c r="A26" s="22"/>
      <c r="B26" s="17" t="s">
        <v>19</v>
      </c>
      <c r="C26" s="48">
        <f>+'当年度'!C26-'前年度'!C26</f>
        <v>51799</v>
      </c>
      <c r="D26" s="49">
        <f>+'当年度'!D26-'前年度'!D26</f>
        <v>4727</v>
      </c>
      <c r="E26" s="49">
        <f>+'当年度'!E26-'前年度'!E26</f>
        <v>6073</v>
      </c>
      <c r="F26" s="49">
        <f>+'当年度'!F26-'前年度'!F26</f>
        <v>4264</v>
      </c>
      <c r="G26" s="49">
        <f>+'当年度'!G26-'前年度'!G26</f>
        <v>-5310</v>
      </c>
      <c r="H26" s="49">
        <f>+'当年度'!H26-'前年度'!H26</f>
        <v>-300</v>
      </c>
      <c r="I26" s="49">
        <f>+'当年度'!I26-'前年度'!I26</f>
        <v>8633</v>
      </c>
      <c r="J26" s="49">
        <f>+'当年度'!J26-'前年度'!J26</f>
        <v>-7336</v>
      </c>
      <c r="K26" s="49">
        <f>+'当年度'!K26-'前年度'!K26</f>
        <v>14589</v>
      </c>
      <c r="L26" s="49">
        <f>+'当年度'!L26-'前年度'!L26</f>
        <v>1381</v>
      </c>
      <c r="M26" s="49">
        <f>+'当年度'!M26-'前年度'!M26</f>
        <v>1719</v>
      </c>
      <c r="N26" s="49">
        <f>+'当年度'!N26-'前年度'!N26</f>
        <v>36720</v>
      </c>
      <c r="O26" s="49">
        <f>+'当年度'!O26-'前年度'!O26</f>
        <v>0</v>
      </c>
      <c r="P26" s="49">
        <f>+'当年度'!P26-'前年度'!P26</f>
        <v>0</v>
      </c>
      <c r="Q26" s="49">
        <f>+'当年度'!Q26-'前年度'!Q26</f>
        <v>0</v>
      </c>
      <c r="R26" s="50">
        <f>+'当年度'!R26-'前年度'!R26</f>
        <v>51799</v>
      </c>
      <c r="T26" s="6"/>
    </row>
    <row r="27" spans="1:20" ht="30" customHeight="1">
      <c r="A27" s="22"/>
      <c r="B27" s="17" t="s">
        <v>20</v>
      </c>
      <c r="C27" s="48">
        <f>+'当年度'!C27-'前年度'!C27</f>
        <v>14156</v>
      </c>
      <c r="D27" s="49">
        <f>+'当年度'!D27-'前年度'!D27</f>
        <v>-697</v>
      </c>
      <c r="E27" s="49">
        <f>+'当年度'!E27-'前年度'!E27</f>
        <v>220</v>
      </c>
      <c r="F27" s="49">
        <f>+'当年度'!F27-'前年度'!F27</f>
        <v>34</v>
      </c>
      <c r="G27" s="49">
        <f>+'当年度'!G27-'前年度'!G27</f>
        <v>2208</v>
      </c>
      <c r="H27" s="49">
        <f>+'当年度'!H27-'前年度'!H27</f>
        <v>-3159</v>
      </c>
      <c r="I27" s="49">
        <f>+'当年度'!I27-'前年度'!I27</f>
        <v>7719</v>
      </c>
      <c r="J27" s="49">
        <f>+'当年度'!J27-'前年度'!J27</f>
        <v>2521</v>
      </c>
      <c r="K27" s="49">
        <f>+'当年度'!K27-'前年度'!K27</f>
        <v>6549</v>
      </c>
      <c r="L27" s="49">
        <f>+'当年度'!L27-'前年度'!L27</f>
        <v>2450</v>
      </c>
      <c r="M27" s="49">
        <f>+'当年度'!M27-'前年度'!M27</f>
        <v>488</v>
      </c>
      <c r="N27" s="49">
        <f>+'当年度'!N27-'前年度'!N27</f>
        <v>6646</v>
      </c>
      <c r="O27" s="49">
        <f>+'当年度'!O27-'前年度'!O27</f>
        <v>0</v>
      </c>
      <c r="P27" s="49">
        <f>+'当年度'!P27-'前年度'!P27</f>
        <v>0</v>
      </c>
      <c r="Q27" s="49">
        <f>+'当年度'!Q27-'前年度'!Q27</f>
        <v>0</v>
      </c>
      <c r="R27" s="50">
        <f>+'当年度'!R27-'前年度'!R27</f>
        <v>14156</v>
      </c>
      <c r="T27" s="6"/>
    </row>
    <row r="28" spans="1:20" ht="30" customHeight="1">
      <c r="A28" s="22"/>
      <c r="B28" s="17" t="s">
        <v>21</v>
      </c>
      <c r="C28" s="48">
        <f>+'当年度'!C28-'前年度'!C28</f>
        <v>37165</v>
      </c>
      <c r="D28" s="49">
        <f>+'当年度'!D28-'前年度'!D28</f>
        <v>37332</v>
      </c>
      <c r="E28" s="49">
        <f>+'当年度'!E28-'前年度'!E28</f>
        <v>47</v>
      </c>
      <c r="F28" s="49">
        <f>+'当年度'!F28-'前年度'!F28</f>
        <v>-666</v>
      </c>
      <c r="G28" s="49">
        <f>+'当年度'!G28-'前年度'!G28</f>
        <v>-1396</v>
      </c>
      <c r="H28" s="49">
        <f>+'当年度'!H28-'前年度'!H28</f>
        <v>39347</v>
      </c>
      <c r="I28" s="49">
        <f>+'当年度'!I28-'前年度'!I28</f>
        <v>-256</v>
      </c>
      <c r="J28" s="49">
        <f>+'当年度'!J28-'前年度'!J28</f>
        <v>5455</v>
      </c>
      <c r="K28" s="49">
        <f>+'当年度'!K28-'前年度'!K28</f>
        <v>16876</v>
      </c>
      <c r="L28" s="49">
        <f>+'当年度'!L28-'前年度'!L28</f>
        <v>-22525</v>
      </c>
      <c r="M28" s="49">
        <f>+'当年度'!M28-'前年度'!M28</f>
        <v>987</v>
      </c>
      <c r="N28" s="49">
        <f>+'当年度'!N28-'前年度'!N28</f>
        <v>-898</v>
      </c>
      <c r="O28" s="49">
        <f>+'当年度'!O28-'前年度'!O28</f>
        <v>20</v>
      </c>
      <c r="P28" s="49">
        <f>+'当年度'!P28-'前年度'!P28</f>
        <v>20</v>
      </c>
      <c r="Q28" s="49">
        <f>+'当年度'!Q28-'前年度'!Q28</f>
        <v>0</v>
      </c>
      <c r="R28" s="50">
        <f>+'当年度'!R28-'前年度'!R28</f>
        <v>37185</v>
      </c>
      <c r="T28" s="6"/>
    </row>
    <row r="29" spans="1:20" ht="30" customHeight="1">
      <c r="A29" s="22"/>
      <c r="B29" s="17" t="s">
        <v>22</v>
      </c>
      <c r="C29" s="48">
        <f>+'当年度'!C29-'前年度'!C29</f>
        <v>-13291</v>
      </c>
      <c r="D29" s="49">
        <f>+'当年度'!D29-'前年度'!D29</f>
        <v>-11014</v>
      </c>
      <c r="E29" s="49">
        <f>+'当年度'!E29-'前年度'!E29</f>
        <v>-211</v>
      </c>
      <c r="F29" s="49">
        <f>+'当年度'!F29-'前年度'!F29</f>
        <v>-11094</v>
      </c>
      <c r="G29" s="49">
        <f>+'当年度'!G29-'前年度'!G29</f>
        <v>-535</v>
      </c>
      <c r="H29" s="49">
        <f>+'当年度'!H29-'前年度'!H29</f>
        <v>826</v>
      </c>
      <c r="I29" s="49">
        <f>+'当年度'!I29-'前年度'!I29</f>
        <v>-9061</v>
      </c>
      <c r="J29" s="49">
        <f>+'当年度'!J29-'前年度'!J29</f>
        <v>-1253</v>
      </c>
      <c r="K29" s="49">
        <f>+'当年度'!K29-'前年度'!K29</f>
        <v>1893</v>
      </c>
      <c r="L29" s="49">
        <f>+'当年度'!L29-'前年度'!L29</f>
        <v>-9690</v>
      </c>
      <c r="M29" s="49">
        <f>+'当年度'!M29-'前年度'!M29</f>
        <v>210</v>
      </c>
      <c r="N29" s="49">
        <f>+'当年度'!N29-'前年度'!N29</f>
        <v>6574</v>
      </c>
      <c r="O29" s="49">
        <f>+'当年度'!O29-'前年度'!O29</f>
        <v>0</v>
      </c>
      <c r="P29" s="49">
        <f>+'当年度'!P29-'前年度'!P29</f>
        <v>0</v>
      </c>
      <c r="Q29" s="49">
        <f>+'当年度'!Q29-'前年度'!Q29</f>
        <v>0</v>
      </c>
      <c r="R29" s="50">
        <f>+'当年度'!R29-'前年度'!R29</f>
        <v>-13291</v>
      </c>
      <c r="T29" s="6"/>
    </row>
    <row r="30" spans="1:20" ht="30" customHeight="1">
      <c r="A30" s="22"/>
      <c r="B30" s="17" t="s">
        <v>32</v>
      </c>
      <c r="C30" s="48">
        <f>+'当年度'!C30-'前年度'!C30</f>
        <v>14842</v>
      </c>
      <c r="D30" s="49">
        <f>+'当年度'!D30-'前年度'!D30</f>
        <v>14180</v>
      </c>
      <c r="E30" s="49">
        <f>+'当年度'!E30-'前年度'!E30</f>
        <v>14</v>
      </c>
      <c r="F30" s="49">
        <f>+'当年度'!F30-'前年度'!F30</f>
        <v>8750</v>
      </c>
      <c r="G30" s="49">
        <f>+'当年度'!G30-'前年度'!G30</f>
        <v>2949</v>
      </c>
      <c r="H30" s="49">
        <f>+'当年度'!H30-'前年度'!H30</f>
        <v>2467</v>
      </c>
      <c r="I30" s="49">
        <f>+'当年度'!I30-'前年度'!I30</f>
        <v>3807</v>
      </c>
      <c r="J30" s="49">
        <f>+'当年度'!J30-'前年度'!J30</f>
        <v>240</v>
      </c>
      <c r="K30" s="49">
        <f>+'当年度'!K30-'前年度'!K30</f>
        <v>1777</v>
      </c>
      <c r="L30" s="49">
        <f>+'当年度'!L30-'前年度'!L30</f>
        <v>1944</v>
      </c>
      <c r="M30" s="49">
        <f>+'当年度'!M30-'前年度'!M30</f>
        <v>66</v>
      </c>
      <c r="N30" s="49">
        <f>+'当年度'!N30-'前年度'!N30</f>
        <v>-2779</v>
      </c>
      <c r="O30" s="49">
        <f>+'当年度'!O30-'前年度'!O30</f>
        <v>0</v>
      </c>
      <c r="P30" s="49">
        <f>+'当年度'!P30-'前年度'!P30</f>
        <v>0</v>
      </c>
      <c r="Q30" s="49">
        <f>+'当年度'!Q30-'前年度'!Q30</f>
        <v>0</v>
      </c>
      <c r="R30" s="50">
        <f>+'当年度'!R30-'前年度'!R30</f>
        <v>14842</v>
      </c>
      <c r="T30" s="6"/>
    </row>
    <row r="31" spans="1:20" ht="30" customHeight="1">
      <c r="A31" s="22"/>
      <c r="B31" s="17" t="s">
        <v>35</v>
      </c>
      <c r="C31" s="48">
        <f>+'当年度'!C31-'前年度'!C31</f>
        <v>-7982</v>
      </c>
      <c r="D31" s="49">
        <f>+'当年度'!D31-'前年度'!D31</f>
        <v>-6992</v>
      </c>
      <c r="E31" s="49">
        <f>+'当年度'!E31-'前年度'!E31</f>
        <v>-508</v>
      </c>
      <c r="F31" s="49">
        <f>+'当年度'!F31-'前年度'!F31</f>
        <v>-6820</v>
      </c>
      <c r="G31" s="49">
        <f>+'当年度'!G31-'前年度'!G31</f>
        <v>3270</v>
      </c>
      <c r="H31" s="49">
        <f>+'当年度'!H31-'前年度'!H31</f>
        <v>-2934</v>
      </c>
      <c r="I31" s="49">
        <f>+'当年度'!I31-'前年度'!I31</f>
        <v>-8506</v>
      </c>
      <c r="J31" s="49">
        <f>+'当年度'!J31-'前年度'!J31</f>
        <v>-8790</v>
      </c>
      <c r="K31" s="49">
        <f>+'当年度'!K31-'前年度'!K31</f>
        <v>4504</v>
      </c>
      <c r="L31" s="49">
        <f>+'当年度'!L31-'前年度'!L31</f>
        <v>-4191</v>
      </c>
      <c r="M31" s="49">
        <f>+'当年度'!M31-'前年度'!M31</f>
        <v>745</v>
      </c>
      <c r="N31" s="49">
        <f>+'当年度'!N31-'前年度'!N31</f>
        <v>7239</v>
      </c>
      <c r="O31" s="49">
        <f>+'当年度'!O31-'前年度'!O31</f>
        <v>92</v>
      </c>
      <c r="P31" s="49">
        <f>+'当年度'!P31-'前年度'!P31</f>
        <v>92</v>
      </c>
      <c r="Q31" s="49">
        <f>+'当年度'!Q31-'前年度'!Q31</f>
        <v>0</v>
      </c>
      <c r="R31" s="50">
        <f>+'当年度'!R31-'前年度'!R31</f>
        <v>-7890</v>
      </c>
      <c r="T31" s="6"/>
    </row>
    <row r="32" spans="1:20" ht="30" customHeight="1">
      <c r="A32" s="22"/>
      <c r="B32" s="17" t="s">
        <v>36</v>
      </c>
      <c r="C32" s="48">
        <f>+'当年度'!C32-'前年度'!C32</f>
        <v>6034</v>
      </c>
      <c r="D32" s="49">
        <f>+'当年度'!D32-'前年度'!D32</f>
        <v>2057</v>
      </c>
      <c r="E32" s="49">
        <f>+'当年度'!E32-'前年度'!E32</f>
        <v>-197</v>
      </c>
      <c r="F32" s="49">
        <f>+'当年度'!F32-'前年度'!F32</f>
        <v>13494</v>
      </c>
      <c r="G32" s="49">
        <f>+'当年度'!G32-'前年度'!G32</f>
        <v>5687</v>
      </c>
      <c r="H32" s="49">
        <f>+'当年度'!H32-'前年度'!H32</f>
        <v>-16927</v>
      </c>
      <c r="I32" s="49">
        <f>+'当年度'!I32-'前年度'!I32</f>
        <v>-44</v>
      </c>
      <c r="J32" s="49">
        <f>+'当年度'!J32-'前年度'!J32</f>
        <v>-8159</v>
      </c>
      <c r="K32" s="49">
        <f>+'当年度'!K32-'前年度'!K32</f>
        <v>1783</v>
      </c>
      <c r="L32" s="49">
        <f>+'当年度'!L32-'前年度'!L32</f>
        <v>6450</v>
      </c>
      <c r="M32" s="49">
        <f>+'当年度'!M32-'前年度'!M32</f>
        <v>245</v>
      </c>
      <c r="N32" s="49">
        <f>+'当年度'!N32-'前年度'!N32</f>
        <v>3776</v>
      </c>
      <c r="O32" s="49">
        <f>+'当年度'!O32-'前年度'!O32</f>
        <v>0</v>
      </c>
      <c r="P32" s="49">
        <f>+'当年度'!P32-'前年度'!P32</f>
        <v>0</v>
      </c>
      <c r="Q32" s="49">
        <f>+'当年度'!Q32-'前年度'!Q32</f>
        <v>0</v>
      </c>
      <c r="R32" s="50">
        <f>+'当年度'!R32-'前年度'!R32</f>
        <v>6034</v>
      </c>
      <c r="T32" s="6"/>
    </row>
    <row r="33" spans="1:20" ht="30" customHeight="1">
      <c r="A33" s="22"/>
      <c r="B33" s="17" t="s">
        <v>23</v>
      </c>
      <c r="C33" s="48">
        <f>+'当年度'!C33-'前年度'!C33</f>
        <v>69292</v>
      </c>
      <c r="D33" s="49">
        <f>+'当年度'!D33-'前年度'!D33</f>
        <v>55064</v>
      </c>
      <c r="E33" s="49">
        <f>+'当年度'!E33-'前年度'!E33</f>
        <v>26</v>
      </c>
      <c r="F33" s="49">
        <f>+'当年度'!F33-'前年度'!F33</f>
        <v>34349</v>
      </c>
      <c r="G33" s="49">
        <f>+'当年度'!G33-'前年度'!G33</f>
        <v>262</v>
      </c>
      <c r="H33" s="49">
        <f>+'当年度'!H33-'前年度'!H33</f>
        <v>20427</v>
      </c>
      <c r="I33" s="49">
        <f>+'当年度'!I33-'前年度'!I33</f>
        <v>-1261</v>
      </c>
      <c r="J33" s="49">
        <f>+'当年度'!J33-'前年度'!J33</f>
        <v>-1625</v>
      </c>
      <c r="K33" s="49">
        <f>+'当年度'!K33-'前年度'!K33</f>
        <v>3473</v>
      </c>
      <c r="L33" s="49">
        <f>+'当年度'!L33-'前年度'!L33</f>
        <v>-3016</v>
      </c>
      <c r="M33" s="49">
        <f>+'当年度'!M33-'前年度'!M33</f>
        <v>291</v>
      </c>
      <c r="N33" s="49">
        <f>+'当年度'!N33-'前年度'!N33</f>
        <v>15198</v>
      </c>
      <c r="O33" s="49">
        <f>+'当年度'!O33-'前年度'!O33</f>
        <v>0</v>
      </c>
      <c r="P33" s="49">
        <f>+'当年度'!P33-'前年度'!P33</f>
        <v>0</v>
      </c>
      <c r="Q33" s="49">
        <f>+'当年度'!Q33-'前年度'!Q33</f>
        <v>0</v>
      </c>
      <c r="R33" s="50">
        <f>+'当年度'!R33-'前年度'!R33</f>
        <v>69292</v>
      </c>
      <c r="T33" s="6"/>
    </row>
    <row r="34" spans="1:20" ht="30" customHeight="1">
      <c r="A34" s="22"/>
      <c r="B34" s="18" t="s">
        <v>24</v>
      </c>
      <c r="C34" s="55">
        <f>+'当年度'!C34-'前年度'!C34</f>
        <v>-24196</v>
      </c>
      <c r="D34" s="56">
        <f>+'当年度'!D34-'前年度'!D34</f>
        <v>-17168</v>
      </c>
      <c r="E34" s="56">
        <f>+'当年度'!E34-'前年度'!E34</f>
        <v>-1147</v>
      </c>
      <c r="F34" s="56">
        <f>+'当年度'!F34-'前年度'!F34</f>
        <v>25171</v>
      </c>
      <c r="G34" s="56">
        <f>+'当年度'!G34-'前年度'!G34</f>
        <v>-2321</v>
      </c>
      <c r="H34" s="56">
        <f>+'当年度'!H34-'前年度'!H34</f>
        <v>-38871</v>
      </c>
      <c r="I34" s="56">
        <f>+'当年度'!I34-'前年度'!I34</f>
        <v>-12877</v>
      </c>
      <c r="J34" s="56">
        <f>+'当年度'!J34-'前年度'!J34</f>
        <v>-575</v>
      </c>
      <c r="K34" s="56">
        <f>+'当年度'!K34-'前年度'!K34</f>
        <v>2846</v>
      </c>
      <c r="L34" s="56">
        <f>+'当年度'!L34-'前年度'!L34</f>
        <v>-15141</v>
      </c>
      <c r="M34" s="56">
        <f>+'当年度'!M34-'前年度'!M34</f>
        <v>-25</v>
      </c>
      <c r="N34" s="56">
        <f>+'当年度'!N34-'前年度'!N34</f>
        <v>5874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0</v>
      </c>
      <c r="R34" s="54">
        <f>+'当年度'!R34-'前年度'!R34</f>
        <v>-24196</v>
      </c>
      <c r="T34" s="5"/>
    </row>
    <row r="35" spans="1:20" ht="30" customHeight="1">
      <c r="A35" s="22"/>
      <c r="B35" s="21" t="s">
        <v>25</v>
      </c>
      <c r="C35" s="57">
        <f>+'当年度'!C35-'前年度'!C35</f>
        <v>1456748</v>
      </c>
      <c r="D35" s="57">
        <f>+'当年度'!D35-'前年度'!D35</f>
        <v>94948</v>
      </c>
      <c r="E35" s="58">
        <f>+'当年度'!E35-'前年度'!E35</f>
        <v>17600</v>
      </c>
      <c r="F35" s="58">
        <f>+'当年度'!F35-'前年度'!F35</f>
        <v>432561</v>
      </c>
      <c r="G35" s="58">
        <f>+'当年度'!G35-'前年度'!G35</f>
        <v>-20685</v>
      </c>
      <c r="H35" s="58">
        <f>+'当年度'!H35-'前年度'!H35</f>
        <v>-334528</v>
      </c>
      <c r="I35" s="57">
        <f>+'当年度'!I35-'前年度'!I35</f>
        <v>-364407</v>
      </c>
      <c r="J35" s="57">
        <f>+'当年度'!J35-'前年度'!J35</f>
        <v>-437494</v>
      </c>
      <c r="K35" s="57">
        <f>+'当年度'!K35-'前年度'!K35</f>
        <v>1069388</v>
      </c>
      <c r="L35" s="57">
        <f>+'当年度'!L35-'前年度'!L35</f>
        <v>-977917</v>
      </c>
      <c r="M35" s="57">
        <f>+'当年度'!M35-'前年度'!M35</f>
        <v>88471</v>
      </c>
      <c r="N35" s="57">
        <f>+'当年度'!N35-'前年度'!N35</f>
        <v>1221600</v>
      </c>
      <c r="O35" s="57">
        <f>+'当年度'!O35-'前年度'!O35</f>
        <v>161503</v>
      </c>
      <c r="P35" s="57">
        <f>+'当年度'!P35-'前年度'!P35</f>
        <v>86328</v>
      </c>
      <c r="Q35" s="57">
        <f>+'当年度'!Q35-'前年度'!Q35</f>
        <v>117044</v>
      </c>
      <c r="R35" s="57">
        <f>+'当年度'!R35-'前年度'!R35</f>
        <v>1618251</v>
      </c>
      <c r="T35" s="24"/>
    </row>
    <row r="36" spans="1:20" ht="30" customHeight="1">
      <c r="A36" s="22"/>
      <c r="B36" s="21" t="s">
        <v>58</v>
      </c>
      <c r="C36" s="57">
        <f>+'当年度'!C36-'前年度'!C36</f>
        <v>401628</v>
      </c>
      <c r="D36" s="57">
        <f>+'当年度'!D36-'前年度'!D36</f>
        <v>312176</v>
      </c>
      <c r="E36" s="58">
        <f>+'当年度'!E36-'前年度'!E36</f>
        <v>4207</v>
      </c>
      <c r="F36" s="58">
        <f>+'当年度'!F36-'前年度'!F36</f>
        <v>112698</v>
      </c>
      <c r="G36" s="58">
        <f>+'当年度'!G36-'前年度'!G36</f>
        <v>7975</v>
      </c>
      <c r="H36" s="58">
        <f>+'当年度'!H36-'前年度'!H36</f>
        <v>187296</v>
      </c>
      <c r="I36" s="57">
        <f>+'当年度'!I36-'前年度'!I36</f>
        <v>-83917</v>
      </c>
      <c r="J36" s="57">
        <f>+'当年度'!J36-'前年度'!J36</f>
        <v>-29919</v>
      </c>
      <c r="K36" s="57">
        <f>+'当年度'!K36-'前年度'!K36</f>
        <v>141960</v>
      </c>
      <c r="L36" s="57">
        <f>+'当年度'!L36-'前年度'!L36</f>
        <v>-191517</v>
      </c>
      <c r="M36" s="57">
        <f>+'当年度'!M36-'前年度'!M36</f>
        <v>11532</v>
      </c>
      <c r="N36" s="57">
        <f>+'当年度'!N36-'前年度'!N36</f>
        <v>162737</v>
      </c>
      <c r="O36" s="57">
        <f>+'当年度'!O36-'前年度'!O36</f>
        <v>933</v>
      </c>
      <c r="P36" s="57">
        <f>+'当年度'!P36-'前年度'!P36</f>
        <v>1230</v>
      </c>
      <c r="Q36" s="57">
        <f>+'当年度'!Q36-'前年度'!Q36</f>
        <v>-297</v>
      </c>
      <c r="R36" s="57">
        <f>+'当年度'!R36-'前年度'!R36</f>
        <v>402561</v>
      </c>
      <c r="T36" s="24"/>
    </row>
    <row r="37" spans="1:20" ht="30" customHeight="1">
      <c r="A37" s="22"/>
      <c r="B37" s="21" t="s">
        <v>26</v>
      </c>
      <c r="C37" s="57">
        <f>+'当年度'!C37-'前年度'!C37</f>
        <v>1858376</v>
      </c>
      <c r="D37" s="57">
        <f>+'当年度'!D37-'前年度'!D37</f>
        <v>407124</v>
      </c>
      <c r="E37" s="58">
        <f>+'当年度'!E37-'前年度'!E37</f>
        <v>21807</v>
      </c>
      <c r="F37" s="58">
        <f>+'当年度'!F37-'前年度'!F37</f>
        <v>545259</v>
      </c>
      <c r="G37" s="58">
        <f>+'当年度'!G37-'前年度'!G37</f>
        <v>-12710</v>
      </c>
      <c r="H37" s="58">
        <f>+'当年度'!H37-'前年度'!H37</f>
        <v>-147232</v>
      </c>
      <c r="I37" s="57">
        <f>+'当年度'!I37-'前年度'!I37</f>
        <v>-448324</v>
      </c>
      <c r="J37" s="57">
        <f>+'当年度'!J37-'前年度'!J37</f>
        <v>-467413</v>
      </c>
      <c r="K37" s="57">
        <f>+'当年度'!K37-'前年度'!K37</f>
        <v>1211348</v>
      </c>
      <c r="L37" s="57">
        <f>+'当年度'!L37-'前年度'!L37</f>
        <v>-1169434</v>
      </c>
      <c r="M37" s="57">
        <f>+'当年度'!M37-'前年度'!M37</f>
        <v>100003</v>
      </c>
      <c r="N37" s="57">
        <f>+'当年度'!N37-'前年度'!N37</f>
        <v>1384337</v>
      </c>
      <c r="O37" s="57">
        <f>+'当年度'!O37-'前年度'!O37</f>
        <v>162436</v>
      </c>
      <c r="P37" s="57">
        <f>+'当年度'!P37-'前年度'!P37</f>
        <v>87558</v>
      </c>
      <c r="Q37" s="57">
        <f>+'当年度'!Q37-'前年度'!Q37</f>
        <v>116747</v>
      </c>
      <c r="R37" s="57">
        <f>+'当年度'!R37-'前年度'!R37</f>
        <v>2020812</v>
      </c>
      <c r="T37" s="24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F30" activePane="bottomRight" state="frozen"/>
      <selection pane="topLeft" activeCell="V6" sqref="V6:W34"/>
      <selection pane="topRight" activeCell="V6" sqref="V6:W34"/>
      <selection pane="bottomLeft" activeCell="V6" sqref="V6:W34"/>
      <selection pane="bottomRight" activeCell="V6" sqref="V6:W34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63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10">
        <f>IF(AND('当年度'!C6=0,'前年度'!C6=0),"",IF('前年度'!C6=0,"皆増",IF('当年度'!C6=0,"皆減",ROUND('増減額'!C6/'前年度'!C6*100,1))))</f>
        <v>0.3</v>
      </c>
      <c r="D6" s="8">
        <f>IF(AND('当年度'!D6=0,'前年度'!D6=0),"",IF('前年度'!D6=0,"皆増",IF('当年度'!D6=0,"皆減",ROUND('増減額'!D6/'前年度'!D6*100,1))))</f>
        <v>-0.9</v>
      </c>
      <c r="E6" s="8">
        <f>IF(AND('当年度'!E6=0,'前年度'!E6=0),"",IF('前年度'!E6=0,"皆増",IF('当年度'!E6=0,"皆減",ROUND('増減額'!E6/'前年度'!E6*100,1))))</f>
        <v>0.7</v>
      </c>
      <c r="F6" s="8">
        <f>IF(AND('当年度'!F6=0,'前年度'!F6=0),"",IF('前年度'!F6=0,"皆増",IF('当年度'!F6=0,"皆減",ROUND('増減額'!F6/'前年度'!F6*100,1))))</f>
        <v>0.5</v>
      </c>
      <c r="G6" s="8">
        <f>IF(AND('当年度'!G6=0,'前年度'!G6=0),"",IF('前年度'!G6=0,"皆増",IF('当年度'!G6=0,"皆減",ROUND('増減額'!G6/'前年度'!G6*100,1))))</f>
        <v>-0.2</v>
      </c>
      <c r="H6" s="8">
        <f>IF(AND('当年度'!H6=0,'前年度'!H6=0),"",IF('前年度'!H6=0,"皆増",IF('当年度'!H6=0,"皆減",ROUND('増減額'!H6/'前年度'!H6*100,1))))</f>
        <v>-7.9</v>
      </c>
      <c r="I6" s="8">
        <f>IF(AND('当年度'!I6=0,'前年度'!I6=0),"",IF('前年度'!I6=0,"皆増",IF('当年度'!I6=0,"皆減",ROUND('増減額'!I6/'前年度'!I6*100,1))))</f>
        <v>0.4</v>
      </c>
      <c r="J6" s="8">
        <f>IF(AND('当年度'!J6=0,'前年度'!J6=0),"",IF('前年度'!J6=0,"皆増",IF('当年度'!J6=0,"皆減",ROUND('増減額'!J6/'前年度'!J6*100,1))))</f>
        <v>-0.5</v>
      </c>
      <c r="K6" s="8">
        <f>IF(AND('当年度'!K6=0,'前年度'!K6=0),"",IF('前年度'!K6=0,"皆増",IF('当年度'!K6=0,"皆減",ROUND('増減額'!K6/'前年度'!K6*100,1))))</f>
        <v>2</v>
      </c>
      <c r="L6" s="10">
        <f>IF(AND('当年度'!L6=0,'前年度'!L6=0),"",IF('前年度'!L6=0,"皆増",IF('当年度'!L6=0,"皆減",ROUND('増減額'!L6/'前年度'!L6*100,1))))</f>
        <v>-1.6</v>
      </c>
      <c r="M6" s="8">
        <f>IF(AND('当年度'!M6=0,'前年度'!M6=0),"",IF('前年度'!M6=0,"皆増",IF('当年度'!M6=0,"皆減",ROUND('増減額'!M6/'前年度'!M6*100,1))))</f>
        <v>3.3</v>
      </c>
      <c r="N6" s="8">
        <f>IF(AND('当年度'!N6=0,'前年度'!N6=0),"",IF('前年度'!N6=0,"皆増",IF('当年度'!N6=0,"皆減",ROUND('増減額'!N6/'前年度'!N6*100,1))))</f>
        <v>12.3</v>
      </c>
      <c r="O6" s="8">
        <f>IF(AND('当年度'!O6=0,'前年度'!O6=0),"",IF('前年度'!O6=0,"皆増",IF('当年度'!O6=0,"皆減",ROUND('増減額'!O6/'前年度'!O6*100,1))))</f>
        <v>0.7</v>
      </c>
      <c r="P6" s="8">
        <f>IF(AND('当年度'!P6=0,'前年度'!P6=0),"",IF('前年度'!P6=0,"皆増",IF('当年度'!P6=0,"皆減",ROUND('増減額'!P6/'前年度'!P6*100,1))))</f>
        <v>4.2</v>
      </c>
      <c r="Q6" s="8">
        <f>IF(AND('当年度'!Q6=0,'前年度'!Q6=0),"",IF('前年度'!Q6=0,"皆増",IF('当年度'!Q6=0,"皆減",ROUND('増減額'!Q6/'前年度'!Q6*100,1))))</f>
        <v>0.7</v>
      </c>
      <c r="R6" s="39">
        <f>IF(AND('当年度'!R6=0,'前年度'!R6=0),"",IF('前年度'!R6=0,"皆増",IF('当年度'!R6=0,"皆減",ROUND('増減額'!R6/'前年度'!R6*100,1))))</f>
        <v>0.3</v>
      </c>
      <c r="T6" s="4"/>
    </row>
    <row r="7" spans="1:20" ht="30" customHeight="1">
      <c r="A7" s="22"/>
      <c r="B7" s="17" t="s">
        <v>3</v>
      </c>
      <c r="C7" s="9">
        <f>IF(AND('当年度'!C7=0,'前年度'!C7=0),"",IF('前年度'!C7=0,"皆増",IF('当年度'!C7=0,"皆減",ROUND('増減額'!C7/'前年度'!C7*100,1))))</f>
        <v>-1.8</v>
      </c>
      <c r="D7" s="7">
        <f>IF(AND('当年度'!D7=0,'前年度'!D7=0),"",IF('前年度'!D7=0,"皆増",IF('当年度'!D7=0,"皆減",ROUND('増減額'!D7/'前年度'!D7*100,1))))</f>
        <v>0</v>
      </c>
      <c r="E7" s="7">
        <f>IF(AND('当年度'!E7=0,'前年度'!E7=0),"",IF('前年度'!E7=0,"皆増",IF('当年度'!E7=0,"皆減",ROUND('増減額'!E7/'前年度'!E7*100,1))))</f>
        <v>1.1</v>
      </c>
      <c r="F7" s="7">
        <f>IF(AND('当年度'!F7=0,'前年度'!F7=0),"",IF('前年度'!F7=0,"皆増",IF('当年度'!F7=0,"皆減",ROUND('増減額'!F7/'前年度'!F7*100,1))))</f>
        <v>1</v>
      </c>
      <c r="G7" s="7">
        <f>IF(AND('当年度'!G7=0,'前年度'!G7=0),"",IF('前年度'!G7=0,"皆増",IF('当年度'!G7=0,"皆減",ROUND('増減額'!G7/'前年度'!G7*100,1))))</f>
        <v>0.1</v>
      </c>
      <c r="H7" s="7">
        <f>IF(AND('当年度'!H7=0,'前年度'!H7=0),"",IF('前年度'!H7=0,"皆増",IF('当年度'!H7=0,"皆減",ROUND('増減額'!H7/'前年度'!H7*100,1))))</f>
        <v>-4</v>
      </c>
      <c r="I7" s="7">
        <f>IF(AND('当年度'!I7=0,'前年度'!I7=0),"",IF('前年度'!I7=0,"皆増",IF('当年度'!I7=0,"皆減",ROUND('増減額'!I7/'前年度'!I7*100,1))))</f>
        <v>-4.2</v>
      </c>
      <c r="J7" s="7">
        <f>IF(AND('当年度'!J7=0,'前年度'!J7=0),"",IF('前年度'!J7=0,"皆増",IF('当年度'!J7=0,"皆減",ROUND('増減額'!J7/'前年度'!J7*100,1))))</f>
        <v>-1.2</v>
      </c>
      <c r="K7" s="7">
        <f>IF(AND('当年度'!K7=0,'前年度'!K7=0),"",IF('前年度'!K7=0,"皆増",IF('当年度'!K7=0,"皆減",ROUND('増減額'!K7/'前年度'!K7*100,1))))</f>
        <v>2.5</v>
      </c>
      <c r="L7" s="9">
        <f>IF(AND('当年度'!L7=0,'前年度'!L7=0),"",IF('前年度'!L7=0,"皆増",IF('当年度'!L7=0,"皆減",ROUND('増減額'!L7/'前年度'!L7*100,1))))</f>
        <v>-10.6</v>
      </c>
      <c r="M7" s="7">
        <f>IF(AND('当年度'!M7=0,'前年度'!M7=0),"",IF('前年度'!M7=0,"皆増",IF('当年度'!M7=0,"皆減",ROUND('増減額'!M7/'前年度'!M7*100,1))))</f>
        <v>2.7</v>
      </c>
      <c r="N7" s="7">
        <f>IF(AND('当年度'!N7=0,'前年度'!N7=0),"",IF('前年度'!N7=0,"皆増",IF('当年度'!N7=0,"皆減",ROUND('増減額'!N7/'前年度'!N7*100,1))))</f>
        <v>9.5</v>
      </c>
      <c r="O7" s="7">
        <f>IF(AND('当年度'!O7=0,'前年度'!O7=0),"",IF('前年度'!O7=0,"皆増",IF('当年度'!O7=0,"皆減",ROUND('増減額'!O7/'前年度'!O7*100,1))))</f>
        <v>-0.7</v>
      </c>
      <c r="P7" s="7">
        <f>IF(AND('当年度'!P7=0,'前年度'!P7=0),"",IF('前年度'!P7=0,"皆増",IF('当年度'!P7=0,"皆減",ROUND('増減額'!P7/'前年度'!P7*100,1))))</f>
        <v>25.8</v>
      </c>
      <c r="Q7" s="7">
        <f>IF(AND('当年度'!Q7=0,'前年度'!Q7=0),"",IF('前年度'!Q7=0,"皆増",IF('当年度'!Q7=0,"皆減",ROUND('増減額'!Q7/'前年度'!Q7*100,1))))</f>
        <v>0.3</v>
      </c>
      <c r="R7" s="40">
        <f>IF(AND('当年度'!R7=0,'前年度'!R7=0),"",IF('前年度'!R7=0,"皆増",IF('当年度'!R7=0,"皆減",ROUND('増減額'!R7/'前年度'!R7*100,1))))</f>
        <v>-1.7</v>
      </c>
      <c r="T7" s="6"/>
    </row>
    <row r="8" spans="1:20" ht="30" customHeight="1">
      <c r="A8" s="22"/>
      <c r="B8" s="17" t="s">
        <v>4</v>
      </c>
      <c r="C8" s="9">
        <f>IF(AND('当年度'!C8=0,'前年度'!C8=0),"",IF('前年度'!C8=0,"皆増",IF('当年度'!C8=0,"皆減",ROUND('増減額'!C8/'前年度'!C8*100,1))))</f>
        <v>1.7</v>
      </c>
      <c r="D8" s="7">
        <f>IF(AND('当年度'!D8=0,'前年度'!D8=0),"",IF('前年度'!D8=0,"皆増",IF('当年度'!D8=0,"皆減",ROUND('増減額'!D8/'前年度'!D8*100,1))))</f>
        <v>1.7</v>
      </c>
      <c r="E8" s="7">
        <f>IF(AND('当年度'!E8=0,'前年度'!E8=0),"",IF('前年度'!E8=0,"皆増",IF('当年度'!E8=0,"皆減",ROUND('増減額'!E8/'前年度'!E8*100,1))))</f>
        <v>1.3</v>
      </c>
      <c r="F8" s="7">
        <f>IF(AND('当年度'!F8=0,'前年度'!F8=0),"",IF('前年度'!F8=0,"皆増",IF('当年度'!F8=0,"皆減",ROUND('増減額'!F8/'前年度'!F8*100,1))))</f>
        <v>1.1</v>
      </c>
      <c r="G8" s="7">
        <f>IF(AND('当年度'!G8=0,'前年度'!G8=0),"",IF('前年度'!G8=0,"皆増",IF('当年度'!G8=0,"皆減",ROUND('増減額'!G8/'前年度'!G8*100,1))))</f>
        <v>0</v>
      </c>
      <c r="H8" s="7">
        <f>IF(AND('当年度'!H8=0,'前年度'!H8=0),"",IF('前年度'!H8=0,"皆増",IF('当年度'!H8=0,"皆減",ROUND('増減額'!H8/'前年度'!H8*100,1))))</f>
        <v>7</v>
      </c>
      <c r="I8" s="7">
        <f>IF(AND('当年度'!I8=0,'前年度'!I8=0),"",IF('前年度'!I8=0,"皆増",IF('当年度'!I8=0,"皆減",ROUND('増減額'!I8/'前年度'!I8*100,1))))</f>
        <v>0.5</v>
      </c>
      <c r="J8" s="7">
        <f>IF(AND('当年度'!J8=0,'前年度'!J8=0),"",IF('前年度'!J8=0,"皆増",IF('当年度'!J8=0,"皆減",ROUND('増減額'!J8/'前年度'!J8*100,1))))</f>
        <v>-1</v>
      </c>
      <c r="K8" s="7">
        <f>IF(AND('当年度'!K8=0,'前年度'!K8=0),"",IF('前年度'!K8=0,"皆増",IF('当年度'!K8=0,"皆減",ROUND('増減額'!K8/'前年度'!K8*100,1))))</f>
        <v>2.3</v>
      </c>
      <c r="L8" s="9">
        <f>IF(AND('当年度'!L8=0,'前年度'!L8=0),"",IF('前年度'!L8=0,"皆増",IF('当年度'!L8=0,"皆減",ROUND('増減額'!L8/'前年度'!L8*100,1))))</f>
        <v>-0.7</v>
      </c>
      <c r="M8" s="7">
        <f>IF(AND('当年度'!M8=0,'前年度'!M8=0),"",IF('前年度'!M8=0,"皆増",IF('当年度'!M8=0,"皆減",ROUND('増減額'!M8/'前年度'!M8*100,1))))</f>
        <v>2.5</v>
      </c>
      <c r="N8" s="7">
        <f>IF(AND('当年度'!N8=0,'前年度'!N8=0),"",IF('前年度'!N8=0,"皆増",IF('当年度'!N8=0,"皆減",ROUND('増減額'!N8/'前年度'!N8*100,1))))</f>
        <v>11</v>
      </c>
      <c r="O8" s="7">
        <f>IF(AND('当年度'!O8=0,'前年度'!O8=0),"",IF('前年度'!O8=0,"皆増",IF('当年度'!O8=0,"皆減",ROUND('増減額'!O8/'前年度'!O8*100,1))))</f>
        <v>1.4</v>
      </c>
      <c r="P8" s="7">
        <f>IF(AND('当年度'!P8=0,'前年度'!P8=0),"",IF('前年度'!P8=0,"皆増",IF('当年度'!P8=0,"皆減",ROUND('増減額'!P8/'前年度'!P8*100,1))))</f>
        <v>84.1</v>
      </c>
      <c r="Q8" s="7">
        <f>IF(AND('当年度'!Q8=0,'前年度'!Q8=0),"",IF('前年度'!Q8=0,"皆増",IF('当年度'!Q8=0,"皆減",ROUND('増減額'!Q8/'前年度'!Q8*100,1))))</f>
        <v>0.8</v>
      </c>
      <c r="R8" s="40">
        <f>IF(AND('当年度'!R8=0,'前年度'!R8=0),"",IF('前年度'!R8=0,"皆増",IF('当年度'!R8=0,"皆減",ROUND('増減額'!R8/'前年度'!R8*100,1))))</f>
        <v>1.7</v>
      </c>
      <c r="T8" s="6"/>
    </row>
    <row r="9" spans="1:20" ht="30" customHeight="1">
      <c r="A9" s="22"/>
      <c r="B9" s="17" t="s">
        <v>5</v>
      </c>
      <c r="C9" s="9">
        <f>IF(AND('当年度'!C9=0,'前年度'!C9=0),"",IF('前年度'!C9=0,"皆増",IF('当年度'!C9=0,"皆減",ROUND('増減額'!C9/'前年度'!C9*100,1))))</f>
        <v>0.5</v>
      </c>
      <c r="D9" s="7">
        <f>IF(AND('当年度'!D9=0,'前年度'!D9=0),"",IF('前年度'!D9=0,"皆増",IF('当年度'!D9=0,"皆減",ROUND('増減額'!D9/'前年度'!D9*100,1))))</f>
        <v>-0.8</v>
      </c>
      <c r="E9" s="41">
        <f>IF(AND('当年度'!E9=0,'前年度'!E9=0),"",IF('前年度'!E9=0,"皆増",IF('当年度'!E9=0,"皆減",ROUND('増減額'!E9/'前年度'!E9*100,1))))</f>
        <v>1.2</v>
      </c>
      <c r="F9" s="41">
        <f>IF(AND('当年度'!F9=0,'前年度'!F9=0),"",IF('前年度'!F9=0,"皆増",IF('当年度'!F9=0,"皆減",ROUND('増減額'!F9/'前年度'!F9*100,1))))</f>
        <v>-0.6</v>
      </c>
      <c r="G9" s="41">
        <f>IF(AND('当年度'!G9=0,'前年度'!G9=0),"",IF('前年度'!G9=0,"皆増",IF('当年度'!G9=0,"皆減",ROUND('増減額'!G9/'前年度'!G9*100,1))))</f>
        <v>-0.7</v>
      </c>
      <c r="H9" s="41">
        <f>IF(AND('当年度'!H9=0,'前年度'!H9=0),"",IF('前年度'!H9=0,"皆増",IF('当年度'!H9=0,"皆減",ROUND('増減額'!H9/'前年度'!H9*100,1))))</f>
        <v>-2.4</v>
      </c>
      <c r="I9" s="7">
        <f>IF(AND('当年度'!I9=0,'前年度'!I9=0),"",IF('前年度'!I9=0,"皆増",IF('当年度'!I9=0,"皆減",ROUND('増減額'!I9/'前年度'!I9*100,1))))</f>
        <v>0.6</v>
      </c>
      <c r="J9" s="7">
        <f>IF(AND('当年度'!J9=0,'前年度'!J9=0),"",IF('前年度'!J9=0,"皆増",IF('当年度'!J9=0,"皆減",ROUND('増減額'!J9/'前年度'!J9*100,1))))</f>
        <v>-2.2</v>
      </c>
      <c r="K9" s="7">
        <f>IF(AND('当年度'!K9=0,'前年度'!K9=0),"",IF('前年度'!K9=0,"皆増",IF('当年度'!K9=0,"皆減",ROUND('増減額'!K9/'前年度'!K9*100,1))))</f>
        <v>3.5</v>
      </c>
      <c r="L9" s="9">
        <f>IF(AND('当年度'!L9=0,'前年度'!L9=0),"",IF('前年度'!L9=0,"皆増",IF('当年度'!L9=0,"皆減",ROUND('増減額'!L9/'前年度'!L9*100,1))))</f>
        <v>0</v>
      </c>
      <c r="M9" s="7">
        <f>IF(AND('当年度'!M9=0,'前年度'!M9=0),"",IF('前年度'!M9=0,"皆増",IF('当年度'!M9=0,"皆減",ROUND('増減額'!M9/'前年度'!M9*100,1))))</f>
        <v>2.1</v>
      </c>
      <c r="N9" s="7">
        <f>IF(AND('当年度'!N9=0,'前年度'!N9=0),"",IF('前年度'!N9=0,"皆増",IF('当年度'!N9=0,"皆減",ROUND('増減額'!N9/'前年度'!N9*100,1))))</f>
        <v>11.2</v>
      </c>
      <c r="O9" s="7">
        <f>IF(AND('当年度'!O9=0,'前年度'!O9=0),"",IF('前年度'!O9=0,"皆増",IF('当年度'!O9=0,"皆減",ROUND('増減額'!O9/'前年度'!O9*100,1))))</f>
        <v>5.6</v>
      </c>
      <c r="P9" s="7">
        <f>IF(AND('当年度'!P9=0,'前年度'!P9=0),"",IF('前年度'!P9=0,"皆増",IF('当年度'!P9=0,"皆減",ROUND('増減額'!P9/'前年度'!P9*100,1))))</f>
      </c>
      <c r="Q9" s="7">
        <f>IF(AND('当年度'!Q9=0,'前年度'!Q9=0),"",IF('前年度'!Q9=0,"皆増",IF('当年度'!Q9=0,"皆減",ROUND('増減額'!Q9/'前年度'!Q9*100,1))))</f>
        <v>5.6</v>
      </c>
      <c r="R9" s="40">
        <f>IF(AND('当年度'!R9=0,'前年度'!R9=0),"",IF('前年度'!R9=0,"皆増",IF('当年度'!R9=0,"皆減",ROUND('増減額'!R9/'前年度'!R9*100,1))))</f>
        <v>0.8</v>
      </c>
      <c r="T9" s="6"/>
    </row>
    <row r="10" spans="1:20" ht="30" customHeight="1">
      <c r="A10" s="22"/>
      <c r="B10" s="17" t="s">
        <v>6</v>
      </c>
      <c r="C10" s="9">
        <f>IF(AND('当年度'!C10=0,'前年度'!C10=0),"",IF('前年度'!C10=0,"皆増",IF('当年度'!C10=0,"皆減",ROUND('増減額'!C10/'前年度'!C10*100,1))))</f>
        <v>-0.4</v>
      </c>
      <c r="D10" s="7">
        <f>IF(AND('当年度'!D10=0,'前年度'!D10=0),"",IF('前年度'!D10=0,"皆増",IF('当年度'!D10=0,"皆減",ROUND('増減額'!D10/'前年度'!D10*100,1))))</f>
        <v>-1.5</v>
      </c>
      <c r="E10" s="7">
        <f>IF(AND('当年度'!E10=0,'前年度'!E10=0),"",IF('前年度'!E10=0,"皆増",IF('当年度'!E10=0,"皆減",ROUND('増減額'!E10/'前年度'!E10*100,1))))</f>
        <v>0.9</v>
      </c>
      <c r="F10" s="7">
        <f>IF(AND('当年度'!F10=0,'前年度'!F10=0),"",IF('前年度'!F10=0,"皆増",IF('当年度'!F10=0,"皆減",ROUND('増減額'!F10/'前年度'!F10*100,1))))</f>
        <v>1.2</v>
      </c>
      <c r="G10" s="7">
        <f>IF(AND('当年度'!G10=0,'前年度'!G10=0),"",IF('前年度'!G10=0,"皆増",IF('当年度'!G10=0,"皆減",ROUND('増減額'!G10/'前年度'!G10*100,1))))</f>
        <v>-0.5</v>
      </c>
      <c r="H10" s="7">
        <f>IF(AND('当年度'!H10=0,'前年度'!H10=0),"",IF('前年度'!H10=0,"皆増",IF('当年度'!H10=0,"皆減",ROUND('増減額'!H10/'前年度'!H10*100,1))))</f>
        <v>-22.8</v>
      </c>
      <c r="I10" s="7">
        <f>IF(AND('当年度'!I10=0,'前年度'!I10=0),"",IF('前年度'!I10=0,"皆増",IF('当年度'!I10=0,"皆減",ROUND('増減額'!I10/'前年度'!I10*100,1))))</f>
        <v>-0.5</v>
      </c>
      <c r="J10" s="7">
        <f>IF(AND('当年度'!J10=0,'前年度'!J10=0),"",IF('前年度'!J10=0,"皆増",IF('当年度'!J10=0,"皆減",ROUND('増減額'!J10/'前年度'!J10*100,1))))</f>
        <v>-1</v>
      </c>
      <c r="K10" s="7">
        <f>IF(AND('当年度'!K10=0,'前年度'!K10=0),"",IF('前年度'!K10=0,"皆増",IF('当年度'!K10=0,"皆減",ROUND('増減額'!K10/'前年度'!K10*100,1))))</f>
        <v>3.9</v>
      </c>
      <c r="L10" s="9">
        <f>IF(AND('当年度'!L10=0,'前年度'!L10=0),"",IF('前年度'!L10=0,"皆増",IF('当年度'!L10=0,"皆減",ROUND('増減額'!L10/'前年度'!L10*100,1))))</f>
        <v>-6.5</v>
      </c>
      <c r="M10" s="7">
        <f>IF(AND('当年度'!M10=0,'前年度'!M10=0),"",IF('前年度'!M10=0,"皆増",IF('当年度'!M10=0,"皆減",ROUND('増減額'!M10/'前年度'!M10*100,1))))</f>
        <v>3</v>
      </c>
      <c r="N10" s="7">
        <f>IF(AND('当年度'!N10=0,'前年度'!N10=0),"",IF('前年度'!N10=0,"皆増",IF('当年度'!N10=0,"皆減",ROUND('増減額'!N10/'前年度'!N10*100,1))))</f>
        <v>12.9</v>
      </c>
      <c r="O10" s="7">
        <f>IF(AND('当年度'!O10=0,'前年度'!O10=0),"",IF('前年度'!O10=0,"皆増",IF('当年度'!O10=0,"皆減",ROUND('増減額'!O10/'前年度'!O10*100,1))))</f>
        <v>1.1</v>
      </c>
      <c r="P10" s="7">
        <f>IF(AND('当年度'!P10=0,'前年度'!P10=0),"",IF('前年度'!P10=0,"皆増",IF('当年度'!P10=0,"皆減",ROUND('増減額'!P10/'前年度'!P10*100,1))))</f>
        <v>-0.8</v>
      </c>
      <c r="Q10" s="7">
        <f>IF(AND('当年度'!Q10=0,'前年度'!Q10=0),"",IF('前年度'!Q10=0,"皆増",IF('当年度'!Q10=0,"皆減",ROUND('増減額'!Q10/'前年度'!Q10*100,1))))</f>
        <v>1.2</v>
      </c>
      <c r="R10" s="40">
        <f>IF(AND('当年度'!R10=0,'前年度'!R10=0),"",IF('前年度'!R10=0,"皆増",IF('当年度'!R10=0,"皆減",ROUND('増減額'!R10/'前年度'!R10*100,1))))</f>
        <v>-0.3</v>
      </c>
      <c r="T10" s="6"/>
    </row>
    <row r="11" spans="1:20" ht="30" customHeight="1">
      <c r="A11" s="22"/>
      <c r="B11" s="17" t="s">
        <v>7</v>
      </c>
      <c r="C11" s="9">
        <f>IF(AND('当年度'!C11=0,'前年度'!C11=0),"",IF('前年度'!C11=0,"皆増",IF('当年度'!C11=0,"皆減",ROUND('増減額'!C11/'前年度'!C11*100,1))))</f>
        <v>0.6</v>
      </c>
      <c r="D11" s="7">
        <f>IF(AND('当年度'!D11=0,'前年度'!D11=0),"",IF('前年度'!D11=0,"皆増",IF('当年度'!D11=0,"皆減",ROUND('増減額'!D11/'前年度'!D11*100,1))))</f>
        <v>-0.3</v>
      </c>
      <c r="E11" s="7">
        <f>IF(AND('当年度'!E11=0,'前年度'!E11=0),"",IF('前年度'!E11=0,"皆増",IF('当年度'!E11=0,"皆減",ROUND('増減額'!E11/'前年度'!E11*100,1))))</f>
        <v>1.1</v>
      </c>
      <c r="F11" s="7">
        <f>IF(AND('当年度'!F11=0,'前年度'!F11=0),"",IF('前年度'!F11=0,"皆増",IF('当年度'!F11=0,"皆減",ROUND('増減額'!F11/'前年度'!F11*100,1))))</f>
        <v>2.1</v>
      </c>
      <c r="G11" s="7">
        <f>IF(AND('当年度'!G11=0,'前年度'!G11=0),"",IF('前年度'!G11=0,"皆増",IF('当年度'!G11=0,"皆減",ROUND('増減額'!G11/'前年度'!G11*100,1))))</f>
        <v>-1.4</v>
      </c>
      <c r="H11" s="7">
        <f>IF(AND('当年度'!H11=0,'前年度'!H11=0),"",IF('前年度'!H11=0,"皆増",IF('当年度'!H11=0,"皆減",ROUND('増減額'!H11/'前年度'!H11*100,1))))</f>
        <v>-16.9</v>
      </c>
      <c r="I11" s="7">
        <f>IF(AND('当年度'!I11=0,'前年度'!I11=0),"",IF('前年度'!I11=0,"皆増",IF('当年度'!I11=0,"皆減",ROUND('増減額'!I11/'前年度'!I11*100,1))))</f>
        <v>0.2</v>
      </c>
      <c r="J11" s="7">
        <f>IF(AND('当年度'!J11=0,'前年度'!J11=0),"",IF('前年度'!J11=0,"皆増",IF('当年度'!J11=0,"皆減",ROUND('増減額'!J11/'前年度'!J11*100,1))))</f>
        <v>-0.9</v>
      </c>
      <c r="K11" s="7">
        <f>IF(AND('当年度'!K11=0,'前年度'!K11=0),"",IF('前年度'!K11=0,"皆増",IF('当年度'!K11=0,"皆減",ROUND('増減額'!K11/'前年度'!K11*100,1))))</f>
        <v>3</v>
      </c>
      <c r="L11" s="9">
        <f>IF(AND('当年度'!L11=0,'前年度'!L11=0),"",IF('前年度'!L11=0,"皆増",IF('当年度'!L11=0,"皆減",ROUND('増減額'!L11/'前年度'!L11*100,1))))</f>
        <v>-3.9</v>
      </c>
      <c r="M11" s="7">
        <f>IF(AND('当年度'!M11=0,'前年度'!M11=0),"",IF('前年度'!M11=0,"皆増",IF('当年度'!M11=0,"皆減",ROUND('増減額'!M11/'前年度'!M11*100,1))))</f>
        <v>2.5</v>
      </c>
      <c r="N11" s="7">
        <f>IF(AND('当年度'!N11=0,'前年度'!N11=0),"",IF('前年度'!N11=0,"皆増",IF('当年度'!N11=0,"皆減",ROUND('増減額'!N11/'前年度'!N11*100,1))))</f>
        <v>13.4</v>
      </c>
      <c r="O11" s="7">
        <f>IF(AND('当年度'!O11=0,'前年度'!O11=0),"",IF('前年度'!O11=0,"皆増",IF('当年度'!O11=0,"皆減",ROUND('増減額'!O11/'前年度'!O11*100,1))))</f>
        <v>1</v>
      </c>
      <c r="P11" s="7">
        <f>IF(AND('当年度'!P11=0,'前年度'!P11=0),"",IF('前年度'!P11=0,"皆増",IF('当年度'!P11=0,"皆減",ROUND('増減額'!P11/'前年度'!P11*100,1))))</f>
        <v>9.3</v>
      </c>
      <c r="Q11" s="7">
        <f>IF(AND('当年度'!Q11=0,'前年度'!Q11=0),"",IF('前年度'!Q11=0,"皆増",IF('当年度'!Q11=0,"皆減",ROUND('増減額'!Q11/'前年度'!Q11*100,1))))</f>
        <v>0.9</v>
      </c>
      <c r="R11" s="40">
        <f>IF(AND('当年度'!R11=0,'前年度'!R11=0),"",IF('前年度'!R11=0,"皆増",IF('当年度'!R11=0,"皆減",ROUND('増減額'!R11/'前年度'!R11*100,1))))</f>
        <v>0.7</v>
      </c>
      <c r="T11" s="6"/>
    </row>
    <row r="12" spans="1:20" ht="30" customHeight="1">
      <c r="A12" s="22"/>
      <c r="B12" s="17" t="s">
        <v>8</v>
      </c>
      <c r="C12" s="9">
        <f>IF(AND('当年度'!C12=0,'前年度'!C12=0),"",IF('前年度'!C12=0,"皆増",IF('当年度'!C12=0,"皆減",ROUND('増減額'!C12/'前年度'!C12*100,1))))</f>
        <v>0.7</v>
      </c>
      <c r="D12" s="7">
        <f>IF(AND('当年度'!D12=0,'前年度'!D12=0),"",IF('前年度'!D12=0,"皆増",IF('当年度'!D12=0,"皆減",ROUND('増減額'!D12/'前年度'!D12*100,1))))</f>
        <v>0</v>
      </c>
      <c r="E12" s="7">
        <f>IF(AND('当年度'!E12=0,'前年度'!E12=0),"",IF('前年度'!E12=0,"皆増",IF('当年度'!E12=0,"皆減",ROUND('増減額'!E12/'前年度'!E12*100,1))))</f>
        <v>0.9</v>
      </c>
      <c r="F12" s="7">
        <f>IF(AND('当年度'!F12=0,'前年度'!F12=0),"",IF('前年度'!F12=0,"皆増",IF('当年度'!F12=0,"皆減",ROUND('増減額'!F12/'前年度'!F12*100,1))))</f>
        <v>-1.3</v>
      </c>
      <c r="G12" s="7">
        <f>IF(AND('当年度'!G12=0,'前年度'!G12=0),"",IF('前年度'!G12=0,"皆増",IF('当年度'!G12=0,"皆減",ROUND('増減額'!G12/'前年度'!G12*100,1))))</f>
        <v>-1.5</v>
      </c>
      <c r="H12" s="7">
        <f>IF(AND('当年度'!H12=0,'前年度'!H12=0),"",IF('前年度'!H12=0,"皆増",IF('当年度'!H12=0,"皆減",ROUND('増減額'!H12/'前年度'!H12*100,1))))</f>
        <v>9.6</v>
      </c>
      <c r="I12" s="7">
        <f>IF(AND('当年度'!I12=0,'前年度'!I12=0),"",IF('前年度'!I12=0,"皆増",IF('当年度'!I12=0,"皆減",ROUND('増減額'!I12/'前年度'!I12*100,1))))</f>
        <v>0.2</v>
      </c>
      <c r="J12" s="7">
        <f>IF(AND('当年度'!J12=0,'前年度'!J12=0),"",IF('前年度'!J12=0,"皆増",IF('当年度'!J12=0,"皆減",ROUND('増減額'!J12/'前年度'!J12*100,1))))</f>
        <v>-2.7</v>
      </c>
      <c r="K12" s="7">
        <f>IF(AND('当年度'!K12=0,'前年度'!K12=0),"",IF('前年度'!K12=0,"皆増",IF('当年度'!K12=0,"皆減",ROUND('増減額'!K12/'前年度'!K12*100,1))))</f>
        <v>1.4</v>
      </c>
      <c r="L12" s="9">
        <f>IF(AND('当年度'!L12=0,'前年度'!L12=0),"",IF('前年度'!L12=0,"皆増",IF('当年度'!L12=0,"皆減",ROUND('増減額'!L12/'前年度'!L12*100,1))))</f>
        <v>2.3</v>
      </c>
      <c r="M12" s="7">
        <f>IF(AND('当年度'!M12=0,'前年度'!M12=0),"",IF('前年度'!M12=0,"皆増",IF('当年度'!M12=0,"皆減",ROUND('増減額'!M12/'前年度'!M12*100,1))))</f>
        <v>3.4</v>
      </c>
      <c r="N12" s="7">
        <f>IF(AND('当年度'!N12=0,'前年度'!N12=0),"",IF('前年度'!N12=0,"皆増",IF('当年度'!N12=0,"皆減",ROUND('増減額'!N12/'前年度'!N12*100,1))))</f>
        <v>10.6</v>
      </c>
      <c r="O12" s="7" t="str">
        <f>IF(AND('当年度'!O12=0,'前年度'!O12=0),"",IF('前年度'!O12=0,"皆増",IF('当年度'!O12=0,"皆減",ROUND('増減額'!O12/'前年度'!O12*100,1))))</f>
        <v>皆減</v>
      </c>
      <c r="P12" s="7" t="str">
        <f>IF(AND('当年度'!P12=0,'前年度'!P12=0),"",IF('前年度'!P12=0,"皆増",IF('当年度'!P12=0,"皆減",ROUND('増減額'!P12/'前年度'!P12*100,1))))</f>
        <v>皆減</v>
      </c>
      <c r="Q12" s="7">
        <f>IF(AND('当年度'!Q12=0,'前年度'!Q12=0),"",IF('前年度'!Q12=0,"皆増",IF('当年度'!Q12=0,"皆減",ROUND('増減額'!Q12/'前年度'!Q12*100,1))))</f>
      </c>
      <c r="R12" s="40">
        <f>IF(AND('当年度'!R12=0,'前年度'!R12=0),"",IF('前年度'!R12=0,"皆増",IF('当年度'!R12=0,"皆減",ROUND('増減額'!R12/'前年度'!R12*100,1))))</f>
        <v>0.7</v>
      </c>
      <c r="T12" s="6"/>
    </row>
    <row r="13" spans="1:20" ht="30" customHeight="1">
      <c r="A13" s="22"/>
      <c r="B13" s="17" t="s">
        <v>9</v>
      </c>
      <c r="C13" s="9">
        <f>IF(AND('当年度'!C13=0,'前年度'!C13=0),"",IF('前年度'!C13=0,"皆増",IF('当年度'!C13=0,"皆減",ROUND('増減額'!C13/'前年度'!C13*100,1))))</f>
        <v>0.1</v>
      </c>
      <c r="D13" s="7">
        <f>IF(AND('当年度'!D13=0,'前年度'!D13=0),"",IF('前年度'!D13=0,"皆増",IF('当年度'!D13=0,"皆減",ROUND('増減額'!D13/'前年度'!D13*100,1))))</f>
        <v>-1.1</v>
      </c>
      <c r="E13" s="7">
        <f>IF(AND('当年度'!E13=0,'前年度'!E13=0),"",IF('前年度'!E13=0,"皆増",IF('当年度'!E13=0,"皆減",ROUND('増減額'!E13/'前年度'!E13*100,1))))</f>
        <v>-0.5</v>
      </c>
      <c r="F13" s="7">
        <f>IF(AND('当年度'!F13=0,'前年度'!F13=0),"",IF('前年度'!F13=0,"皆増",IF('当年度'!F13=0,"皆減",ROUND('増減額'!F13/'前年度'!F13*100,1))))</f>
        <v>1.9</v>
      </c>
      <c r="G13" s="7">
        <f>IF(AND('当年度'!G13=0,'前年度'!G13=0),"",IF('前年度'!G13=0,"皆増",IF('当年度'!G13=0,"皆減",ROUND('増減額'!G13/'前年度'!G13*100,1))))</f>
        <v>1.9</v>
      </c>
      <c r="H13" s="7">
        <f>IF(AND('当年度'!H13=0,'前年度'!H13=0),"",IF('前年度'!H13=0,"皆増",IF('当年度'!H13=0,"皆減",ROUND('増減額'!H13/'前年度'!H13*100,1))))</f>
        <v>-19.9</v>
      </c>
      <c r="I13" s="7">
        <f>IF(AND('当年度'!I13=0,'前年度'!I13=0),"",IF('前年度'!I13=0,"皆増",IF('当年度'!I13=0,"皆減",ROUND('増減額'!I13/'前年度'!I13*100,1))))</f>
        <v>-0.7</v>
      </c>
      <c r="J13" s="7">
        <f>IF(AND('当年度'!J13=0,'前年度'!J13=0),"",IF('前年度'!J13=0,"皆増",IF('当年度'!J13=0,"皆減",ROUND('増減額'!J13/'前年度'!J13*100,1))))</f>
        <v>-2.4</v>
      </c>
      <c r="K13" s="7">
        <f>IF(AND('当年度'!K13=0,'前年度'!K13=0),"",IF('前年度'!K13=0,"皆増",IF('当年度'!K13=0,"皆減",ROUND('増減額'!K13/'前年度'!K13*100,1))))</f>
        <v>-1</v>
      </c>
      <c r="L13" s="9">
        <f>IF(AND('当年度'!L13=0,'前年度'!L13=0),"",IF('前年度'!L13=0,"皆増",IF('当年度'!L13=0,"皆減",ROUND('増減額'!L13/'前年度'!L13*100,1))))</f>
        <v>1.6</v>
      </c>
      <c r="M13" s="7">
        <f>IF(AND('当年度'!M13=0,'前年度'!M13=0),"",IF('前年度'!M13=0,"皆増",IF('当年度'!M13=0,"皆減",ROUND('増減額'!M13/'前年度'!M13*100,1))))</f>
        <v>-2.1</v>
      </c>
      <c r="N13" s="7">
        <f>IF(AND('当年度'!N13=0,'前年度'!N13=0),"",IF('前年度'!N13=0,"皆増",IF('当年度'!N13=0,"皆減",ROUND('増減額'!N13/'前年度'!N13*100,1))))</f>
        <v>13.9</v>
      </c>
      <c r="O13" s="7">
        <f>IF(AND('当年度'!O13=0,'前年度'!O13=0),"",IF('前年度'!O13=0,"皆増",IF('当年度'!O13=0,"皆減",ROUND('増減額'!O13/'前年度'!O13*100,1))))</f>
        <v>-2.4</v>
      </c>
      <c r="P13" s="7">
        <f>IF(AND('当年度'!P13=0,'前年度'!P13=0),"",IF('前年度'!P13=0,"皆増",IF('当年度'!P13=0,"皆減",ROUND('増減額'!P13/'前年度'!P13*100,1))))</f>
      </c>
      <c r="Q13" s="7">
        <f>IF(AND('当年度'!Q13=0,'前年度'!Q13=0),"",IF('前年度'!Q13=0,"皆増",IF('当年度'!Q13=0,"皆減",ROUND('増減額'!Q13/'前年度'!Q13*100,1))))</f>
        <v>-2.4</v>
      </c>
      <c r="R13" s="40">
        <f>IF(AND('当年度'!R13=0,'前年度'!R13=0),"",IF('前年度'!R13=0,"皆増",IF('当年度'!R13=0,"皆減",ROUND('増減額'!R13/'前年度'!R13*100,1))))</f>
        <v>0</v>
      </c>
      <c r="T13" s="6"/>
    </row>
    <row r="14" spans="1:20" ht="30" customHeight="1">
      <c r="A14" s="22"/>
      <c r="B14" s="17" t="s">
        <v>10</v>
      </c>
      <c r="C14" s="9">
        <f>IF(AND('当年度'!C14=0,'前年度'!C14=0),"",IF('前年度'!C14=0,"皆増",IF('当年度'!C14=0,"皆減",ROUND('増減額'!C14/'前年度'!C14*100,1))))</f>
        <v>10.2</v>
      </c>
      <c r="D14" s="7">
        <f>IF(AND('当年度'!D14=0,'前年度'!D14=0),"",IF('前年度'!D14=0,"皆増",IF('当年度'!D14=0,"皆減",ROUND('増減額'!D14/'前年度'!D14*100,1))))</f>
        <v>7.2</v>
      </c>
      <c r="E14" s="7">
        <f>IF(AND('当年度'!E14=0,'前年度'!E14=0),"",IF('前年度'!E14=0,"皆増",IF('当年度'!E14=0,"皆減",ROUND('増減額'!E14/'前年度'!E14*100,1))))</f>
        <v>0.7</v>
      </c>
      <c r="F14" s="7">
        <f>IF(AND('当年度'!F14=0,'前年度'!F14=0),"",IF('前年度'!F14=0,"皆増",IF('当年度'!F14=0,"皆減",ROUND('増減額'!F14/'前年度'!F14*100,1))))</f>
        <v>0</v>
      </c>
      <c r="G14" s="7">
        <f>IF(AND('当年度'!G14=0,'前年度'!G14=0),"",IF('前年度'!G14=0,"皆増",IF('当年度'!G14=0,"皆減",ROUND('増減額'!G14/'前年度'!G14*100,1))))</f>
        <v>0.7</v>
      </c>
      <c r="H14" s="7">
        <f>IF(AND('当年度'!H14=0,'前年度'!H14=0),"",IF('前年度'!H14=0,"皆増",IF('当年度'!H14=0,"皆減",ROUND('増減額'!H14/'前年度'!H14*100,1))))</f>
        <v>45.3</v>
      </c>
      <c r="I14" s="7">
        <f>IF(AND('当年度'!I14=0,'前年度'!I14=0),"",IF('前年度'!I14=0,"皆増",IF('当年度'!I14=0,"皆減",ROUND('増減額'!I14/'前年度'!I14*100,1))))</f>
        <v>12</v>
      </c>
      <c r="J14" s="7">
        <f>IF(AND('当年度'!J14=0,'前年度'!J14=0),"",IF('前年度'!J14=0,"皆増",IF('当年度'!J14=0,"皆減",ROUND('増減額'!J14/'前年度'!J14*100,1))))</f>
        <v>-2.3</v>
      </c>
      <c r="K14" s="7">
        <f>IF(AND('当年度'!K14=0,'前年度'!K14=0),"",IF('前年度'!K14=0,"皆増",IF('当年度'!K14=0,"皆減",ROUND('増減額'!K14/'前年度'!K14*100,1))))</f>
        <v>1.7</v>
      </c>
      <c r="L14" s="9">
        <f>IF(AND('当年度'!L14=0,'前年度'!L14=0),"",IF('前年度'!L14=0,"皆増",IF('当年度'!L14=0,"皆減",ROUND('増減額'!L14/'前年度'!L14*100,1))))</f>
        <v>28.1</v>
      </c>
      <c r="M14" s="7">
        <f>IF(AND('当年度'!M14=0,'前年度'!M14=0),"",IF('前年度'!M14=0,"皆増",IF('当年度'!M14=0,"皆減",ROUND('増減額'!M14/'前年度'!M14*100,1))))</f>
        <v>2.3</v>
      </c>
      <c r="N14" s="7">
        <f>IF(AND('当年度'!N14=0,'前年度'!N14=0),"",IF('前年度'!N14=0,"皆増",IF('当年度'!N14=0,"皆減",ROUND('増減額'!N14/'前年度'!N14*100,1))))</f>
        <v>10</v>
      </c>
      <c r="O14" s="7">
        <f>IF(AND('当年度'!O14=0,'前年度'!O14=0),"",IF('前年度'!O14=0,"皆増",IF('当年度'!O14=0,"皆減",ROUND('増減額'!O14/'前年度'!O14*100,1))))</f>
        <v>0.2</v>
      </c>
      <c r="P14" s="7">
        <f>IF(AND('当年度'!P14=0,'前年度'!P14=0),"",IF('前年度'!P14=0,"皆増",IF('当年度'!P14=0,"皆減",ROUND('増減額'!P14/'前年度'!P14*100,1))))</f>
        <v>1.8</v>
      </c>
      <c r="Q14" s="7">
        <f>IF(AND('当年度'!Q14=0,'前年度'!Q14=0),"",IF('前年度'!Q14=0,"皆増",IF('当年度'!Q14=0,"皆減",ROUND('増減額'!Q14/'前年度'!Q14*100,1))))</f>
        <v>0.2</v>
      </c>
      <c r="R14" s="40">
        <f>IF(AND('当年度'!R14=0,'前年度'!R14=0),"",IF('前年度'!R14=0,"皆増",IF('当年度'!R14=0,"皆減",ROUND('増減額'!R14/'前年度'!R14*100,1))))</f>
        <v>9.5</v>
      </c>
      <c r="T14" s="6"/>
    </row>
    <row r="15" spans="1:20" ht="30" customHeight="1">
      <c r="A15" s="22"/>
      <c r="B15" s="17" t="s">
        <v>11</v>
      </c>
      <c r="C15" s="9">
        <f>IF(AND('当年度'!C15=0,'前年度'!C15=0),"",IF('前年度'!C15=0,"皆増",IF('当年度'!C15=0,"皆減",ROUND('増減額'!C15/'前年度'!C15*100,1))))</f>
        <v>-0.8</v>
      </c>
      <c r="D15" s="7">
        <f>IF(AND('当年度'!D15=0,'前年度'!D15=0),"",IF('前年度'!D15=0,"皆増",IF('当年度'!D15=0,"皆減",ROUND('増減額'!D15/'前年度'!D15*100,1))))</f>
        <v>-3.1</v>
      </c>
      <c r="E15" s="7">
        <f>IF(AND('当年度'!E15=0,'前年度'!E15=0),"",IF('前年度'!E15=0,"皆増",IF('当年度'!E15=0,"皆減",ROUND('増減額'!E15/'前年度'!E15*100,1))))</f>
        <v>-1.2</v>
      </c>
      <c r="F15" s="7">
        <f>IF(AND('当年度'!F15=0,'前年度'!F15=0),"",IF('前年度'!F15=0,"皆増",IF('当年度'!F15=0,"皆減",ROUND('増減額'!F15/'前年度'!F15*100,1))))</f>
        <v>-2.5</v>
      </c>
      <c r="G15" s="7">
        <f>IF(AND('当年度'!G15=0,'前年度'!G15=0),"",IF('前年度'!G15=0,"皆増",IF('当年度'!G15=0,"皆減",ROUND('増減額'!G15/'前年度'!G15*100,1))))</f>
        <v>-5.8</v>
      </c>
      <c r="H15" s="7">
        <f>IF(AND('当年度'!H15=0,'前年度'!H15=0),"",IF('前年度'!H15=0,"皆増",IF('当年度'!H15=0,"皆減",ROUND('増減額'!H15/'前年度'!H15*100,1))))</f>
        <v>-5.9</v>
      </c>
      <c r="I15" s="7">
        <f>IF(AND('当年度'!I15=0,'前年度'!I15=0),"",IF('前年度'!I15=0,"皆増",IF('当年度'!I15=0,"皆減",ROUND('増減額'!I15/'前年度'!I15*100,1))))</f>
        <v>-0.7</v>
      </c>
      <c r="J15" s="7">
        <f>IF(AND('当年度'!J15=0,'前年度'!J15=0),"",IF('前年度'!J15=0,"皆増",IF('当年度'!J15=0,"皆減",ROUND('増減額'!J15/'前年度'!J15*100,1))))</f>
        <v>-7.2</v>
      </c>
      <c r="K15" s="7">
        <f>IF(AND('当年度'!K15=0,'前年度'!K15=0),"",IF('前年度'!K15=0,"皆増",IF('当年度'!K15=0,"皆減",ROUND('増減額'!K15/'前年度'!K15*100,1))))</f>
        <v>2</v>
      </c>
      <c r="L15" s="9">
        <f>IF(AND('当年度'!L15=0,'前年度'!L15=0),"",IF('前年度'!L15=0,"皆増",IF('当年度'!L15=0,"皆減",ROUND('増減額'!L15/'前年度'!L15*100,1))))</f>
        <v>-0.3</v>
      </c>
      <c r="M15" s="7">
        <f>IF(AND('当年度'!M15=0,'前年度'!M15=0),"",IF('前年度'!M15=0,"皆増",IF('当年度'!M15=0,"皆減",ROUND('増減額'!M15/'前年度'!M15*100,1))))</f>
        <v>0.3</v>
      </c>
      <c r="N15" s="7">
        <f>IF(AND('当年度'!N15=0,'前年度'!N15=0),"",IF('前年度'!N15=0,"皆増",IF('当年度'!N15=0,"皆減",ROUND('増減額'!N15/'前年度'!N15*100,1))))</f>
        <v>12.3</v>
      </c>
      <c r="O15" s="7">
        <f>IF(AND('当年度'!O15=0,'前年度'!O15=0),"",IF('前年度'!O15=0,"皆増",IF('当年度'!O15=0,"皆減",ROUND('増減額'!O15/'前年度'!O15*100,1))))</f>
        <v>12.5</v>
      </c>
      <c r="P15" s="7">
        <f>IF(AND('当年度'!P15=0,'前年度'!P15=0),"",IF('前年度'!P15=0,"皆増",IF('当年度'!P15=0,"皆減",ROUND('増減額'!P15/'前年度'!P15*100,1))))</f>
        <v>22.3</v>
      </c>
      <c r="Q15" s="7">
        <f>IF(AND('当年度'!Q15=0,'前年度'!Q15=0),"",IF('前年度'!Q15=0,"皆増",IF('当年度'!Q15=0,"皆減",ROUND('増減額'!Q15/'前年度'!Q15*100,1))))</f>
        <v>-0.5</v>
      </c>
      <c r="R15" s="40">
        <f>IF(AND('当年度'!R15=0,'前年度'!R15=0),"",IF('前年度'!R15=0,"皆増",IF('当年度'!R15=0,"皆減",ROUND('増減額'!R15/'前年度'!R15*100,1))))</f>
        <v>0.6</v>
      </c>
      <c r="T15" s="6"/>
    </row>
    <row r="16" spans="1:20" ht="30" customHeight="1">
      <c r="A16" s="22"/>
      <c r="B16" s="17" t="s">
        <v>12</v>
      </c>
      <c r="C16" s="9">
        <f>IF(AND('当年度'!C16=0,'前年度'!C16=0),"",IF('前年度'!C16=0,"皆増",IF('当年度'!C16=0,"皆減",ROUND('増減額'!C16/'前年度'!C16*100,1))))</f>
        <v>0.7</v>
      </c>
      <c r="D16" s="7">
        <f>IF(AND('当年度'!D16=0,'前年度'!D16=0),"",IF('前年度'!D16=0,"皆増",IF('当年度'!D16=0,"皆減",ROUND('増減額'!D16/'前年度'!D16*100,1))))</f>
        <v>-2.3</v>
      </c>
      <c r="E16" s="7">
        <f>IF(AND('当年度'!E16=0,'前年度'!E16=0),"",IF('前年度'!E16=0,"皆増",IF('当年度'!E16=0,"皆減",ROUND('増減額'!E16/'前年度'!E16*100,1))))</f>
        <v>-1.5</v>
      </c>
      <c r="F16" s="7">
        <f>IF(AND('当年度'!F16=0,'前年度'!F16=0),"",IF('前年度'!F16=0,"皆増",IF('当年度'!F16=0,"皆減",ROUND('増減額'!F16/'前年度'!F16*100,1))))</f>
        <v>-1.6</v>
      </c>
      <c r="G16" s="7">
        <f>IF(AND('当年度'!G16=0,'前年度'!G16=0),"",IF('前年度'!G16=0,"皆増",IF('当年度'!G16=0,"皆減",ROUND('増減額'!G16/'前年度'!G16*100,1))))</f>
        <v>-12.4</v>
      </c>
      <c r="H16" s="7">
        <f>IF(AND('当年度'!H16=0,'前年度'!H16=0),"",IF('前年度'!H16=0,"皆増",IF('当年度'!H16=0,"皆減",ROUND('増減額'!H16/'前年度'!H16*100,1))))</f>
        <v>-0.9</v>
      </c>
      <c r="I16" s="7">
        <f>IF(AND('当年度'!I16=0,'前年度'!I16=0),"",IF('前年度'!I16=0,"皆増",IF('当年度'!I16=0,"皆減",ROUND('増減額'!I16/'前年度'!I16*100,1))))</f>
        <v>3.2</v>
      </c>
      <c r="J16" s="7">
        <f>IF(AND('当年度'!J16=0,'前年度'!J16=0),"",IF('前年度'!J16=0,"皆増",IF('当年度'!J16=0,"皆減",ROUND('増減額'!J16/'前年度'!J16*100,1))))</f>
        <v>0</v>
      </c>
      <c r="K16" s="7">
        <f>IF(AND('当年度'!K16=0,'前年度'!K16=0),"",IF('前年度'!K16=0,"皆増",IF('当年度'!K16=0,"皆減",ROUND('増減額'!K16/'前年度'!K16*100,1))))</f>
        <v>5.4</v>
      </c>
      <c r="L16" s="9">
        <f>IF(AND('当年度'!L16=0,'前年度'!L16=0),"",IF('前年度'!L16=0,"皆増",IF('当年度'!L16=0,"皆減",ROUND('増減額'!L16/'前年度'!L16*100,1))))</f>
        <v>3.9</v>
      </c>
      <c r="M16" s="7">
        <f>IF(AND('当年度'!M16=0,'前年度'!M16=0),"",IF('前年度'!M16=0,"皆増",IF('当年度'!M16=0,"皆減",ROUND('増減額'!M16/'前年度'!M16*100,1))))</f>
        <v>1.5</v>
      </c>
      <c r="N16" s="7">
        <f>IF(AND('当年度'!N16=0,'前年度'!N16=0),"",IF('前年度'!N16=0,"皆増",IF('当年度'!N16=0,"皆減",ROUND('増減額'!N16/'前年度'!N16*100,1))))</f>
        <v>2.4</v>
      </c>
      <c r="O16" s="7">
        <f>IF(AND('当年度'!O16=0,'前年度'!O16=0),"",IF('前年度'!O16=0,"皆増",IF('当年度'!O16=0,"皆減",ROUND('増減額'!O16/'前年度'!O16*100,1))))</f>
        <v>7.9</v>
      </c>
      <c r="P16" s="7">
        <f>IF(AND('当年度'!P16=0,'前年度'!P16=0),"",IF('前年度'!P16=0,"皆増",IF('当年度'!P16=0,"皆減",ROUND('増減額'!P16/'前年度'!P16*100,1))))</f>
        <v>7.9</v>
      </c>
      <c r="Q16" s="7">
        <f>IF(AND('当年度'!Q16=0,'前年度'!Q16=0),"",IF('前年度'!Q16=0,"皆増",IF('当年度'!Q16=0,"皆減",ROUND('増減額'!Q16/'前年度'!Q16*100,1))))</f>
      </c>
      <c r="R16" s="40">
        <f>IF(AND('当年度'!R16=0,'前年度'!R16=0),"",IF('前年度'!R16=0,"皆増",IF('当年度'!R16=0,"皆減",ROUND('増減額'!R16/'前年度'!R16*100,1))))</f>
        <v>0.7</v>
      </c>
      <c r="T16" s="6"/>
    </row>
    <row r="17" spans="1:20" ht="30" customHeight="1">
      <c r="A17" s="22"/>
      <c r="B17" s="17" t="s">
        <v>31</v>
      </c>
      <c r="C17" s="9">
        <f>IF(AND('当年度'!C17=0,'前年度'!C17=0),"",IF('前年度'!C17=0,"皆増",IF('当年度'!C17=0,"皆減",ROUND('増減額'!C17/'前年度'!C17*100,1))))</f>
        <v>3.8</v>
      </c>
      <c r="D17" s="7">
        <f>IF(AND('当年度'!D17=0,'前年度'!D17=0),"",IF('前年度'!D17=0,"皆増",IF('当年度'!D17=0,"皆減",ROUND('増減額'!D17/'前年度'!D17*100,1))))</f>
        <v>8.3</v>
      </c>
      <c r="E17" s="7">
        <f>IF(AND('当年度'!E17=0,'前年度'!E17=0),"",IF('前年度'!E17=0,"皆増",IF('当年度'!E17=0,"皆減",ROUND('増減額'!E17/'前年度'!E17*100,1))))</f>
        <v>-0.4</v>
      </c>
      <c r="F17" s="7">
        <f>IF(AND('当年度'!F17=0,'前年度'!F17=0),"",IF('前年度'!F17=0,"皆増",IF('当年度'!F17=0,"皆減",ROUND('増減額'!F17/'前年度'!F17*100,1))))</f>
        <v>0.7</v>
      </c>
      <c r="G17" s="7">
        <f>IF(AND('当年度'!G17=0,'前年度'!G17=0),"",IF('前年度'!G17=0,"皆増",IF('当年度'!G17=0,"皆減",ROUND('増減額'!G17/'前年度'!G17*100,1))))</f>
        <v>5.9</v>
      </c>
      <c r="H17" s="7">
        <f>IF(AND('当年度'!H17=0,'前年度'!H17=0),"",IF('前年度'!H17=0,"皆増",IF('当年度'!H17=0,"皆減",ROUND('増減額'!H17/'前年度'!H17*100,1))))</f>
        <v>27.3</v>
      </c>
      <c r="I17" s="7">
        <f>IF(AND('当年度'!I17=0,'前年度'!I17=0),"",IF('前年度'!I17=0,"皆増",IF('当年度'!I17=0,"皆減",ROUND('増減額'!I17/'前年度'!I17*100,1))))</f>
        <v>-0.1</v>
      </c>
      <c r="J17" s="7">
        <f>IF(AND('当年度'!J17=0,'前年度'!J17=0),"",IF('前年度'!J17=0,"皆増",IF('当年度'!J17=0,"皆減",ROUND('増減額'!J17/'前年度'!J17*100,1))))</f>
        <v>1.9</v>
      </c>
      <c r="K17" s="7">
        <f>IF(AND('当年度'!K17=0,'前年度'!K17=0),"",IF('前年度'!K17=0,"皆増",IF('当年度'!K17=0,"皆減",ROUND('増減額'!K17/'前年度'!K17*100,1))))</f>
        <v>2.1</v>
      </c>
      <c r="L17" s="9">
        <f>IF(AND('当年度'!L17=0,'前年度'!L17=0),"",IF('前年度'!L17=0,"皆増",IF('当年度'!L17=0,"皆減",ROUND('増減額'!L17/'前年度'!L17*100,1))))</f>
        <v>-2.6</v>
      </c>
      <c r="M17" s="7">
        <f>IF(AND('当年度'!M17=0,'前年度'!M17=0),"",IF('前年度'!M17=0,"皆増",IF('当年度'!M17=0,"皆減",ROUND('増減額'!M17/'前年度'!M17*100,1))))</f>
        <v>2</v>
      </c>
      <c r="N17" s="7">
        <f>IF(AND('当年度'!N17=0,'前年度'!N17=0),"",IF('前年度'!N17=0,"皆増",IF('当年度'!N17=0,"皆減",ROUND('増減額'!N17/'前年度'!N17*100,1))))</f>
        <v>12.1</v>
      </c>
      <c r="O17" s="7">
        <f>IF(AND('当年度'!O17=0,'前年度'!O17=0),"",IF('前年度'!O17=0,"皆増",IF('当年度'!O17=0,"皆減",ROUND('増減額'!O17/'前年度'!O17*100,1))))</f>
      </c>
      <c r="P17" s="7">
        <f>IF(AND('当年度'!P17=0,'前年度'!P17=0),"",IF('前年度'!P17=0,"皆増",IF('当年度'!P17=0,"皆減",ROUND('増減額'!P17/'前年度'!P17*100,1))))</f>
      </c>
      <c r="Q17" s="7">
        <f>IF(AND('当年度'!Q17=0,'前年度'!Q17=0),"",IF('前年度'!Q17=0,"皆増",IF('当年度'!Q17=0,"皆減",ROUND('増減額'!Q17/'前年度'!Q17*100,1))))</f>
      </c>
      <c r="R17" s="40">
        <f>IF(AND('当年度'!R17=0,'前年度'!R17=0),"",IF('前年度'!R17=0,"皆増",IF('当年度'!R17=0,"皆減",ROUND('増減額'!R17/'前年度'!R17*100,1))))</f>
        <v>3.8</v>
      </c>
      <c r="T17" s="6"/>
    </row>
    <row r="18" spans="1:20" ht="30" customHeight="1">
      <c r="A18" s="22"/>
      <c r="B18" s="17" t="s">
        <v>33</v>
      </c>
      <c r="C18" s="9">
        <f>IF(AND('当年度'!C18=0,'前年度'!C18=0),"",IF('前年度'!C18=0,"皆増",IF('当年度'!C18=0,"皆減",ROUND('増減額'!C18/'前年度'!C18*100,1))))</f>
        <v>0.5</v>
      </c>
      <c r="D18" s="7">
        <f>IF(AND('当年度'!D18=0,'前年度'!D18=0),"",IF('前年度'!D18=0,"皆増",IF('当年度'!D18=0,"皆減",ROUND('増減額'!D18/'前年度'!D18*100,1))))</f>
        <v>-0.5</v>
      </c>
      <c r="E18" s="7">
        <f>IF(AND('当年度'!E18=0,'前年度'!E18=0),"",IF('前年度'!E18=0,"皆増",IF('当年度'!E18=0,"皆減",ROUND('増減額'!E18/'前年度'!E18*100,1))))</f>
        <v>0.1</v>
      </c>
      <c r="F18" s="7">
        <f>IF(AND('当年度'!F18=0,'前年度'!F18=0),"",IF('前年度'!F18=0,"皆増",IF('当年度'!F18=0,"皆減",ROUND('増減額'!F18/'前年度'!F18*100,1))))</f>
        <v>-1.1</v>
      </c>
      <c r="G18" s="7">
        <f>IF(AND('当年度'!G18=0,'前年度'!G18=0),"",IF('前年度'!G18=0,"皆増",IF('当年度'!G18=0,"皆減",ROUND('増減額'!G18/'前年度'!G18*100,1))))</f>
        <v>-1.6</v>
      </c>
      <c r="H18" s="7">
        <f>IF(AND('当年度'!H18=0,'前年度'!H18=0),"",IF('前年度'!H18=0,"皆増",IF('当年度'!H18=0,"皆減",ROUND('増減額'!H18/'前年度'!H18*100,1))))</f>
        <v>12.3</v>
      </c>
      <c r="I18" s="7">
        <f>IF(AND('当年度'!I18=0,'前年度'!I18=0),"",IF('前年度'!I18=0,"皆増",IF('当年度'!I18=0,"皆減",ROUND('増減額'!I18/'前年度'!I18*100,1))))</f>
        <v>-0.5</v>
      </c>
      <c r="J18" s="7">
        <f>IF(AND('当年度'!J18=0,'前年度'!J18=0),"",IF('前年度'!J18=0,"皆増",IF('当年度'!J18=0,"皆減",ROUND('増減額'!J18/'前年度'!J18*100,1))))</f>
        <v>-1.6</v>
      </c>
      <c r="K18" s="7">
        <f>IF(AND('当年度'!K18=0,'前年度'!K18=0),"",IF('前年度'!K18=0,"皆増",IF('当年度'!K18=0,"皆減",ROUND('増減額'!K18/'前年度'!K18*100,1))))</f>
        <v>1.8</v>
      </c>
      <c r="L18" s="9">
        <f>IF(AND('当年度'!L18=0,'前年度'!L18=0),"",IF('前年度'!L18=0,"皆増",IF('当年度'!L18=0,"皆減",ROUND('増減額'!L18/'前年度'!L18*100,1))))</f>
        <v>-5.8</v>
      </c>
      <c r="M18" s="7">
        <f>IF(AND('当年度'!M18=0,'前年度'!M18=0),"",IF('前年度'!M18=0,"皆増",IF('当年度'!M18=0,"皆減",ROUND('増減額'!M18/'前年度'!M18*100,1))))</f>
        <v>1.5</v>
      </c>
      <c r="N18" s="7">
        <f>IF(AND('当年度'!N18=0,'前年度'!N18=0),"",IF('前年度'!N18=0,"皆増",IF('当年度'!N18=0,"皆減",ROUND('増減額'!N18/'前年度'!N18*100,1))))</f>
        <v>13.3</v>
      </c>
      <c r="O18" s="7">
        <f>IF(AND('当年度'!O18=0,'前年度'!O18=0),"",IF('前年度'!O18=0,"皆増",IF('当年度'!O18=0,"皆減",ROUND('増減額'!O18/'前年度'!O18*100,1))))</f>
        <v>26.8</v>
      </c>
      <c r="P18" s="7">
        <f>IF(AND('当年度'!P18=0,'前年度'!P18=0),"",IF('前年度'!P18=0,"皆増",IF('当年度'!P18=0,"皆減",ROUND('増減額'!P18/'前年度'!P18*100,1))))</f>
        <v>26.8</v>
      </c>
      <c r="Q18" s="7">
        <f>IF(AND('当年度'!Q18=0,'前年度'!Q18=0),"",IF('前年度'!Q18=0,"皆増",IF('当年度'!Q18=0,"皆減",ROUND('増減額'!Q18/'前年度'!Q18*100,1))))</f>
      </c>
      <c r="R18" s="40">
        <f>IF(AND('当年度'!R18=0,'前年度'!R18=0),"",IF('前年度'!R18=0,"皆増",IF('当年度'!R18=0,"皆減",ROUND('増減額'!R18/'前年度'!R18*100,1))))</f>
        <v>1.1</v>
      </c>
      <c r="T18" s="6"/>
    </row>
    <row r="19" spans="1:20" ht="30" customHeight="1">
      <c r="A19" s="23"/>
      <c r="B19" s="19" t="s">
        <v>34</v>
      </c>
      <c r="C19" s="61">
        <f>IF(AND('当年度'!C19=0,'前年度'!C19=0),"",IF('前年度'!C19=0,"皆増",IF('当年度'!C19=0,"皆減",ROUND('増減額'!C19/'前年度'!C19*100,1))))</f>
        <v>3.7</v>
      </c>
      <c r="D19" s="62">
        <f>IF(AND('当年度'!D19=0,'前年度'!D19=0),"",IF('前年度'!D19=0,"皆増",IF('当年度'!D19=0,"皆減",ROUND('増減額'!D19/'前年度'!D19*100,1))))</f>
        <v>-1.1</v>
      </c>
      <c r="E19" s="62">
        <f>IF(AND('当年度'!E19=0,'前年度'!E19=0),"",IF('前年度'!E19=0,"皆増",IF('当年度'!E19=0,"皆減",ROUND('増減額'!E19/'前年度'!E19*100,1))))</f>
        <v>-0.8</v>
      </c>
      <c r="F19" s="62">
        <f>IF(AND('当年度'!F19=0,'前年度'!F19=0),"",IF('前年度'!F19=0,"皆増",IF('当年度'!F19=0,"皆減",ROUND('増減額'!F19/'前年度'!F19*100,1))))</f>
        <v>-1.9</v>
      </c>
      <c r="G19" s="62">
        <f>IF(AND('当年度'!G19=0,'前年度'!G19=0),"",IF('前年度'!G19=0,"皆増",IF('当年度'!G19=0,"皆減",ROUND('増減額'!G19/'前年度'!G19*100,1))))</f>
        <v>-1.1</v>
      </c>
      <c r="H19" s="62">
        <f>IF(AND('当年度'!H19=0,'前年度'!H19=0),"",IF('前年度'!H19=0,"皆増",IF('当年度'!H19=0,"皆減",ROUND('増減額'!H19/'前年度'!H19*100,1))))</f>
        <v>2</v>
      </c>
      <c r="I19" s="62">
        <f>IF(AND('当年度'!I19=0,'前年度'!I19=0),"",IF('前年度'!I19=0,"皆増",IF('当年度'!I19=0,"皆減",ROUND('増減額'!I19/'前年度'!I19*100,1))))</f>
        <v>1</v>
      </c>
      <c r="J19" s="62">
        <f>IF(AND('当年度'!J19=0,'前年度'!J19=0),"",IF('前年度'!J19=0,"皆増",IF('当年度'!J19=0,"皆減",ROUND('増減額'!J19/'前年度'!J19*100,1))))</f>
        <v>-1.7</v>
      </c>
      <c r="K19" s="62">
        <f>IF(AND('当年度'!K19=0,'前年度'!K19=0),"",IF('前年度'!K19=0,"皆増",IF('当年度'!K19=0,"皆減",ROUND('増減額'!K19/'前年度'!K19*100,1))))</f>
        <v>1.5</v>
      </c>
      <c r="L19" s="61">
        <f>IF(AND('当年度'!L19=0,'前年度'!L19=0),"",IF('前年度'!L19=0,"皆増",IF('当年度'!L19=0,"皆減",ROUND('増減額'!L19/'前年度'!L19*100,1))))</f>
        <v>3.2</v>
      </c>
      <c r="M19" s="62">
        <f>IF(AND('当年度'!M19=0,'前年度'!M19=0),"",IF('前年度'!M19=0,"皆増",IF('当年度'!M19=0,"皆減",ROUND('増減額'!M19/'前年度'!M19*100,1))))</f>
        <v>5.3</v>
      </c>
      <c r="N19" s="62">
        <f>IF(AND('当年度'!N19=0,'前年度'!N19=0),"",IF('前年度'!N19=0,"皆増",IF('当年度'!N19=0,"皆減",ROUND('増減額'!N19/'前年度'!N19*100,1))))</f>
        <v>10.9</v>
      </c>
      <c r="O19" s="62">
        <f>IF(AND('当年度'!O19=0,'前年度'!O19=0),"",IF('前年度'!O19=0,"皆増",IF('当年度'!O19=0,"皆減",ROUND('増減額'!O19/'前年度'!O19*100,1))))</f>
        <v>1.4</v>
      </c>
      <c r="P19" s="62">
        <f>IF(AND('当年度'!P19=0,'前年度'!P19=0),"",IF('前年度'!P19=0,"皆増",IF('当年度'!P19=0,"皆減",ROUND('増減額'!P19/'前年度'!P19*100,1))))</f>
        <v>1.2</v>
      </c>
      <c r="Q19" s="62">
        <f>IF(AND('当年度'!Q19=0,'前年度'!Q19=0),"",IF('前年度'!Q19=0,"皆増",IF('当年度'!Q19=0,"皆減",ROUND('増減額'!Q19/'前年度'!Q19*100,1))))</f>
        <v>51.3</v>
      </c>
      <c r="R19" s="63">
        <f>IF(AND('当年度'!R19=0,'前年度'!R19=0),"",IF('前年度'!R19=0,"皆増",IF('当年度'!R19=0,"皆減",ROUND('増減額'!R19/'前年度'!R19*100,1))))</f>
        <v>3.7</v>
      </c>
      <c r="T19" s="5"/>
    </row>
    <row r="20" spans="1:20" ht="30" customHeight="1">
      <c r="A20" s="22"/>
      <c r="B20" s="17" t="s">
        <v>13</v>
      </c>
      <c r="C20" s="64">
        <f>IF(AND('当年度'!C20=0,'前年度'!C20=0),"",IF('前年度'!C20=0,"皆増",IF('当年度'!C20=0,"皆減",ROUND('増減額'!C20/'前年度'!C20*100,1))))</f>
        <v>2.8</v>
      </c>
      <c r="D20" s="65">
        <f>IF(AND('当年度'!D20=0,'前年度'!D20=0),"",IF('前年度'!D20=0,"皆増",IF('当年度'!D20=0,"皆減",ROUND('増減額'!D20/'前年度'!D20*100,1))))</f>
        <v>2.8</v>
      </c>
      <c r="E20" s="65">
        <f>IF(AND('当年度'!E20=0,'前年度'!E20=0),"",IF('前年度'!E20=0,"皆増",IF('当年度'!E20=0,"皆減",ROUND('増減額'!E20/'前年度'!E20*100,1))))</f>
        <v>3</v>
      </c>
      <c r="F20" s="65">
        <f>IF(AND('当年度'!F20=0,'前年度'!F20=0),"",IF('前年度'!F20=0,"皆増",IF('当年度'!F20=0,"皆減",ROUND('増減額'!F20/'前年度'!F20*100,1))))</f>
        <v>5</v>
      </c>
      <c r="G20" s="65">
        <f>IF(AND('当年度'!G20=0,'前年度'!G20=0),"",IF('前年度'!G20=0,"皆増",IF('当年度'!G20=0,"皆減",ROUND('増減額'!G20/'前年度'!G20*100,1))))</f>
        <v>13</v>
      </c>
      <c r="H20" s="65">
        <f>IF(AND('当年度'!H20=0,'前年度'!H20=0),"",IF('前年度'!H20=0,"皆増",IF('当年度'!H20=0,"皆減",ROUND('増減額'!H20/'前年度'!H20*100,1))))</f>
        <v>-14.4</v>
      </c>
      <c r="I20" s="65">
        <f>IF(AND('当年度'!I20=0,'前年度'!I20=0),"",IF('前年度'!I20=0,"皆増",IF('当年度'!I20=0,"皆減",ROUND('増減額'!I20/'前年度'!I20*100,1))))</f>
        <v>2.3</v>
      </c>
      <c r="J20" s="65">
        <f>IF(AND('当年度'!J20=0,'前年度'!J20=0),"",IF('前年度'!J20=0,"皆増",IF('当年度'!J20=0,"皆減",ROUND('増減額'!J20/'前年度'!J20*100,1))))</f>
        <v>0.3</v>
      </c>
      <c r="K20" s="65">
        <f>IF(AND('当年度'!K20=0,'前年度'!K20=0),"",IF('前年度'!K20=0,"皆増",IF('当年度'!K20=0,"皆減",ROUND('増減額'!K20/'前年度'!K20*100,1))))</f>
        <v>3.5</v>
      </c>
      <c r="L20" s="64">
        <f>IF(AND('当年度'!L20=0,'前年度'!L20=0),"",IF('前年度'!L20=0,"皆増",IF('当年度'!L20=0,"皆減",ROUND('増減額'!L20/'前年度'!L20*100,1))))</f>
        <v>4</v>
      </c>
      <c r="M20" s="65">
        <f>IF(AND('当年度'!M20=0,'前年度'!M20=0),"",IF('前年度'!M20=0,"皆増",IF('当年度'!M20=0,"皆減",ROUND('増減額'!M20/'前年度'!M20*100,1))))</f>
        <v>4.2</v>
      </c>
      <c r="N20" s="65">
        <f>IF(AND('当年度'!N20=0,'前年度'!N20=0),"",IF('前年度'!N20=0,"皆増",IF('当年度'!N20=0,"皆減",ROUND('増減額'!N20/'前年度'!N20*100,1))))</f>
        <v>13.2</v>
      </c>
      <c r="O20" s="65">
        <f>IF(AND('当年度'!O20=0,'前年度'!O20=0),"",IF('前年度'!O20=0,"皆増",IF('当年度'!O20=0,"皆減",ROUND('増減額'!O20/'前年度'!O20*100,1))))</f>
        <v>-7.7</v>
      </c>
      <c r="P20" s="65">
        <f>IF(AND('当年度'!P20=0,'前年度'!P20=0),"",IF('前年度'!P20=0,"皆増",IF('当年度'!P20=0,"皆減",ROUND('増減額'!P20/'前年度'!P20*100,1))))</f>
        <v>-7.7</v>
      </c>
      <c r="Q20" s="65">
        <f>IF(AND('当年度'!Q20=0,'前年度'!Q20=0),"",IF('前年度'!Q20=0,"皆増",IF('当年度'!Q20=0,"皆減",ROUND('増減額'!Q20/'前年度'!Q20*100,1))))</f>
      </c>
      <c r="R20" s="66">
        <f>IF(AND('当年度'!R20=0,'前年度'!R20=0),"",IF('前年度'!R20=0,"皆増",IF('当年度'!R20=0,"皆減",ROUND('増減額'!R20/'前年度'!R20*100,1))))</f>
        <v>2.8</v>
      </c>
      <c r="T20" s="4"/>
    </row>
    <row r="21" spans="1:20" ht="30" customHeight="1">
      <c r="A21" s="22"/>
      <c r="B21" s="17" t="s">
        <v>14</v>
      </c>
      <c r="C21" s="64">
        <f>IF(AND('当年度'!C21=0,'前年度'!C21=0),"",IF('前年度'!C21=0,"皆増",IF('当年度'!C21=0,"皆減",ROUND('増減額'!C21/'前年度'!C21*100,1))))</f>
        <v>9.8</v>
      </c>
      <c r="D21" s="65">
        <f>IF(AND('当年度'!D21=0,'前年度'!D21=0),"",IF('前年度'!D21=0,"皆増",IF('当年度'!D21=0,"皆減",ROUND('増減額'!D21/'前年度'!D21*100,1))))</f>
        <v>18</v>
      </c>
      <c r="E21" s="65">
        <f>IF(AND('当年度'!E21=0,'前年度'!E21=0),"",IF('前年度'!E21=0,"皆増",IF('当年度'!E21=0,"皆減",ROUND('増減額'!E21/'前年度'!E21*100,1))))</f>
        <v>-0.3</v>
      </c>
      <c r="F21" s="65">
        <f>IF(AND('当年度'!F21=0,'前年度'!F21=0),"",IF('前年度'!F21=0,"皆増",IF('当年度'!F21=0,"皆減",ROUND('増減額'!F21/'前年度'!F21*100,1))))</f>
        <v>-0.3</v>
      </c>
      <c r="G21" s="65">
        <f>IF(AND('当年度'!G21=0,'前年度'!G21=0),"",IF('前年度'!G21=0,"皆増",IF('当年度'!G21=0,"皆減",ROUND('増減額'!G21/'前年度'!G21*100,1))))</f>
        <v>-2</v>
      </c>
      <c r="H21" s="65">
        <f>IF(AND('当年度'!H21=0,'前年度'!H21=0),"",IF('前年度'!H21=0,"皆増",IF('当年度'!H21=0,"皆減",ROUND('増減額'!H21/'前年度'!H21*100,1))))</f>
        <v>221.2</v>
      </c>
      <c r="I21" s="65">
        <f>IF(AND('当年度'!I21=0,'前年度'!I21=0),"",IF('前年度'!I21=0,"皆増",IF('当年度'!I21=0,"皆減",ROUND('増減額'!I21/'前年度'!I21*100,1))))</f>
        <v>0.6</v>
      </c>
      <c r="J21" s="65">
        <f>IF(AND('当年度'!J21=0,'前年度'!J21=0),"",IF('前年度'!J21=0,"皆増",IF('当年度'!J21=0,"皆減",ROUND('増減額'!J21/'前年度'!J21*100,1))))</f>
        <v>0.1</v>
      </c>
      <c r="K21" s="65">
        <f>IF(AND('当年度'!K21=0,'前年度'!K21=0),"",IF('前年度'!K21=0,"皆増",IF('当年度'!K21=0,"皆減",ROUND('増減額'!K21/'前年度'!K21*100,1))))</f>
        <v>2.4</v>
      </c>
      <c r="L21" s="64">
        <f>IF(AND('当年度'!L21=0,'前年度'!L21=0),"",IF('前年度'!L21=0,"皆増",IF('当年度'!L21=0,"皆減",ROUND('増減額'!L21/'前年度'!L21*100,1))))</f>
        <v>-0.9</v>
      </c>
      <c r="M21" s="65">
        <f>IF(AND('当年度'!M21=0,'前年度'!M21=0),"",IF('前年度'!M21=0,"皆増",IF('当年度'!M21=0,"皆減",ROUND('増減額'!M21/'前年度'!M21*100,1))))</f>
        <v>0.8</v>
      </c>
      <c r="N21" s="65">
        <f>IF(AND('当年度'!N21=0,'前年度'!N21=0),"",IF('前年度'!N21=0,"皆増",IF('当年度'!N21=0,"皆減",ROUND('増減額'!N21/'前年度'!N21*100,1))))</f>
        <v>11.5</v>
      </c>
      <c r="O21" s="65">
        <f>IF(AND('当年度'!O21=0,'前年度'!O21=0),"",IF('前年度'!O21=0,"皆増",IF('当年度'!O21=0,"皆減",ROUND('増減額'!O21/'前年度'!O21*100,1))))</f>
      </c>
      <c r="P21" s="65">
        <f>IF(AND('当年度'!P21=0,'前年度'!P21=0),"",IF('前年度'!P21=0,"皆増",IF('当年度'!P21=0,"皆減",ROUND('増減額'!P21/'前年度'!P21*100,1))))</f>
      </c>
      <c r="Q21" s="65">
        <f>IF(AND('当年度'!Q21=0,'前年度'!Q21=0),"",IF('前年度'!Q21=0,"皆増",IF('当年度'!Q21=0,"皆減",ROUND('増減額'!Q21/'前年度'!Q21*100,1))))</f>
      </c>
      <c r="R21" s="67">
        <f>IF(AND('当年度'!R21=0,'前年度'!R21=0),"",IF('前年度'!R21=0,"皆増",IF('当年度'!R21=0,"皆減",ROUND('増減額'!R21/'前年度'!R21*100,1))))</f>
        <v>9.8</v>
      </c>
      <c r="T21" s="6"/>
    </row>
    <row r="22" spans="1:20" ht="30" customHeight="1">
      <c r="A22" s="22"/>
      <c r="B22" s="17" t="s">
        <v>15</v>
      </c>
      <c r="C22" s="64">
        <f>IF(AND('当年度'!C22=0,'前年度'!C22=0),"",IF('前年度'!C22=0,"皆増",IF('当年度'!C22=0,"皆減",ROUND('増減額'!C22/'前年度'!C22*100,1))))</f>
        <v>1.9</v>
      </c>
      <c r="D22" s="65">
        <f>IF(AND('当年度'!D22=0,'前年度'!D22=0),"",IF('前年度'!D22=0,"皆増",IF('当年度'!D22=0,"皆減",ROUND('増減額'!D22/'前年度'!D22*100,1))))</f>
        <v>0.6</v>
      </c>
      <c r="E22" s="65">
        <f>IF(AND('当年度'!E22=0,'前年度'!E22=0),"",IF('前年度'!E22=0,"皆増",IF('当年度'!E22=0,"皆減",ROUND('増減額'!E22/'前年度'!E22*100,1))))</f>
        <v>-1</v>
      </c>
      <c r="F22" s="65">
        <f>IF(AND('当年度'!F22=0,'前年度'!F22=0),"",IF('前年度'!F22=0,"皆増",IF('当年度'!F22=0,"皆減",ROUND('増減額'!F22/'前年度'!F22*100,1))))</f>
        <v>1.2</v>
      </c>
      <c r="G22" s="65">
        <f>IF(AND('当年度'!G22=0,'前年度'!G22=0),"",IF('前年度'!G22=0,"皆増",IF('当年度'!G22=0,"皆減",ROUND('増減額'!G22/'前年度'!G22*100,1))))</f>
        <v>-8.5</v>
      </c>
      <c r="H22" s="65">
        <f>IF(AND('当年度'!H22=0,'前年度'!H22=0),"",IF('前年度'!H22=0,"皆増",IF('当年度'!H22=0,"皆減",ROUND('増減額'!H22/'前年度'!H22*100,1))))</f>
        <v>-0.5</v>
      </c>
      <c r="I22" s="65">
        <f>IF(AND('当年度'!I22=0,'前年度'!I22=0),"",IF('前年度'!I22=0,"皆増",IF('当年度'!I22=0,"皆減",ROUND('増減額'!I22/'前年度'!I22*100,1))))</f>
        <v>1.7</v>
      </c>
      <c r="J22" s="65">
        <f>IF(AND('当年度'!J22=0,'前年度'!J22=0),"",IF('前年度'!J22=0,"皆増",IF('当年度'!J22=0,"皆減",ROUND('増減額'!J22/'前年度'!J22*100,1))))</f>
        <v>-0.6</v>
      </c>
      <c r="K22" s="65">
        <f>IF(AND('当年度'!K22=0,'前年度'!K22=0),"",IF('前年度'!K22=0,"皆増",IF('当年度'!K22=0,"皆減",ROUND('増減額'!K22/'前年度'!K22*100,1))))</f>
        <v>3.1</v>
      </c>
      <c r="L22" s="64">
        <f>IF(AND('当年度'!L22=0,'前年度'!L22=0),"",IF('前年度'!L22=0,"皆増",IF('当年度'!L22=0,"皆減",ROUND('増減額'!L22/'前年度'!L22*100,1))))</f>
        <v>2.5</v>
      </c>
      <c r="M22" s="65">
        <f>IF(AND('当年度'!M22=0,'前年度'!M22=0),"",IF('前年度'!M22=0,"皆増",IF('当年度'!M22=0,"皆減",ROUND('増減額'!M22/'前年度'!M22*100,1))))</f>
        <v>4.4</v>
      </c>
      <c r="N22" s="65">
        <f>IF(AND('当年度'!N22=0,'前年度'!N22=0),"",IF('前年度'!N22=0,"皆増",IF('当年度'!N22=0,"皆減",ROUND('増減額'!N22/'前年度'!N22*100,1))))</f>
        <v>16.1</v>
      </c>
      <c r="O22" s="65">
        <f>IF(AND('当年度'!O22=0,'前年度'!O22=0),"",IF('前年度'!O22=0,"皆増",IF('当年度'!O22=0,"皆減",ROUND('増減額'!O22/'前年度'!O22*100,1))))</f>
        <v>3.7</v>
      </c>
      <c r="P22" s="65">
        <f>IF(AND('当年度'!P22=0,'前年度'!P22=0),"",IF('前年度'!P22=0,"皆増",IF('当年度'!P22=0,"皆減",ROUND('増減額'!P22/'前年度'!P22*100,1))))</f>
        <v>4.9</v>
      </c>
      <c r="Q22" s="65">
        <f>IF(AND('当年度'!Q22=0,'前年度'!Q22=0),"",IF('前年度'!Q22=0,"皆増",IF('当年度'!Q22=0,"皆減",ROUND('増減額'!Q22/'前年度'!Q22*100,1))))</f>
        <v>-92</v>
      </c>
      <c r="R22" s="67">
        <f>IF(AND('当年度'!R22=0,'前年度'!R22=0),"",IF('前年度'!R22=0,"皆増",IF('当年度'!R22=0,"皆減",ROUND('増減額'!R22/'前年度'!R22*100,1))))</f>
        <v>1.9</v>
      </c>
      <c r="T22" s="6"/>
    </row>
    <row r="23" spans="1:20" ht="30" customHeight="1">
      <c r="A23" s="22"/>
      <c r="B23" s="17" t="s">
        <v>16</v>
      </c>
      <c r="C23" s="64">
        <f>IF(AND('当年度'!C23=0,'前年度'!C23=0),"",IF('前年度'!C23=0,"皆増",IF('当年度'!C23=0,"皆減",ROUND('増減額'!C23/'前年度'!C23*100,1))))</f>
        <v>-5.2</v>
      </c>
      <c r="D23" s="65">
        <f>IF(AND('当年度'!D23=0,'前年度'!D23=0),"",IF('前年度'!D23=0,"皆増",IF('当年度'!D23=0,"皆減",ROUND('増減額'!D23/'前年度'!D23*100,1))))</f>
        <v>-12</v>
      </c>
      <c r="E23" s="65">
        <f>IF(AND('当年度'!E23=0,'前年度'!E23=0),"",IF('前年度'!E23=0,"皆増",IF('当年度'!E23=0,"皆減",ROUND('増減額'!E23/'前年度'!E23*100,1))))</f>
        <v>0.8</v>
      </c>
      <c r="F23" s="65">
        <f>IF(AND('当年度'!F23=0,'前年度'!F23=0),"",IF('前年度'!F23=0,"皆増",IF('当年度'!F23=0,"皆減",ROUND('増減額'!F23/'前年度'!F23*100,1))))</f>
        <v>5.3</v>
      </c>
      <c r="G23" s="65">
        <f>IF(AND('当年度'!G23=0,'前年度'!G23=0),"",IF('前年度'!G23=0,"皆増",IF('当年度'!G23=0,"皆減",ROUND('増減額'!G23/'前年度'!G23*100,1))))</f>
        <v>-5</v>
      </c>
      <c r="H23" s="65">
        <f>IF(AND('当年度'!H23=0,'前年度'!H23=0),"",IF('前年度'!H23=0,"皆増",IF('当年度'!H23=0,"皆減",ROUND('増減額'!H23/'前年度'!H23*100,1))))</f>
        <v>-58.1</v>
      </c>
      <c r="I23" s="65">
        <f>IF(AND('当年度'!I23=0,'前年度'!I23=0),"",IF('前年度'!I23=0,"皆増",IF('当年度'!I23=0,"皆減",ROUND('増減額'!I23/'前年度'!I23*100,1))))</f>
        <v>-0.7</v>
      </c>
      <c r="J23" s="65">
        <f>IF(AND('当年度'!J23=0,'前年度'!J23=0),"",IF('前年度'!J23=0,"皆増",IF('当年度'!J23=0,"皆減",ROUND('増減額'!J23/'前年度'!J23*100,1))))</f>
        <v>-0.9</v>
      </c>
      <c r="K23" s="65">
        <f>IF(AND('当年度'!K23=0,'前年度'!K23=0),"",IF('前年度'!K23=0,"皆増",IF('当年度'!K23=0,"皆減",ROUND('増減額'!K23/'前年度'!K23*100,1))))</f>
        <v>2.8</v>
      </c>
      <c r="L23" s="64">
        <f>IF(AND('当年度'!L23=0,'前年度'!L23=0),"",IF('前年度'!L23=0,"皆増",IF('当年度'!L23=0,"皆減",ROUND('増減額'!L23/'前年度'!L23*100,1))))</f>
        <v>-3.1</v>
      </c>
      <c r="M23" s="65">
        <f>IF(AND('当年度'!M23=0,'前年度'!M23=0),"",IF('前年度'!M23=0,"皆増",IF('当年度'!M23=0,"皆減",ROUND('増減額'!M23/'前年度'!M23*100,1))))</f>
        <v>4.5</v>
      </c>
      <c r="N23" s="65">
        <f>IF(AND('当年度'!N23=0,'前年度'!N23=0),"",IF('前年度'!N23=0,"皆増",IF('当年度'!N23=0,"皆減",ROUND('増減額'!N23/'前年度'!N23*100,1))))</f>
        <v>5.6</v>
      </c>
      <c r="O23" s="65">
        <f>IF(AND('当年度'!O23=0,'前年度'!O23=0),"",IF('前年度'!O23=0,"皆増",IF('当年度'!O23=0,"皆減",ROUND('増減額'!O23/'前年度'!O23*100,1))))</f>
        <v>-3.3</v>
      </c>
      <c r="P23" s="65">
        <f>IF(AND('当年度'!P23=0,'前年度'!P23=0),"",IF('前年度'!P23=0,"皆増",IF('当年度'!P23=0,"皆減",ROUND('増減額'!P23/'前年度'!P23*100,1))))</f>
        <v>-3.3</v>
      </c>
      <c r="Q23" s="65">
        <f>IF(AND('当年度'!Q23=0,'前年度'!Q23=0),"",IF('前年度'!Q23=0,"皆増",IF('当年度'!Q23=0,"皆減",ROUND('増減額'!Q23/'前年度'!Q23*100,1))))</f>
      </c>
      <c r="R23" s="67">
        <f>IF(AND('当年度'!R23=0,'前年度'!R23=0),"",IF('前年度'!R23=0,"皆増",IF('当年度'!R23=0,"皆減",ROUND('増減額'!R23/'前年度'!R23*100,1))))</f>
        <v>-5.2</v>
      </c>
      <c r="T23" s="6"/>
    </row>
    <row r="24" spans="1:20" ht="30" customHeight="1">
      <c r="A24" s="22"/>
      <c r="B24" s="17" t="s">
        <v>17</v>
      </c>
      <c r="C24" s="64">
        <f>IF(AND('当年度'!C24=0,'前年度'!C24=0),"",IF('前年度'!C24=0,"皆増",IF('当年度'!C24=0,"皆減",ROUND('増減額'!C24/'前年度'!C24*100,1))))</f>
        <v>-2.9</v>
      </c>
      <c r="D24" s="65">
        <f>IF(AND('当年度'!D24=0,'前年度'!D24=0),"",IF('前年度'!D24=0,"皆増",IF('当年度'!D24=0,"皆減",ROUND('増減額'!D24/'前年度'!D24*100,1))))</f>
        <v>0.2</v>
      </c>
      <c r="E24" s="65">
        <f>IF(AND('当年度'!E24=0,'前年度'!E24=0),"",IF('前年度'!E24=0,"皆増",IF('当年度'!E24=0,"皆減",ROUND('増減額'!E24/'前年度'!E24*100,1))))</f>
        <v>1.8</v>
      </c>
      <c r="F24" s="65">
        <f>IF(AND('当年度'!F24=0,'前年度'!F24=0),"",IF('前年度'!F24=0,"皆増",IF('当年度'!F24=0,"皆減",ROUND('増減額'!F24/'前年度'!F24*100,1))))</f>
        <v>0.9</v>
      </c>
      <c r="G24" s="65">
        <f>IF(AND('当年度'!G24=0,'前年度'!G24=0),"",IF('前年度'!G24=0,"皆増",IF('当年度'!G24=0,"皆減",ROUND('増減額'!G24/'前年度'!G24*100,1))))</f>
        <v>11.9</v>
      </c>
      <c r="H24" s="65">
        <f>IF(AND('当年度'!H24=0,'前年度'!H24=0),"",IF('前年度'!H24=0,"皆増",IF('当年度'!H24=0,"皆減",ROUND('増減額'!H24/'前年度'!H24*100,1))))</f>
        <v>-9.8</v>
      </c>
      <c r="I24" s="65">
        <f>IF(AND('当年度'!I24=0,'前年度'!I24=0),"",IF('前年度'!I24=0,"皆増",IF('当年度'!I24=0,"皆減",ROUND('増減額'!I24/'前年度'!I24*100,1))))</f>
        <v>-4.4</v>
      </c>
      <c r="J24" s="65">
        <f>IF(AND('当年度'!J24=0,'前年度'!J24=0),"",IF('前年度'!J24=0,"皆増",IF('当年度'!J24=0,"皆減",ROUND('増減額'!J24/'前年度'!J24*100,1))))</f>
        <v>-1.2</v>
      </c>
      <c r="K24" s="65">
        <f>IF(AND('当年度'!K24=0,'前年度'!K24=0),"",IF('前年度'!K24=0,"皆増",IF('当年度'!K24=0,"皆減",ROUND('増減額'!K24/'前年度'!K24*100,1))))</f>
        <v>2</v>
      </c>
      <c r="L24" s="64">
        <f>IF(AND('当年度'!L24=0,'前年度'!L24=0),"",IF('前年度'!L24=0,"皆増",IF('当年度'!L24=0,"皆減",ROUND('増減額'!L24/'前年度'!L24*100,1))))</f>
        <v>-7.8</v>
      </c>
      <c r="M24" s="65">
        <f>IF(AND('当年度'!M24=0,'前年度'!M24=0),"",IF('前年度'!M24=0,"皆増",IF('当年度'!M24=0,"皆減",ROUND('増減額'!M24/'前年度'!M24*100,1))))</f>
        <v>2.6</v>
      </c>
      <c r="N24" s="65">
        <f>IF(AND('当年度'!N24=0,'前年度'!N24=0),"",IF('前年度'!N24=0,"皆増",IF('当年度'!N24=0,"皆減",ROUND('増減額'!N24/'前年度'!N24*100,1))))</f>
        <v>7.1</v>
      </c>
      <c r="O24" s="65">
        <f>IF(AND('当年度'!O24=0,'前年度'!O24=0),"",IF('前年度'!O24=0,"皆増",IF('当年度'!O24=0,"皆減",ROUND('増減額'!O24/'前年度'!O24*100,1))))</f>
      </c>
      <c r="P24" s="65">
        <f>IF(AND('当年度'!P24=0,'前年度'!P24=0),"",IF('前年度'!P24=0,"皆増",IF('当年度'!P24=0,"皆減",ROUND('増減額'!P24/'前年度'!P24*100,1))))</f>
      </c>
      <c r="Q24" s="65">
        <f>IF(AND('当年度'!Q24=0,'前年度'!Q24=0),"",IF('前年度'!Q24=0,"皆増",IF('当年度'!Q24=0,"皆減",ROUND('増減額'!Q24/'前年度'!Q24*100,1))))</f>
      </c>
      <c r="R24" s="67">
        <f>IF(AND('当年度'!R24=0,'前年度'!R24=0),"",IF('前年度'!R24=0,"皆増",IF('当年度'!R24=0,"皆減",ROUND('増減額'!R24/'前年度'!R24*100,1))))</f>
        <v>-2.9</v>
      </c>
      <c r="T24" s="6"/>
    </row>
    <row r="25" spans="1:20" ht="30" customHeight="1">
      <c r="A25" s="22"/>
      <c r="B25" s="17" t="s">
        <v>18</v>
      </c>
      <c r="C25" s="64">
        <f>IF(AND('当年度'!C25=0,'前年度'!C25=0),"",IF('前年度'!C25=0,"皆増",IF('当年度'!C25=0,"皆減",ROUND('増減額'!C25/'前年度'!C25*100,1))))</f>
        <v>1.1</v>
      </c>
      <c r="D25" s="65">
        <f>IF(AND('当年度'!D25=0,'前年度'!D25=0),"",IF('前年度'!D25=0,"皆増",IF('当年度'!D25=0,"皆減",ROUND('増減額'!D25/'前年度'!D25*100,1))))</f>
        <v>0.9</v>
      </c>
      <c r="E25" s="65">
        <f>IF(AND('当年度'!E25=0,'前年度'!E25=0),"",IF('前年度'!E25=0,"皆増",IF('当年度'!E25=0,"皆減",ROUND('増減額'!E25/'前年度'!E25*100,1))))</f>
        <v>-0.7</v>
      </c>
      <c r="F25" s="65">
        <f>IF(AND('当年度'!F25=0,'前年度'!F25=0),"",IF('前年度'!F25=0,"皆増",IF('当年度'!F25=0,"皆減",ROUND('増減額'!F25/'前年度'!F25*100,1))))</f>
        <v>-4.4</v>
      </c>
      <c r="G25" s="65">
        <f>IF(AND('当年度'!G25=0,'前年度'!G25=0),"",IF('前年度'!G25=0,"皆増",IF('当年度'!G25=0,"皆減",ROUND('増減額'!G25/'前年度'!G25*100,1))))</f>
        <v>11.8</v>
      </c>
      <c r="H25" s="65">
        <f>IF(AND('当年度'!H25=0,'前年度'!H25=0),"",IF('前年度'!H25=0,"皆増",IF('当年度'!H25=0,"皆減",ROUND('増減額'!H25/'前年度'!H25*100,1))))</f>
        <v>23.3</v>
      </c>
      <c r="I25" s="65">
        <f>IF(AND('当年度'!I25=0,'前年度'!I25=0),"",IF('前年度'!I25=0,"皆増",IF('当年度'!I25=0,"皆減",ROUND('増減額'!I25/'前年度'!I25*100,1))))</f>
        <v>0.8</v>
      </c>
      <c r="J25" s="65">
        <f>IF(AND('当年度'!J25=0,'前年度'!J25=0),"",IF('前年度'!J25=0,"皆増",IF('当年度'!J25=0,"皆減",ROUND('増減額'!J25/'前年度'!J25*100,1))))</f>
        <v>1.6</v>
      </c>
      <c r="K25" s="65">
        <f>IF(AND('当年度'!K25=0,'前年度'!K25=0),"",IF('前年度'!K25=0,"皆増",IF('当年度'!K25=0,"皆減",ROUND('増減額'!K25/'前年度'!K25*100,1))))</f>
        <v>2.6</v>
      </c>
      <c r="L25" s="64">
        <f>IF(AND('当年度'!L25=0,'前年度'!L25=0),"",IF('前年度'!L25=0,"皆増",IF('当年度'!L25=0,"皆減",ROUND('増減額'!L25/'前年度'!L25*100,1))))</f>
        <v>-0.9</v>
      </c>
      <c r="M25" s="65">
        <f>IF(AND('当年度'!M25=0,'前年度'!M25=0),"",IF('前年度'!M25=0,"皆増",IF('当年度'!M25=0,"皆減",ROUND('増減額'!M25/'前年度'!M25*100,1))))</f>
        <v>1</v>
      </c>
      <c r="N25" s="65">
        <f>IF(AND('当年度'!N25=0,'前年度'!N25=0),"",IF('前年度'!N25=0,"皆増",IF('当年度'!N25=0,"皆減",ROUND('増減額'!N25/'前年度'!N25*100,1))))</f>
        <v>8.9</v>
      </c>
      <c r="O25" s="65">
        <f>IF(AND('当年度'!O25=0,'前年度'!O25=0),"",IF('前年度'!O25=0,"皆増",IF('当年度'!O25=0,"皆減",ROUND('増減額'!O25/'前年度'!O25*100,1))))</f>
      </c>
      <c r="P25" s="65">
        <f>IF(AND('当年度'!P25=0,'前年度'!P25=0),"",IF('前年度'!P25=0,"皆増",IF('当年度'!P25=0,"皆減",ROUND('増減額'!P25/'前年度'!P25*100,1))))</f>
      </c>
      <c r="Q25" s="65">
        <f>IF(AND('当年度'!Q25=0,'前年度'!Q25=0),"",IF('前年度'!Q25=0,"皆増",IF('当年度'!Q25=0,"皆減",ROUND('増減額'!Q25/'前年度'!Q25*100,1))))</f>
      </c>
      <c r="R25" s="67">
        <f>IF(AND('当年度'!R25=0,'前年度'!R25=0),"",IF('前年度'!R25=0,"皆増",IF('当年度'!R25=0,"皆減",ROUND('増減額'!R25/'前年度'!R25*100,1))))</f>
        <v>1.1</v>
      </c>
      <c r="T25" s="6"/>
    </row>
    <row r="26" spans="1:20" ht="30" customHeight="1">
      <c r="A26" s="22"/>
      <c r="B26" s="17" t="s">
        <v>19</v>
      </c>
      <c r="C26" s="64">
        <f>IF(AND('当年度'!C26=0,'前年度'!C26=0),"",IF('前年度'!C26=0,"皆増",IF('当年度'!C26=0,"皆減",ROUND('増減額'!C26/'前年度'!C26*100,1))))</f>
        <v>2.1</v>
      </c>
      <c r="D26" s="65">
        <f>IF(AND('当年度'!D26=0,'前年度'!D26=0),"",IF('前年度'!D26=0,"皆増",IF('当年度'!D26=0,"皆減",ROUND('増減額'!D26/'前年度'!D26*100,1))))</f>
        <v>0.4</v>
      </c>
      <c r="E26" s="65">
        <f>IF(AND('当年度'!E26=0,'前年度'!E26=0),"",IF('前年度'!E26=0,"皆増",IF('当年度'!E26=0,"皆減",ROUND('増減額'!E26/'前年度'!E26*100,1))))</f>
        <v>24.7</v>
      </c>
      <c r="F26" s="65">
        <f>IF(AND('当年度'!F26=0,'前年度'!F26=0),"",IF('前年度'!F26=0,"皆増",IF('当年度'!F26=0,"皆減",ROUND('増減額'!F26/'前年度'!F26*100,1))))</f>
        <v>0.4</v>
      </c>
      <c r="G26" s="65">
        <f>IF(AND('当年度'!G26=0,'前年度'!G26=0),"",IF('前年度'!G26=0,"皆増",IF('当年度'!G26=0,"皆減",ROUND('増減額'!G26/'前年度'!G26*100,1))))</f>
        <v>-8.8</v>
      </c>
      <c r="H26" s="65">
        <f>IF(AND('当年度'!H26=0,'前年度'!H26=0),"",IF('前年度'!H26=0,"皆増",IF('当年度'!H26=0,"皆減",ROUND('増減額'!H26/'前年度'!H26*100,1))))</f>
        <v>-0.3</v>
      </c>
      <c r="I26" s="65">
        <f>IF(AND('当年度'!I26=0,'前年度'!I26=0),"",IF('前年度'!I26=0,"皆増",IF('当年度'!I26=0,"皆減",ROUND('増減額'!I26/'前年度'!I26*100,1))))</f>
        <v>0.8</v>
      </c>
      <c r="J26" s="65">
        <f>IF(AND('当年度'!J26=0,'前年度'!J26=0),"",IF('前年度'!J26=0,"皆増",IF('当年度'!J26=0,"皆減",ROUND('増減額'!J26/'前年度'!J26*100,1))))</f>
        <v>-1.9</v>
      </c>
      <c r="K26" s="65">
        <f>IF(AND('当年度'!K26=0,'前年度'!K26=0),"",IF('前年度'!K26=0,"皆増",IF('当年度'!K26=0,"皆減",ROUND('増減額'!K26/'前年度'!K26*100,1))))</f>
        <v>3</v>
      </c>
      <c r="L26" s="64">
        <f>IF(AND('当年度'!L26=0,'前年度'!L26=0),"",IF('前年度'!L26=0,"皆増",IF('当年度'!L26=0,"皆減",ROUND('増減額'!L26/'前年度'!L26*100,1))))</f>
        <v>0.8</v>
      </c>
      <c r="M26" s="65">
        <f>IF(AND('当年度'!M26=0,'前年度'!M26=0),"",IF('前年度'!M26=0,"皆増",IF('当年度'!M26=0,"皆減",ROUND('増減額'!M26/'前年度'!M26*100,1))))</f>
        <v>3</v>
      </c>
      <c r="N26" s="65">
        <f>IF(AND('当年度'!N26=0,'前年度'!N26=0),"",IF('前年度'!N26=0,"皆増",IF('当年度'!N26=0,"皆減",ROUND('増減額'!N26/'前年度'!N26*100,1))))</f>
        <v>24.2</v>
      </c>
      <c r="O26" s="65">
        <f>IF(AND('当年度'!O26=0,'前年度'!O26=0),"",IF('前年度'!O26=0,"皆増",IF('当年度'!O26=0,"皆減",ROUND('増減額'!O26/'前年度'!O26*100,1))))</f>
      </c>
      <c r="P26" s="65">
        <f>IF(AND('当年度'!P26=0,'前年度'!P26=0),"",IF('前年度'!P26=0,"皆増",IF('当年度'!P26=0,"皆減",ROUND('増減額'!P26/'前年度'!P26*100,1))))</f>
      </c>
      <c r="Q26" s="65">
        <f>IF(AND('当年度'!Q26=0,'前年度'!Q26=0),"",IF('前年度'!Q26=0,"皆増",IF('当年度'!Q26=0,"皆減",ROUND('増減額'!Q26/'前年度'!Q26*100,1))))</f>
      </c>
      <c r="R26" s="67">
        <f>IF(AND('当年度'!R26=0,'前年度'!R26=0),"",IF('前年度'!R26=0,"皆増",IF('当年度'!R26=0,"皆減",ROUND('増減額'!R26/'前年度'!R26*100,1))))</f>
        <v>2.1</v>
      </c>
      <c r="T26" s="6"/>
    </row>
    <row r="27" spans="1:20" ht="30" customHeight="1">
      <c r="A27" s="22"/>
      <c r="B27" s="17" t="s">
        <v>20</v>
      </c>
      <c r="C27" s="64">
        <f>IF(AND('当年度'!C27=0,'前年度'!C27=0),"",IF('前年度'!C27=0,"皆増",IF('当年度'!C27=0,"皆減",ROUND('増減額'!C27/'前年度'!C27*100,1))))</f>
        <v>1.4</v>
      </c>
      <c r="D27" s="65">
        <f>IF(AND('当年度'!D27=0,'前年度'!D27=0),"",IF('前年度'!D27=0,"皆増",IF('当年度'!D27=0,"皆減",ROUND('増減額'!D27/'前年度'!D27*100,1))))</f>
        <v>-0.2</v>
      </c>
      <c r="E27" s="65">
        <f>IF(AND('当年度'!E27=0,'前年度'!E27=0),"",IF('前年度'!E27=0,"皆増",IF('当年度'!E27=0,"皆減",ROUND('増減額'!E27/'前年度'!E27*100,1))))</f>
        <v>1.7</v>
      </c>
      <c r="F27" s="65">
        <f>IF(AND('当年度'!F27=0,'前年度'!F27=0),"",IF('前年度'!F27=0,"皆増",IF('当年度'!F27=0,"皆減",ROUND('増減額'!F27/'前年度'!F27*100,1))))</f>
        <v>0</v>
      </c>
      <c r="G27" s="65">
        <f>IF(AND('当年度'!G27=0,'前年度'!G27=0),"",IF('前年度'!G27=0,"皆増",IF('当年度'!G27=0,"皆減",ROUND('増減額'!G27/'前年度'!G27*100,1))))</f>
        <v>9.1</v>
      </c>
      <c r="H27" s="65">
        <f>IF(AND('当年度'!H27=0,'前年度'!H27=0),"",IF('前年度'!H27=0,"皆増",IF('当年度'!H27=0,"皆減",ROUND('増減額'!H27/'前年度'!H27*100,1))))</f>
        <v>-15.6</v>
      </c>
      <c r="I27" s="65">
        <f>IF(AND('当年度'!I27=0,'前年度'!I27=0),"",IF('前年度'!I27=0,"皆増",IF('当年度'!I27=0,"皆減",ROUND('増減額'!I27/'前年度'!I27*100,1))))</f>
        <v>1.6</v>
      </c>
      <c r="J27" s="65">
        <f>IF(AND('当年度'!J27=0,'前年度'!J27=0),"",IF('前年度'!J27=0,"皆増",IF('当年度'!J27=0,"皆減",ROUND('増減額'!J27/'前年度'!J27*100,1))))</f>
        <v>1.7</v>
      </c>
      <c r="K27" s="65">
        <f>IF(AND('当年度'!K27=0,'前年度'!K27=0),"",IF('前年度'!K27=0,"皆増",IF('当年度'!K27=0,"皆減",ROUND('増減額'!K27/'前年度'!K27*100,1))))</f>
        <v>3.6</v>
      </c>
      <c r="L27" s="64">
        <f>IF(AND('当年度'!L27=0,'前年度'!L27=0),"",IF('前年度'!L27=0,"皆増",IF('当年度'!L27=0,"皆減",ROUND('増減額'!L27/'前年度'!L27*100,1))))</f>
        <v>2.5</v>
      </c>
      <c r="M27" s="65">
        <f>IF(AND('当年度'!M27=0,'前年度'!M27=0),"",IF('前年度'!M27=0,"皆増",IF('当年度'!M27=0,"皆減",ROUND('増減額'!M27/'前年度'!M27*100,1))))</f>
        <v>2</v>
      </c>
      <c r="N27" s="65">
        <f>IF(AND('当年度'!N27=0,'前年度'!N27=0),"",IF('前年度'!N27=0,"皆増",IF('当年度'!N27=0,"皆減",ROUND('増減額'!N27/'前年度'!N27*100,1))))</f>
        <v>11.7</v>
      </c>
      <c r="O27" s="65">
        <f>IF(AND('当年度'!O27=0,'前年度'!O27=0),"",IF('前年度'!O27=0,"皆増",IF('当年度'!O27=0,"皆減",ROUND('増減額'!O27/'前年度'!O27*100,1))))</f>
      </c>
      <c r="P27" s="65">
        <f>IF(AND('当年度'!P27=0,'前年度'!P27=0),"",IF('前年度'!P27=0,"皆増",IF('当年度'!P27=0,"皆減",ROUND('増減額'!P27/'前年度'!P27*100,1))))</f>
      </c>
      <c r="Q27" s="65">
        <f>IF(AND('当年度'!Q27=0,'前年度'!Q27=0),"",IF('前年度'!Q27=0,"皆増",IF('当年度'!Q27=0,"皆減",ROUND('増減額'!Q27/'前年度'!Q27*100,1))))</f>
      </c>
      <c r="R27" s="67">
        <f>IF(AND('当年度'!R27=0,'前年度'!R27=0),"",IF('前年度'!R27=0,"皆増",IF('当年度'!R27=0,"皆減",ROUND('増減額'!R27/'前年度'!R27*100,1))))</f>
        <v>1.4</v>
      </c>
      <c r="T27" s="6"/>
    </row>
    <row r="28" spans="1:20" ht="30" customHeight="1">
      <c r="A28" s="22"/>
      <c r="B28" s="17" t="s">
        <v>21</v>
      </c>
      <c r="C28" s="64">
        <f>IF(AND('当年度'!C28=0,'前年度'!C28=0),"",IF('前年度'!C28=0,"皆増",IF('当年度'!C28=0,"皆減",ROUND('増減額'!C28/'前年度'!C28*100,1))))</f>
        <v>1.9</v>
      </c>
      <c r="D28" s="65">
        <f>IF(AND('当年度'!D28=0,'前年度'!D28=0),"",IF('前年度'!D28=0,"皆増",IF('当年度'!D28=0,"皆減",ROUND('増減額'!D28/'前年度'!D28*100,1))))</f>
        <v>4.4</v>
      </c>
      <c r="E28" s="65">
        <f>IF(AND('当年度'!E28=0,'前年度'!E28=0),"",IF('前年度'!E28=0,"皆増",IF('当年度'!E28=0,"皆減",ROUND('増減額'!E28/'前年度'!E28*100,1))))</f>
        <v>0.2</v>
      </c>
      <c r="F28" s="65">
        <f>IF(AND('当年度'!F28=0,'前年度'!F28=0),"",IF('前年度'!F28=0,"皆増",IF('当年度'!F28=0,"皆減",ROUND('増減額'!F28/'前年度'!F28*100,1))))</f>
        <v>-0.1</v>
      </c>
      <c r="G28" s="65">
        <f>IF(AND('当年度'!G28=0,'前年度'!G28=0),"",IF('前年度'!G28=0,"皆増",IF('当年度'!G28=0,"皆減",ROUND('増減額'!G28/'前年度'!G28*100,1))))</f>
        <v>-4.3</v>
      </c>
      <c r="H28" s="65">
        <f>IF(AND('当年度'!H28=0,'前年度'!H28=0),"",IF('前年度'!H28=0,"皆増",IF('当年度'!H28=0,"皆減",ROUND('増減額'!H28/'前年度'!H28*100,1))))</f>
        <v>25.6</v>
      </c>
      <c r="I28" s="65">
        <f>IF(AND('当年度'!I28=0,'前年度'!I28=0),"",IF('前年度'!I28=0,"皆増",IF('当年度'!I28=0,"皆減",ROUND('増減額'!I28/'前年度'!I28*100,1))))</f>
        <v>0</v>
      </c>
      <c r="J28" s="65">
        <f>IF(AND('当年度'!J28=0,'前年度'!J28=0),"",IF('前年度'!J28=0,"皆増",IF('当年度'!J28=0,"皆減",ROUND('増減額'!J28/'前年度'!J28*100,1))))</f>
        <v>2</v>
      </c>
      <c r="K28" s="65">
        <f>IF(AND('当年度'!K28=0,'前年度'!K28=0),"",IF('前年度'!K28=0,"皆増",IF('当年度'!K28=0,"皆減",ROUND('増減額'!K28/'前年度'!K28*100,1))))</f>
        <v>4.4</v>
      </c>
      <c r="L28" s="64">
        <f>IF(AND('当年度'!L28=0,'前年度'!L28=0),"",IF('前年度'!L28=0,"皆増",IF('当年度'!L28=0,"皆減",ROUND('増減額'!L28/'前年度'!L28*100,1))))</f>
        <v>-8.2</v>
      </c>
      <c r="M28" s="65">
        <f>IF(AND('当年度'!M28=0,'前年度'!M28=0),"",IF('前年度'!M28=0,"皆増",IF('当年度'!M28=0,"皆減",ROUND('増減額'!M28/'前年度'!M28*100,1))))</f>
        <v>2.6</v>
      </c>
      <c r="N28" s="65">
        <f>IF(AND('当年度'!N28=0,'前年度'!N28=0),"",IF('前年度'!N28=0,"皆増",IF('当年度'!N28=0,"皆減",ROUND('増減額'!N28/'前年度'!N28*100,1))))</f>
        <v>-0.8</v>
      </c>
      <c r="O28" s="65">
        <f>IF(AND('当年度'!O28=0,'前年度'!O28=0),"",IF('前年度'!O28=0,"皆増",IF('当年度'!O28=0,"皆減",ROUND('増減額'!O28/'前年度'!O28*100,1))))</f>
        <v>0.2</v>
      </c>
      <c r="P28" s="65">
        <f>IF(AND('当年度'!P28=0,'前年度'!P28=0),"",IF('前年度'!P28=0,"皆増",IF('当年度'!P28=0,"皆減",ROUND('増減額'!P28/'前年度'!P28*100,1))))</f>
        <v>0.2</v>
      </c>
      <c r="Q28" s="65">
        <f>IF(AND('当年度'!Q28=0,'前年度'!Q28=0),"",IF('前年度'!Q28=0,"皆増",IF('当年度'!Q28=0,"皆減",ROUND('増減額'!Q28/'前年度'!Q28*100,1))))</f>
      </c>
      <c r="R28" s="67">
        <f>IF(AND('当年度'!R28=0,'前年度'!R28=0),"",IF('前年度'!R28=0,"皆増",IF('当年度'!R28=0,"皆減",ROUND('増減額'!R28/'前年度'!R28*100,1))))</f>
        <v>1.9</v>
      </c>
      <c r="T28" s="6"/>
    </row>
    <row r="29" spans="1:20" ht="30" customHeight="1">
      <c r="A29" s="22"/>
      <c r="B29" s="17" t="s">
        <v>22</v>
      </c>
      <c r="C29" s="64">
        <f>IF(AND('当年度'!C29=0,'前年度'!C29=0),"",IF('前年度'!C29=0,"皆増",IF('当年度'!C29=0,"皆減",ROUND('増減額'!C29/'前年度'!C29*100,1))))</f>
        <v>-1.8</v>
      </c>
      <c r="D29" s="65">
        <f>IF(AND('当年度'!D29=0,'前年度'!D29=0),"",IF('前年度'!D29=0,"皆増",IF('当年度'!D29=0,"皆減",ROUND('増減額'!D29/'前年度'!D29*100,1))))</f>
        <v>-2.9</v>
      </c>
      <c r="E29" s="65">
        <f>IF(AND('当年度'!E29=0,'前年度'!E29=0),"",IF('前年度'!E29=0,"皆増",IF('当年度'!E29=0,"皆減",ROUND('増減額'!E29/'前年度'!E29*100,1))))</f>
        <v>-1.7</v>
      </c>
      <c r="F29" s="65">
        <f>IF(AND('当年度'!F29=0,'前年度'!F29=0),"",IF('前年度'!F29=0,"皆増",IF('当年度'!F29=0,"皆減",ROUND('増減額'!F29/'前年度'!F29*100,1))))</f>
        <v>-3.2</v>
      </c>
      <c r="G29" s="65">
        <f>IF(AND('当年度'!G29=0,'前年度'!G29=0),"",IF('前年度'!G29=0,"皆増",IF('当年度'!G29=0,"皆減",ROUND('増減額'!G29/'前年度'!G29*100,1))))</f>
        <v>-4.5</v>
      </c>
      <c r="H29" s="65">
        <f>IF(AND('当年度'!H29=0,'前年度'!H29=0),"",IF('前年度'!H29=0,"皆増",IF('当年度'!H29=0,"皆減",ROUND('増減額'!H29/'前年度'!H29*100,1))))</f>
        <v>9</v>
      </c>
      <c r="I29" s="65">
        <f>IF(AND('当年度'!I29=0,'前年度'!I29=0),"",IF('前年度'!I29=0,"皆増",IF('当年度'!I29=0,"皆減",ROUND('増減額'!I29/'前年度'!I29*100,1))))</f>
        <v>-3.2</v>
      </c>
      <c r="J29" s="65">
        <f>IF(AND('当年度'!J29=0,'前年度'!J29=0),"",IF('前年度'!J29=0,"皆増",IF('当年度'!J29=0,"皆減",ROUND('増減額'!J29/'前年度'!J29*100,1))))</f>
        <v>-1.6</v>
      </c>
      <c r="K29" s="65">
        <f>IF(AND('当年度'!K29=0,'前年度'!K29=0),"",IF('前年度'!K29=0,"皆増",IF('当年度'!K29=0,"皆減",ROUND('増減額'!K29/'前年度'!K29*100,1))))</f>
        <v>1.2</v>
      </c>
      <c r="L29" s="64">
        <f>IF(AND('当年度'!L29=0,'前年度'!L29=0),"",IF('前年度'!L29=0,"皆増",IF('当年度'!L29=0,"皆減",ROUND('増減額'!L29/'前年度'!L29*100,1))))</f>
        <v>-20</v>
      </c>
      <c r="M29" s="65">
        <f>IF(AND('当年度'!M29=0,'前年度'!M29=0),"",IF('前年度'!M29=0,"皆増",IF('当年度'!M29=0,"皆減",ROUND('増減額'!M29/'前年度'!M29*100,1))))</f>
        <v>0.8</v>
      </c>
      <c r="N29" s="65">
        <f>IF(AND('当年度'!N29=0,'前年度'!N29=0),"",IF('前年度'!N29=0,"皆増",IF('当年度'!N29=0,"皆減",ROUND('増減額'!N29/'前年度'!N29*100,1))))</f>
        <v>17.4</v>
      </c>
      <c r="O29" s="65">
        <f>IF(AND('当年度'!O29=0,'前年度'!O29=0),"",IF('前年度'!O29=0,"皆増",IF('当年度'!O29=0,"皆減",ROUND('増減額'!O29/'前年度'!O29*100,1))))</f>
      </c>
      <c r="P29" s="65">
        <f>IF(AND('当年度'!P29=0,'前年度'!P29=0),"",IF('前年度'!P29=0,"皆増",IF('当年度'!P29=0,"皆減",ROUND('増減額'!P29/'前年度'!P29*100,1))))</f>
      </c>
      <c r="Q29" s="65">
        <f>IF(AND('当年度'!Q29=0,'前年度'!Q29=0),"",IF('前年度'!Q29=0,"皆増",IF('当年度'!Q29=0,"皆減",ROUND('増減額'!Q29/'前年度'!Q29*100,1))))</f>
      </c>
      <c r="R29" s="67">
        <f>IF(AND('当年度'!R29=0,'前年度'!R29=0),"",IF('前年度'!R29=0,"皆増",IF('当年度'!R29=0,"皆減",ROUND('増減額'!R29/'前年度'!R29*100,1))))</f>
        <v>-1.8</v>
      </c>
      <c r="T29" s="6"/>
    </row>
    <row r="30" spans="1:20" ht="30" customHeight="1">
      <c r="A30" s="22"/>
      <c r="B30" s="17" t="s">
        <v>32</v>
      </c>
      <c r="C30" s="64">
        <f>IF(AND('当年度'!C30=0,'前年度'!C30=0),"",IF('前年度'!C30=0,"皆増",IF('当年度'!C30=0,"皆減",ROUND('増減額'!C30/'前年度'!C30*100,1))))</f>
        <v>2</v>
      </c>
      <c r="D30" s="65">
        <f>IF(AND('当年度'!D30=0,'前年度'!D30=0),"",IF('前年度'!D30=0,"皆増",IF('当年度'!D30=0,"皆減",ROUND('増減額'!D30/'前年度'!D30*100,1))))</f>
        <v>4.1</v>
      </c>
      <c r="E30" s="65">
        <f>IF(AND('当年度'!E30=0,'前年度'!E30=0),"",IF('前年度'!E30=0,"皆増",IF('当年度'!E30=0,"皆減",ROUND('増減額'!E30/'前年度'!E30*100,1))))</f>
        <v>0.1</v>
      </c>
      <c r="F30" s="65">
        <f>IF(AND('当年度'!F30=0,'前年度'!F30=0),"",IF('前年度'!F30=0,"皆増",IF('当年度'!F30=0,"皆減",ROUND('増減額'!F30/'前年度'!F30*100,1))))</f>
        <v>2.9</v>
      </c>
      <c r="G30" s="65">
        <f>IF(AND('当年度'!G30=0,'前年度'!G30=0),"",IF('前年度'!G30=0,"皆増",IF('当年度'!G30=0,"皆減",ROUND('増減額'!G30/'前年度'!G30*100,1))))</f>
        <v>17.8</v>
      </c>
      <c r="H30" s="65">
        <f>IF(AND('当年度'!H30=0,'前年度'!H30=0),"",IF('前年度'!H30=0,"皆増",IF('当年度'!H30=0,"皆減",ROUND('増減額'!H30/'前年度'!H30*100,1))))</f>
        <v>15.2</v>
      </c>
      <c r="I30" s="65">
        <f>IF(AND('当年度'!I30=0,'前年度'!I30=0),"",IF('前年度'!I30=0,"皆増",IF('当年度'!I30=0,"皆減",ROUND('増減額'!I30/'前年度'!I30*100,1))))</f>
        <v>1.2</v>
      </c>
      <c r="J30" s="65">
        <f>IF(AND('当年度'!J30=0,'前年度'!J30=0),"",IF('前年度'!J30=0,"皆増",IF('当年度'!J30=0,"皆減",ROUND('増減額'!J30/'前年度'!J30*100,1))))</f>
        <v>0.4</v>
      </c>
      <c r="K30" s="65">
        <f>IF(AND('当年度'!K30=0,'前年度'!K30=0),"",IF('前年度'!K30=0,"皆増",IF('当年度'!K30=0,"皆減",ROUND('増減額'!K30/'前年度'!K30*100,1))))</f>
        <v>1.2</v>
      </c>
      <c r="L30" s="64">
        <f>IF(AND('当年度'!L30=0,'前年度'!L30=0),"",IF('前年度'!L30=0,"皆増",IF('当年度'!L30=0,"皆減",ROUND('増減額'!L30/'前年度'!L30*100,1))))</f>
        <v>2</v>
      </c>
      <c r="M30" s="65">
        <f>IF(AND('当年度'!M30=0,'前年度'!M30=0),"",IF('前年度'!M30=0,"皆増",IF('当年度'!M30=0,"皆減",ROUND('増減額'!M30/'前年度'!M30*100,1))))</f>
        <v>0.3</v>
      </c>
      <c r="N30" s="65">
        <f>IF(AND('当年度'!N30=0,'前年度'!N30=0),"",IF('前年度'!N30=0,"皆増",IF('当年度'!N30=0,"皆減",ROUND('増減額'!N30/'前年度'!N30*100,1))))</f>
        <v>-4.8</v>
      </c>
      <c r="O30" s="65">
        <f>IF(AND('当年度'!O30=0,'前年度'!O30=0),"",IF('前年度'!O30=0,"皆増",IF('当年度'!O30=0,"皆減",ROUND('増減額'!O30/'前年度'!O30*100,1))))</f>
      </c>
      <c r="P30" s="65">
        <f>IF(AND('当年度'!P30=0,'前年度'!P30=0),"",IF('前年度'!P30=0,"皆増",IF('当年度'!P30=0,"皆減",ROUND('増減額'!P30/'前年度'!P30*100,1))))</f>
      </c>
      <c r="Q30" s="65">
        <f>IF(AND('当年度'!Q30=0,'前年度'!Q30=0),"",IF('前年度'!Q30=0,"皆増",IF('当年度'!Q30=0,"皆減",ROUND('増減額'!Q30/'前年度'!Q30*100,1))))</f>
      </c>
      <c r="R30" s="67">
        <f>IF(AND('当年度'!R30=0,'前年度'!R30=0),"",IF('前年度'!R30=0,"皆増",IF('当年度'!R30=0,"皆減",ROUND('増減額'!R30/'前年度'!R30*100,1))))</f>
        <v>2</v>
      </c>
      <c r="T30" s="6"/>
    </row>
    <row r="31" spans="1:20" ht="30" customHeight="1">
      <c r="A31" s="22"/>
      <c r="B31" s="17" t="s">
        <v>35</v>
      </c>
      <c r="C31" s="64">
        <f>IF(AND('当年度'!C31=0,'前年度'!C31=0),"",IF('前年度'!C31=0,"皆増",IF('当年度'!C31=0,"皆減",ROUND('増減額'!C31/'前年度'!C31*100,1))))</f>
        <v>-0.7</v>
      </c>
      <c r="D31" s="65">
        <f>IF(AND('当年度'!D31=0,'前年度'!D31=0),"",IF('前年度'!D31=0,"皆増",IF('当年度'!D31=0,"皆減",ROUND('増減額'!D31/'前年度'!D31*100,1))))</f>
        <v>-1.3</v>
      </c>
      <c r="E31" s="65">
        <f>IF(AND('当年度'!E31=0,'前年度'!E31=0),"",IF('前年度'!E31=0,"皆増",IF('当年度'!E31=0,"皆減",ROUND('増減額'!E31/'前年度'!E31*100,1))))</f>
        <v>-2.7</v>
      </c>
      <c r="F31" s="65">
        <f>IF(AND('当年度'!F31=0,'前年度'!F31=0),"",IF('前年度'!F31=0,"皆増",IF('当年度'!F31=0,"皆減",ROUND('増減額'!F31/'前年度'!F31*100,1))))</f>
        <v>-1.5</v>
      </c>
      <c r="G31" s="65">
        <f>IF(AND('当年度'!G31=0,'前年度'!G31=0),"",IF('前年度'!G31=0,"皆増",IF('当年度'!G31=0,"皆減",ROUND('増減額'!G31/'前年度'!G31*100,1))))</f>
        <v>13.6</v>
      </c>
      <c r="H31" s="65">
        <f>IF(AND('当年度'!H31=0,'前年度'!H31=0),"",IF('前年度'!H31=0,"皆増",IF('当年度'!H31=0,"皆減",ROUND('増減額'!H31/'前年度'!H31*100,1))))</f>
        <v>-10.4</v>
      </c>
      <c r="I31" s="65">
        <f>IF(AND('当年度'!I31=0,'前年度'!I31=0),"",IF('前年度'!I31=0,"皆増",IF('当年度'!I31=0,"皆減",ROUND('増減額'!I31/'前年度'!I31*100,1))))</f>
        <v>-1.9</v>
      </c>
      <c r="J31" s="65">
        <f>IF(AND('当年度'!J31=0,'前年度'!J31=0),"",IF('前年度'!J31=0,"皆増",IF('当年度'!J31=0,"皆減",ROUND('増減額'!J31/'前年度'!J31*100,1))))</f>
        <v>-8</v>
      </c>
      <c r="K31" s="65">
        <f>IF(AND('当年度'!K31=0,'前年度'!K31=0),"",IF('前年度'!K31=0,"皆増",IF('当年度'!K31=0,"皆減",ROUND('増減額'!K31/'前年度'!K31*100,1))))</f>
        <v>2.1</v>
      </c>
      <c r="L31" s="64">
        <f>IF(AND('当年度'!L31=0,'前年度'!L31=0),"",IF('前年度'!L31=0,"皆増",IF('当年度'!L31=0,"皆減",ROUND('増減額'!L31/'前年度'!L31*100,1))))</f>
        <v>-3.7</v>
      </c>
      <c r="M31" s="65">
        <f>IF(AND('当年度'!M31=0,'前年度'!M31=0),"",IF('前年度'!M31=0,"皆増",IF('当年度'!M31=0,"皆減",ROUND('増減額'!M31/'前年度'!M31*100,1))))</f>
        <v>2.1</v>
      </c>
      <c r="N31" s="65">
        <f>IF(AND('当年度'!N31=0,'前年度'!N31=0),"",IF('前年度'!N31=0,"皆増",IF('当年度'!N31=0,"皆減",ROUND('増減額'!N31/'前年度'!N31*100,1))))</f>
        <v>11.1</v>
      </c>
      <c r="O31" s="65">
        <f>IF(AND('当年度'!O31=0,'前年度'!O31=0),"",IF('前年度'!O31=0,"皆増",IF('当年度'!O31=0,"皆減",ROUND('増減額'!O31/'前年度'!O31*100,1))))</f>
        <v>21.3</v>
      </c>
      <c r="P31" s="65">
        <f>IF(AND('当年度'!P31=0,'前年度'!P31=0),"",IF('前年度'!P31=0,"皆増",IF('当年度'!P31=0,"皆減",ROUND('増減額'!P31/'前年度'!P31*100,1))))</f>
        <v>21.3</v>
      </c>
      <c r="Q31" s="65">
        <f>IF(AND('当年度'!Q31=0,'前年度'!Q31=0),"",IF('前年度'!Q31=0,"皆増",IF('当年度'!Q31=0,"皆減",ROUND('増減額'!Q31/'前年度'!Q31*100,1))))</f>
      </c>
      <c r="R31" s="67">
        <f>IF(AND('当年度'!R31=0,'前年度'!R31=0),"",IF('前年度'!R31=0,"皆増",IF('当年度'!R31=0,"皆減",ROUND('増減額'!R31/'前年度'!R31*100,1))))</f>
        <v>-0.7</v>
      </c>
      <c r="T31" s="6"/>
    </row>
    <row r="32" spans="1:20" ht="30" customHeight="1">
      <c r="A32" s="22"/>
      <c r="B32" s="17" t="s">
        <v>36</v>
      </c>
      <c r="C32" s="64">
        <f>IF(AND('当年度'!C32=0,'前年度'!C32=0),"",IF('前年度'!C32=0,"皆増",IF('当年度'!C32=0,"皆減",ROUND('増減額'!C32/'前年度'!C32*100,1))))</f>
        <v>0.4</v>
      </c>
      <c r="D32" s="65">
        <f>IF(AND('当年度'!D32=0,'前年度'!D32=0),"",IF('前年度'!D32=0,"皆増",IF('当年度'!D32=0,"皆減",ROUND('増減額'!D32/'前年度'!D32*100,1))))</f>
        <v>0.3</v>
      </c>
      <c r="E32" s="65">
        <f>IF(AND('当年度'!E32=0,'前年度'!E32=0),"",IF('前年度'!E32=0,"皆増",IF('当年度'!E32=0,"皆減",ROUND('増減額'!E32/'前年度'!E32*100,1))))</f>
        <v>-0.9</v>
      </c>
      <c r="F32" s="65">
        <f>IF(AND('当年度'!F32=0,'前年度'!F32=0),"",IF('前年度'!F32=0,"皆増",IF('当年度'!F32=0,"皆減",ROUND('増減額'!F32/'前年度'!F32*100,1))))</f>
        <v>2.3</v>
      </c>
      <c r="G32" s="65">
        <f>IF(AND('当年度'!G32=0,'前年度'!G32=0),"",IF('前年度'!G32=0,"皆増",IF('当年度'!G32=0,"皆減",ROUND('増減額'!G32/'前年度'!G32*100,1))))</f>
        <v>15.8</v>
      </c>
      <c r="H32" s="65">
        <f>IF(AND('当年度'!H32=0,'前年度'!H32=0),"",IF('前年度'!H32=0,"皆増",IF('当年度'!H32=0,"皆減",ROUND('増減額'!H32/'前年度'!H32*100,1))))</f>
        <v>-20.9</v>
      </c>
      <c r="I32" s="65">
        <f>IF(AND('当年度'!I32=0,'前年度'!I32=0),"",IF('前年度'!I32=0,"皆増",IF('当年度'!I32=0,"皆減",ROUND('増減額'!I32/'前年度'!I32*100,1))))</f>
        <v>0</v>
      </c>
      <c r="J32" s="65">
        <f>IF(AND('当年度'!J32=0,'前年度'!J32=0),"",IF('前年度'!J32=0,"皆増",IF('当年度'!J32=0,"皆減",ROUND('増減額'!J32/'前年度'!J32*100,1))))</f>
        <v>-3.5</v>
      </c>
      <c r="K32" s="65">
        <f>IF(AND('当年度'!K32=0,'前年度'!K32=0),"",IF('前年度'!K32=0,"皆増",IF('当年度'!K32=0,"皆減",ROUND('増減額'!K32/'前年度'!K32*100,1))))</f>
        <v>0.7</v>
      </c>
      <c r="L32" s="64">
        <f>IF(AND('当年度'!L32=0,'前年度'!L32=0),"",IF('前年度'!L32=0,"皆増",IF('当年度'!L32=0,"皆減",ROUND('増減額'!L32/'前年度'!L32*100,1))))</f>
        <v>4.5</v>
      </c>
      <c r="M32" s="65">
        <f>IF(AND('当年度'!M32=0,'前年度'!M32=0),"",IF('前年度'!M32=0,"皆増",IF('当年度'!M32=0,"皆減",ROUND('増減額'!M32/'前年度'!M32*100,1))))</f>
        <v>0.6</v>
      </c>
      <c r="N32" s="65">
        <f>IF(AND('当年度'!N32=0,'前年度'!N32=0),"",IF('前年度'!N32=0,"皆増",IF('当年度'!N32=0,"皆減",ROUND('増減額'!N32/'前年度'!N32*100,1))))</f>
        <v>2.9</v>
      </c>
      <c r="O32" s="65">
        <f>IF(AND('当年度'!O32=0,'前年度'!O32=0),"",IF('前年度'!O32=0,"皆増",IF('当年度'!O32=0,"皆減",ROUND('増減額'!O32/'前年度'!O32*100,1))))</f>
      </c>
      <c r="P32" s="65">
        <f>IF(AND('当年度'!P32=0,'前年度'!P32=0),"",IF('前年度'!P32=0,"皆増",IF('当年度'!P32=0,"皆減",ROUND('増減額'!P32/'前年度'!P32*100,1))))</f>
      </c>
      <c r="Q32" s="65">
        <f>IF(AND('当年度'!Q32=0,'前年度'!Q32=0),"",IF('前年度'!Q32=0,"皆増",IF('当年度'!Q32=0,"皆減",ROUND('増減額'!Q32/'前年度'!Q32*100,1))))</f>
      </c>
      <c r="R32" s="67">
        <f>IF(AND('当年度'!R32=0,'前年度'!R32=0),"",IF('前年度'!R32=0,"皆増",IF('当年度'!R32=0,"皆減",ROUND('増減額'!R32/'前年度'!R32*100,1))))</f>
        <v>0.4</v>
      </c>
      <c r="T32" s="6"/>
    </row>
    <row r="33" spans="1:20" ht="30" customHeight="1">
      <c r="A33" s="22"/>
      <c r="B33" s="17" t="s">
        <v>23</v>
      </c>
      <c r="C33" s="64">
        <f>IF(AND('当年度'!C33=0,'前年度'!C33=0),"",IF('前年度'!C33=0,"皆増",IF('当年度'!C33=0,"皆減",ROUND('増減額'!C33/'前年度'!C33*100,1))))</f>
        <v>9.2</v>
      </c>
      <c r="D33" s="65">
        <f>IF(AND('当年度'!D33=0,'前年度'!D33=0),"",IF('前年度'!D33=0,"皆増",IF('当年度'!D33=0,"皆減",ROUND('増減額'!D33/'前年度'!D33*100,1))))</f>
        <v>16.1</v>
      </c>
      <c r="E33" s="65">
        <f>IF(AND('当年度'!E33=0,'前年度'!E33=0),"",IF('前年度'!E33=0,"皆増",IF('当年度'!E33=0,"皆減",ROUND('増減額'!E33/'前年度'!E33*100,1))))</f>
        <v>0.2</v>
      </c>
      <c r="F33" s="65">
        <f>IF(AND('当年度'!F33=0,'前年度'!F33=0),"",IF('前年度'!F33=0,"皆増",IF('当年度'!F33=0,"皆減",ROUND('増減額'!F33/'前年度'!F33*100,1))))</f>
        <v>11.8</v>
      </c>
      <c r="G33" s="65">
        <f>IF(AND('当年度'!G33=0,'前年度'!G33=0),"",IF('前年度'!G33=0,"皆増",IF('当年度'!G33=0,"皆減",ROUND('増減額'!G33/'前年度'!G33*100,1))))</f>
        <v>1.7</v>
      </c>
      <c r="H33" s="65">
        <f>IF(AND('当年度'!H33=0,'前年度'!H33=0),"",IF('前年度'!H33=0,"皆増",IF('当年度'!H33=0,"皆減",ROUND('増減額'!H33/'前年度'!H33*100,1))))</f>
        <v>86.6</v>
      </c>
      <c r="I33" s="65">
        <f>IF(AND('当年度'!I33=0,'前年度'!I33=0),"",IF('前年度'!I33=0,"皆増",IF('当年度'!I33=0,"皆減",ROUND('増減額'!I33/'前年度'!I33*100,1))))</f>
        <v>-0.4</v>
      </c>
      <c r="J33" s="65">
        <f>IF(AND('当年度'!J33=0,'前年度'!J33=0),"",IF('前年度'!J33=0,"皆増",IF('当年度'!J33=0,"皆減",ROUND('増減額'!J33/'前年度'!J33*100,1))))</f>
        <v>-1.4</v>
      </c>
      <c r="K33" s="65">
        <f>IF(AND('当年度'!K33=0,'前年度'!K33=0),"",IF('前年度'!K33=0,"皆増",IF('当年度'!K33=0,"皆減",ROUND('増減額'!K33/'前年度'!K33*100,1))))</f>
        <v>2.5</v>
      </c>
      <c r="L33" s="64">
        <f>IF(AND('当年度'!L33=0,'前年度'!L33=0),"",IF('前年度'!L33=0,"皆増",IF('当年度'!L33=0,"皆減",ROUND('増減額'!L33/'前年度'!L33*100,1))))</f>
        <v>-3.8</v>
      </c>
      <c r="M33" s="65">
        <f>IF(AND('当年度'!M33=0,'前年度'!M33=0),"",IF('前年度'!M33=0,"皆増",IF('当年度'!M33=0,"皆減",ROUND('増減額'!M33/'前年度'!M33*100,1))))</f>
        <v>1.1</v>
      </c>
      <c r="N33" s="65">
        <f>IF(AND('当年度'!N33=0,'前年度'!N33=0),"",IF('前年度'!N33=0,"皆増",IF('当年度'!N33=0,"皆減",ROUND('増減額'!N33/'前年度'!N33*100,1))))</f>
        <v>34.2</v>
      </c>
      <c r="O33" s="65">
        <f>IF(AND('当年度'!O33=0,'前年度'!O33=0),"",IF('前年度'!O33=0,"皆増",IF('当年度'!O33=0,"皆減",ROUND('増減額'!O33/'前年度'!O33*100,1))))</f>
      </c>
      <c r="P33" s="65">
        <f>IF(AND('当年度'!P33=0,'前年度'!P33=0),"",IF('前年度'!P33=0,"皆増",IF('当年度'!P33=0,"皆減",ROUND('増減額'!P33/'前年度'!P33*100,1))))</f>
      </c>
      <c r="Q33" s="65">
        <f>IF(AND('当年度'!Q33=0,'前年度'!Q33=0),"",IF('前年度'!Q33=0,"皆増",IF('当年度'!Q33=0,"皆減",ROUND('増減額'!Q33/'前年度'!Q33*100,1))))</f>
      </c>
      <c r="R33" s="67">
        <f>IF(AND('当年度'!R33=0,'前年度'!R33=0),"",IF('前年度'!R33=0,"皆増",IF('当年度'!R33=0,"皆減",ROUND('増減額'!R33/'前年度'!R33*100,1))))</f>
        <v>9.2</v>
      </c>
      <c r="T33" s="6"/>
    </row>
    <row r="34" spans="1:20" ht="30" customHeight="1">
      <c r="A34" s="22"/>
      <c r="B34" s="17" t="s">
        <v>24</v>
      </c>
      <c r="C34" s="64">
        <f>IF(AND('当年度'!C34=0,'前年度'!C34=0),"",IF('前年度'!C34=0,"皆増",IF('当年度'!C34=0,"皆減",ROUND('増減額'!C34/'前年度'!C34*100,1))))</f>
        <v>-2.2</v>
      </c>
      <c r="D34" s="65">
        <f>IF(AND('当年度'!D34=0,'前年度'!D34=0),"",IF('前年度'!D34=0,"皆増",IF('当年度'!D34=0,"皆減",ROUND('増減額'!D34/'前年度'!D34*100,1))))</f>
        <v>-3.9</v>
      </c>
      <c r="E34" s="65">
        <f>IF(AND('当年度'!E34=0,'前年度'!E34=0),"",IF('前年度'!E34=0,"皆増",IF('当年度'!E34=0,"皆減",ROUND('増減額'!E34/'前年度'!E34*100,1))))</f>
        <v>-7.8</v>
      </c>
      <c r="F34" s="65">
        <f>IF(AND('当年度'!F34=0,'前年度'!F34=0),"",IF('前年度'!F34=0,"皆増",IF('当年度'!F34=0,"皆減",ROUND('増減額'!F34/'前年度'!F34*100,1))))</f>
        <v>7.7</v>
      </c>
      <c r="G34" s="65">
        <f>IF(AND('当年度'!G34=0,'前年度'!G34=0),"",IF('前年度'!G34=0,"皆増",IF('当年度'!G34=0,"皆減",ROUND('増減額'!G34/'前年度'!G34*100,1))))</f>
        <v>-15.7</v>
      </c>
      <c r="H34" s="65">
        <f>IF(AND('当年度'!H34=0,'前年度'!H34=0),"",IF('前年度'!H34=0,"皆増",IF('当年度'!H34=0,"皆減",ROUND('増減額'!H34/'前年度'!H34*100,1))))</f>
        <v>-48</v>
      </c>
      <c r="I34" s="65">
        <f>IF(AND('当年度'!I34=0,'前年度'!I34=0),"",IF('前年度'!I34=0,"皆増",IF('当年度'!I34=0,"皆減",ROUND('増減額'!I34/'前年度'!I34*100,1))))</f>
        <v>-2.2</v>
      </c>
      <c r="J34" s="65">
        <f>IF(AND('当年度'!J34=0,'前年度'!J34=0),"",IF('前年度'!J34=0,"皆増",IF('当年度'!J34=0,"皆減",ROUND('増減額'!J34/'前年度'!J34*100,1))))</f>
        <v>-0.4</v>
      </c>
      <c r="K34" s="65">
        <f>IF(AND('当年度'!K34=0,'前年度'!K34=0),"",IF('前年度'!K34=0,"皆増",IF('当年度'!K34=0,"皆減",ROUND('増減額'!K34/'前年度'!K34*100,1))))</f>
        <v>1.6</v>
      </c>
      <c r="L34" s="64">
        <f>IF(AND('当年度'!L34=0,'前年度'!L34=0),"",IF('前年度'!L34=0,"皆増",IF('当年度'!L34=0,"皆減",ROUND('増減額'!L34/'前年度'!L34*100,1))))</f>
        <v>-5.9</v>
      </c>
      <c r="M34" s="65">
        <f>IF(AND('当年度'!M34=0,'前年度'!M34=0),"",IF('前年度'!M34=0,"皆増",IF('当年度'!M34=0,"皆減",ROUND('増減額'!M34/'前年度'!M34*100,1))))</f>
        <v>-0.1</v>
      </c>
      <c r="N34" s="65">
        <f>IF(AND('当年度'!N34=0,'前年度'!N34=0),"",IF('前年度'!N34=0,"皆増",IF('当年度'!N34=0,"皆減",ROUND('増減額'!N34/'前年度'!N34*100,1))))</f>
        <v>11.5</v>
      </c>
      <c r="O34" s="65">
        <f>IF(AND('当年度'!O34=0,'前年度'!O34=0),"",IF('前年度'!O34=0,"皆増",IF('当年度'!O34=0,"皆減",ROUND('増減額'!O34/'前年度'!O34*100,1))))</f>
      </c>
      <c r="P34" s="65">
        <f>IF(AND('当年度'!P34=0,'前年度'!P34=0),"",IF('前年度'!P34=0,"皆増",IF('当年度'!P34=0,"皆減",ROUND('増減額'!P34/'前年度'!P34*100,1))))</f>
      </c>
      <c r="Q34" s="65">
        <f>IF(AND('当年度'!Q34=0,'前年度'!Q34=0),"",IF('前年度'!Q34=0,"皆増",IF('当年度'!Q34=0,"皆減",ROUND('増減額'!Q34/'前年度'!Q34*100,1))))</f>
      </c>
      <c r="R34" s="63">
        <f>IF(AND('当年度'!R34=0,'前年度'!R34=0),"",IF('前年度'!R34=0,"皆増",IF('当年度'!R34=0,"皆減",ROUND('増減額'!R34/'前年度'!R34*100,1))))</f>
        <v>-2.2</v>
      </c>
      <c r="T34" s="5"/>
    </row>
    <row r="35" spans="1:20" ht="30" customHeight="1">
      <c r="A35" s="22"/>
      <c r="B35" s="21" t="s">
        <v>25</v>
      </c>
      <c r="C35" s="68">
        <f>IF(AND('当年度'!C35=0,'前年度'!C35=0),"",IF('前年度'!C35=0,"皆増",IF('当年度'!C35=0,"皆減",ROUND('増減額'!C35/'前年度'!C35*100,1))))</f>
        <v>0.6</v>
      </c>
      <c r="D35" s="68">
        <f>IF(AND('当年度'!D35=0,'前年度'!D35=0),"",IF('前年度'!D35=0,"皆増",IF('当年度'!D35=0,"皆減",ROUND('増減額'!D35/'前年度'!D35*100,1))))</f>
        <v>0.1</v>
      </c>
      <c r="E35" s="69">
        <f>IF(AND('当年度'!E35=0,'前年度'!E35=0),"",IF('前年度'!E35=0,"皆増",IF('当年度'!E35=0,"皆減",ROUND('増減額'!E35/'前年度'!E35*100,1))))</f>
        <v>0.8</v>
      </c>
      <c r="F35" s="69">
        <f>IF(AND('当年度'!F35=0,'前年度'!F35=0),"",IF('前年度'!F35=0,"皆増",IF('当年度'!F35=0,"皆減",ROUND('増減額'!F35/'前年度'!F35*100,1))))</f>
        <v>0.5</v>
      </c>
      <c r="G35" s="69">
        <f>IF(AND('当年度'!G35=0,'前年度'!G35=0),"",IF('前年度'!G35=0,"皆増",IF('当年度'!G35=0,"皆減",ROUND('増減額'!G35/'前年度'!G35*100,1))))</f>
        <v>-0.5</v>
      </c>
      <c r="H35" s="69">
        <f>IF(AND('当年度'!H35=0,'前年度'!H35=0),"",IF('前年度'!H35=0,"皆増",IF('当年度'!H35=0,"皆減",ROUND('増減額'!H35/'前年度'!H35*100,1))))</f>
        <v>-2.2</v>
      </c>
      <c r="I35" s="68">
        <f>IF(AND('当年度'!I35=0,'前年度'!I35=0),"",IF('前年度'!I35=0,"皆増",IF('当年度'!I35=0,"皆減",ROUND('増減額'!I35/'前年度'!I35*100,1))))</f>
        <v>-0.3</v>
      </c>
      <c r="J35" s="68">
        <f>IF(AND('当年度'!J35=0,'前年度'!J35=0),"",IF('前年度'!J35=0,"皆増",IF('当年度'!J35=0,"皆減",ROUND('増減額'!J35/'前年度'!J35*100,1))))</f>
        <v>-1.2</v>
      </c>
      <c r="K35" s="68">
        <f>IF(AND('当年度'!K35=0,'前年度'!K35=0),"",IF('前年度'!K35=0,"皆増",IF('当年度'!K35=0,"皆減",ROUND('増減額'!K35/'前年度'!K35*100,1))))</f>
        <v>2.5</v>
      </c>
      <c r="L35" s="68">
        <f>IF(AND('当年度'!L35=0,'前年度'!L35=0),"",IF('前年度'!L35=0,"皆増",IF('当年度'!L35=0,"皆減",ROUND('増減額'!L35/'前年度'!L35*100,1))))</f>
        <v>-3</v>
      </c>
      <c r="M35" s="68">
        <f>IF(AND('当年度'!M35=0,'前年度'!M35=0),"",IF('前年度'!M35=0,"皆増",IF('当年度'!M35=0,"皆減",ROUND('増減額'!M35/'前年度'!M35*100,1))))</f>
        <v>2.7</v>
      </c>
      <c r="N35" s="68">
        <f>IF(AND('当年度'!N35=0,'前年度'!N35=0),"",IF('前年度'!N35=0,"皆増",IF('当年度'!N35=0,"皆減",ROUND('増減額'!N35/'前年度'!N35*100,1))))</f>
        <v>11.4</v>
      </c>
      <c r="O35" s="68">
        <f>IF(AND('当年度'!O35=0,'前年度'!O35=0),"",IF('前年度'!O35=0,"皆増",IF('当年度'!O35=0,"皆減",ROUND('増減額'!O35/'前年度'!O35*100,1))))</f>
        <v>1.2</v>
      </c>
      <c r="P35" s="68">
        <f>IF(AND('当年度'!P35=0,'前年度'!P35=0),"",IF('前年度'!P35=0,"皆増",IF('当年度'!P35=0,"皆減",ROUND('増減額'!P35/'前年度'!P35*100,1))))</f>
        <v>16.4</v>
      </c>
      <c r="Q35" s="68">
        <f>IF(AND('当年度'!Q35=0,'前年度'!Q35=0),"",IF('前年度'!Q35=0,"皆増",IF('当年度'!Q35=0,"皆減",ROUND('増減額'!Q35/'前年度'!Q35*100,1))))</f>
        <v>1.1</v>
      </c>
      <c r="R35" s="68">
        <f>IF(AND('当年度'!R35=0,'前年度'!R35=0),"",IF('前年度'!R35=0,"皆増",IF('当年度'!R35=0,"皆減",ROUND('増減額'!R35/'前年度'!R35*100,1))))</f>
        <v>0.7</v>
      </c>
      <c r="T35" s="24"/>
    </row>
    <row r="36" spans="1:20" ht="30" customHeight="1">
      <c r="A36" s="22"/>
      <c r="B36" s="21" t="s">
        <v>58</v>
      </c>
      <c r="C36" s="68">
        <f>IF(AND('当年度'!C36=0,'前年度'!C36=0),"",IF('前年度'!C36=0,"皆増",IF('当年度'!C36=0,"皆減",ROUND('増減額'!C36/'前年度'!C36*100,1))))</f>
        <v>1.4</v>
      </c>
      <c r="D36" s="68">
        <f>IF(AND('当年度'!D36=0,'前年度'!D36=0),"",IF('前年度'!D36=0,"皆増",IF('当年度'!D36=0,"皆減",ROUND('増減額'!D36/'前年度'!D36*100,1))))</f>
        <v>2.5</v>
      </c>
      <c r="E36" s="69">
        <f>IF(AND('当年度'!E36=0,'前年度'!E36=0),"",IF('前年度'!E36=0,"皆増",IF('当年度'!E36=0,"皆減",ROUND('増減額'!E36/'前年度'!E36*100,1))))</f>
        <v>1.3</v>
      </c>
      <c r="F36" s="69">
        <f>IF(AND('当年度'!F36=0,'前年度'!F36=0),"",IF('前年度'!F36=0,"皆増",IF('当年度'!F36=0,"皆減",ROUND('増減額'!F36/'前年度'!F36*100,1))))</f>
        <v>1.1</v>
      </c>
      <c r="G36" s="69">
        <f>IF(AND('当年度'!G36=0,'前年度'!G36=0),"",IF('前年度'!G36=0,"皆増",IF('当年度'!G36=0,"皆減",ROUND('増減額'!G36/'前年度'!G36*100,1))))</f>
        <v>1.5</v>
      </c>
      <c r="H36" s="69">
        <f>IF(AND('当年度'!H36=0,'前年度'!H36=0),"",IF('前年度'!H36=0,"皆増",IF('当年度'!H36=0,"皆減",ROUND('増減額'!H36/'前年度'!H36*100,1))))</f>
        <v>12.8</v>
      </c>
      <c r="I36" s="68">
        <f>IF(AND('当年度'!I36=0,'前年度'!I36=0),"",IF('前年度'!I36=0,"皆増",IF('当年度'!I36=0,"皆減",ROUND('増減額'!I36/'前年度'!I36*100,1))))</f>
        <v>-0.6</v>
      </c>
      <c r="J36" s="68">
        <f>IF(AND('当年度'!J36=0,'前年度'!J36=0),"",IF('前年度'!J36=0,"皆増",IF('当年度'!J36=0,"皆減",ROUND('増減額'!J36/'前年度'!J36*100,1))))</f>
        <v>-0.7</v>
      </c>
      <c r="K36" s="68">
        <f>IF(AND('当年度'!K36=0,'前年度'!K36=0),"",IF('前年度'!K36=0,"皆増",IF('当年度'!K36=0,"皆減",ROUND('増減額'!K36/'前年度'!K36*100,1))))</f>
        <v>2.6</v>
      </c>
      <c r="L36" s="68">
        <f>IF(AND('当年度'!L36=0,'前年度'!L36=0),"",IF('前年度'!L36=0,"皆増",IF('当年度'!L36=0,"皆減",ROUND('増減額'!L36/'前年度'!L36*100,1))))</f>
        <v>-3.7</v>
      </c>
      <c r="M36" s="68">
        <f>IF(AND('当年度'!M36=0,'前年度'!M36=0),"",IF('前年度'!M36=0,"皆増",IF('当年度'!M36=0,"皆減",ROUND('増減額'!M36/'前年度'!M36*100,1))))</f>
        <v>2.1</v>
      </c>
      <c r="N36" s="68">
        <f>IF(AND('当年度'!N36=0,'前年度'!N36=0),"",IF('前年度'!N36=0,"皆増",IF('当年度'!N36=0,"皆減",ROUND('増減額'!N36/'前年度'!N36*100,1))))</f>
        <v>11.4</v>
      </c>
      <c r="O36" s="68">
        <f>IF(AND('当年度'!O36=0,'前年度'!O36=0),"",IF('前年度'!O36=0,"皆増",IF('当年度'!O36=0,"皆減",ROUND('増減額'!O36/'前年度'!O36*100,1))))</f>
        <v>2.3</v>
      </c>
      <c r="P36" s="68">
        <f>IF(AND('当年度'!P36=0,'前年度'!P36=0),"",IF('前年度'!P36=0,"皆増",IF('当年度'!P36=0,"皆減",ROUND('増減額'!P36/'前年度'!P36*100,1))))</f>
        <v>3.1</v>
      </c>
      <c r="Q36" s="68">
        <f>IF(AND('当年度'!Q36=0,'前年度'!Q36=0),"",IF('前年度'!Q36=0,"皆増",IF('当年度'!Q36=0,"皆減",ROUND('増減額'!Q36/'前年度'!Q36*100,1))))</f>
        <v>-92</v>
      </c>
      <c r="R36" s="68">
        <f>IF(AND('当年度'!R36=0,'前年度'!R36=0),"",IF('前年度'!R36=0,"皆増",IF('当年度'!R36=0,"皆減",ROUND('増減額'!R36/'前年度'!R36*100,1))))</f>
        <v>1.4</v>
      </c>
      <c r="T36" s="24"/>
    </row>
    <row r="37" spans="1:20" ht="30" customHeight="1">
      <c r="A37" s="22"/>
      <c r="B37" s="21" t="s">
        <v>26</v>
      </c>
      <c r="C37" s="68">
        <f>IF(AND('当年度'!C37=0,'前年度'!C37=0),"",IF('前年度'!C37=0,"皆増",IF('当年度'!C37=0,"皆減",ROUND('増減額'!C37/'前年度'!C37*100,1))))</f>
        <v>0.7</v>
      </c>
      <c r="D37" s="68">
        <f>IF(AND('当年度'!D37=0,'前年度'!D37=0),"",IF('前年度'!D37=0,"皆増",IF('当年度'!D37=0,"皆減",ROUND('増減額'!D37/'前年度'!D37*100,1))))</f>
        <v>0.3</v>
      </c>
      <c r="E37" s="69">
        <f>IF(AND('当年度'!E37=0,'前年度'!E37=0),"",IF('前年度'!E37=0,"皆増",IF('当年度'!E37=0,"皆減",ROUND('増減額'!E37/'前年度'!E37*100,1))))</f>
        <v>0.8</v>
      </c>
      <c r="F37" s="69">
        <f>IF(AND('当年度'!F37=0,'前年度'!F37=0),"",IF('前年度'!F37=0,"皆増",IF('当年度'!F37=0,"皆減",ROUND('増減額'!F37/'前年度'!F37*100,1))))</f>
        <v>0.6</v>
      </c>
      <c r="G37" s="69">
        <f>IF(AND('当年度'!G37=0,'前年度'!G37=0),"",IF('前年度'!G37=0,"皆増",IF('当年度'!G37=0,"皆減",ROUND('増減額'!G37/'前年度'!G37*100,1))))</f>
        <v>-0.2</v>
      </c>
      <c r="H37" s="69">
        <f>IF(AND('当年度'!H37=0,'前年度'!H37=0),"",IF('前年度'!H37=0,"皆増",IF('当年度'!H37=0,"皆減",ROUND('増減額'!H37/'前年度'!H37*100,1))))</f>
        <v>-0.9</v>
      </c>
      <c r="I37" s="68">
        <f>IF(AND('当年度'!I37=0,'前年度'!I37=0),"",IF('前年度'!I37=0,"皆増",IF('当年度'!I37=0,"皆減",ROUND('増減額'!I37/'前年度'!I37*100,1))))</f>
        <v>-0.4</v>
      </c>
      <c r="J37" s="68">
        <f>IF(AND('当年度'!J37=0,'前年度'!J37=0),"",IF('前年度'!J37=0,"皆増",IF('当年度'!J37=0,"皆減",ROUND('増減額'!J37/'前年度'!J37*100,1))))</f>
        <v>-1.2</v>
      </c>
      <c r="K37" s="68">
        <f>IF(AND('当年度'!K37=0,'前年度'!K37=0),"",IF('前年度'!K37=0,"皆増",IF('当年度'!K37=0,"皆減",ROUND('増減額'!K37/'前年度'!K37*100,1))))</f>
        <v>2.5</v>
      </c>
      <c r="L37" s="68">
        <f>IF(AND('当年度'!L37=0,'前年度'!L37=0),"",IF('前年度'!L37=0,"皆増",IF('当年度'!L37=0,"皆減",ROUND('増減額'!L37/'前年度'!L37*100,1))))</f>
        <v>-3.1</v>
      </c>
      <c r="M37" s="68">
        <f>IF(AND('当年度'!M37=0,'前年度'!M37=0),"",IF('前年度'!M37=0,"皆増",IF('当年度'!M37=0,"皆減",ROUND('増減額'!M37/'前年度'!M37*100,1))))</f>
        <v>2.6</v>
      </c>
      <c r="N37" s="68">
        <f>IF(AND('当年度'!N37=0,'前年度'!N37=0),"",IF('前年度'!N37=0,"皆増",IF('当年度'!N37=0,"皆減",ROUND('増減額'!N37/'前年度'!N37*100,1))))</f>
        <v>11.4</v>
      </c>
      <c r="O37" s="68">
        <f>IF(AND('当年度'!O37=0,'前年度'!O37=0),"",IF('前年度'!O37=0,"皆増",IF('当年度'!O37=0,"皆減",ROUND('増減額'!O37/'前年度'!O37*100,1))))</f>
        <v>1.2</v>
      </c>
      <c r="P37" s="68">
        <f>IF(AND('当年度'!P37=0,'前年度'!P37=0),"",IF('前年度'!P37=0,"皆増",IF('当年度'!P37=0,"皆減",ROUND('増減額'!P37/'前年度'!P37*100,1))))</f>
        <v>15.5</v>
      </c>
      <c r="Q37" s="68">
        <f>IF(AND('当年度'!Q37=0,'前年度'!Q37=0),"",IF('前年度'!Q37=0,"皆増",IF('当年度'!Q37=0,"皆減",ROUND('増減額'!Q37/'前年度'!Q37*100,1))))</f>
        <v>1.1</v>
      </c>
      <c r="R37" s="68">
        <f>IF(AND('当年度'!R37=0,'前年度'!R37=0),"",IF('前年度'!R37=0,"皆増",IF('当年度'!R37=0,"皆減",ROUND('増減額'!R37/'前年度'!R37*100,1))))</f>
        <v>0.7</v>
      </c>
      <c r="T37" s="24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view="pageBreakPreview" zoomScale="65" zoomScaleNormal="75" zoomScaleSheetLayoutView="65" zoomScalePageLayoutView="0" workbookViewId="0" topLeftCell="B1">
      <pane xSplit="1" ySplit="5" topLeftCell="C21" activePane="bottomRight" state="frozen"/>
      <selection pane="topLeft" activeCell="V6" sqref="V6:W34"/>
      <selection pane="topRight" activeCell="V6" sqref="V6:W34"/>
      <selection pane="bottomLeft" activeCell="V6" sqref="V6:W34"/>
      <selection pane="bottomRight" activeCell="V6" sqref="V6:W34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64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27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2:20" ht="30" customHeight="1">
      <c r="B6" s="16" t="s">
        <v>2</v>
      </c>
      <c r="C6" s="70">
        <f>ROUND('当年度'!C6/'当年度'!$R6*100,1)</f>
        <v>94.5</v>
      </c>
      <c r="D6" s="71">
        <f>ROUND('当年度'!D6/'当年度'!$R6*100,1)</f>
        <v>47.9</v>
      </c>
      <c r="E6" s="71">
        <f>ROUND('当年度'!E6/'当年度'!$R6*100,1)</f>
        <v>1</v>
      </c>
      <c r="F6" s="71">
        <f>ROUND('当年度'!F6/'当年度'!$R6*100,1)</f>
        <v>37.9</v>
      </c>
      <c r="G6" s="71">
        <f>ROUND('当年度'!G6/'当年度'!$R6*100,1)</f>
        <v>2.1</v>
      </c>
      <c r="H6" s="71">
        <f>ROUND('当年度'!H6/'当年度'!$R6*100,1)</f>
        <v>6.9</v>
      </c>
      <c r="I6" s="71">
        <f>ROUND('当年度'!I6/'当年度'!$R6*100,1)</f>
        <v>40.6</v>
      </c>
      <c r="J6" s="71">
        <f>ROUND('当年度'!J6/'当年度'!$R6*100,1)</f>
        <v>14.4</v>
      </c>
      <c r="K6" s="71">
        <f>ROUND('当年度'!K6/'当年度'!$R6*100,1)</f>
        <v>18.2</v>
      </c>
      <c r="L6" s="71">
        <f>ROUND('当年度'!L6/'当年度'!$R6*100,1)</f>
        <v>7.8</v>
      </c>
      <c r="M6" s="71">
        <f>ROUND('当年度'!M6/'当年度'!$R6*100,1)</f>
        <v>1.4</v>
      </c>
      <c r="N6" s="71">
        <f>ROUND('当年度'!N6/'当年度'!$R6*100,1)</f>
        <v>4.7</v>
      </c>
      <c r="O6" s="71">
        <f>ROUND('当年度'!O6/'当年度'!$R6*100,1)</f>
        <v>5.5</v>
      </c>
      <c r="P6" s="71">
        <f>ROUND('当年度'!P6/'当年度'!$R6*100,1)</f>
        <v>0.1</v>
      </c>
      <c r="Q6" s="71">
        <f>ROUND('当年度'!Q6/'当年度'!$R6*100,1)</f>
        <v>5.4</v>
      </c>
      <c r="R6" s="66">
        <f>ROUND('当年度'!R6/'当年度'!$R6*100,1)</f>
        <v>100</v>
      </c>
      <c r="T6" s="4"/>
    </row>
    <row r="7" spans="2:20" ht="30" customHeight="1">
      <c r="B7" s="20" t="s">
        <v>3</v>
      </c>
      <c r="C7" s="70">
        <f>ROUND('当年度'!C7/'当年度'!$R7*100,1)</f>
        <v>91.4</v>
      </c>
      <c r="D7" s="71">
        <f>ROUND('当年度'!D7/'当年度'!$R7*100,1)</f>
        <v>38.9</v>
      </c>
      <c r="E7" s="71">
        <f>ROUND('当年度'!E7/'当年度'!$R7*100,1)</f>
        <v>0.7</v>
      </c>
      <c r="F7" s="71">
        <f>ROUND('当年度'!F7/'当年度'!$R7*100,1)</f>
        <v>29.4</v>
      </c>
      <c r="G7" s="71">
        <f>ROUND('当年度'!G7/'当年度'!$R7*100,1)</f>
        <v>1.7</v>
      </c>
      <c r="H7" s="71">
        <f>ROUND('当年度'!H7/'当年度'!$R7*100,1)</f>
        <v>7.1</v>
      </c>
      <c r="I7" s="71">
        <f>ROUND('当年度'!I7/'当年度'!$R7*100,1)</f>
        <v>47.5</v>
      </c>
      <c r="J7" s="71">
        <f>ROUND('当年度'!J7/'当年度'!$R7*100,1)</f>
        <v>13.8</v>
      </c>
      <c r="K7" s="71">
        <f>ROUND('当年度'!K7/'当年度'!$R7*100,1)</f>
        <v>14.4</v>
      </c>
      <c r="L7" s="72">
        <f>ROUND('当年度'!L7/'当年度'!$R7*100,1)</f>
        <v>19.2</v>
      </c>
      <c r="M7" s="72">
        <f>ROUND('当年度'!M7/'当年度'!$R7*100,1)</f>
        <v>0.9</v>
      </c>
      <c r="N7" s="72">
        <f>ROUND('当年度'!N7/'当年度'!$R7*100,1)</f>
        <v>4.1</v>
      </c>
      <c r="O7" s="72">
        <f>ROUND('当年度'!O7/'当年度'!$R7*100,1)</f>
        <v>8.6</v>
      </c>
      <c r="P7" s="72">
        <f>ROUND('当年度'!P7/'当年度'!$R7*100,1)</f>
        <v>0</v>
      </c>
      <c r="Q7" s="72">
        <f>ROUND('当年度'!Q7/'当年度'!$R7*100,1)</f>
        <v>4.1</v>
      </c>
      <c r="R7" s="67">
        <f>ROUND('当年度'!R7/'当年度'!$R7*100,1)</f>
        <v>100</v>
      </c>
      <c r="T7" s="6"/>
    </row>
    <row r="8" spans="2:20" ht="30" customHeight="1">
      <c r="B8" s="20" t="s">
        <v>4</v>
      </c>
      <c r="C8" s="70">
        <f>ROUND('当年度'!C8/'当年度'!$R8*100,1)</f>
        <v>91.4</v>
      </c>
      <c r="D8" s="71">
        <f>ROUND('当年度'!D8/'当年度'!$R8*100,1)</f>
        <v>44.3</v>
      </c>
      <c r="E8" s="71">
        <f>ROUND('当年度'!E8/'当年度'!$R8*100,1)</f>
        <v>1.1</v>
      </c>
      <c r="F8" s="71">
        <f>ROUND('当年度'!F8/'当年度'!$R8*100,1)</f>
        <v>36</v>
      </c>
      <c r="G8" s="71">
        <f>ROUND('当年度'!G8/'当年度'!$R8*100,1)</f>
        <v>2</v>
      </c>
      <c r="H8" s="71">
        <f>ROUND('当年度'!H8/'当年度'!$R8*100,1)</f>
        <v>5.2</v>
      </c>
      <c r="I8" s="71">
        <f>ROUND('当年度'!I8/'当年度'!$R8*100,1)</f>
        <v>40.3</v>
      </c>
      <c r="J8" s="71">
        <f>ROUND('当年度'!J8/'当年度'!$R8*100,1)</f>
        <v>16.2</v>
      </c>
      <c r="K8" s="71">
        <f>ROUND('当年度'!K8/'当年度'!$R8*100,1)</f>
        <v>18.5</v>
      </c>
      <c r="L8" s="71">
        <f>ROUND('当年度'!L8/'当年度'!$R8*100,1)</f>
        <v>5.6</v>
      </c>
      <c r="M8" s="71">
        <f>ROUND('当年度'!M8/'当年度'!$R8*100,1)</f>
        <v>1.6</v>
      </c>
      <c r="N8" s="71">
        <f>ROUND('当年度'!N8/'当年度'!$R8*100,1)</f>
        <v>5.1</v>
      </c>
      <c r="O8" s="71">
        <f>ROUND('当年度'!O8/'当年度'!$R8*100,1)</f>
        <v>8.6</v>
      </c>
      <c r="P8" s="71">
        <f>ROUND('当年度'!P8/'当年度'!$R8*100,1)</f>
        <v>0.1</v>
      </c>
      <c r="Q8" s="71">
        <f>ROUND('当年度'!Q8/'当年度'!$R8*100,1)</f>
        <v>8.5</v>
      </c>
      <c r="R8" s="67">
        <f>ROUND('当年度'!R8/'当年度'!$R8*100,1)</f>
        <v>100</v>
      </c>
      <c r="T8" s="6"/>
    </row>
    <row r="9" spans="2:20" ht="30" customHeight="1">
      <c r="B9" s="20" t="s">
        <v>5</v>
      </c>
      <c r="C9" s="70">
        <f>ROUND('当年度'!C9/'当年度'!$R9*100,1)</f>
        <v>94.3</v>
      </c>
      <c r="D9" s="71">
        <f>ROUND('当年度'!D9/'当年度'!$R9*100,1)</f>
        <v>43.1</v>
      </c>
      <c r="E9" s="71">
        <f>ROUND('当年度'!E9/'当年度'!$R9*100,1)</f>
        <v>1.1</v>
      </c>
      <c r="F9" s="73">
        <f>ROUND('当年度'!F9/'当年度'!$R9*100,1)</f>
        <v>35.7</v>
      </c>
      <c r="G9" s="73">
        <f>ROUND('当年度'!G9/'当年度'!$R9*100,1)</f>
        <v>1.9</v>
      </c>
      <c r="H9" s="73">
        <f>ROUND('当年度'!H9/'当年度'!$R9*100,1)</f>
        <v>4.5</v>
      </c>
      <c r="I9" s="71">
        <f>ROUND('当年度'!I9/'当年度'!$R9*100,1)</f>
        <v>43.4</v>
      </c>
      <c r="J9" s="71">
        <f>ROUND('当年度'!J9/'当年度'!$R9*100,1)</f>
        <v>15.9</v>
      </c>
      <c r="K9" s="71">
        <f>ROUND('当年度'!K9/'当年度'!$R9*100,1)</f>
        <v>18.8</v>
      </c>
      <c r="L9" s="72">
        <f>ROUND('当年度'!L9/'当年度'!$R9*100,1)</f>
        <v>7.9</v>
      </c>
      <c r="M9" s="72">
        <f>ROUND('当年度'!M9/'当年度'!$R9*100,1)</f>
        <v>1.8</v>
      </c>
      <c r="N9" s="72">
        <f>ROUND('当年度'!N9/'当年度'!$R9*100,1)</f>
        <v>5.9</v>
      </c>
      <c r="O9" s="72">
        <f>ROUND('当年度'!O9/'当年度'!$R9*100,1)</f>
        <v>5.7</v>
      </c>
      <c r="P9" s="72">
        <f>ROUND('当年度'!P9/'当年度'!$R9*100,1)</f>
        <v>0</v>
      </c>
      <c r="Q9" s="72">
        <f>ROUND('当年度'!Q9/'当年度'!$R9*100,1)</f>
        <v>5.7</v>
      </c>
      <c r="R9" s="67">
        <f>ROUND('当年度'!R9/'当年度'!$R9*100,1)</f>
        <v>100</v>
      </c>
      <c r="T9" s="6"/>
    </row>
    <row r="10" spans="2:20" ht="30" customHeight="1">
      <c r="B10" s="20" t="s">
        <v>6</v>
      </c>
      <c r="C10" s="70">
        <f>ROUND('当年度'!C10/'当年度'!$R10*100,1)</f>
        <v>95</v>
      </c>
      <c r="D10" s="71">
        <f>ROUND('当年度'!D10/'当年度'!$R10*100,1)</f>
        <v>45.9</v>
      </c>
      <c r="E10" s="71">
        <f>ROUND('当年度'!E10/'当年度'!$R10*100,1)</f>
        <v>1</v>
      </c>
      <c r="F10" s="71">
        <f>ROUND('当年度'!F10/'当年度'!$R10*100,1)</f>
        <v>39.2</v>
      </c>
      <c r="G10" s="71">
        <f>ROUND('当年度'!G10/'当年度'!$R10*100,1)</f>
        <v>1.7</v>
      </c>
      <c r="H10" s="71">
        <f>ROUND('当年度'!H10/'当年度'!$R10*100,1)</f>
        <v>4</v>
      </c>
      <c r="I10" s="71">
        <f>ROUND('当年度'!I10/'当年度'!$R10*100,1)</f>
        <v>43.4</v>
      </c>
      <c r="J10" s="71">
        <f>ROUND('当年度'!J10/'当年度'!$R10*100,1)</f>
        <v>15.6</v>
      </c>
      <c r="K10" s="71">
        <f>ROUND('当年度'!K10/'当年度'!$R10*100,1)</f>
        <v>17.4</v>
      </c>
      <c r="L10" s="72">
        <f>ROUND('当年度'!L10/'当年度'!$R10*100,1)</f>
        <v>10.3</v>
      </c>
      <c r="M10" s="72">
        <f>ROUND('当年度'!M10/'当年度'!$R10*100,1)</f>
        <v>1</v>
      </c>
      <c r="N10" s="72">
        <f>ROUND('当年度'!N10/'当年度'!$R10*100,1)</f>
        <v>4.7</v>
      </c>
      <c r="O10" s="72">
        <f>ROUND('当年度'!O10/'当年度'!$R10*100,1)</f>
        <v>5</v>
      </c>
      <c r="P10" s="72">
        <f>ROUND('当年度'!P10/'当年度'!$R10*100,1)</f>
        <v>0.4</v>
      </c>
      <c r="Q10" s="72">
        <f>ROUND('当年度'!Q10/'当年度'!$R10*100,1)</f>
        <v>4.7</v>
      </c>
      <c r="R10" s="67">
        <f>ROUND('当年度'!R10/'当年度'!$R10*100,1)</f>
        <v>100</v>
      </c>
      <c r="T10" s="6"/>
    </row>
    <row r="11" spans="2:20" ht="30" customHeight="1">
      <c r="B11" s="20" t="s">
        <v>7</v>
      </c>
      <c r="C11" s="70">
        <f>ROUND('当年度'!C11/'当年度'!$R11*100,1)</f>
        <v>95.6</v>
      </c>
      <c r="D11" s="71">
        <f>ROUND('当年度'!D11/'当年度'!$R11*100,1)</f>
        <v>44.9</v>
      </c>
      <c r="E11" s="71">
        <f>ROUND('当年度'!E11/'当年度'!$R11*100,1)</f>
        <v>1</v>
      </c>
      <c r="F11" s="71">
        <f>ROUND('当年度'!F11/'当年度'!$R11*100,1)</f>
        <v>37.9</v>
      </c>
      <c r="G11" s="71">
        <f>ROUND('当年度'!G11/'当年度'!$R11*100,1)</f>
        <v>1.7</v>
      </c>
      <c r="H11" s="71">
        <f>ROUND('当年度'!H11/'当年度'!$R11*100,1)</f>
        <v>4.3</v>
      </c>
      <c r="I11" s="71">
        <f>ROUND('当年度'!I11/'当年度'!$R11*100,1)</f>
        <v>43.8</v>
      </c>
      <c r="J11" s="71">
        <f>ROUND('当年度'!J11/'当年度'!$R11*100,1)</f>
        <v>15.5</v>
      </c>
      <c r="K11" s="71">
        <f>ROUND('当年度'!K11/'当年度'!$R11*100,1)</f>
        <v>19.4</v>
      </c>
      <c r="L11" s="72">
        <f>ROUND('当年度'!L11/'当年度'!$R11*100,1)</f>
        <v>8.9</v>
      </c>
      <c r="M11" s="72">
        <f>ROUND('当年度'!M11/'当年度'!$R11*100,1)</f>
        <v>1.5</v>
      </c>
      <c r="N11" s="72">
        <f>ROUND('当年度'!N11/'当年度'!$R11*100,1)</f>
        <v>5.4</v>
      </c>
      <c r="O11" s="72">
        <f>ROUND('当年度'!O11/'当年度'!$R11*100,1)</f>
        <v>4.4</v>
      </c>
      <c r="P11" s="72">
        <f>ROUND('当年度'!P11/'当年度'!$R11*100,1)</f>
        <v>0.1</v>
      </c>
      <c r="Q11" s="72">
        <f>ROUND('当年度'!Q11/'当年度'!$R11*100,1)</f>
        <v>4.3</v>
      </c>
      <c r="R11" s="67">
        <f>ROUND('当年度'!R11/'当年度'!$R11*100,1)</f>
        <v>100</v>
      </c>
      <c r="T11" s="6"/>
    </row>
    <row r="12" spans="2:20" ht="30" customHeight="1">
      <c r="B12" s="20" t="s">
        <v>8</v>
      </c>
      <c r="C12" s="70">
        <f>ROUND('当年度'!C12/'当年度'!$R12*100,1)</f>
        <v>100</v>
      </c>
      <c r="D12" s="71">
        <f>ROUND('当年度'!D12/'当年度'!$R12*100,1)</f>
        <v>49.9</v>
      </c>
      <c r="E12" s="71">
        <f>ROUND('当年度'!E12/'当年度'!$R12*100,1)</f>
        <v>1.2</v>
      </c>
      <c r="F12" s="71">
        <f>ROUND('当年度'!F12/'当年度'!$R12*100,1)</f>
        <v>40.2</v>
      </c>
      <c r="G12" s="71">
        <f>ROUND('当年度'!G12/'当年度'!$R12*100,1)</f>
        <v>1.9</v>
      </c>
      <c r="H12" s="71">
        <f>ROUND('当年度'!H12/'当年度'!$R12*100,1)</f>
        <v>6.6</v>
      </c>
      <c r="I12" s="71">
        <f>ROUND('当年度'!I12/'当年度'!$R12*100,1)</f>
        <v>43</v>
      </c>
      <c r="J12" s="71">
        <f>ROUND('当年度'!J12/'当年度'!$R12*100,1)</f>
        <v>13.5</v>
      </c>
      <c r="K12" s="71">
        <f>ROUND('当年度'!K12/'当年度'!$R12*100,1)</f>
        <v>19.8</v>
      </c>
      <c r="L12" s="72">
        <f>ROUND('当年度'!L12/'当年度'!$R12*100,1)</f>
        <v>9.6</v>
      </c>
      <c r="M12" s="72">
        <f>ROUND('当年度'!M12/'当年度'!$R12*100,1)</f>
        <v>1.7</v>
      </c>
      <c r="N12" s="72">
        <f>ROUND('当年度'!N12/'当年度'!$R12*100,1)</f>
        <v>5.4</v>
      </c>
      <c r="O12" s="72">
        <f>ROUND('当年度'!O12/'当年度'!$R12*100,1)</f>
        <v>0</v>
      </c>
      <c r="P12" s="72">
        <f>ROUND('当年度'!P12/'当年度'!$R12*100,1)</f>
        <v>0</v>
      </c>
      <c r="Q12" s="72">
        <f>ROUND('当年度'!Q12/'当年度'!$R12*100,1)</f>
        <v>0</v>
      </c>
      <c r="R12" s="67">
        <f>ROUND('当年度'!R12/'当年度'!$R12*100,1)</f>
        <v>100</v>
      </c>
      <c r="T12" s="6"/>
    </row>
    <row r="13" spans="2:20" ht="30" customHeight="1">
      <c r="B13" s="20" t="s">
        <v>9</v>
      </c>
      <c r="C13" s="70">
        <f>ROUND('当年度'!C13/'当年度'!$R13*100,1)</f>
        <v>93.8</v>
      </c>
      <c r="D13" s="71">
        <f>ROUND('当年度'!D13/'当年度'!$R13*100,1)</f>
        <v>41.6</v>
      </c>
      <c r="E13" s="71">
        <f>ROUND('当年度'!E13/'当年度'!$R13*100,1)</f>
        <v>1.2</v>
      </c>
      <c r="F13" s="71">
        <f>ROUND('当年度'!F13/'当年度'!$R13*100,1)</f>
        <v>33.3</v>
      </c>
      <c r="G13" s="71">
        <f>ROUND('当年度'!G13/'当年度'!$R13*100,1)</f>
        <v>2.6</v>
      </c>
      <c r="H13" s="71">
        <f>ROUND('当年度'!H13/'当年度'!$R13*100,1)</f>
        <v>4.6</v>
      </c>
      <c r="I13" s="71">
        <f>ROUND('当年度'!I13/'当年度'!$R13*100,1)</f>
        <v>42.6</v>
      </c>
      <c r="J13" s="71">
        <f>ROUND('当年度'!J13/'当年度'!$R13*100,1)</f>
        <v>14.5</v>
      </c>
      <c r="K13" s="71">
        <f>ROUND('当年度'!K13/'当年度'!$R13*100,1)</f>
        <v>14.7</v>
      </c>
      <c r="L13" s="72">
        <f>ROUND('当年度'!L13/'当年度'!$R13*100,1)</f>
        <v>13.1</v>
      </c>
      <c r="M13" s="72">
        <f>ROUND('当年度'!M13/'当年度'!$R13*100,1)</f>
        <v>1.9</v>
      </c>
      <c r="N13" s="72">
        <f>ROUND('当年度'!N13/'当年度'!$R13*100,1)</f>
        <v>7.6</v>
      </c>
      <c r="O13" s="72">
        <f>ROUND('当年度'!O13/'当年度'!$R13*100,1)</f>
        <v>6.2</v>
      </c>
      <c r="P13" s="72">
        <f>ROUND('当年度'!P13/'当年度'!$R13*100,1)</f>
        <v>0</v>
      </c>
      <c r="Q13" s="72">
        <f>ROUND('当年度'!Q13/'当年度'!$R13*100,1)</f>
        <v>6.2</v>
      </c>
      <c r="R13" s="67">
        <f>ROUND('当年度'!R13/'当年度'!$R13*100,1)</f>
        <v>100</v>
      </c>
      <c r="T13" s="6"/>
    </row>
    <row r="14" spans="2:20" ht="30" customHeight="1">
      <c r="B14" s="20" t="s">
        <v>10</v>
      </c>
      <c r="C14" s="70">
        <f>ROUND('当年度'!C14/'当年度'!$R14*100,1)</f>
        <v>93.3</v>
      </c>
      <c r="D14" s="71">
        <f>ROUND('当年度'!D14/'当年度'!$R14*100,1)</f>
        <v>30</v>
      </c>
      <c r="E14" s="71">
        <f>ROUND('当年度'!E14/'当年度'!$R14*100,1)</f>
        <v>0.6</v>
      </c>
      <c r="F14" s="71">
        <f>ROUND('当年度'!F14/'当年度'!$R14*100,1)</f>
        <v>21.4</v>
      </c>
      <c r="G14" s="71">
        <f>ROUND('当年度'!G14/'当年度'!$R14*100,1)</f>
        <v>1.5</v>
      </c>
      <c r="H14" s="71">
        <f>ROUND('当年度'!H14/'当年度'!$R14*100,1)</f>
        <v>6.4</v>
      </c>
      <c r="I14" s="71">
        <f>ROUND('当年度'!I14/'当年度'!$R14*100,1)</f>
        <v>58.9</v>
      </c>
      <c r="J14" s="71">
        <f>ROUND('当年度'!J14/'当年度'!$R14*100,1)</f>
        <v>10.5</v>
      </c>
      <c r="K14" s="71">
        <f>ROUND('当年度'!K14/'当年度'!$R14*100,1)</f>
        <v>20.1</v>
      </c>
      <c r="L14" s="72">
        <f>ROUND('当年度'!L14/'当年度'!$R14*100,1)</f>
        <v>28.3</v>
      </c>
      <c r="M14" s="72">
        <f>ROUND('当年度'!M14/'当年度'!$R14*100,1)</f>
        <v>1</v>
      </c>
      <c r="N14" s="72">
        <f>ROUND('当年度'!N14/'当年度'!$R14*100,1)</f>
        <v>3.4</v>
      </c>
      <c r="O14" s="72">
        <f>ROUND('当年度'!O14/'当年度'!$R14*100,1)</f>
        <v>6.7</v>
      </c>
      <c r="P14" s="72">
        <f>ROUND('当年度'!P14/'当年度'!$R14*100,1)</f>
        <v>0</v>
      </c>
      <c r="Q14" s="72">
        <f>ROUND('当年度'!Q14/'当年度'!$R14*100,1)</f>
        <v>6.7</v>
      </c>
      <c r="R14" s="67">
        <f>ROUND('当年度'!R14/'当年度'!$R14*100,1)</f>
        <v>100</v>
      </c>
      <c r="T14" s="6"/>
    </row>
    <row r="15" spans="2:20" ht="30" customHeight="1">
      <c r="B15" s="20" t="s">
        <v>11</v>
      </c>
      <c r="C15" s="70">
        <f>ROUND('当年度'!C15/'当年度'!$R15*100,1)</f>
        <v>88.7</v>
      </c>
      <c r="D15" s="71">
        <f>ROUND('当年度'!D15/'当年度'!$R15*100,1)</f>
        <v>30.6</v>
      </c>
      <c r="E15" s="71">
        <f>ROUND('当年度'!E15/'当年度'!$R15*100,1)</f>
        <v>1</v>
      </c>
      <c r="F15" s="71">
        <f>ROUND('当年度'!F15/'当年度'!$R15*100,1)</f>
        <v>23.9</v>
      </c>
      <c r="G15" s="71">
        <f>ROUND('当年度'!G15/'当年度'!$R15*100,1)</f>
        <v>2.7</v>
      </c>
      <c r="H15" s="71">
        <f>ROUND('当年度'!H15/'当年度'!$R15*100,1)</f>
        <v>3</v>
      </c>
      <c r="I15" s="71">
        <f>ROUND('当年度'!I15/'当年度'!$R15*100,1)</f>
        <v>50.4</v>
      </c>
      <c r="J15" s="71">
        <f>ROUND('当年度'!J15/'当年度'!$R15*100,1)</f>
        <v>11.4</v>
      </c>
      <c r="K15" s="71">
        <f>ROUND('当年度'!K15/'当年度'!$R15*100,1)</f>
        <v>29.5</v>
      </c>
      <c r="L15" s="72">
        <f>ROUND('当年度'!L15/'当年度'!$R15*100,1)</f>
        <v>9.4</v>
      </c>
      <c r="M15" s="72">
        <f>ROUND('当年度'!M15/'当年度'!$R15*100,1)</f>
        <v>1.6</v>
      </c>
      <c r="N15" s="72">
        <f>ROUND('当年度'!N15/'当年度'!$R15*100,1)</f>
        <v>6.1</v>
      </c>
      <c r="O15" s="72">
        <f>ROUND('当年度'!O15/'当年度'!$R15*100,1)</f>
        <v>11.3</v>
      </c>
      <c r="P15" s="72">
        <f>ROUND('当年度'!P15/'当年度'!$R15*100,1)</f>
        <v>7</v>
      </c>
      <c r="Q15" s="72">
        <f>ROUND('当年度'!Q15/'当年度'!$R15*100,1)</f>
        <v>4.3</v>
      </c>
      <c r="R15" s="67">
        <f>ROUND('当年度'!R15/'当年度'!$R15*100,1)</f>
        <v>100</v>
      </c>
      <c r="T15" s="6"/>
    </row>
    <row r="16" spans="2:20" ht="30" customHeight="1">
      <c r="B16" s="20" t="s">
        <v>12</v>
      </c>
      <c r="C16" s="70">
        <f>ROUND('当年度'!C16/'当年度'!$R16*100,1)</f>
        <v>99.6</v>
      </c>
      <c r="D16" s="71">
        <f>ROUND('当年度'!D16/'当年度'!$R16*100,1)</f>
        <v>42</v>
      </c>
      <c r="E16" s="71">
        <f>ROUND('当年度'!E16/'当年度'!$R16*100,1)</f>
        <v>1.3</v>
      </c>
      <c r="F16" s="71">
        <f>ROUND('当年度'!F16/'当年度'!$R16*100,1)</f>
        <v>34.7</v>
      </c>
      <c r="G16" s="71">
        <f>ROUND('当年度'!G16/'当年度'!$R16*100,1)</f>
        <v>2.5</v>
      </c>
      <c r="H16" s="71">
        <f>ROUND('当年度'!H16/'当年度'!$R16*100,1)</f>
        <v>3.4</v>
      </c>
      <c r="I16" s="71">
        <f>ROUND('当年度'!I16/'当年度'!$R16*100,1)</f>
        <v>46.1</v>
      </c>
      <c r="J16" s="71">
        <f>ROUND('当年度'!J16/'当年度'!$R16*100,1)</f>
        <v>14.5</v>
      </c>
      <c r="K16" s="71">
        <f>ROUND('当年度'!K16/'当年度'!$R16*100,1)</f>
        <v>20</v>
      </c>
      <c r="L16" s="71">
        <f>ROUND('当年度'!L16/'当年度'!$R16*100,1)</f>
        <v>11.2</v>
      </c>
      <c r="M16" s="71">
        <f>ROUND('当年度'!M16/'当年度'!$R16*100,1)</f>
        <v>2.7</v>
      </c>
      <c r="N16" s="71">
        <f>ROUND('当年度'!N16/'当年度'!$R16*100,1)</f>
        <v>8.8</v>
      </c>
      <c r="O16" s="71">
        <f>ROUND('当年度'!O16/'当年度'!$R16*100,1)</f>
        <v>0.4</v>
      </c>
      <c r="P16" s="71">
        <f>ROUND('当年度'!P16/'当年度'!$R16*100,1)</f>
        <v>0.4</v>
      </c>
      <c r="Q16" s="71">
        <f>ROUND('当年度'!Q16/'当年度'!$R16*100,1)</f>
        <v>0</v>
      </c>
      <c r="R16" s="67">
        <f>ROUND('当年度'!R16/'当年度'!$R16*100,1)</f>
        <v>100</v>
      </c>
      <c r="T16" s="6"/>
    </row>
    <row r="17" spans="2:20" ht="30" customHeight="1">
      <c r="B17" s="17" t="s">
        <v>31</v>
      </c>
      <c r="C17" s="74">
        <f>ROUND('当年度'!C17/'当年度'!$R17*100,1)</f>
        <v>100</v>
      </c>
      <c r="D17" s="72">
        <f>ROUND('当年度'!D17/'当年度'!$R17*100,1)</f>
        <v>42.5</v>
      </c>
      <c r="E17" s="72">
        <f>ROUND('当年度'!E17/'当年度'!$R17*100,1)</f>
        <v>0.8</v>
      </c>
      <c r="F17" s="72">
        <f>ROUND('当年度'!F17/'当年度'!$R17*100,1)</f>
        <v>26.1</v>
      </c>
      <c r="G17" s="72">
        <f>ROUND('当年度'!G17/'当年度'!$R17*100,1)</f>
        <v>1.5</v>
      </c>
      <c r="H17" s="72">
        <f>ROUND('当年度'!H17/'当年度'!$R17*100,1)</f>
        <v>14.1</v>
      </c>
      <c r="I17" s="72">
        <f>ROUND('当年度'!I17/'当年度'!$R17*100,1)</f>
        <v>52.4</v>
      </c>
      <c r="J17" s="72">
        <f>ROUND('当年度'!J17/'当年度'!$R17*100,1)</f>
        <v>10.8</v>
      </c>
      <c r="K17" s="72">
        <f>ROUND('当年度'!K17/'当年度'!$R17*100,1)</f>
        <v>18.6</v>
      </c>
      <c r="L17" s="72">
        <f>ROUND('当年度'!L17/'当年度'!$R17*100,1)</f>
        <v>22.9</v>
      </c>
      <c r="M17" s="72">
        <f>ROUND('当年度'!M17/'当年度'!$R17*100,1)</f>
        <v>1.3</v>
      </c>
      <c r="N17" s="72">
        <f>ROUND('当年度'!N17/'当年度'!$R17*100,1)</f>
        <v>3.7</v>
      </c>
      <c r="O17" s="72">
        <f>ROUND('当年度'!O17/'当年度'!$R17*100,1)</f>
        <v>0</v>
      </c>
      <c r="P17" s="72">
        <f>ROUND('当年度'!P17/'当年度'!$R17*100,1)</f>
        <v>0</v>
      </c>
      <c r="Q17" s="72">
        <f>ROUND('当年度'!Q17/'当年度'!$R17*100,1)</f>
        <v>0</v>
      </c>
      <c r="R17" s="67">
        <f>ROUND('当年度'!R17/'当年度'!$R17*100,1)</f>
        <v>100</v>
      </c>
      <c r="T17" s="6"/>
    </row>
    <row r="18" spans="2:20" ht="30" customHeight="1">
      <c r="B18" s="17" t="s">
        <v>33</v>
      </c>
      <c r="C18" s="74">
        <f>ROUND('当年度'!C18/'当年度'!$R18*100,1)</f>
        <v>97.1</v>
      </c>
      <c r="D18" s="72">
        <f>ROUND('当年度'!D18/'当年度'!$R18*100,1)</f>
        <v>36</v>
      </c>
      <c r="E18" s="72">
        <f>ROUND('当年度'!E18/'当年度'!$R18*100,1)</f>
        <v>1.4</v>
      </c>
      <c r="F18" s="72">
        <f>ROUND('当年度'!F18/'当年度'!$R18*100,1)</f>
        <v>30.3</v>
      </c>
      <c r="G18" s="72">
        <f>ROUND('当年度'!G18/'当年度'!$R18*100,1)</f>
        <v>2.4</v>
      </c>
      <c r="H18" s="72">
        <f>ROUND('当年度'!H18/'当年度'!$R18*100,1)</f>
        <v>2</v>
      </c>
      <c r="I18" s="72">
        <f>ROUND('当年度'!I18/'当年度'!$R18*100,1)</f>
        <v>50.8</v>
      </c>
      <c r="J18" s="72">
        <f>ROUND('当年度'!J18/'当年度'!$R18*100,1)</f>
        <v>15.2</v>
      </c>
      <c r="K18" s="72">
        <f>ROUND('当年度'!K18/'当年度'!$R18*100,1)</f>
        <v>27.4</v>
      </c>
      <c r="L18" s="72">
        <f>ROUND('当年度'!L18/'当年度'!$R18*100,1)</f>
        <v>8.2</v>
      </c>
      <c r="M18" s="72">
        <f>ROUND('当年度'!M18/'当年度'!$R18*100,1)</f>
        <v>2.5</v>
      </c>
      <c r="N18" s="72">
        <f>ROUND('当年度'!N18/'当年度'!$R18*100,1)</f>
        <v>7.7</v>
      </c>
      <c r="O18" s="72">
        <f>ROUND('当年度'!O18/'当年度'!$R18*100,1)</f>
        <v>2.9</v>
      </c>
      <c r="P18" s="72">
        <f>ROUND('当年度'!P18/'当年度'!$R18*100,1)</f>
        <v>2.9</v>
      </c>
      <c r="Q18" s="72">
        <f>ROUND('当年度'!Q18/'当年度'!$R18*100,1)</f>
        <v>0</v>
      </c>
      <c r="R18" s="67">
        <f>ROUND('当年度'!R18/'当年度'!$R18*100,1)</f>
        <v>100</v>
      </c>
      <c r="T18" s="6"/>
    </row>
    <row r="19" spans="1:20" ht="30" customHeight="1">
      <c r="A19" s="12"/>
      <c r="B19" s="19" t="s">
        <v>34</v>
      </c>
      <c r="C19" s="75">
        <f>ROUND('当年度'!C19/'当年度'!$R19*100,1)</f>
        <v>99.6</v>
      </c>
      <c r="D19" s="76">
        <f>ROUND('当年度'!D19/'当年度'!$R19*100,1)</f>
        <v>39.2</v>
      </c>
      <c r="E19" s="76">
        <f>ROUND('当年度'!E19/'当年度'!$R19*100,1)</f>
        <v>1</v>
      </c>
      <c r="F19" s="76">
        <f>ROUND('当年度'!F19/'当年度'!$R19*100,1)</f>
        <v>28.5</v>
      </c>
      <c r="G19" s="76">
        <f>ROUND('当年度'!G19/'当年度'!$R19*100,1)</f>
        <v>2</v>
      </c>
      <c r="H19" s="76">
        <f>ROUND('当年度'!H19/'当年度'!$R19*100,1)</f>
        <v>7.8</v>
      </c>
      <c r="I19" s="76">
        <f>ROUND('当年度'!I19/'当年度'!$R19*100,1)</f>
        <v>50.8</v>
      </c>
      <c r="J19" s="76">
        <f>ROUND('当年度'!J19/'当年度'!$R19*100,1)</f>
        <v>14.7</v>
      </c>
      <c r="K19" s="76">
        <f>ROUND('当年度'!K19/'当年度'!$R19*100,1)</f>
        <v>21</v>
      </c>
      <c r="L19" s="76">
        <f>ROUND('当年度'!L19/'当年度'!$R19*100,1)</f>
        <v>15.1</v>
      </c>
      <c r="M19" s="76">
        <f>ROUND('当年度'!M19/'当年度'!$R19*100,1)</f>
        <v>1.7</v>
      </c>
      <c r="N19" s="76">
        <f>ROUND('当年度'!N19/'当年度'!$R19*100,1)</f>
        <v>4.9</v>
      </c>
      <c r="O19" s="76">
        <f>ROUND('当年度'!O19/'当年度'!$R19*100,1)</f>
        <v>0.4</v>
      </c>
      <c r="P19" s="76">
        <f>ROUND('当年度'!P19/'当年度'!$R19*100,1)</f>
        <v>0.4</v>
      </c>
      <c r="Q19" s="76">
        <f>ROUND('当年度'!Q19/'当年度'!$R19*100,1)</f>
        <v>0</v>
      </c>
      <c r="R19" s="63">
        <f>ROUND('当年度'!R19/'当年度'!$R19*100,1)</f>
        <v>100</v>
      </c>
      <c r="T19" s="5"/>
    </row>
    <row r="20" spans="2:20" ht="30" customHeight="1">
      <c r="B20" s="20" t="s">
        <v>13</v>
      </c>
      <c r="C20" s="70">
        <f>ROUND('当年度'!C20/'当年度'!$R20*100,1)</f>
        <v>100</v>
      </c>
      <c r="D20" s="71">
        <f>ROUND('当年度'!D20/'当年度'!$R20*100,1)</f>
        <v>43.1</v>
      </c>
      <c r="E20" s="71">
        <f>ROUND('当年度'!E20/'当年度'!$R20*100,1)</f>
        <v>1.2</v>
      </c>
      <c r="F20" s="71">
        <f>ROUND('当年度'!F20/'当年度'!$R20*100,1)</f>
        <v>35</v>
      </c>
      <c r="G20" s="71">
        <f>ROUND('当年度'!G20/'当年度'!$R20*100,1)</f>
        <v>2.2</v>
      </c>
      <c r="H20" s="71">
        <f>ROUND('当年度'!H20/'当年度'!$R20*100,1)</f>
        <v>4.7</v>
      </c>
      <c r="I20" s="71">
        <f>ROUND('当年度'!I20/'当年度'!$R20*100,1)</f>
        <v>52.2</v>
      </c>
      <c r="J20" s="71">
        <f>ROUND('当年度'!J20/'当年度'!$R20*100,1)</f>
        <v>21.4</v>
      </c>
      <c r="K20" s="71">
        <f>ROUND('当年度'!K20/'当年度'!$R20*100,1)</f>
        <v>20.9</v>
      </c>
      <c r="L20" s="72">
        <f>ROUND('当年度'!L20/'当年度'!$R20*100,1)</f>
        <v>9.9</v>
      </c>
      <c r="M20" s="72">
        <f>ROUND('当年度'!M20/'当年度'!$R20*100,1)</f>
        <v>1.5</v>
      </c>
      <c r="N20" s="72">
        <f>ROUND('当年度'!N20/'当年度'!$R20*100,1)</f>
        <v>3.1</v>
      </c>
      <c r="O20" s="72">
        <f>ROUND('当年度'!O20/'当年度'!$R20*100,1)</f>
        <v>0</v>
      </c>
      <c r="P20" s="72">
        <f>ROUND('当年度'!P20/'当年度'!$R20*100,1)</f>
        <v>0</v>
      </c>
      <c r="Q20" s="72">
        <f>ROUND('当年度'!Q20/'当年度'!$R20*100,1)</f>
        <v>0</v>
      </c>
      <c r="R20" s="66">
        <f>ROUND('当年度'!R20/'当年度'!$R20*100,1)</f>
        <v>100</v>
      </c>
      <c r="T20" s="4"/>
    </row>
    <row r="21" spans="2:20" ht="30" customHeight="1">
      <c r="B21" s="20" t="s">
        <v>14</v>
      </c>
      <c r="C21" s="70">
        <f>ROUND('当年度'!C21/'当年度'!$R21*100,1)</f>
        <v>100</v>
      </c>
      <c r="D21" s="71">
        <f>ROUND('当年度'!D21/'当年度'!$R21*100,1)</f>
        <v>53.5</v>
      </c>
      <c r="E21" s="71">
        <f>ROUND('当年度'!E21/'当年度'!$R21*100,1)</f>
        <v>1.1</v>
      </c>
      <c r="F21" s="71">
        <f>ROUND('当年度'!F21/'当年度'!$R21*100,1)</f>
        <v>39</v>
      </c>
      <c r="G21" s="71">
        <f>ROUND('当年度'!G21/'当年度'!$R21*100,1)</f>
        <v>1.4</v>
      </c>
      <c r="H21" s="71">
        <f>ROUND('当年度'!H21/'当年度'!$R21*100,1)</f>
        <v>12.1</v>
      </c>
      <c r="I21" s="71">
        <f>ROUND('当年度'!I21/'当年度'!$R21*100,1)</f>
        <v>39.9</v>
      </c>
      <c r="J21" s="71">
        <f>ROUND('当年度'!J21/'当年度'!$R21*100,1)</f>
        <v>11.6</v>
      </c>
      <c r="K21" s="71">
        <f>ROUND('当年度'!K21/'当年度'!$R21*100,1)</f>
        <v>14.7</v>
      </c>
      <c r="L21" s="72">
        <f>ROUND('当年度'!L21/'当年度'!$R21*100,1)</f>
        <v>13.5</v>
      </c>
      <c r="M21" s="72">
        <f>ROUND('当年度'!M21/'当年度'!$R21*100,1)</f>
        <v>1.4</v>
      </c>
      <c r="N21" s="72">
        <f>ROUND('当年度'!N21/'当年度'!$R21*100,1)</f>
        <v>5.2</v>
      </c>
      <c r="O21" s="72">
        <f>ROUND('当年度'!O21/'当年度'!$R21*100,1)</f>
        <v>0</v>
      </c>
      <c r="P21" s="72">
        <f>ROUND('当年度'!P21/'当年度'!$R21*100,1)</f>
        <v>0</v>
      </c>
      <c r="Q21" s="72">
        <f>ROUND('当年度'!Q21/'当年度'!$R21*100,1)</f>
        <v>0</v>
      </c>
      <c r="R21" s="67">
        <f>ROUND('当年度'!R21/'当年度'!$R21*100,1)</f>
        <v>100</v>
      </c>
      <c r="T21" s="6"/>
    </row>
    <row r="22" spans="2:20" ht="30" customHeight="1">
      <c r="B22" s="20" t="s">
        <v>15</v>
      </c>
      <c r="C22" s="70">
        <f>ROUND('当年度'!C22/'当年度'!$R22*100,1)</f>
        <v>99.5</v>
      </c>
      <c r="D22" s="71">
        <f>ROUND('当年度'!D22/'当年度'!$R22*100,1)</f>
        <v>49.2</v>
      </c>
      <c r="E22" s="71">
        <f>ROUND('当年度'!E22/'当年度'!$R22*100,1)</f>
        <v>1.2</v>
      </c>
      <c r="F22" s="71">
        <f>ROUND('当年度'!F22/'当年度'!$R22*100,1)</f>
        <v>41</v>
      </c>
      <c r="G22" s="71">
        <f>ROUND('当年度'!G22/'当年度'!$R22*100,1)</f>
        <v>1.7</v>
      </c>
      <c r="H22" s="71">
        <f>ROUND('当年度'!H22/'当年度'!$R22*100,1)</f>
        <v>5.4</v>
      </c>
      <c r="I22" s="71">
        <f>ROUND('当年度'!I22/'当年度'!$R22*100,1)</f>
        <v>42.8</v>
      </c>
      <c r="J22" s="71">
        <f>ROUND('当年度'!J22/'当年度'!$R22*100,1)</f>
        <v>15.2</v>
      </c>
      <c r="K22" s="71">
        <f>ROUND('当年度'!K22/'当年度'!$R22*100,1)</f>
        <v>19.8</v>
      </c>
      <c r="L22" s="72">
        <f>ROUND('当年度'!L22/'当年度'!$R22*100,1)</f>
        <v>7.8</v>
      </c>
      <c r="M22" s="72">
        <f>ROUND('当年度'!M22/'当年度'!$R22*100,1)</f>
        <v>1.8</v>
      </c>
      <c r="N22" s="72">
        <f>ROUND('当年度'!N22/'当年度'!$R22*100,1)</f>
        <v>5.7</v>
      </c>
      <c r="O22" s="72">
        <f>ROUND('当年度'!O22/'当年度'!$R22*100,1)</f>
        <v>0.5</v>
      </c>
      <c r="P22" s="72">
        <f>ROUND('当年度'!P22/'当年度'!$R22*100,1)</f>
        <v>0.5</v>
      </c>
      <c r="Q22" s="72">
        <f>ROUND('当年度'!Q22/'当年度'!$R22*100,1)</f>
        <v>0</v>
      </c>
      <c r="R22" s="67">
        <f>ROUND('当年度'!R22/'当年度'!$R22*100,1)</f>
        <v>100</v>
      </c>
      <c r="T22" s="6"/>
    </row>
    <row r="23" spans="2:20" ht="30" customHeight="1">
      <c r="B23" s="20" t="s">
        <v>16</v>
      </c>
      <c r="C23" s="70">
        <f>ROUND('当年度'!C23/'当年度'!$R23*100,1)</f>
        <v>99.9</v>
      </c>
      <c r="D23" s="71">
        <f>ROUND('当年度'!D23/'当年度'!$R23*100,1)</f>
        <v>38.5</v>
      </c>
      <c r="E23" s="71">
        <f>ROUND('当年度'!E23/'当年度'!$R23*100,1)</f>
        <v>0.7</v>
      </c>
      <c r="F23" s="71">
        <f>ROUND('当年度'!F23/'当年度'!$R23*100,1)</f>
        <v>31.4</v>
      </c>
      <c r="G23" s="71">
        <f>ROUND('当年度'!G23/'当年度'!$R23*100,1)</f>
        <v>1.5</v>
      </c>
      <c r="H23" s="71">
        <f>ROUND('当年度'!H23/'当年度'!$R23*100,1)</f>
        <v>4.9</v>
      </c>
      <c r="I23" s="71">
        <f>ROUND('当年度'!I23/'当年度'!$R23*100,1)</f>
        <v>57.2</v>
      </c>
      <c r="J23" s="71">
        <f>ROUND('当年度'!J23/'当年度'!$R23*100,1)</f>
        <v>17.5</v>
      </c>
      <c r="K23" s="71">
        <f>ROUND('当年度'!K23/'当年度'!$R23*100,1)</f>
        <v>17.3</v>
      </c>
      <c r="L23" s="72">
        <f>ROUND('当年度'!L23/'当年度'!$R23*100,1)</f>
        <v>22.3</v>
      </c>
      <c r="M23" s="72">
        <f>ROUND('当年度'!M23/'当年度'!$R23*100,1)</f>
        <v>0.8</v>
      </c>
      <c r="N23" s="72">
        <f>ROUND('当年度'!N23/'当年度'!$R23*100,1)</f>
        <v>3.4</v>
      </c>
      <c r="O23" s="72">
        <f>ROUND('当年度'!O23/'当年度'!$R23*100,1)</f>
        <v>0.1</v>
      </c>
      <c r="P23" s="72">
        <f>ROUND('当年度'!P23/'当年度'!$R23*100,1)</f>
        <v>0.1</v>
      </c>
      <c r="Q23" s="72">
        <f>ROUND('当年度'!Q23/'当年度'!$R23*100,1)</f>
        <v>0</v>
      </c>
      <c r="R23" s="67">
        <f>ROUND('当年度'!R23/'当年度'!$R23*100,1)</f>
        <v>100</v>
      </c>
      <c r="T23" s="6"/>
    </row>
    <row r="24" spans="2:20" ht="30" customHeight="1">
      <c r="B24" s="20" t="s">
        <v>17</v>
      </c>
      <c r="C24" s="70">
        <f>ROUND('当年度'!C24/'当年度'!$R24*100,1)</f>
        <v>100</v>
      </c>
      <c r="D24" s="71">
        <f>ROUND('当年度'!D24/'当年度'!$R24*100,1)</f>
        <v>24.2</v>
      </c>
      <c r="E24" s="71">
        <f>ROUND('当年度'!E24/'当年度'!$R24*100,1)</f>
        <v>0.5</v>
      </c>
      <c r="F24" s="71">
        <f>ROUND('当年度'!F24/'当年度'!$R24*100,1)</f>
        <v>19.1</v>
      </c>
      <c r="G24" s="71">
        <f>ROUND('当年度'!G24/'当年度'!$R24*100,1)</f>
        <v>1.7</v>
      </c>
      <c r="H24" s="71">
        <f>ROUND('当年度'!H24/'当年度'!$R24*100,1)</f>
        <v>2.8</v>
      </c>
      <c r="I24" s="71">
        <f>ROUND('当年度'!I24/'当年度'!$R24*100,1)</f>
        <v>71.8</v>
      </c>
      <c r="J24" s="71">
        <f>ROUND('当年度'!J24/'当年度'!$R24*100,1)</f>
        <v>15.8</v>
      </c>
      <c r="K24" s="71">
        <f>ROUND('当年度'!K24/'当年度'!$R24*100,1)</f>
        <v>15.5</v>
      </c>
      <c r="L24" s="72">
        <f>ROUND('当年度'!L24/'当年度'!$R24*100,1)</f>
        <v>40.4</v>
      </c>
      <c r="M24" s="72">
        <f>ROUND('当年度'!M24/'当年度'!$R24*100,1)</f>
        <v>0.7</v>
      </c>
      <c r="N24" s="72">
        <f>ROUND('当年度'!N24/'当年度'!$R24*100,1)</f>
        <v>3.3</v>
      </c>
      <c r="O24" s="72">
        <f>ROUND('当年度'!O24/'当年度'!$R24*100,1)</f>
        <v>0</v>
      </c>
      <c r="P24" s="72">
        <f>ROUND('当年度'!P24/'当年度'!$R24*100,1)</f>
        <v>0</v>
      </c>
      <c r="Q24" s="72">
        <f>ROUND('当年度'!Q24/'当年度'!$R24*100,1)</f>
        <v>0</v>
      </c>
      <c r="R24" s="67">
        <f>ROUND('当年度'!R24/'当年度'!$R24*100,1)</f>
        <v>100</v>
      </c>
      <c r="T24" s="6"/>
    </row>
    <row r="25" spans="2:20" ht="30" customHeight="1">
      <c r="B25" s="20" t="s">
        <v>18</v>
      </c>
      <c r="C25" s="70">
        <f>ROUND('当年度'!C25/'当年度'!$R25*100,1)</f>
        <v>100</v>
      </c>
      <c r="D25" s="71">
        <f>ROUND('当年度'!D25/'当年度'!$R25*100,1)</f>
        <v>32.8</v>
      </c>
      <c r="E25" s="71">
        <f>ROUND('当年度'!E25/'当年度'!$R25*100,1)</f>
        <v>0.8</v>
      </c>
      <c r="F25" s="71">
        <f>ROUND('当年度'!F25/'当年度'!$R25*100,1)</f>
        <v>23.9</v>
      </c>
      <c r="G25" s="71">
        <f>ROUND('当年度'!G25/'当年度'!$R25*100,1)</f>
        <v>1.6</v>
      </c>
      <c r="H25" s="71">
        <f>ROUND('当年度'!H25/'当年度'!$R25*100,1)</f>
        <v>6.4</v>
      </c>
      <c r="I25" s="71">
        <f>ROUND('当年度'!I25/'当年度'!$R25*100,1)</f>
        <v>61.9</v>
      </c>
      <c r="J25" s="71">
        <f>ROUND('当年度'!J25/'当年度'!$R25*100,1)</f>
        <v>10.1</v>
      </c>
      <c r="K25" s="71">
        <f>ROUND('当年度'!K25/'当年度'!$R25*100,1)</f>
        <v>24.4</v>
      </c>
      <c r="L25" s="71">
        <f>ROUND('当年度'!L25/'当年度'!$R25*100,1)</f>
        <v>27.3</v>
      </c>
      <c r="M25" s="71">
        <f>ROUND('当年度'!M25/'当年度'!$R25*100,1)</f>
        <v>1.8</v>
      </c>
      <c r="N25" s="71">
        <f>ROUND('当年度'!N25/'当年度'!$R25*100,1)</f>
        <v>3.5</v>
      </c>
      <c r="O25" s="71">
        <f>ROUND('当年度'!O25/'当年度'!$R25*100,1)</f>
        <v>0</v>
      </c>
      <c r="P25" s="71">
        <f>ROUND('当年度'!P25/'当年度'!$R25*100,1)</f>
        <v>0</v>
      </c>
      <c r="Q25" s="71">
        <f>ROUND('当年度'!Q25/'当年度'!$R25*100,1)</f>
        <v>0</v>
      </c>
      <c r="R25" s="67">
        <f>ROUND('当年度'!R25/'当年度'!$R25*100,1)</f>
        <v>100</v>
      </c>
      <c r="T25" s="6"/>
    </row>
    <row r="26" spans="2:20" ht="30" customHeight="1">
      <c r="B26" s="20" t="s">
        <v>19</v>
      </c>
      <c r="C26" s="70">
        <f>ROUND('当年度'!C26/'当年度'!$R26*100,1)</f>
        <v>100</v>
      </c>
      <c r="D26" s="71">
        <f>ROUND('当年度'!D26/'当年度'!$R26*100,1)</f>
        <v>47.4</v>
      </c>
      <c r="E26" s="71">
        <f>ROUND('当年度'!E26/'当年度'!$R26*100,1)</f>
        <v>1.2</v>
      </c>
      <c r="F26" s="71">
        <f>ROUND('当年度'!F26/'当年度'!$R26*100,1)</f>
        <v>40.1</v>
      </c>
      <c r="G26" s="71">
        <f>ROUND('当年度'!G26/'当年度'!$R26*100,1)</f>
        <v>2.2</v>
      </c>
      <c r="H26" s="71">
        <f>ROUND('当年度'!H26/'当年度'!$R26*100,1)</f>
        <v>3.8</v>
      </c>
      <c r="I26" s="71">
        <f>ROUND('当年度'!I26/'当年度'!$R26*100,1)</f>
        <v>42.6</v>
      </c>
      <c r="J26" s="71">
        <f>ROUND('当年度'!J26/'当年度'!$R26*100,1)</f>
        <v>15.3</v>
      </c>
      <c r="K26" s="71">
        <f>ROUND('当年度'!K26/'当年度'!$R26*100,1)</f>
        <v>20.5</v>
      </c>
      <c r="L26" s="72">
        <f>ROUND('当年度'!L26/'当年度'!$R26*100,1)</f>
        <v>6.8</v>
      </c>
      <c r="M26" s="72">
        <f>ROUND('当年度'!M26/'当年度'!$R26*100,1)</f>
        <v>2.4</v>
      </c>
      <c r="N26" s="72">
        <f>ROUND('当年度'!N26/'当年度'!$R26*100,1)</f>
        <v>7.6</v>
      </c>
      <c r="O26" s="72">
        <f>ROUND('当年度'!O26/'当年度'!$R26*100,1)</f>
        <v>0</v>
      </c>
      <c r="P26" s="72">
        <f>ROUND('当年度'!P26/'当年度'!$R26*100,1)</f>
        <v>0</v>
      </c>
      <c r="Q26" s="72">
        <f>ROUND('当年度'!Q26/'当年度'!$R26*100,1)</f>
        <v>0</v>
      </c>
      <c r="R26" s="67">
        <f>ROUND('当年度'!R26/'当年度'!$R26*100,1)</f>
        <v>100</v>
      </c>
      <c r="T26" s="6"/>
    </row>
    <row r="27" spans="2:20" ht="30" customHeight="1">
      <c r="B27" s="20" t="s">
        <v>20</v>
      </c>
      <c r="C27" s="70">
        <f>ROUND('当年度'!C27/'当年度'!$R27*100,1)</f>
        <v>100</v>
      </c>
      <c r="D27" s="71">
        <f>ROUND('当年度'!D27/'当年度'!$R27*100,1)</f>
        <v>41.2</v>
      </c>
      <c r="E27" s="71">
        <f>ROUND('当年度'!E27/'当年度'!$R27*100,1)</f>
        <v>1.3</v>
      </c>
      <c r="F27" s="71">
        <f>ROUND('当年度'!F27/'当年度'!$R27*100,1)</f>
        <v>35.5</v>
      </c>
      <c r="G27" s="71">
        <f>ROUND('当年度'!G27/'当年度'!$R27*100,1)</f>
        <v>2.6</v>
      </c>
      <c r="H27" s="71">
        <f>ROUND('当年度'!H27/'当年度'!$R27*100,1)</f>
        <v>1.7</v>
      </c>
      <c r="I27" s="71">
        <f>ROUND('当年度'!I27/'当年度'!$R27*100,1)</f>
        <v>50</v>
      </c>
      <c r="J27" s="71">
        <f>ROUND('当年度'!J27/'当年度'!$R27*100,1)</f>
        <v>14.8</v>
      </c>
      <c r="K27" s="71">
        <f>ROUND('当年度'!K27/'当年度'!$R27*100,1)</f>
        <v>18.7</v>
      </c>
      <c r="L27" s="71">
        <f>ROUND('当年度'!L27/'当年度'!$R27*100,1)</f>
        <v>9.8</v>
      </c>
      <c r="M27" s="71">
        <f>ROUND('当年度'!M27/'当年度'!$R27*100,1)</f>
        <v>2.5</v>
      </c>
      <c r="N27" s="71">
        <f>ROUND('当年度'!N27/'当年度'!$R27*100,1)</f>
        <v>6.3</v>
      </c>
      <c r="O27" s="71">
        <f>ROUND('当年度'!O27/'当年度'!$R27*100,1)</f>
        <v>0</v>
      </c>
      <c r="P27" s="71">
        <f>ROUND('当年度'!P27/'当年度'!$R27*100,1)</f>
        <v>0</v>
      </c>
      <c r="Q27" s="71">
        <f>ROUND('当年度'!Q27/'当年度'!$R27*100,1)</f>
        <v>0</v>
      </c>
      <c r="R27" s="67">
        <f>ROUND('当年度'!R27/'当年度'!$R27*100,1)</f>
        <v>100</v>
      </c>
      <c r="T27" s="6"/>
    </row>
    <row r="28" spans="2:20" ht="30" customHeight="1">
      <c r="B28" s="20" t="s">
        <v>21</v>
      </c>
      <c r="C28" s="70">
        <f>ROUND('当年度'!C28/'当年度'!$R28*100,1)</f>
        <v>99.5</v>
      </c>
      <c r="D28" s="71">
        <f>ROUND('当年度'!D28/'当年度'!$R28*100,1)</f>
        <v>45</v>
      </c>
      <c r="E28" s="71">
        <f>ROUND('当年度'!E28/'当年度'!$R28*100,1)</f>
        <v>1.1</v>
      </c>
      <c r="F28" s="71">
        <f>ROUND('当年度'!F28/'当年度'!$R28*100,1)</f>
        <v>32.6</v>
      </c>
      <c r="G28" s="71">
        <f>ROUND('当年度'!G28/'当年度'!$R28*100,1)</f>
        <v>1.5</v>
      </c>
      <c r="H28" s="71">
        <f>ROUND('当年度'!H28/'当年度'!$R28*100,1)</f>
        <v>9.7</v>
      </c>
      <c r="I28" s="71">
        <f>ROUND('当年度'!I28/'当年度'!$R28*100,1)</f>
        <v>47</v>
      </c>
      <c r="J28" s="71">
        <f>ROUND('当年度'!J28/'当年度'!$R28*100,1)</f>
        <v>14.2</v>
      </c>
      <c r="K28" s="71">
        <f>ROUND('当年度'!K28/'当年度'!$R28*100,1)</f>
        <v>20</v>
      </c>
      <c r="L28" s="72">
        <f>ROUND('当年度'!L28/'当年度'!$R28*100,1)</f>
        <v>12.7</v>
      </c>
      <c r="M28" s="72">
        <f>ROUND('当年度'!M28/'当年度'!$R28*100,1)</f>
        <v>2</v>
      </c>
      <c r="N28" s="72">
        <f>ROUND('当年度'!N28/'当年度'!$R28*100,1)</f>
        <v>5.5</v>
      </c>
      <c r="O28" s="72">
        <f>ROUND('当年度'!O28/'当年度'!$R28*100,1)</f>
        <v>0.5</v>
      </c>
      <c r="P28" s="72">
        <f>ROUND('当年度'!P28/'当年度'!$R28*100,1)</f>
        <v>0.5</v>
      </c>
      <c r="Q28" s="72">
        <f>ROUND('当年度'!Q28/'当年度'!$R28*100,1)</f>
        <v>0</v>
      </c>
      <c r="R28" s="67">
        <f>ROUND('当年度'!R28/'当年度'!$R28*100,1)</f>
        <v>100</v>
      </c>
      <c r="T28" s="6"/>
    </row>
    <row r="29" spans="2:20" ht="30" customHeight="1">
      <c r="B29" s="20" t="s">
        <v>22</v>
      </c>
      <c r="C29" s="70">
        <f>ROUND('当年度'!C29/'当年度'!$R29*100,1)</f>
        <v>100</v>
      </c>
      <c r="D29" s="71">
        <f>ROUND('当年度'!D29/'当年度'!$R29*100,1)</f>
        <v>51.7</v>
      </c>
      <c r="E29" s="71">
        <f>ROUND('当年度'!E29/'当年度'!$R29*100,1)</f>
        <v>1.7</v>
      </c>
      <c r="F29" s="71">
        <f>ROUND('当年度'!F29/'当年度'!$R29*100,1)</f>
        <v>47</v>
      </c>
      <c r="G29" s="71">
        <f>ROUND('当年度'!G29/'当年度'!$R29*100,1)</f>
        <v>1.6</v>
      </c>
      <c r="H29" s="71">
        <f>ROUND('当年度'!H29/'当年度'!$R29*100,1)</f>
        <v>1.4</v>
      </c>
      <c r="I29" s="71">
        <f>ROUND('当年度'!I29/'当年度'!$R29*100,1)</f>
        <v>38.4</v>
      </c>
      <c r="J29" s="71">
        <f>ROUND('当年度'!J29/'当年度'!$R29*100,1)</f>
        <v>10.6</v>
      </c>
      <c r="K29" s="71">
        <f>ROUND('当年度'!K29/'当年度'!$R29*100,1)</f>
        <v>22.4</v>
      </c>
      <c r="L29" s="72">
        <f>ROUND('当年度'!L29/'当年度'!$R29*100,1)</f>
        <v>5.5</v>
      </c>
      <c r="M29" s="72">
        <f>ROUND('当年度'!M29/'当年度'!$R29*100,1)</f>
        <v>3.6</v>
      </c>
      <c r="N29" s="72">
        <f>ROUND('当年度'!N29/'当年度'!$R29*100,1)</f>
        <v>6.2</v>
      </c>
      <c r="O29" s="72">
        <f>ROUND('当年度'!O29/'当年度'!$R29*100,1)</f>
        <v>0</v>
      </c>
      <c r="P29" s="72">
        <f>ROUND('当年度'!P29/'当年度'!$R29*100,1)</f>
        <v>0</v>
      </c>
      <c r="Q29" s="72">
        <f>ROUND('当年度'!Q29/'当年度'!$R29*100,1)</f>
        <v>0</v>
      </c>
      <c r="R29" s="67">
        <f>ROUND('当年度'!R29/'当年度'!$R29*100,1)</f>
        <v>100</v>
      </c>
      <c r="T29" s="6"/>
    </row>
    <row r="30" spans="2:20" ht="30" customHeight="1">
      <c r="B30" s="20" t="s">
        <v>32</v>
      </c>
      <c r="C30" s="70">
        <f>ROUND('当年度'!C30/'当年度'!$R30*100,1)</f>
        <v>100</v>
      </c>
      <c r="D30" s="71">
        <f>ROUND('当年度'!D30/'当年度'!$R30*100,1)</f>
        <v>47.7</v>
      </c>
      <c r="E30" s="71">
        <f>ROUND('当年度'!E30/'当年度'!$R30*100,1)</f>
        <v>1.7</v>
      </c>
      <c r="F30" s="71">
        <f>ROUND('当年度'!F30/'当年度'!$R30*100,1)</f>
        <v>40.9</v>
      </c>
      <c r="G30" s="71">
        <f>ROUND('当年度'!G30/'当年度'!$R30*100,1)</f>
        <v>2.6</v>
      </c>
      <c r="H30" s="71">
        <f>ROUND('当年度'!H30/'当年度'!$R30*100,1)</f>
        <v>2.5</v>
      </c>
      <c r="I30" s="71">
        <f>ROUND('当年度'!I30/'当年度'!$R30*100,1)</f>
        <v>41.9</v>
      </c>
      <c r="J30" s="71">
        <f>ROUND('当年度'!J30/'当年度'!$R30*100,1)</f>
        <v>8.3</v>
      </c>
      <c r="K30" s="71">
        <f>ROUND('当年度'!K30/'当年度'!$R30*100,1)</f>
        <v>20.3</v>
      </c>
      <c r="L30" s="72">
        <f>ROUND('当年度'!L30/'当年度'!$R30*100,1)</f>
        <v>12.9</v>
      </c>
      <c r="M30" s="72">
        <f>ROUND('当年度'!M30/'当年度'!$R30*100,1)</f>
        <v>3.1</v>
      </c>
      <c r="N30" s="72">
        <f>ROUND('当年度'!N30/'当年度'!$R30*100,1)</f>
        <v>7.3</v>
      </c>
      <c r="O30" s="72">
        <f>ROUND('当年度'!O30/'当年度'!$R30*100,1)</f>
        <v>0</v>
      </c>
      <c r="P30" s="72">
        <f>ROUND('当年度'!P30/'当年度'!$R30*100,1)</f>
        <v>0</v>
      </c>
      <c r="Q30" s="72">
        <f>ROUND('当年度'!Q30/'当年度'!$R30*100,1)</f>
        <v>0</v>
      </c>
      <c r="R30" s="67">
        <f>ROUND('当年度'!R30/'当年度'!$R30*100,1)</f>
        <v>100</v>
      </c>
      <c r="T30" s="6"/>
    </row>
    <row r="31" spans="2:20" ht="30" customHeight="1">
      <c r="B31" s="20" t="s">
        <v>35</v>
      </c>
      <c r="C31" s="70">
        <f>ROUND('当年度'!C31/'当年度'!$R31*100,1)</f>
        <v>100</v>
      </c>
      <c r="D31" s="71">
        <f>ROUND('当年度'!D31/'当年度'!$R31*100,1)</f>
        <v>48.6</v>
      </c>
      <c r="E31" s="71">
        <f>ROUND('当年度'!E31/'当年度'!$R31*100,1)</f>
        <v>1.7</v>
      </c>
      <c r="F31" s="71">
        <f>ROUND('当年度'!F31/'当年度'!$R31*100,1)</f>
        <v>41.9</v>
      </c>
      <c r="G31" s="71">
        <f>ROUND('当年度'!G31/'当年度'!$R31*100,1)</f>
        <v>2.6</v>
      </c>
      <c r="H31" s="71">
        <f>ROUND('当年度'!H31/'当年度'!$R31*100,1)</f>
        <v>2.4</v>
      </c>
      <c r="I31" s="71">
        <f>ROUND('当年度'!I31/'当年度'!$R31*100,1)</f>
        <v>40.9</v>
      </c>
      <c r="J31" s="71">
        <f>ROUND('当年度'!J31/'当年度'!$R31*100,1)</f>
        <v>9.5</v>
      </c>
      <c r="K31" s="71">
        <f>ROUND('当年度'!K31/'当年度'!$R31*100,1)</f>
        <v>21.1</v>
      </c>
      <c r="L31" s="71">
        <f>ROUND('当年度'!L31/'当年度'!$R31*100,1)</f>
        <v>10.2</v>
      </c>
      <c r="M31" s="71">
        <f>ROUND('当年度'!M31/'当年度'!$R31*100,1)</f>
        <v>3.5</v>
      </c>
      <c r="N31" s="71">
        <f>ROUND('当年度'!N31/'当年度'!$R31*100,1)</f>
        <v>6.9</v>
      </c>
      <c r="O31" s="71">
        <f>ROUND('当年度'!O31/'当年度'!$R31*100,1)</f>
        <v>0</v>
      </c>
      <c r="P31" s="71">
        <f>ROUND('当年度'!P31/'当年度'!$R31*100,1)</f>
        <v>0</v>
      </c>
      <c r="Q31" s="71">
        <f>ROUND('当年度'!Q31/'当年度'!$R31*100,1)</f>
        <v>0</v>
      </c>
      <c r="R31" s="67">
        <f>ROUND('当年度'!R31/'当年度'!$R31*100,1)</f>
        <v>100</v>
      </c>
      <c r="T31" s="6"/>
    </row>
    <row r="32" spans="2:20" ht="30" customHeight="1">
      <c r="B32" s="20" t="s">
        <v>36</v>
      </c>
      <c r="C32" s="70">
        <f>ROUND('当年度'!C32/'当年度'!$R32*100,1)</f>
        <v>100</v>
      </c>
      <c r="D32" s="71">
        <f>ROUND('当年度'!D32/'当年度'!$R32*100,1)</f>
        <v>46.2</v>
      </c>
      <c r="E32" s="71">
        <f>ROUND('当年度'!E32/'当年度'!$R32*100,1)</f>
        <v>1.5</v>
      </c>
      <c r="F32" s="71">
        <f>ROUND('当年度'!F32/'当年度'!$R32*100,1)</f>
        <v>37.9</v>
      </c>
      <c r="G32" s="71">
        <f>ROUND('当年度'!G32/'当年度'!$R32*100,1)</f>
        <v>2.7</v>
      </c>
      <c r="H32" s="71">
        <f>ROUND('当年度'!H32/'当年度'!$R32*100,1)</f>
        <v>4.1</v>
      </c>
      <c r="I32" s="71">
        <f>ROUND('当年度'!I32/'当年度'!$R32*100,1)</f>
        <v>42.6</v>
      </c>
      <c r="J32" s="71">
        <f>ROUND('当年度'!J32/'当年度'!$R32*100,1)</f>
        <v>14.4</v>
      </c>
      <c r="K32" s="71">
        <f>ROUND('当年度'!K32/'当年度'!$R32*100,1)</f>
        <v>17.5</v>
      </c>
      <c r="L32" s="71">
        <f>ROUND('当年度'!L32/'当年度'!$R32*100,1)</f>
        <v>9.7</v>
      </c>
      <c r="M32" s="71">
        <f>ROUND('当年度'!M32/'当年度'!$R32*100,1)</f>
        <v>2.6</v>
      </c>
      <c r="N32" s="71">
        <f>ROUND('当年度'!N32/'当年度'!$R32*100,1)</f>
        <v>8.7</v>
      </c>
      <c r="O32" s="71">
        <f>ROUND('当年度'!O32/'当年度'!$R32*100,1)</f>
        <v>0</v>
      </c>
      <c r="P32" s="71">
        <f>ROUND('当年度'!P32/'当年度'!$R32*100,1)</f>
        <v>0</v>
      </c>
      <c r="Q32" s="71">
        <f>ROUND('当年度'!Q32/'当年度'!$R32*100,1)</f>
        <v>0</v>
      </c>
      <c r="R32" s="67">
        <f>ROUND('当年度'!R32/'当年度'!$R32*100,1)</f>
        <v>100</v>
      </c>
      <c r="T32" s="6"/>
    </row>
    <row r="33" spans="2:20" ht="30" customHeight="1">
      <c r="B33" s="20" t="s">
        <v>23</v>
      </c>
      <c r="C33" s="70">
        <f>ROUND('当年度'!C33/'当年度'!$R33*100,1)</f>
        <v>100</v>
      </c>
      <c r="D33" s="71">
        <f>ROUND('当年度'!D33/'当年度'!$R33*100,1)</f>
        <v>48.3</v>
      </c>
      <c r="E33" s="71">
        <f>ROUND('当年度'!E33/'当年度'!$R33*100,1)</f>
        <v>1.4</v>
      </c>
      <c r="F33" s="71">
        <f>ROUND('当年度'!F33/'当年度'!$R33*100,1)</f>
        <v>39.6</v>
      </c>
      <c r="G33" s="71">
        <f>ROUND('当年度'!G33/'当年度'!$R33*100,1)</f>
        <v>2</v>
      </c>
      <c r="H33" s="71">
        <f>ROUND('当年度'!H33/'当年度'!$R33*100,1)</f>
        <v>5.4</v>
      </c>
      <c r="I33" s="71">
        <f>ROUND('当年度'!I33/'当年度'!$R33*100,1)</f>
        <v>41.2</v>
      </c>
      <c r="J33" s="71">
        <f>ROUND('当年度'!J33/'当年度'!$R33*100,1)</f>
        <v>14.2</v>
      </c>
      <c r="K33" s="71">
        <f>ROUND('当年度'!K33/'当年度'!$R33*100,1)</f>
        <v>17.5</v>
      </c>
      <c r="L33" s="72">
        <f>ROUND('当年度'!L33/'当年度'!$R33*100,1)</f>
        <v>9.3</v>
      </c>
      <c r="M33" s="72">
        <f>ROUND('当年度'!M33/'当年度'!$R33*100,1)</f>
        <v>3.2</v>
      </c>
      <c r="N33" s="72">
        <f>ROUND('当年度'!N33/'当年度'!$R33*100,1)</f>
        <v>7.3</v>
      </c>
      <c r="O33" s="72">
        <f>ROUND('当年度'!O33/'当年度'!$R33*100,1)</f>
        <v>0</v>
      </c>
      <c r="P33" s="72">
        <f>ROUND('当年度'!P33/'当年度'!$R33*100,1)</f>
        <v>0</v>
      </c>
      <c r="Q33" s="72">
        <f>ROUND('当年度'!Q33/'当年度'!$R33*100,1)</f>
        <v>0</v>
      </c>
      <c r="R33" s="67">
        <f>ROUND('当年度'!R33/'当年度'!$R33*100,1)</f>
        <v>100</v>
      </c>
      <c r="T33" s="6"/>
    </row>
    <row r="34" spans="2:20" ht="30" customHeight="1">
      <c r="B34" s="20" t="s">
        <v>24</v>
      </c>
      <c r="C34" s="70">
        <f>ROUND('当年度'!C34/'当年度'!$R34*100,1)</f>
        <v>100</v>
      </c>
      <c r="D34" s="71">
        <f>ROUND('当年度'!D34/'当年度'!$R34*100,1)</f>
        <v>38.9</v>
      </c>
      <c r="E34" s="71">
        <f>ROUND('当年度'!E34/'当年度'!$R34*100,1)</f>
        <v>1.3</v>
      </c>
      <c r="F34" s="71">
        <f>ROUND('当年度'!F34/'当年度'!$R34*100,1)</f>
        <v>32.6</v>
      </c>
      <c r="G34" s="71">
        <f>ROUND('当年度'!G34/'当年度'!$R34*100,1)</f>
        <v>1.2</v>
      </c>
      <c r="H34" s="71">
        <f>ROUND('当年度'!H34/'当年度'!$R34*100,1)</f>
        <v>3.9</v>
      </c>
      <c r="I34" s="71">
        <f>ROUND('当年度'!I34/'当年度'!$R34*100,1)</f>
        <v>52.8</v>
      </c>
      <c r="J34" s="71">
        <f>ROUND('当年度'!J34/'当年度'!$R34*100,1)</f>
        <v>14.1</v>
      </c>
      <c r="K34" s="71">
        <f>ROUND('当年度'!K34/'当年度'!$R34*100,1)</f>
        <v>16.5</v>
      </c>
      <c r="L34" s="71">
        <f>ROUND('当年度'!L34/'当年度'!$R34*100,1)</f>
        <v>22.3</v>
      </c>
      <c r="M34" s="71">
        <f>ROUND('当年度'!M34/'当年度'!$R34*100,1)</f>
        <v>3</v>
      </c>
      <c r="N34" s="71">
        <f>ROUND('当年度'!N34/'当年度'!$R34*100,1)</f>
        <v>5.3</v>
      </c>
      <c r="O34" s="71">
        <f>ROUND('当年度'!O34/'当年度'!$R34*100,1)</f>
        <v>0</v>
      </c>
      <c r="P34" s="71">
        <f>ROUND('当年度'!P34/'当年度'!$R34*100,1)</f>
        <v>0</v>
      </c>
      <c r="Q34" s="71">
        <f>ROUND('当年度'!Q34/'当年度'!$R34*100,1)</f>
        <v>0</v>
      </c>
      <c r="R34" s="63">
        <f>ROUND('当年度'!R34/'当年度'!$R34*100,1)</f>
        <v>100</v>
      </c>
      <c r="T34" s="5"/>
    </row>
    <row r="35" spans="2:20" ht="30" customHeight="1">
      <c r="B35" s="21" t="s">
        <v>28</v>
      </c>
      <c r="C35" s="77">
        <f>ROUND('当年度'!C35/'当年度'!$R35*100,1)</f>
        <v>94.4</v>
      </c>
      <c r="D35" s="77">
        <f>ROUND('当年度'!D35/'当年度'!$R35*100,1)</f>
        <v>42.5</v>
      </c>
      <c r="E35" s="77">
        <f>ROUND('当年度'!E35/'当年度'!$R35*100,1)</f>
        <v>1</v>
      </c>
      <c r="F35" s="77">
        <f>ROUND('当年度'!F35/'当年度'!$R35*100,1)</f>
        <v>33.5</v>
      </c>
      <c r="G35" s="77">
        <f>ROUND('当年度'!G35/'当年度'!$R35*100,1)</f>
        <v>1.8</v>
      </c>
      <c r="H35" s="77">
        <f>ROUND('当年度'!H35/'当年度'!$R35*100,1)</f>
        <v>6.2</v>
      </c>
      <c r="I35" s="77">
        <f>ROUND('当年度'!I35/'当年度'!$R35*100,1)</f>
        <v>45.5</v>
      </c>
      <c r="J35" s="77">
        <f>ROUND('当年度'!J35/'当年度'!$R35*100,1)</f>
        <v>14.4</v>
      </c>
      <c r="K35" s="77">
        <f>ROUND('当年度'!K35/'当年度'!$R35*100,1)</f>
        <v>18.1</v>
      </c>
      <c r="L35" s="77">
        <f>ROUND('当年度'!L35/'当年度'!$R35*100,1)</f>
        <v>12.9</v>
      </c>
      <c r="M35" s="77">
        <f>ROUND('当年度'!M35/'当年度'!$R35*100,1)</f>
        <v>1.4</v>
      </c>
      <c r="N35" s="77">
        <f>ROUND('当年度'!N35/'当年度'!$R35*100,1)</f>
        <v>4.8</v>
      </c>
      <c r="O35" s="77">
        <f>ROUND('当年度'!O35/'当年度'!$R35*100,1)</f>
        <v>5.6</v>
      </c>
      <c r="P35" s="77">
        <f>ROUND('当年度'!P35/'当年度'!$R35*100,1)</f>
        <v>0.2</v>
      </c>
      <c r="Q35" s="77">
        <f>ROUND('当年度'!Q35/'当年度'!$R35*100,1)</f>
        <v>4.3</v>
      </c>
      <c r="R35" s="77">
        <f>ROUND('当年度'!R35/'当年度'!$R35*100,1)</f>
        <v>100</v>
      </c>
      <c r="T35" s="24"/>
    </row>
    <row r="36" spans="2:20" ht="30" customHeight="1">
      <c r="B36" s="19" t="s">
        <v>59</v>
      </c>
      <c r="C36" s="78">
        <f>ROUND('当年度'!C36/'当年度'!$R36*100,1)</f>
        <v>99.9</v>
      </c>
      <c r="D36" s="78">
        <f>ROUND('当年度'!D36/'当年度'!$R36*100,1)</f>
        <v>42.8</v>
      </c>
      <c r="E36" s="78">
        <f>ROUND('当年度'!E36/'当年度'!$R36*100,1)</f>
        <v>1.1</v>
      </c>
      <c r="F36" s="78">
        <f>ROUND('当年度'!F36/'当年度'!$R36*100,1)</f>
        <v>34.4</v>
      </c>
      <c r="G36" s="78">
        <f>ROUND('当年度'!G36/'当年度'!$R36*100,1)</f>
        <v>1.8</v>
      </c>
      <c r="H36" s="78">
        <f>ROUND('当年度'!H36/'当年度'!$R36*100,1)</f>
        <v>5.5</v>
      </c>
      <c r="I36" s="78">
        <f>ROUND('当年度'!I36/'当年度'!$R36*100,1)</f>
        <v>49.8</v>
      </c>
      <c r="J36" s="78">
        <f>ROUND('当年度'!J36/'当年度'!$R36*100,1)</f>
        <v>14.1</v>
      </c>
      <c r="K36" s="78">
        <f>ROUND('当年度'!K36/'当年度'!$R36*100,1)</f>
        <v>18.7</v>
      </c>
      <c r="L36" s="78">
        <f>ROUND('当年度'!L36/'当年度'!$R36*100,1)</f>
        <v>16.7</v>
      </c>
      <c r="M36" s="78">
        <f>ROUND('当年度'!M36/'当年度'!$R36*100,1)</f>
        <v>1.9</v>
      </c>
      <c r="N36" s="78">
        <f>ROUND('当年度'!N36/'当年度'!$R36*100,1)</f>
        <v>5.3</v>
      </c>
      <c r="O36" s="78">
        <f>ROUND('当年度'!O36/'当年度'!$R36*100,1)</f>
        <v>0.1</v>
      </c>
      <c r="P36" s="78">
        <f>ROUND('当年度'!P36/'当年度'!$R36*100,1)</f>
        <v>0.1</v>
      </c>
      <c r="Q36" s="78">
        <f>ROUND('当年度'!Q36/'当年度'!$R36*100,1)</f>
        <v>0</v>
      </c>
      <c r="R36" s="78">
        <f>ROUND('当年度'!R36/'当年度'!$R36*100,1)</f>
        <v>100</v>
      </c>
      <c r="T36" s="24"/>
    </row>
    <row r="37" spans="2:20" ht="30" customHeight="1">
      <c r="B37" s="19" t="s">
        <v>29</v>
      </c>
      <c r="C37" s="79">
        <f>ROUND('当年度'!C37/'当年度'!$R37*100,1)</f>
        <v>94.9</v>
      </c>
      <c r="D37" s="78">
        <f>ROUND('当年度'!D37/'当年度'!$R37*100,1)</f>
        <v>42.5</v>
      </c>
      <c r="E37" s="78">
        <f>ROUND('当年度'!E37/'当年度'!$R37*100,1)</f>
        <v>1</v>
      </c>
      <c r="F37" s="78">
        <f>ROUND('当年度'!F37/'当年度'!$R37*100,1)</f>
        <v>33.6</v>
      </c>
      <c r="G37" s="78">
        <f>ROUND('当年度'!G37/'当年度'!$R37*100,1)</f>
        <v>1.8</v>
      </c>
      <c r="H37" s="78">
        <f>ROUND('当年度'!H37/'当年度'!$R37*100,1)</f>
        <v>6.1</v>
      </c>
      <c r="I37" s="78">
        <f>ROUND('当年度'!I37/'当年度'!$R37*100,1)</f>
        <v>46</v>
      </c>
      <c r="J37" s="78">
        <f>ROUND('当年度'!J37/'当年度'!$R37*100,1)</f>
        <v>14.4</v>
      </c>
      <c r="K37" s="78">
        <f>ROUND('当年度'!K37/'当年度'!$R37*100,1)</f>
        <v>18.1</v>
      </c>
      <c r="L37" s="78">
        <f>ROUND('当年度'!L37/'当年度'!$R37*100,1)</f>
        <v>13.3</v>
      </c>
      <c r="M37" s="78">
        <f>ROUND('当年度'!M37/'当年度'!$R37*100,1)</f>
        <v>1.4</v>
      </c>
      <c r="N37" s="78">
        <f>ROUND('当年度'!N37/'当年度'!$R37*100,1)</f>
        <v>4.9</v>
      </c>
      <c r="O37" s="78">
        <f>ROUND('当年度'!O37/'当年度'!$R37*100,1)</f>
        <v>5.1</v>
      </c>
      <c r="P37" s="78">
        <f>ROUND('当年度'!P37/'当年度'!$R37*100,1)</f>
        <v>0.2</v>
      </c>
      <c r="Q37" s="78">
        <f>ROUND('当年度'!Q37/'当年度'!$R37*100,1)</f>
        <v>3.8</v>
      </c>
      <c r="R37" s="78">
        <f>ROUND('当年度'!R37/'当年度'!$R37*100,1)</f>
        <v>100</v>
      </c>
      <c r="T37" s="24"/>
    </row>
    <row r="38" spans="3:11" ht="17.25">
      <c r="C38" s="2" t="s">
        <v>30</v>
      </c>
      <c r="K38" s="2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4724409448818898" header="0.7874015748031497" footer="0.3937007874015748"/>
  <pageSetup fitToHeight="1" fitToWidth="1" horizontalDpi="600" verticalDpi="600" orientation="landscape" paperSize="9" scale="49" r:id="rId1"/>
  <headerFooter alignWithMargins="0">
    <oddHeader>&amp;L&amp;"ＭＳ ゴシック,標準"&amp;24 ２－２ 地方税収入の状況（２５年度構成比）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2013-08-22T08:25:39Z</cp:lastPrinted>
  <dcterms:created xsi:type="dcterms:W3CDTF">1999-09-10T06:42:03Z</dcterms:created>
  <dcterms:modified xsi:type="dcterms:W3CDTF">2014-10-17T04:02:22Z</dcterms:modified>
  <cp:category/>
  <cp:version/>
  <cp:contentType/>
  <cp:contentStatus/>
</cp:coreProperties>
</file>