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1" sheetId="1" r:id="rId1"/>
    <sheet name="2" sheetId="2" r:id="rId2"/>
    <sheet name="3" sheetId="3" r:id="rId3"/>
  </sheets>
  <definedNames>
    <definedName name="\D">'1'!#REF!</definedName>
    <definedName name="\H">'1'!$X$5</definedName>
    <definedName name="\P">'1'!$X$3</definedName>
    <definedName name="\Q">'1'!$X$7</definedName>
    <definedName name="_xlnm.Print_Area" localSheetId="0">'1'!$B$2:$T$40</definedName>
    <definedName name="_xlnm.Print_Area" localSheetId="1">'2'!$B$2:$K$39</definedName>
    <definedName name="_xlnm.Print_Area" localSheetId="2">'3'!$B$2:$O$40</definedName>
    <definedName name="Print_Area_MI" localSheetId="0">'1'!$A$1:$T$40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<sst xmlns="http://schemas.openxmlformats.org/spreadsheetml/2006/main" count="250" uniqueCount="163">
  <si>
    <t>１   決 算 状 況 総 括 表 （１）</t>
  </si>
  <si>
    <t>人</t>
  </si>
  <si>
    <t>口</t>
  </si>
  <si>
    <t xml:space="preserve">  増減率</t>
  </si>
  <si>
    <t xml:space="preserve">   面    積</t>
  </si>
  <si>
    <t>人口密度</t>
  </si>
  <si>
    <t>標準財政規模</t>
  </si>
  <si>
    <t xml:space="preserve">   財  政  力  指  数</t>
  </si>
  <si>
    <t>（注）：面積について</t>
  </si>
  <si>
    <t>Ｓ60年国調</t>
  </si>
  <si>
    <t>Ｈ２年国調</t>
  </si>
  <si>
    <t>Ｈ７年国調</t>
  </si>
  <si>
    <t>住基人口</t>
  </si>
  <si>
    <t>＊１</t>
  </si>
  <si>
    <t>(人)</t>
  </si>
  <si>
    <t>(％)</t>
  </si>
  <si>
    <t>(千円)</t>
  </si>
  <si>
    <t>(３ケ年平均)</t>
  </si>
  <si>
    <t>津    市</t>
  </si>
  <si>
    <t>四日市市</t>
  </si>
  <si>
    <t>伊 勢 市</t>
  </si>
  <si>
    <t>松 阪 市</t>
  </si>
  <si>
    <t>桑 名 市</t>
  </si>
  <si>
    <t>*1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</si>
  <si>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</si>
  <si>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</si>
  <si>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</si>
  <si>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</si>
  <si>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</si>
  <si>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</si>
  <si>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</si>
  <si>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</si>
  <si>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</si>
  <si>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</si>
  <si>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</si>
  <si>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</si>
  <si>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</si>
  <si>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</si>
  <si>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</si>
  <si>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</si>
  <si>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</si>
  <si>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&lt;市  計&gt;</t>
  </si>
  <si>
    <t>&lt;県　計&gt;</t>
  </si>
  <si>
    <t>＊　平均については、加重平均による。</t>
  </si>
  <si>
    <t>* 財政力指数の平均は、単純平均による。</t>
  </si>
  <si>
    <t>&lt;市  計・平均&gt;</t>
  </si>
  <si>
    <t>&lt;県　計・平均&gt;</t>
  </si>
  <si>
    <t>１   決 算 状 況 総 括 表  （２）</t>
  </si>
  <si>
    <t>(単位：千円)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</si>
  <si>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</si>
  <si>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</si>
  <si>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</si>
  <si>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</si>
  <si>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</si>
  <si>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</si>
  <si>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</si>
  <si>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</si>
  <si>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</si>
  <si>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</si>
  <si>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</si>
  <si>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</si>
  <si>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</si>
  <si>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</si>
  <si>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</si>
  <si>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</si>
  <si>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</si>
  <si>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</si>
  <si>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</si>
  <si>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</si>
  <si>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</si>
  <si>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</si>
  <si>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</si>
  <si>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</si>
  <si>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</si>
  <si>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１   決 算 状 況 総 括 表 （３）</t>
  </si>
  <si>
    <t>公債費負担</t>
  </si>
  <si>
    <t>起債制限比率</t>
  </si>
  <si>
    <t>土地開発基金</t>
  </si>
  <si>
    <t>実質収支比率</t>
  </si>
  <si>
    <t>比    率</t>
  </si>
  <si>
    <t>公債費比率</t>
  </si>
  <si>
    <t>積立金現在高</t>
  </si>
  <si>
    <t>地方債現在高</t>
  </si>
  <si>
    <t>財政調整基金</t>
  </si>
  <si>
    <t>その他特定</t>
  </si>
  <si>
    <t>減債基金</t>
  </si>
  <si>
    <t>現 在 高</t>
  </si>
  <si>
    <t>目的基金</t>
  </si>
  <si>
    <t>(%)</t>
  </si>
  <si>
    <t>* 平均については、単純平均による。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</si>
  <si>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</si>
  <si>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</si>
  <si>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</si>
  <si>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</si>
  <si>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</si>
  <si>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</si>
  <si>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</si>
  <si>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</si>
  <si>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 xml:space="preserve">  一部境界未定のため、総務省自治行政局発行</t>
  </si>
  <si>
    <t xml:space="preserve">  「全国市町村要覧」の記載面積である。</t>
  </si>
  <si>
    <t>平成</t>
  </si>
  <si>
    <t>　国土交通省国土地理院公表「全国都道府県</t>
  </si>
  <si>
    <t>　市区町村別面積調」による。</t>
  </si>
  <si>
    <t xml:space="preserve">  一部境界未定団体の面積については、*1の</t>
  </si>
  <si>
    <t>南伊勢町</t>
  </si>
  <si>
    <t>紀 北 町</t>
  </si>
  <si>
    <t>紀 宝 町</t>
  </si>
  <si>
    <t>実質公債費比率</t>
  </si>
  <si>
    <t>経常収支比率</t>
  </si>
  <si>
    <t>(単位:千円、%)</t>
  </si>
  <si>
    <t>市町名</t>
  </si>
  <si>
    <t>&lt;町　計&gt;</t>
  </si>
  <si>
    <t>市町名</t>
  </si>
  <si>
    <t>市町類型</t>
  </si>
  <si>
    <t xml:space="preserve">  面積を用いている。</t>
  </si>
  <si>
    <t>特例市</t>
  </si>
  <si>
    <t>Ⅲ－２</t>
  </si>
  <si>
    <t>Ⅳ－１</t>
  </si>
  <si>
    <t>Ⅱ－２</t>
  </si>
  <si>
    <t>Ⅰ－１</t>
  </si>
  <si>
    <t>Ⅰ－２</t>
  </si>
  <si>
    <t>Ⅱ－１</t>
  </si>
  <si>
    <t>Ⅲ－０</t>
  </si>
  <si>
    <t>木曽岬町</t>
  </si>
  <si>
    <t>Ⅱ－１</t>
  </si>
  <si>
    <t>Ⅴ－２</t>
  </si>
  <si>
    <t>Ⅴ－１</t>
  </si>
  <si>
    <t>Ⅲ－２</t>
  </si>
  <si>
    <t>Ⅳ－１</t>
  </si>
  <si>
    <t>Ⅲ－１</t>
  </si>
  <si>
    <t>Ⅱ－１</t>
  </si>
  <si>
    <t>Ⅲ－１</t>
  </si>
  <si>
    <t>Ⅳ－０</t>
  </si>
  <si>
    <t>Ⅲ－２</t>
  </si>
  <si>
    <t>&lt;町  計&gt;</t>
  </si>
  <si>
    <t xml:space="preserve">  歳計剰余金処分による積立金</t>
  </si>
  <si>
    <t>&lt;町　計・平均&gt;</t>
  </si>
  <si>
    <t>Ｈ17年国調</t>
  </si>
  <si>
    <t xml:space="preserve">  Ｈ17国調／</t>
  </si>
  <si>
    <t xml:space="preserve">     Ｈ12国調</t>
  </si>
  <si>
    <t>＊２</t>
  </si>
  <si>
    <t>*2</t>
  </si>
  <si>
    <t>Ⅳ－１</t>
  </si>
  <si>
    <t>Ⅲ－３</t>
  </si>
  <si>
    <t>Ⅰ－０</t>
  </si>
  <si>
    <t>Ⅴ－２</t>
  </si>
  <si>
    <t>Ⅱ－２</t>
  </si>
  <si>
    <t>Ⅲ－２</t>
  </si>
  <si>
    <t>Ⅳ－２</t>
  </si>
  <si>
    <t>(注):Ｈ17年国調人口について</t>
  </si>
  <si>
    <t>　伊勢市及び玉城町のH17国調人口については、</t>
  </si>
  <si>
    <t>平成18年4月1日からの境界変更に伴い、地方</t>
  </si>
  <si>
    <t>自治法施行令に基づき告示されたものを用い</t>
  </si>
  <si>
    <t>ている。</t>
  </si>
  <si>
    <t>臨時財政対策</t>
  </si>
  <si>
    <t>債発行可能額</t>
  </si>
  <si>
    <t>Ｈ21.3.31</t>
  </si>
  <si>
    <t xml:space="preserve">  平成20年度</t>
  </si>
  <si>
    <t>平成20年度</t>
  </si>
  <si>
    <t>18～20年度</t>
  </si>
  <si>
    <t>債含む）</t>
  </si>
  <si>
    <t>(臨時財政対策</t>
  </si>
  <si>
    <t>Ⅱ－０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</si>
</sst>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3"/>
      <name val="ＭＳ 明朝"/>
      <family val="1"/>
    </font>
    <font>
      <b/>
      <sz val="14"/>
      <name val="ＭＳ 明朝"/>
      <family val="1"/>
    </font>
    <font>
      <sz val="15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41">
    <xf numFmtId="37" fontId="0" fillId="0" borderId="0" xfId="0" applyAlignment="1">
      <alignment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center"/>
      <protection/>
    </xf>
    <xf numFmtId="37" fontId="0" fillId="0" borderId="1" xfId="0" applyBorder="1" applyAlignment="1" applyProtection="1">
      <alignment horizontal="right"/>
      <protection/>
    </xf>
    <xf numFmtId="37" fontId="0" fillId="0" borderId="9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177" fontId="0" fillId="0" borderId="0" xfId="0" applyNumberFormat="1" applyAlignment="1">
      <alignment/>
    </xf>
    <xf numFmtId="37" fontId="0" fillId="0" borderId="2" xfId="0" applyFill="1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1" xfId="0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37" fontId="0" fillId="0" borderId="23" xfId="0" applyBorder="1" applyAlignment="1" applyProtection="1">
      <alignment horizontal="center"/>
      <protection/>
    </xf>
    <xf numFmtId="37" fontId="0" fillId="0" borderId="24" xfId="0" applyBorder="1" applyAlignment="1" applyProtection="1">
      <alignment/>
      <protection/>
    </xf>
    <xf numFmtId="176" fontId="0" fillId="0" borderId="24" xfId="0" applyNumberFormat="1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177" fontId="0" fillId="0" borderId="24" xfId="0" applyNumberFormat="1" applyBorder="1" applyAlignment="1" applyProtection="1">
      <alignment/>
      <protection/>
    </xf>
    <xf numFmtId="37" fontId="0" fillId="0" borderId="1" xfId="0" applyFill="1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9" xfId="0" applyBorder="1" applyAlignment="1" applyProtection="1">
      <alignment/>
      <protection/>
    </xf>
    <xf numFmtId="37" fontId="0" fillId="0" borderId="30" xfId="0" applyBorder="1" applyAlignment="1" applyProtection="1">
      <alignment/>
      <protection/>
    </xf>
    <xf numFmtId="37" fontId="0" fillId="0" borderId="31" xfId="0" applyBorder="1" applyAlignment="1" applyProtection="1">
      <alignment/>
      <protection/>
    </xf>
    <xf numFmtId="37" fontId="0" fillId="0" borderId="32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2" xfId="0" applyFill="1" applyBorder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4" xfId="0" applyFill="1" applyBorder="1" applyAlignment="1" applyProtection="1">
      <alignment/>
      <protection/>
    </xf>
    <xf numFmtId="37" fontId="0" fillId="0" borderId="5" xfId="0" applyFill="1" applyBorder="1" applyAlignment="1" applyProtection="1">
      <alignment/>
      <protection/>
    </xf>
    <xf numFmtId="37" fontId="0" fillId="0" borderId="34" xfId="0" applyFill="1" applyBorder="1" applyAlignment="1" applyProtection="1">
      <alignment/>
      <protection/>
    </xf>
    <xf numFmtId="37" fontId="0" fillId="0" borderId="4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6" xfId="0" applyFill="1" applyBorder="1" applyAlignment="1" applyProtection="1">
      <alignment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right"/>
      <protection/>
    </xf>
    <xf numFmtId="37" fontId="0" fillId="0" borderId="8" xfId="0" applyFill="1" applyBorder="1" applyAlignment="1" applyProtection="1">
      <alignment horizontal="right"/>
      <protection/>
    </xf>
    <xf numFmtId="37" fontId="0" fillId="0" borderId="7" xfId="0" applyFill="1" applyBorder="1" applyAlignment="1" applyProtection="1">
      <alignment/>
      <protection/>
    </xf>
    <xf numFmtId="37" fontId="0" fillId="0" borderId="8" xfId="0" applyFill="1" applyBorder="1" applyAlignment="1" applyProtection="1">
      <alignment/>
      <protection/>
    </xf>
    <xf numFmtId="37" fontId="0" fillId="0" borderId="0" xfId="0" applyFill="1" applyAlignment="1">
      <alignment/>
    </xf>
    <xf numFmtId="37" fontId="0" fillId="0" borderId="6" xfId="0" applyFill="1" applyBorder="1" applyAlignment="1" applyProtection="1">
      <alignment horizontal="right"/>
      <protection/>
    </xf>
    <xf numFmtId="37" fontId="0" fillId="0" borderId="3" xfId="0" applyFill="1" applyBorder="1" applyAlignment="1" applyProtection="1">
      <alignment/>
      <protection/>
    </xf>
    <xf numFmtId="37" fontId="0" fillId="0" borderId="34" xfId="0" applyFill="1" applyBorder="1" applyAlignment="1" applyProtection="1">
      <alignment horizontal="center"/>
      <protection/>
    </xf>
    <xf numFmtId="37" fontId="0" fillId="0" borderId="35" xfId="0" applyFill="1" applyBorder="1" applyAlignment="1" applyProtection="1">
      <alignment/>
      <protection/>
    </xf>
    <xf numFmtId="37" fontId="0" fillId="0" borderId="36" xfId="0" applyFill="1" applyBorder="1" applyAlignment="1" applyProtection="1">
      <alignment/>
      <protection/>
    </xf>
    <xf numFmtId="37" fontId="0" fillId="0" borderId="4" xfId="0" applyFill="1" applyBorder="1" applyAlignment="1" applyProtection="1" quotePrefix="1">
      <alignment horizontal="center"/>
      <protection/>
    </xf>
    <xf numFmtId="37" fontId="0" fillId="0" borderId="5" xfId="0" applyFill="1" applyBorder="1" applyAlignment="1" applyProtection="1" quotePrefix="1">
      <alignment horizontal="right"/>
      <protection/>
    </xf>
    <xf numFmtId="49" fontId="0" fillId="0" borderId="37" xfId="0" applyNumberFormat="1" applyFill="1" applyBorder="1" applyAlignment="1" applyProtection="1">
      <alignment horizontal="right"/>
      <protection/>
    </xf>
    <xf numFmtId="49" fontId="0" fillId="0" borderId="1" xfId="0" applyNumberFormat="1" applyFill="1" applyBorder="1" applyAlignment="1" applyProtection="1">
      <alignment horizontal="right"/>
      <protection/>
    </xf>
    <xf numFmtId="37" fontId="0" fillId="0" borderId="38" xfId="0" applyBorder="1" applyAlignment="1" applyProtection="1">
      <alignment/>
      <protection/>
    </xf>
    <xf numFmtId="37" fontId="0" fillId="0" borderId="34" xfId="0" applyBorder="1" applyAlignment="1" applyProtection="1">
      <alignment/>
      <protection/>
    </xf>
    <xf numFmtId="37" fontId="0" fillId="0" borderId="39" xfId="0" applyBorder="1" applyAlignment="1" applyProtection="1">
      <alignment/>
      <protection/>
    </xf>
    <xf numFmtId="37" fontId="0" fillId="0" borderId="40" xfId="0" applyBorder="1" applyAlignment="1" applyProtection="1">
      <alignment horizontal="center"/>
      <protection/>
    </xf>
    <xf numFmtId="37" fontId="0" fillId="0" borderId="41" xfId="0" applyBorder="1" applyAlignment="1" applyProtection="1">
      <alignment horizontal="center"/>
      <protection/>
    </xf>
    <xf numFmtId="37" fontId="0" fillId="0" borderId="41" xfId="0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177" fontId="0" fillId="0" borderId="42" xfId="0" applyNumberFormat="1" applyBorder="1" applyAlignment="1" applyProtection="1">
      <alignment/>
      <protection/>
    </xf>
    <xf numFmtId="176" fontId="0" fillId="0" borderId="42" xfId="0" applyNumberFormat="1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0" xfId="0" applyFill="1" applyBorder="1" applyAlignment="1" applyProtection="1">
      <alignment/>
      <protection/>
    </xf>
    <xf numFmtId="37" fontId="0" fillId="0" borderId="0" xfId="0" applyFill="1" applyBorder="1" applyAlignment="1" applyProtection="1">
      <alignment horizontal="center"/>
      <protection/>
    </xf>
    <xf numFmtId="37" fontId="0" fillId="0" borderId="44" xfId="0" applyBorder="1" applyAlignment="1" applyProtection="1">
      <alignment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 applyProtection="1">
      <alignment/>
      <protection/>
    </xf>
    <xf numFmtId="37" fontId="0" fillId="0" borderId="47" xfId="0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 locked="0"/>
    </xf>
    <xf numFmtId="37" fontId="6" fillId="0" borderId="0" xfId="0" applyFont="1" applyAlignment="1">
      <alignment/>
    </xf>
    <xf numFmtId="37" fontId="7" fillId="0" borderId="48" xfId="0" applyFont="1" applyFill="1" applyBorder="1" applyAlignment="1" applyProtection="1">
      <alignment horizontal="center"/>
      <protection/>
    </xf>
    <xf numFmtId="37" fontId="7" fillId="0" borderId="49" xfId="0" applyFont="1" applyBorder="1" applyAlignment="1" applyProtection="1">
      <alignment/>
      <protection/>
    </xf>
    <xf numFmtId="176" fontId="7" fillId="0" borderId="49" xfId="0" applyNumberFormat="1" applyFont="1" applyBorder="1" applyAlignment="1" applyProtection="1">
      <alignment/>
      <protection/>
    </xf>
    <xf numFmtId="2" fontId="7" fillId="0" borderId="38" xfId="0" applyNumberFormat="1" applyFont="1" applyFill="1" applyBorder="1" applyAlignment="1" applyProtection="1">
      <alignment/>
      <protection/>
    </xf>
    <xf numFmtId="177" fontId="7" fillId="0" borderId="49" xfId="0" applyNumberFormat="1" applyFont="1" applyBorder="1" applyAlignment="1" applyProtection="1">
      <alignment/>
      <protection/>
    </xf>
    <xf numFmtId="37" fontId="7" fillId="0" borderId="49" xfId="0" applyFont="1" applyFill="1" applyBorder="1" applyAlignment="1" applyProtection="1">
      <alignment/>
      <protection/>
    </xf>
    <xf numFmtId="179" fontId="7" fillId="0" borderId="49" xfId="0" applyNumberFormat="1" applyFont="1" applyFill="1" applyBorder="1" applyAlignment="1" applyProtection="1">
      <alignment/>
      <protection/>
    </xf>
    <xf numFmtId="179" fontId="7" fillId="0" borderId="50" xfId="0" applyNumberFormat="1" applyFont="1" applyFill="1" applyBorder="1" applyAlignment="1" applyProtection="1">
      <alignment/>
      <protection/>
    </xf>
    <xf numFmtId="37" fontId="7" fillId="0" borderId="9" xfId="0" applyFont="1" applyFill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/>
      <protection/>
    </xf>
    <xf numFmtId="176" fontId="7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 applyProtection="1">
      <alignment/>
      <protection/>
    </xf>
    <xf numFmtId="179" fontId="7" fillId="0" borderId="11" xfId="0" applyNumberFormat="1" applyFont="1" applyFill="1" applyBorder="1" applyAlignment="1" applyProtection="1">
      <alignment/>
      <protection/>
    </xf>
    <xf numFmtId="37" fontId="7" fillId="0" borderId="17" xfId="0" applyFont="1" applyFill="1" applyBorder="1" applyAlignment="1" applyProtection="1">
      <alignment horizontal="center"/>
      <protection/>
    </xf>
    <xf numFmtId="37" fontId="7" fillId="0" borderId="18" xfId="0" applyFont="1" applyBorder="1" applyAlignment="1" applyProtection="1">
      <alignment/>
      <protection/>
    </xf>
    <xf numFmtId="176" fontId="7" fillId="0" borderId="18" xfId="0" applyNumberFormat="1" applyFont="1" applyBorder="1" applyAlignment="1" applyProtection="1">
      <alignment/>
      <protection/>
    </xf>
    <xf numFmtId="2" fontId="7" fillId="0" borderId="45" xfId="0" applyNumberFormat="1" applyFont="1" applyFill="1" applyBorder="1" applyAlignment="1" applyProtection="1">
      <alignment/>
      <protection/>
    </xf>
    <xf numFmtId="177" fontId="7" fillId="0" borderId="18" xfId="0" applyNumberFormat="1" applyFont="1" applyBorder="1" applyAlignment="1" applyProtection="1">
      <alignment/>
      <protection/>
    </xf>
    <xf numFmtId="37" fontId="7" fillId="0" borderId="18" xfId="0" applyFont="1" applyFill="1" applyBorder="1" applyAlignment="1" applyProtection="1">
      <alignment/>
      <protection/>
    </xf>
    <xf numFmtId="179" fontId="7" fillId="0" borderId="18" xfId="0" applyNumberFormat="1" applyFont="1" applyFill="1" applyBorder="1" applyAlignment="1" applyProtection="1">
      <alignment/>
      <protection/>
    </xf>
    <xf numFmtId="179" fontId="7" fillId="0" borderId="19" xfId="0" applyNumberFormat="1" applyFont="1" applyFill="1" applyBorder="1" applyAlignment="1" applyProtection="1">
      <alignment/>
      <protection/>
    </xf>
    <xf numFmtId="37" fontId="7" fillId="0" borderId="23" xfId="0" applyFont="1" applyFill="1" applyBorder="1" applyAlignment="1" applyProtection="1">
      <alignment horizontal="center"/>
      <protection/>
    </xf>
    <xf numFmtId="37" fontId="7" fillId="0" borderId="24" xfId="0" applyFont="1" applyBorder="1" applyAlignment="1" applyProtection="1">
      <alignment/>
      <protection/>
    </xf>
    <xf numFmtId="176" fontId="7" fillId="0" borderId="24" xfId="0" applyNumberFormat="1" applyFont="1" applyBorder="1" applyAlignment="1" applyProtection="1">
      <alignment/>
      <protection/>
    </xf>
    <xf numFmtId="2" fontId="7" fillId="0" borderId="44" xfId="0" applyNumberFormat="1" applyFont="1" applyFill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37" fontId="7" fillId="0" borderId="24" xfId="0" applyFont="1" applyFill="1" applyBorder="1" applyAlignment="1" applyProtection="1">
      <alignment/>
      <protection/>
    </xf>
    <xf numFmtId="179" fontId="7" fillId="0" borderId="24" xfId="0" applyNumberFormat="1" applyFont="1" applyFill="1" applyBorder="1" applyAlignment="1" applyProtection="1">
      <alignment/>
      <protection/>
    </xf>
    <xf numFmtId="179" fontId="7" fillId="0" borderId="25" xfId="0" applyNumberFormat="1" applyFont="1" applyFill="1" applyBorder="1" applyAlignment="1" applyProtection="1">
      <alignment/>
      <protection/>
    </xf>
    <xf numFmtId="37" fontId="7" fillId="0" borderId="51" xfId="0" applyFont="1" applyFill="1" applyBorder="1" applyAlignment="1" applyProtection="1">
      <alignment horizontal="center"/>
      <protection/>
    </xf>
    <xf numFmtId="37" fontId="7" fillId="0" borderId="52" xfId="0" applyFont="1" applyBorder="1" applyAlignment="1" applyProtection="1">
      <alignment/>
      <protection/>
    </xf>
    <xf numFmtId="176" fontId="7" fillId="0" borderId="52" xfId="0" applyNumberFormat="1" applyFont="1" applyBorder="1" applyAlignment="1" applyProtection="1">
      <alignment/>
      <protection/>
    </xf>
    <xf numFmtId="2" fontId="7" fillId="0" borderId="53" xfId="0" applyNumberFormat="1" applyFont="1" applyFill="1" applyBorder="1" applyAlignment="1" applyProtection="1">
      <alignment/>
      <protection/>
    </xf>
    <xf numFmtId="177" fontId="7" fillId="0" borderId="52" xfId="0" applyNumberFormat="1" applyFont="1" applyBorder="1" applyAlignment="1" applyProtection="1">
      <alignment/>
      <protection/>
    </xf>
    <xf numFmtId="37" fontId="7" fillId="0" borderId="52" xfId="0" applyFont="1" applyFill="1" applyBorder="1" applyAlignment="1" applyProtection="1">
      <alignment/>
      <protection/>
    </xf>
    <xf numFmtId="179" fontId="7" fillId="0" borderId="52" xfId="0" applyNumberFormat="1" applyFont="1" applyFill="1" applyBorder="1" applyAlignment="1" applyProtection="1">
      <alignment/>
      <protection/>
    </xf>
    <xf numFmtId="179" fontId="7" fillId="0" borderId="54" xfId="0" applyNumberFormat="1" applyFont="1" applyFill="1" applyBorder="1" applyAlignment="1" applyProtection="1">
      <alignment/>
      <protection/>
    </xf>
    <xf numFmtId="37" fontId="7" fillId="0" borderId="12" xfId="0" applyFont="1" applyFill="1" applyBorder="1" applyAlignment="1" applyProtection="1">
      <alignment horizontal="center"/>
      <protection/>
    </xf>
    <xf numFmtId="37" fontId="7" fillId="0" borderId="55" xfId="0" applyFont="1" applyFill="1" applyBorder="1" applyAlignment="1" applyProtection="1">
      <alignment horizontal="center"/>
      <protection/>
    </xf>
    <xf numFmtId="37" fontId="7" fillId="0" borderId="3" xfId="0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/>
      <protection/>
    </xf>
    <xf numFmtId="2" fontId="7" fillId="0" borderId="34" xfId="0" applyNumberFormat="1" applyFont="1" applyFill="1" applyBorder="1" applyAlignment="1" applyProtection="1">
      <alignment/>
      <protection/>
    </xf>
    <xf numFmtId="177" fontId="7" fillId="0" borderId="3" xfId="0" applyNumberFormat="1" applyFont="1" applyBorder="1" applyAlignment="1" applyProtection="1">
      <alignment/>
      <protection/>
    </xf>
    <xf numFmtId="37" fontId="7" fillId="0" borderId="3" xfId="0" applyFont="1" applyFill="1" applyBorder="1" applyAlignment="1" applyProtection="1">
      <alignment/>
      <protection/>
    </xf>
    <xf numFmtId="179" fontId="7" fillId="0" borderId="3" xfId="0" applyNumberFormat="1" applyFont="1" applyFill="1" applyBorder="1" applyAlignment="1" applyProtection="1">
      <alignment/>
      <protection/>
    </xf>
    <xf numFmtId="179" fontId="7" fillId="0" borderId="13" xfId="0" applyNumberFormat="1" applyFont="1" applyFill="1" applyBorder="1" applyAlignment="1" applyProtection="1">
      <alignment/>
      <protection/>
    </xf>
    <xf numFmtId="2" fontId="7" fillId="0" borderId="56" xfId="0" applyNumberFormat="1" applyFont="1" applyFill="1" applyBorder="1" applyAlignment="1" applyProtection="1">
      <alignment/>
      <protection/>
    </xf>
    <xf numFmtId="37" fontId="7" fillId="0" borderId="2" xfId="0" applyFont="1" applyFill="1" applyBorder="1" applyAlignment="1" applyProtection="1">
      <alignment horizontal="center"/>
      <protection/>
    </xf>
    <xf numFmtId="37" fontId="7" fillId="0" borderId="4" xfId="0" applyFont="1" applyBorder="1" applyAlignment="1" applyProtection="1">
      <alignment/>
      <protection/>
    </xf>
    <xf numFmtId="176" fontId="7" fillId="0" borderId="4" xfId="0" applyNumberFormat="1" applyFont="1" applyBorder="1" applyAlignment="1" applyProtection="1">
      <alignment/>
      <protection/>
    </xf>
    <xf numFmtId="2" fontId="7" fillId="0" borderId="57" xfId="0" applyNumberFormat="1" applyFont="1" applyFill="1" applyBorder="1" applyAlignment="1" applyProtection="1">
      <alignment/>
      <protection/>
    </xf>
    <xf numFmtId="177" fontId="7" fillId="0" borderId="4" xfId="0" applyNumberFormat="1" applyFont="1" applyBorder="1" applyAlignment="1" applyProtection="1">
      <alignment/>
      <protection/>
    </xf>
    <xf numFmtId="37" fontId="7" fillId="0" borderId="4" xfId="0" applyFont="1" applyFill="1" applyBorder="1" applyAlignment="1" applyProtection="1">
      <alignment/>
      <protection/>
    </xf>
    <xf numFmtId="179" fontId="7" fillId="0" borderId="4" xfId="0" applyNumberFormat="1" applyFont="1" applyFill="1" applyBorder="1" applyAlignment="1" applyProtection="1">
      <alignment/>
      <protection/>
    </xf>
    <xf numFmtId="179" fontId="7" fillId="0" borderId="5" xfId="0" applyNumberFormat="1" applyFont="1" applyFill="1" applyBorder="1" applyAlignment="1" applyProtection="1">
      <alignment/>
      <protection/>
    </xf>
    <xf numFmtId="37" fontId="7" fillId="0" borderId="20" xfId="0" applyFont="1" applyFill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/>
      <protection/>
    </xf>
    <xf numFmtId="176" fontId="7" fillId="0" borderId="21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37" fontId="7" fillId="0" borderId="21" xfId="0" applyFont="1" applyFill="1" applyBorder="1" applyAlignment="1" applyProtection="1">
      <alignment/>
      <protection/>
    </xf>
    <xf numFmtId="179" fontId="7" fillId="0" borderId="21" xfId="0" applyNumberFormat="1" applyFont="1" applyFill="1" applyBorder="1" applyAlignment="1" applyProtection="1">
      <alignment/>
      <protection/>
    </xf>
    <xf numFmtId="179" fontId="7" fillId="0" borderId="22" xfId="0" applyNumberFormat="1" applyFont="1" applyFill="1" applyBorder="1" applyAlignment="1" applyProtection="1">
      <alignment/>
      <protection/>
    </xf>
    <xf numFmtId="37" fontId="7" fillId="0" borderId="14" xfId="0" applyFont="1" applyFill="1" applyBorder="1" applyAlignment="1" applyProtection="1">
      <alignment horizontal="center"/>
      <protection/>
    </xf>
    <xf numFmtId="37" fontId="7" fillId="0" borderId="15" xfId="0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/>
      <protection/>
    </xf>
    <xf numFmtId="177" fontId="7" fillId="0" borderId="15" xfId="0" applyNumberFormat="1" applyFont="1" applyBorder="1" applyAlignment="1" applyProtection="1">
      <alignment/>
      <protection/>
    </xf>
    <xf numFmtId="37" fontId="7" fillId="0" borderId="15" xfId="0" applyFont="1" applyFill="1" applyBorder="1" applyAlignment="1" applyProtection="1">
      <alignment/>
      <protection/>
    </xf>
    <xf numFmtId="179" fontId="7" fillId="0" borderId="15" xfId="0" applyNumberFormat="1" applyFont="1" applyFill="1" applyBorder="1" applyAlignment="1" applyProtection="1">
      <alignment/>
      <protection/>
    </xf>
    <xf numFmtId="179" fontId="7" fillId="0" borderId="16" xfId="0" applyNumberFormat="1" applyFont="1" applyFill="1" applyBorder="1" applyAlignment="1" applyProtection="1">
      <alignment/>
      <protection/>
    </xf>
    <xf numFmtId="37" fontId="7" fillId="0" borderId="40" xfId="0" applyFont="1" applyFill="1" applyBorder="1" applyAlignment="1" applyProtection="1">
      <alignment horizontal="center"/>
      <protection/>
    </xf>
    <xf numFmtId="37" fontId="7" fillId="0" borderId="37" xfId="0" applyFont="1" applyFill="1" applyBorder="1" applyAlignment="1" applyProtection="1">
      <alignment horizontal="center"/>
      <protection/>
    </xf>
    <xf numFmtId="37" fontId="7" fillId="0" borderId="58" xfId="0" applyFont="1" applyBorder="1" applyAlignment="1" applyProtection="1">
      <alignment/>
      <protection/>
    </xf>
    <xf numFmtId="176" fontId="7" fillId="0" borderId="58" xfId="0" applyNumberFormat="1" applyFont="1" applyBorder="1" applyAlignment="1" applyProtection="1">
      <alignment/>
      <protection/>
    </xf>
    <xf numFmtId="177" fontId="7" fillId="0" borderId="58" xfId="0" applyNumberFormat="1" applyFont="1" applyBorder="1" applyAlignment="1" applyProtection="1">
      <alignment/>
      <protection/>
    </xf>
    <xf numFmtId="37" fontId="7" fillId="0" borderId="58" xfId="0" applyFont="1" applyFill="1" applyBorder="1" applyAlignment="1" applyProtection="1">
      <alignment/>
      <protection/>
    </xf>
    <xf numFmtId="179" fontId="7" fillId="0" borderId="58" xfId="0" applyNumberFormat="1" applyFont="1" applyFill="1" applyBorder="1" applyAlignment="1" applyProtection="1">
      <alignment/>
      <protection/>
    </xf>
    <xf numFmtId="179" fontId="7" fillId="0" borderId="8" xfId="0" applyNumberFormat="1" applyFont="1" applyFill="1" applyBorder="1" applyAlignment="1" applyProtection="1">
      <alignment/>
      <protection/>
    </xf>
    <xf numFmtId="37" fontId="7" fillId="0" borderId="59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176" fontId="7" fillId="0" borderId="7" xfId="0" applyNumberFormat="1" applyFont="1" applyBorder="1" applyAlignment="1" applyProtection="1">
      <alignment/>
      <protection/>
    </xf>
    <xf numFmtId="39" fontId="7" fillId="0" borderId="60" xfId="0" applyNumberFormat="1" applyFont="1" applyFill="1" applyBorder="1" applyAlignment="1" applyProtection="1">
      <alignment/>
      <protection/>
    </xf>
    <xf numFmtId="177" fontId="7" fillId="0" borderId="7" xfId="0" applyNumberFormat="1" applyFont="1" applyBorder="1" applyAlignment="1" applyProtection="1">
      <alignment/>
      <protection/>
    </xf>
    <xf numFmtId="179" fontId="7" fillId="0" borderId="7" xfId="0" applyNumberFormat="1" applyFont="1" applyBorder="1" applyAlignment="1" applyProtection="1">
      <alignment/>
      <protection/>
    </xf>
    <xf numFmtId="179" fontId="7" fillId="0" borderId="8" xfId="0" applyNumberFormat="1" applyFont="1" applyBorder="1" applyAlignment="1" applyProtection="1">
      <alignment/>
      <protection/>
    </xf>
    <xf numFmtId="39" fontId="7" fillId="0" borderId="37" xfId="0" applyNumberFormat="1" applyFont="1" applyFill="1" applyBorder="1" applyAlignment="1" applyProtection="1">
      <alignment/>
      <protection/>
    </xf>
    <xf numFmtId="37" fontId="5" fillId="0" borderId="8" xfId="0" applyFont="1" applyFill="1" applyBorder="1" applyAlignment="1" applyProtection="1">
      <alignment horizontal="center"/>
      <protection/>
    </xf>
    <xf numFmtId="37" fontId="0" fillId="0" borderId="61" xfId="0" applyFill="1" applyBorder="1" applyAlignment="1" applyProtection="1">
      <alignment/>
      <protection/>
    </xf>
    <xf numFmtId="37" fontId="0" fillId="0" borderId="62" xfId="0" applyFill="1" applyBorder="1" applyAlignment="1" applyProtection="1">
      <alignment horizontal="center"/>
      <protection/>
    </xf>
    <xf numFmtId="37" fontId="0" fillId="0" borderId="62" xfId="0" applyFill="1" applyBorder="1" applyAlignment="1" applyProtection="1">
      <alignment/>
      <protection/>
    </xf>
    <xf numFmtId="37" fontId="0" fillId="0" borderId="58" xfId="0" applyFill="1" applyBorder="1" applyAlignment="1" applyProtection="1">
      <alignment horizontal="right"/>
      <protection/>
    </xf>
    <xf numFmtId="37" fontId="0" fillId="0" borderId="63" xfId="0" applyBorder="1" applyAlignment="1" applyProtection="1">
      <alignment/>
      <protection/>
    </xf>
    <xf numFmtId="37" fontId="0" fillId="0" borderId="64" xfId="0" applyBorder="1" applyAlignment="1" applyProtection="1">
      <alignment/>
      <protection/>
    </xf>
    <xf numFmtId="37" fontId="0" fillId="0" borderId="65" xfId="0" applyBorder="1" applyAlignment="1" applyProtection="1">
      <alignment/>
      <protection/>
    </xf>
    <xf numFmtId="37" fontId="0" fillId="0" borderId="58" xfId="0" applyBorder="1" applyAlignment="1" applyProtection="1">
      <alignment/>
      <protection/>
    </xf>
    <xf numFmtId="37" fontId="0" fillId="0" borderId="66" xfId="0" applyBorder="1" applyAlignment="1" applyProtection="1">
      <alignment/>
      <protection/>
    </xf>
    <xf numFmtId="37" fontId="0" fillId="0" borderId="67" xfId="0" applyBorder="1" applyAlignment="1" applyProtection="1">
      <alignment/>
      <protection/>
    </xf>
    <xf numFmtId="37" fontId="0" fillId="0" borderId="68" xfId="0" applyBorder="1" applyAlignment="1" applyProtection="1">
      <alignment/>
      <protection/>
    </xf>
    <xf numFmtId="37" fontId="0" fillId="0" borderId="62" xfId="0" applyBorder="1" applyAlignment="1" applyProtection="1">
      <alignment/>
      <protection/>
    </xf>
    <xf numFmtId="37" fontId="0" fillId="0" borderId="69" xfId="0" applyBorder="1" applyAlignment="1" applyProtection="1">
      <alignment/>
      <protection/>
    </xf>
    <xf numFmtId="37" fontId="0" fillId="0" borderId="70" xfId="0" applyBorder="1" applyAlignment="1" applyProtection="1">
      <alignment/>
      <protection/>
    </xf>
    <xf numFmtId="37" fontId="5" fillId="0" borderId="12" xfId="0" applyFont="1" applyFill="1" applyBorder="1" applyAlignment="1" applyProtection="1">
      <alignment/>
      <protection/>
    </xf>
    <xf numFmtId="37" fontId="0" fillId="0" borderId="53" xfId="0" applyFill="1" applyBorder="1" applyAlignment="1" applyProtection="1">
      <alignment/>
      <protection/>
    </xf>
    <xf numFmtId="37" fontId="7" fillId="0" borderId="42" xfId="0" applyFont="1" applyFill="1" applyBorder="1" applyAlignment="1" applyProtection="1">
      <alignment/>
      <protection/>
    </xf>
    <xf numFmtId="37" fontId="0" fillId="0" borderId="71" xfId="0" applyFill="1" applyBorder="1" applyAlignment="1" applyProtection="1">
      <alignment/>
      <protection/>
    </xf>
    <xf numFmtId="37" fontId="0" fillId="0" borderId="4" xfId="0" applyFill="1" applyBorder="1" applyAlignment="1" applyProtection="1">
      <alignment horizontal="left"/>
      <protection/>
    </xf>
    <xf numFmtId="37" fontId="7" fillId="0" borderId="49" xfId="0" applyFont="1" applyFill="1" applyBorder="1" applyAlignment="1" applyProtection="1">
      <alignment horizontal="right"/>
      <protection/>
    </xf>
    <xf numFmtId="37" fontId="7" fillId="0" borderId="10" xfId="0" applyFont="1" applyFill="1" applyBorder="1" applyAlignment="1" applyProtection="1">
      <alignment horizontal="right"/>
      <protection/>
    </xf>
    <xf numFmtId="37" fontId="7" fillId="0" borderId="18" xfId="0" applyFont="1" applyFill="1" applyBorder="1" applyAlignment="1" applyProtection="1">
      <alignment horizontal="right"/>
      <protection/>
    </xf>
    <xf numFmtId="37" fontId="7" fillId="0" borderId="52" xfId="0" applyFont="1" applyFill="1" applyBorder="1" applyAlignment="1" applyProtection="1">
      <alignment horizontal="right"/>
      <protection/>
    </xf>
    <xf numFmtId="37" fontId="7" fillId="0" borderId="3" xfId="0" applyFont="1" applyFill="1" applyBorder="1" applyAlignment="1" applyProtection="1">
      <alignment horizontal="right"/>
      <protection/>
    </xf>
    <xf numFmtId="37" fontId="7" fillId="0" borderId="24" xfId="0" applyFont="1" applyFill="1" applyBorder="1" applyAlignment="1" applyProtection="1">
      <alignment horizontal="right"/>
      <protection/>
    </xf>
    <xf numFmtId="37" fontId="7" fillId="0" borderId="21" xfId="0" applyFont="1" applyFill="1" applyBorder="1" applyAlignment="1" applyProtection="1">
      <alignment horizontal="right"/>
      <protection/>
    </xf>
    <xf numFmtId="37" fontId="7" fillId="0" borderId="15" xfId="0" applyFont="1" applyFill="1" applyBorder="1" applyAlignment="1" applyProtection="1">
      <alignment horizontal="right"/>
      <protection/>
    </xf>
    <xf numFmtId="37" fontId="7" fillId="0" borderId="42" xfId="0" applyFont="1" applyFill="1" applyBorder="1" applyAlignment="1" applyProtection="1">
      <alignment horizontal="right"/>
      <protection/>
    </xf>
    <xf numFmtId="37" fontId="7" fillId="0" borderId="7" xfId="0" applyFont="1" applyFill="1" applyBorder="1" applyAlignment="1" applyProtection="1">
      <alignment horizontal="right"/>
      <protection/>
    </xf>
    <xf numFmtId="37" fontId="5" fillId="0" borderId="4" xfId="0" applyFont="1" applyFill="1" applyBorder="1" applyAlignment="1" applyProtection="1">
      <alignment horizontal="center"/>
      <protection/>
    </xf>
    <xf numFmtId="176" fontId="0" fillId="0" borderId="63" xfId="0" applyNumberFormat="1" applyBorder="1" applyAlignment="1" applyProtection="1">
      <alignment/>
      <protection/>
    </xf>
    <xf numFmtId="176" fontId="0" fillId="0" borderId="64" xfId="0" applyNumberFormat="1" applyBorder="1" applyAlignment="1" applyProtection="1">
      <alignment/>
      <protection/>
    </xf>
    <xf numFmtId="176" fontId="0" fillId="0" borderId="65" xfId="0" applyNumberFormat="1" applyBorder="1" applyAlignment="1" applyProtection="1">
      <alignment/>
      <protection/>
    </xf>
    <xf numFmtId="176" fontId="0" fillId="0" borderId="58" xfId="0" applyNumberFormat="1" applyBorder="1" applyAlignment="1" applyProtection="1">
      <alignment/>
      <protection/>
    </xf>
    <xf numFmtId="176" fontId="0" fillId="0" borderId="66" xfId="0" applyNumberFormat="1" applyBorder="1" applyAlignment="1" applyProtection="1">
      <alignment/>
      <protection/>
    </xf>
    <xf numFmtId="176" fontId="0" fillId="0" borderId="67" xfId="0" applyNumberFormat="1" applyBorder="1" applyAlignment="1" applyProtection="1">
      <alignment/>
      <protection/>
    </xf>
    <xf numFmtId="176" fontId="0" fillId="0" borderId="68" xfId="0" applyNumberFormat="1" applyBorder="1" applyAlignment="1" applyProtection="1">
      <alignment/>
      <protection/>
    </xf>
    <xf numFmtId="176" fontId="0" fillId="0" borderId="62" xfId="0" applyNumberFormat="1" applyBorder="1" applyAlignment="1" applyProtection="1">
      <alignment/>
      <protection/>
    </xf>
    <xf numFmtId="176" fontId="0" fillId="0" borderId="72" xfId="0" applyNumberForma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  <xf numFmtId="37" fontId="7" fillId="0" borderId="6" xfId="0" applyFont="1" applyFill="1" applyBorder="1" applyAlignment="1" applyProtection="1">
      <alignment/>
      <protection/>
    </xf>
    <xf numFmtId="37" fontId="0" fillId="0" borderId="73" xfId="0" applyFill="1" applyBorder="1" applyAlignment="1" applyProtection="1">
      <alignment/>
      <protection/>
    </xf>
    <xf numFmtId="37" fontId="0" fillId="0" borderId="62" xfId="0" applyFill="1" applyBorder="1" applyAlignment="1">
      <alignment horizontal="center"/>
    </xf>
    <xf numFmtId="37" fontId="9" fillId="0" borderId="62" xfId="0" applyFont="1" applyFill="1" applyBorder="1" applyAlignment="1" applyProtection="1">
      <alignment/>
      <protection/>
    </xf>
    <xf numFmtId="37" fontId="9" fillId="0" borderId="4" xfId="0" applyFont="1" applyFill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="70" zoomScaleNormal="70" workbookViewId="0" topLeftCell="A1">
      <pane xSplit="1" ySplit="7" topLeftCell="B8" activePane="bottomRight" state="frozen"/>
      <selection pane="topLeft" activeCell="P9" sqref="P9"/>
      <selection pane="topRight" activeCell="P9" sqref="P9"/>
      <selection pane="bottomLeft" activeCell="P9" sqref="P9"/>
      <selection pane="bottomRight" activeCell="B8" sqref="B8"/>
    </sheetView>
  </sheetViews>
  <sheetFormatPr defaultColWidth="12.66015625" defaultRowHeight="23.25" customHeight="1"/>
  <cols>
    <col min="1" max="1" width="13.91015625" style="0" customWidth="1"/>
    <col min="2" max="2" width="10" style="0" customWidth="1"/>
    <col min="3" max="9" width="13.66015625" style="0" customWidth="1"/>
    <col min="10" max="10" width="4.41015625" style="0" customWidth="1"/>
    <col min="11" max="11" width="10.16015625" style="0" customWidth="1"/>
    <col min="12" max="14" width="13.66015625" style="0" customWidth="1"/>
    <col min="17" max="17" width="1.66015625" style="0" customWidth="1"/>
    <col min="20" max="20" width="16.08203125" style="0" customWidth="1"/>
  </cols>
  <sheetData>
    <row r="1" ht="25.5" customHeight="1">
      <c r="A1" s="106" t="s">
        <v>0</v>
      </c>
    </row>
    <row r="2" spans="1:16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3"/>
      <c r="M2" s="1"/>
      <c r="N2" s="1"/>
      <c r="O2" s="1"/>
      <c r="P2" s="1"/>
    </row>
    <row r="3" spans="1:17" s="79" customFormat="1" ht="27" customHeight="1">
      <c r="A3" s="65"/>
      <c r="B3" s="65"/>
      <c r="C3" s="81"/>
      <c r="D3" s="82" t="s">
        <v>1</v>
      </c>
      <c r="E3" s="69"/>
      <c r="F3" s="69"/>
      <c r="G3" s="69"/>
      <c r="H3" s="82" t="s">
        <v>2</v>
      </c>
      <c r="I3" s="211"/>
      <c r="J3" s="213"/>
      <c r="K3" s="66"/>
      <c r="L3" s="67"/>
      <c r="M3" s="67"/>
      <c r="N3" s="237"/>
      <c r="O3" s="67"/>
      <c r="P3" s="84"/>
      <c r="Q3" s="65"/>
    </row>
    <row r="4" spans="1:17" s="79" customFormat="1" ht="27" customHeight="1">
      <c r="A4" s="65"/>
      <c r="B4" s="65"/>
      <c r="C4" s="67"/>
      <c r="D4" s="67"/>
      <c r="E4" s="67"/>
      <c r="F4" s="67"/>
      <c r="G4" s="67"/>
      <c r="H4" s="67" t="s">
        <v>3</v>
      </c>
      <c r="I4" s="67"/>
      <c r="J4" s="67" t="s">
        <v>4</v>
      </c>
      <c r="K4" s="66"/>
      <c r="L4" s="70" t="s">
        <v>5</v>
      </c>
      <c r="M4" s="197" t="s">
        <v>6</v>
      </c>
      <c r="N4" s="197" t="s">
        <v>154</v>
      </c>
      <c r="O4" s="81" t="s">
        <v>7</v>
      </c>
      <c r="P4" s="83"/>
      <c r="Q4" s="65"/>
    </row>
    <row r="5" spans="1:17" s="79" customFormat="1" ht="27" customHeight="1">
      <c r="A5" s="27" t="s">
        <v>110</v>
      </c>
      <c r="B5" s="27" t="s">
        <v>113</v>
      </c>
      <c r="C5" s="70" t="s">
        <v>9</v>
      </c>
      <c r="D5" s="70" t="s">
        <v>10</v>
      </c>
      <c r="E5" s="70" t="s">
        <v>11</v>
      </c>
      <c r="F5" s="70" t="s">
        <v>90</v>
      </c>
      <c r="G5" s="70" t="s">
        <v>137</v>
      </c>
      <c r="H5" s="67" t="s">
        <v>138</v>
      </c>
      <c r="I5" s="85" t="s">
        <v>156</v>
      </c>
      <c r="J5" s="214" t="s">
        <v>157</v>
      </c>
      <c r="K5" s="66"/>
      <c r="L5" s="85" t="s">
        <v>137</v>
      </c>
      <c r="M5" s="198"/>
      <c r="N5" s="238" t="s">
        <v>155</v>
      </c>
      <c r="O5" s="67"/>
      <c r="P5" s="68" t="s">
        <v>100</v>
      </c>
      <c r="Q5" s="65"/>
    </row>
    <row r="6" spans="1:17" s="79" customFormat="1" ht="27" customHeight="1">
      <c r="A6" s="65"/>
      <c r="B6" s="65"/>
      <c r="C6" s="67"/>
      <c r="D6" s="67"/>
      <c r="E6" s="67"/>
      <c r="F6" s="67"/>
      <c r="G6" s="67"/>
      <c r="H6" s="67" t="s">
        <v>139</v>
      </c>
      <c r="I6" s="70" t="s">
        <v>12</v>
      </c>
      <c r="J6" s="67"/>
      <c r="K6" s="66"/>
      <c r="L6" s="67"/>
      <c r="M6" s="67"/>
      <c r="N6" s="198"/>
      <c r="O6" s="85" t="s">
        <v>158</v>
      </c>
      <c r="P6" s="86" t="s">
        <v>159</v>
      </c>
      <c r="Q6" s="65"/>
    </row>
    <row r="7" spans="1:17" s="79" customFormat="1" ht="27" customHeight="1" thickBot="1">
      <c r="A7" s="72"/>
      <c r="B7" s="72"/>
      <c r="C7" s="75" t="s">
        <v>14</v>
      </c>
      <c r="D7" s="75" t="s">
        <v>14</v>
      </c>
      <c r="E7" s="75" t="s">
        <v>14</v>
      </c>
      <c r="F7" s="75" t="s">
        <v>14</v>
      </c>
      <c r="G7" s="75" t="s">
        <v>14</v>
      </c>
      <c r="H7" s="75" t="s">
        <v>15</v>
      </c>
      <c r="I7" s="75" t="s">
        <v>14</v>
      </c>
      <c r="J7" s="77"/>
      <c r="K7" s="87" t="s">
        <v>92</v>
      </c>
      <c r="L7" s="88" t="s">
        <v>93</v>
      </c>
      <c r="M7" s="75" t="s">
        <v>16</v>
      </c>
      <c r="N7" s="75" t="s">
        <v>16</v>
      </c>
      <c r="O7" s="77"/>
      <c r="P7" s="195" t="s">
        <v>17</v>
      </c>
      <c r="Q7" s="65"/>
    </row>
    <row r="8" spans="1:18" ht="27" customHeight="1">
      <c r="A8" s="107" t="s">
        <v>18</v>
      </c>
      <c r="B8" s="107" t="s">
        <v>142</v>
      </c>
      <c r="C8" s="108">
        <v>273817</v>
      </c>
      <c r="D8" s="108">
        <v>280384</v>
      </c>
      <c r="E8" s="108">
        <v>286519</v>
      </c>
      <c r="F8" s="108">
        <v>286521</v>
      </c>
      <c r="G8" s="108">
        <v>288538</v>
      </c>
      <c r="H8" s="109">
        <f aca="true" t="shared" si="0" ref="H8:H18">(G8/F8-1)*100</f>
        <v>0.7039623622701274</v>
      </c>
      <c r="I8" s="112">
        <v>282569</v>
      </c>
      <c r="J8" s="215"/>
      <c r="K8" s="110">
        <v>710.81</v>
      </c>
      <c r="L8" s="111">
        <f aca="true" t="shared" si="1" ref="L8:L18">ROUND(G8/K8,1)</f>
        <v>405.9</v>
      </c>
      <c r="M8" s="112">
        <v>63816570</v>
      </c>
      <c r="N8" s="112">
        <v>2705614</v>
      </c>
      <c r="O8" s="113">
        <v>0.804</v>
      </c>
      <c r="P8" s="114">
        <v>0.803</v>
      </c>
      <c r="R8" s="79" t="s">
        <v>8</v>
      </c>
    </row>
    <row r="9" spans="1:18" ht="27" customHeight="1">
      <c r="A9" s="115" t="s">
        <v>19</v>
      </c>
      <c r="B9" s="115" t="s">
        <v>115</v>
      </c>
      <c r="C9" s="116">
        <v>273827</v>
      </c>
      <c r="D9" s="116">
        <v>285015</v>
      </c>
      <c r="E9" s="116">
        <v>296623</v>
      </c>
      <c r="F9" s="116">
        <v>302102</v>
      </c>
      <c r="G9" s="116">
        <v>303845</v>
      </c>
      <c r="H9" s="117">
        <f t="shared" si="0"/>
        <v>0.5769574514567832</v>
      </c>
      <c r="I9" s="119">
        <v>305038</v>
      </c>
      <c r="J9" s="216"/>
      <c r="K9" s="110">
        <v>205.53</v>
      </c>
      <c r="L9" s="118">
        <f t="shared" si="1"/>
        <v>1478.3</v>
      </c>
      <c r="M9" s="119">
        <v>70476511</v>
      </c>
      <c r="N9" s="119">
        <v>2195796</v>
      </c>
      <c r="O9" s="120">
        <v>1.122</v>
      </c>
      <c r="P9" s="121">
        <v>1.07</v>
      </c>
      <c r="R9" s="79"/>
    </row>
    <row r="10" spans="1:18" ht="27" customHeight="1">
      <c r="A10" s="115" t="s">
        <v>20</v>
      </c>
      <c r="B10" s="115" t="s">
        <v>143</v>
      </c>
      <c r="C10" s="116">
        <v>138672</v>
      </c>
      <c r="D10" s="116">
        <v>138298</v>
      </c>
      <c r="E10" s="116">
        <v>138404</v>
      </c>
      <c r="F10" s="116">
        <v>136173</v>
      </c>
      <c r="G10" s="116">
        <v>135026</v>
      </c>
      <c r="H10" s="117">
        <f t="shared" si="0"/>
        <v>-0.8423108839490934</v>
      </c>
      <c r="I10" s="119">
        <v>133544</v>
      </c>
      <c r="J10" s="216"/>
      <c r="K10" s="110">
        <v>208.53</v>
      </c>
      <c r="L10" s="118">
        <f t="shared" si="1"/>
        <v>647.5</v>
      </c>
      <c r="M10" s="119">
        <v>27295342</v>
      </c>
      <c r="N10" s="119">
        <v>1242331</v>
      </c>
      <c r="O10" s="120">
        <v>0.712</v>
      </c>
      <c r="P10" s="121">
        <v>0.714</v>
      </c>
      <c r="R10" s="79" t="s">
        <v>101</v>
      </c>
    </row>
    <row r="11" spans="1:18" ht="27" customHeight="1">
      <c r="A11" s="115" t="s">
        <v>21</v>
      </c>
      <c r="B11" s="115" t="s">
        <v>117</v>
      </c>
      <c r="C11" s="116">
        <v>158155</v>
      </c>
      <c r="D11" s="116">
        <v>159625</v>
      </c>
      <c r="E11" s="116">
        <v>163131</v>
      </c>
      <c r="F11" s="116">
        <v>164504</v>
      </c>
      <c r="G11" s="116">
        <v>168973</v>
      </c>
      <c r="H11" s="117">
        <f t="shared" si="0"/>
        <v>2.716651266838488</v>
      </c>
      <c r="I11" s="119">
        <v>167285</v>
      </c>
      <c r="J11" s="216"/>
      <c r="K11" s="110">
        <v>623.77</v>
      </c>
      <c r="L11" s="118">
        <f t="shared" si="1"/>
        <v>270.9</v>
      </c>
      <c r="M11" s="119">
        <v>37540146</v>
      </c>
      <c r="N11" s="119">
        <v>1527994</v>
      </c>
      <c r="O11" s="120">
        <v>0.68</v>
      </c>
      <c r="P11" s="121">
        <v>0.686</v>
      </c>
      <c r="R11" s="79" t="s">
        <v>102</v>
      </c>
    </row>
    <row r="12" spans="1:18" ht="27" customHeight="1">
      <c r="A12" s="115" t="s">
        <v>22</v>
      </c>
      <c r="B12" s="115" t="s">
        <v>116</v>
      </c>
      <c r="C12" s="116">
        <v>119855</v>
      </c>
      <c r="D12" s="116">
        <v>124042</v>
      </c>
      <c r="E12" s="116">
        <v>129595</v>
      </c>
      <c r="F12" s="116">
        <v>134856</v>
      </c>
      <c r="G12" s="116">
        <v>138963</v>
      </c>
      <c r="H12" s="117">
        <f t="shared" si="0"/>
        <v>3.04547072432817</v>
      </c>
      <c r="I12" s="119">
        <v>138467</v>
      </c>
      <c r="J12" s="216"/>
      <c r="K12" s="110">
        <v>136.61</v>
      </c>
      <c r="L12" s="118">
        <f t="shared" si="1"/>
        <v>1017.2</v>
      </c>
      <c r="M12" s="119">
        <v>27813487</v>
      </c>
      <c r="N12" s="119">
        <v>1204958</v>
      </c>
      <c r="O12" s="120">
        <v>0.982</v>
      </c>
      <c r="P12" s="121">
        <v>0.96</v>
      </c>
      <c r="R12" t="s">
        <v>13</v>
      </c>
    </row>
    <row r="13" spans="1:18" ht="27" customHeight="1">
      <c r="A13" s="115" t="s">
        <v>24</v>
      </c>
      <c r="B13" s="115" t="s">
        <v>142</v>
      </c>
      <c r="C13" s="116">
        <v>164936</v>
      </c>
      <c r="D13" s="116">
        <v>174105</v>
      </c>
      <c r="E13" s="116">
        <v>179800</v>
      </c>
      <c r="F13" s="116">
        <v>186151</v>
      </c>
      <c r="G13" s="116">
        <v>193114</v>
      </c>
      <c r="H13" s="117">
        <f t="shared" si="0"/>
        <v>3.7405117350967743</v>
      </c>
      <c r="I13" s="119">
        <v>194512</v>
      </c>
      <c r="J13" s="119"/>
      <c r="K13" s="110">
        <v>194.67</v>
      </c>
      <c r="L13" s="118">
        <f t="shared" si="1"/>
        <v>992</v>
      </c>
      <c r="M13" s="119">
        <v>38146499</v>
      </c>
      <c r="N13" s="119">
        <v>1381446</v>
      </c>
      <c r="O13" s="120">
        <v>1.065</v>
      </c>
      <c r="P13" s="121">
        <v>1.053</v>
      </c>
      <c r="R13" t="s">
        <v>98</v>
      </c>
    </row>
    <row r="14" spans="1:18" ht="27" customHeight="1">
      <c r="A14" s="115" t="s">
        <v>25</v>
      </c>
      <c r="B14" s="122" t="s">
        <v>118</v>
      </c>
      <c r="C14" s="116">
        <v>56474</v>
      </c>
      <c r="D14" s="116">
        <v>68933</v>
      </c>
      <c r="E14" s="116">
        <v>79913</v>
      </c>
      <c r="F14" s="116">
        <v>83291</v>
      </c>
      <c r="G14" s="116">
        <v>82156</v>
      </c>
      <c r="H14" s="117">
        <f t="shared" si="0"/>
        <v>-1.362692247661812</v>
      </c>
      <c r="I14" s="119">
        <v>82571</v>
      </c>
      <c r="J14" s="119"/>
      <c r="K14" s="110">
        <v>129.76</v>
      </c>
      <c r="L14" s="118">
        <f t="shared" si="1"/>
        <v>633.1</v>
      </c>
      <c r="M14" s="119">
        <v>15145835</v>
      </c>
      <c r="N14" s="119">
        <v>634698</v>
      </c>
      <c r="O14" s="120">
        <v>0.806</v>
      </c>
      <c r="P14" s="121">
        <v>0.816</v>
      </c>
      <c r="R14" t="s">
        <v>99</v>
      </c>
    </row>
    <row r="15" spans="1:18" ht="27" customHeight="1">
      <c r="A15" s="115" t="s">
        <v>26</v>
      </c>
      <c r="B15" s="115" t="s">
        <v>119</v>
      </c>
      <c r="C15" s="116">
        <v>29741</v>
      </c>
      <c r="D15" s="116">
        <v>27114</v>
      </c>
      <c r="E15" s="116">
        <v>25258</v>
      </c>
      <c r="F15" s="116">
        <v>23683</v>
      </c>
      <c r="G15" s="116">
        <v>22103</v>
      </c>
      <c r="H15" s="117">
        <f t="shared" si="0"/>
        <v>-6.671452096440489</v>
      </c>
      <c r="I15" s="119">
        <v>21616</v>
      </c>
      <c r="J15" s="119"/>
      <c r="K15" s="110">
        <v>193.16</v>
      </c>
      <c r="L15" s="118">
        <f t="shared" si="1"/>
        <v>114.4</v>
      </c>
      <c r="M15" s="119">
        <v>5552030</v>
      </c>
      <c r="N15" s="119">
        <v>219808</v>
      </c>
      <c r="O15" s="120">
        <v>0.443</v>
      </c>
      <c r="P15" s="121">
        <v>0.451</v>
      </c>
      <c r="R15" t="s">
        <v>140</v>
      </c>
    </row>
    <row r="16" spans="1:18" ht="27" customHeight="1">
      <c r="A16" s="115" t="s">
        <v>27</v>
      </c>
      <c r="B16" s="115" t="s">
        <v>144</v>
      </c>
      <c r="C16" s="116">
        <v>42810</v>
      </c>
      <c r="D16" s="116">
        <v>45045</v>
      </c>
      <c r="E16" s="116">
        <v>46128</v>
      </c>
      <c r="F16" s="116">
        <v>46606</v>
      </c>
      <c r="G16" s="116">
        <v>49253</v>
      </c>
      <c r="H16" s="117">
        <f t="shared" si="0"/>
        <v>5.679526241256494</v>
      </c>
      <c r="I16" s="119">
        <v>47711</v>
      </c>
      <c r="J16" s="216"/>
      <c r="K16" s="110">
        <v>190.91</v>
      </c>
      <c r="L16" s="118">
        <f t="shared" si="1"/>
        <v>258</v>
      </c>
      <c r="M16" s="119">
        <v>16382626</v>
      </c>
      <c r="N16" s="119">
        <v>474106</v>
      </c>
      <c r="O16" s="120">
        <v>1.447</v>
      </c>
      <c r="P16" s="121">
        <v>1.326</v>
      </c>
      <c r="R16" t="s">
        <v>103</v>
      </c>
    </row>
    <row r="17" spans="1:18" ht="27" customHeight="1">
      <c r="A17" s="115" t="s">
        <v>28</v>
      </c>
      <c r="B17" s="115" t="s">
        <v>119</v>
      </c>
      <c r="C17" s="116">
        <v>28363</v>
      </c>
      <c r="D17" s="116">
        <v>27320</v>
      </c>
      <c r="E17" s="116">
        <v>26806</v>
      </c>
      <c r="F17" s="116">
        <v>24945</v>
      </c>
      <c r="G17" s="116">
        <v>23067</v>
      </c>
      <c r="H17" s="117">
        <f t="shared" si="0"/>
        <v>-7.5285628382441345</v>
      </c>
      <c r="I17" s="119">
        <v>22695</v>
      </c>
      <c r="J17" s="119"/>
      <c r="K17" s="110">
        <v>107.99</v>
      </c>
      <c r="L17" s="118">
        <f t="shared" si="1"/>
        <v>213.6</v>
      </c>
      <c r="M17" s="119">
        <v>5968644</v>
      </c>
      <c r="N17" s="119">
        <v>220250</v>
      </c>
      <c r="O17" s="120">
        <v>0.53</v>
      </c>
      <c r="P17" s="121">
        <v>0.536</v>
      </c>
      <c r="R17" t="s">
        <v>114</v>
      </c>
    </row>
    <row r="18" spans="1:16" ht="27" customHeight="1">
      <c r="A18" s="115" t="s">
        <v>29</v>
      </c>
      <c r="B18" s="115" t="s">
        <v>119</v>
      </c>
      <c r="C18" s="116">
        <v>27474</v>
      </c>
      <c r="D18" s="116">
        <v>25783</v>
      </c>
      <c r="E18" s="116">
        <v>24067</v>
      </c>
      <c r="F18" s="116">
        <v>22640</v>
      </c>
      <c r="G18" s="116">
        <v>21230</v>
      </c>
      <c r="H18" s="117">
        <f t="shared" si="0"/>
        <v>-6.22791519434629</v>
      </c>
      <c r="I18" s="119">
        <v>20465</v>
      </c>
      <c r="J18" s="216"/>
      <c r="K18" s="110">
        <v>373.63</v>
      </c>
      <c r="L18" s="118">
        <f t="shared" si="1"/>
        <v>56.8</v>
      </c>
      <c r="M18" s="119">
        <v>6481344</v>
      </c>
      <c r="N18" s="119">
        <v>267740</v>
      </c>
      <c r="O18" s="120">
        <v>0.31</v>
      </c>
      <c r="P18" s="121">
        <v>0.317</v>
      </c>
    </row>
    <row r="19" spans="1:18" ht="27" customHeight="1">
      <c r="A19" s="122" t="s">
        <v>91</v>
      </c>
      <c r="B19" s="122" t="s">
        <v>120</v>
      </c>
      <c r="C19" s="123">
        <v>43462</v>
      </c>
      <c r="D19" s="123">
        <v>43882</v>
      </c>
      <c r="E19" s="123">
        <v>45746</v>
      </c>
      <c r="F19" s="123">
        <v>45630</v>
      </c>
      <c r="G19" s="123">
        <v>46446</v>
      </c>
      <c r="H19" s="124">
        <f>(G19/F19-1)*100</f>
        <v>1.7882971729125563</v>
      </c>
      <c r="I19" s="127">
        <v>45427</v>
      </c>
      <c r="J19" s="217" t="s">
        <v>23</v>
      </c>
      <c r="K19" s="125">
        <v>219.58</v>
      </c>
      <c r="L19" s="126">
        <f>ROUND(G19/K19,1)</f>
        <v>211.5</v>
      </c>
      <c r="M19" s="127">
        <v>13436344</v>
      </c>
      <c r="N19" s="127">
        <v>605026</v>
      </c>
      <c r="O19" s="128">
        <v>0.971</v>
      </c>
      <c r="P19" s="129">
        <v>0.981</v>
      </c>
      <c r="R19" t="s">
        <v>149</v>
      </c>
    </row>
    <row r="20" spans="1:18" ht="27" customHeight="1">
      <c r="A20" s="122" t="s">
        <v>96</v>
      </c>
      <c r="B20" s="122" t="s">
        <v>121</v>
      </c>
      <c r="C20" s="123">
        <v>64252</v>
      </c>
      <c r="D20" s="123">
        <v>62877</v>
      </c>
      <c r="E20" s="123">
        <v>63035</v>
      </c>
      <c r="F20" s="123">
        <v>61628</v>
      </c>
      <c r="G20" s="123">
        <v>58225</v>
      </c>
      <c r="H20" s="124">
        <f aca="true" t="shared" si="2" ref="H20:H36">(G20/F20-1)*100</f>
        <v>-5.521840721749848</v>
      </c>
      <c r="I20" s="127">
        <v>58642</v>
      </c>
      <c r="J20" s="127"/>
      <c r="K20" s="125">
        <v>179.7</v>
      </c>
      <c r="L20" s="126">
        <f aca="true" t="shared" si="3" ref="L20:L36">ROUND(G20/K20,1)</f>
        <v>324</v>
      </c>
      <c r="M20" s="127">
        <v>15458474</v>
      </c>
      <c r="N20" s="127">
        <v>746474</v>
      </c>
      <c r="O20" s="128">
        <v>0.511</v>
      </c>
      <c r="P20" s="129">
        <v>0.522</v>
      </c>
      <c r="R20" t="s">
        <v>150</v>
      </c>
    </row>
    <row r="21" spans="1:18" ht="27" customHeight="1" thickBot="1">
      <c r="A21" s="130" t="s">
        <v>97</v>
      </c>
      <c r="B21" s="130" t="s">
        <v>122</v>
      </c>
      <c r="C21" s="131">
        <v>96846</v>
      </c>
      <c r="D21" s="131">
        <v>97752</v>
      </c>
      <c r="E21" s="131">
        <v>101435</v>
      </c>
      <c r="F21" s="131">
        <v>101527</v>
      </c>
      <c r="G21" s="131">
        <v>100623</v>
      </c>
      <c r="H21" s="132">
        <f t="shared" si="2"/>
        <v>-0.8904035379751152</v>
      </c>
      <c r="I21" s="135">
        <v>96357</v>
      </c>
      <c r="J21" s="216"/>
      <c r="K21" s="133">
        <v>558.17</v>
      </c>
      <c r="L21" s="134">
        <f t="shared" si="3"/>
        <v>180.3</v>
      </c>
      <c r="M21" s="135">
        <v>27163062</v>
      </c>
      <c r="N21" s="135">
        <v>1097094</v>
      </c>
      <c r="O21" s="136">
        <v>0.731</v>
      </c>
      <c r="P21" s="137">
        <v>0.729</v>
      </c>
      <c r="R21" t="s">
        <v>151</v>
      </c>
    </row>
    <row r="22" spans="1:18" ht="27" customHeight="1">
      <c r="A22" s="138" t="s">
        <v>123</v>
      </c>
      <c r="B22" s="138" t="s">
        <v>124</v>
      </c>
      <c r="C22" s="139">
        <v>6307</v>
      </c>
      <c r="D22" s="139">
        <v>7167</v>
      </c>
      <c r="E22" s="139">
        <v>7231</v>
      </c>
      <c r="F22" s="139">
        <v>7172</v>
      </c>
      <c r="G22" s="139">
        <v>6965</v>
      </c>
      <c r="H22" s="140">
        <f t="shared" si="2"/>
        <v>-2.8862242052426157</v>
      </c>
      <c r="I22" s="143">
        <v>6622</v>
      </c>
      <c r="J22" s="218" t="s">
        <v>23</v>
      </c>
      <c r="K22" s="141">
        <v>15.72</v>
      </c>
      <c r="L22" s="142">
        <f t="shared" si="3"/>
        <v>443.1</v>
      </c>
      <c r="M22" s="143">
        <v>1951780</v>
      </c>
      <c r="N22" s="143">
        <v>121534</v>
      </c>
      <c r="O22" s="144">
        <v>0.598</v>
      </c>
      <c r="P22" s="145">
        <v>0.605</v>
      </c>
      <c r="R22" t="s">
        <v>152</v>
      </c>
    </row>
    <row r="23" spans="1:18" ht="27" customHeight="1">
      <c r="A23" s="146" t="s">
        <v>31</v>
      </c>
      <c r="B23" s="147" t="s">
        <v>125</v>
      </c>
      <c r="C23" s="148">
        <v>18949</v>
      </c>
      <c r="D23" s="148">
        <v>25447</v>
      </c>
      <c r="E23" s="148">
        <v>26235</v>
      </c>
      <c r="F23" s="148">
        <v>26305</v>
      </c>
      <c r="G23" s="148">
        <v>25897</v>
      </c>
      <c r="H23" s="149">
        <f t="shared" si="2"/>
        <v>-1.5510359247291383</v>
      </c>
      <c r="I23" s="152">
        <v>25369</v>
      </c>
      <c r="J23" s="152"/>
      <c r="K23" s="150">
        <v>22.66</v>
      </c>
      <c r="L23" s="151">
        <f t="shared" si="3"/>
        <v>1142.9</v>
      </c>
      <c r="M23" s="152">
        <v>5125430</v>
      </c>
      <c r="N23" s="152">
        <v>244113</v>
      </c>
      <c r="O23" s="153">
        <v>0.813</v>
      </c>
      <c r="P23" s="154">
        <v>0.829</v>
      </c>
      <c r="R23" t="s">
        <v>153</v>
      </c>
    </row>
    <row r="24" spans="1:16" ht="27" customHeight="1">
      <c r="A24" s="115" t="s">
        <v>32</v>
      </c>
      <c r="B24" s="115" t="s">
        <v>145</v>
      </c>
      <c r="C24" s="116">
        <v>30775</v>
      </c>
      <c r="D24" s="116">
        <v>32263</v>
      </c>
      <c r="E24" s="116">
        <v>35117</v>
      </c>
      <c r="F24" s="116">
        <v>37972</v>
      </c>
      <c r="G24" s="116">
        <v>38986</v>
      </c>
      <c r="H24" s="117">
        <f t="shared" si="2"/>
        <v>2.6703887074686516</v>
      </c>
      <c r="I24" s="119">
        <v>39942</v>
      </c>
      <c r="J24" s="216" t="s">
        <v>23</v>
      </c>
      <c r="K24" s="110">
        <v>106.89</v>
      </c>
      <c r="L24" s="118">
        <f t="shared" si="3"/>
        <v>364.7</v>
      </c>
      <c r="M24" s="119">
        <v>7609451</v>
      </c>
      <c r="N24" s="119">
        <v>325270</v>
      </c>
      <c r="O24" s="120">
        <v>0.826</v>
      </c>
      <c r="P24" s="121">
        <v>0.801</v>
      </c>
    </row>
    <row r="25" spans="1:16" ht="27" customHeight="1">
      <c r="A25" s="115" t="s">
        <v>33</v>
      </c>
      <c r="B25" s="115" t="s">
        <v>146</v>
      </c>
      <c r="C25" s="116">
        <v>7003</v>
      </c>
      <c r="D25" s="116">
        <v>6744</v>
      </c>
      <c r="E25" s="116">
        <v>6900</v>
      </c>
      <c r="F25" s="116">
        <v>6716</v>
      </c>
      <c r="G25" s="116">
        <v>7114</v>
      </c>
      <c r="H25" s="117">
        <f t="shared" si="2"/>
        <v>5.926146515783204</v>
      </c>
      <c r="I25" s="119">
        <v>8992</v>
      </c>
      <c r="J25" s="119"/>
      <c r="K25" s="110">
        <v>5.99</v>
      </c>
      <c r="L25" s="118">
        <f t="shared" si="3"/>
        <v>1187.6</v>
      </c>
      <c r="M25" s="119">
        <v>2397256</v>
      </c>
      <c r="N25" s="119">
        <v>122937</v>
      </c>
      <c r="O25" s="120">
        <v>0.952</v>
      </c>
      <c r="P25" s="121">
        <v>0.922</v>
      </c>
    </row>
    <row r="26" spans="1:16" ht="27" customHeight="1">
      <c r="A26" s="146" t="s">
        <v>34</v>
      </c>
      <c r="B26" s="146" t="s">
        <v>127</v>
      </c>
      <c r="C26" s="148">
        <v>10403</v>
      </c>
      <c r="D26" s="148">
        <v>9988</v>
      </c>
      <c r="E26" s="148">
        <v>10863</v>
      </c>
      <c r="F26" s="148">
        <v>11782</v>
      </c>
      <c r="G26" s="148">
        <v>13048</v>
      </c>
      <c r="H26" s="149">
        <f t="shared" si="2"/>
        <v>10.745204549312515</v>
      </c>
      <c r="I26" s="152">
        <v>13458</v>
      </c>
      <c r="J26" s="152"/>
      <c r="K26" s="150">
        <v>8.71</v>
      </c>
      <c r="L26" s="151">
        <f t="shared" si="3"/>
        <v>1498</v>
      </c>
      <c r="M26" s="152">
        <v>5497055</v>
      </c>
      <c r="N26" s="152">
        <v>165685</v>
      </c>
      <c r="O26" s="153">
        <v>1.599</v>
      </c>
      <c r="P26" s="154">
        <v>1.599</v>
      </c>
    </row>
    <row r="27" spans="1:16" ht="27" customHeight="1">
      <c r="A27" s="115" t="s">
        <v>35</v>
      </c>
      <c r="B27" s="115" t="s">
        <v>128</v>
      </c>
      <c r="C27" s="116">
        <v>16174</v>
      </c>
      <c r="D27" s="116">
        <v>15691</v>
      </c>
      <c r="E27" s="116">
        <v>15644</v>
      </c>
      <c r="F27" s="116">
        <v>16149</v>
      </c>
      <c r="G27" s="116">
        <v>15793</v>
      </c>
      <c r="H27" s="117">
        <f t="shared" si="2"/>
        <v>-2.2044708650690414</v>
      </c>
      <c r="I27" s="119">
        <v>15664</v>
      </c>
      <c r="J27" s="216"/>
      <c r="K27" s="110">
        <v>103.17</v>
      </c>
      <c r="L27" s="118">
        <f t="shared" si="3"/>
        <v>153.1</v>
      </c>
      <c r="M27" s="119">
        <v>4999259</v>
      </c>
      <c r="N27" s="119">
        <v>246088</v>
      </c>
      <c r="O27" s="120">
        <v>0.698</v>
      </c>
      <c r="P27" s="121">
        <v>0.811</v>
      </c>
    </row>
    <row r="28" spans="1:16" ht="27" customHeight="1">
      <c r="A28" s="115" t="s">
        <v>36</v>
      </c>
      <c r="B28" s="115" t="s">
        <v>126</v>
      </c>
      <c r="C28" s="116">
        <v>20724</v>
      </c>
      <c r="D28" s="116">
        <v>21484</v>
      </c>
      <c r="E28" s="116">
        <v>21853</v>
      </c>
      <c r="F28" s="116">
        <v>22300</v>
      </c>
      <c r="G28" s="116">
        <v>22618</v>
      </c>
      <c r="H28" s="117">
        <f t="shared" si="2"/>
        <v>1.426008968609871</v>
      </c>
      <c r="I28" s="119">
        <v>23227</v>
      </c>
      <c r="J28" s="119"/>
      <c r="K28" s="110">
        <v>40.92</v>
      </c>
      <c r="L28" s="118">
        <f t="shared" si="3"/>
        <v>552.7</v>
      </c>
      <c r="M28" s="119">
        <v>4857461</v>
      </c>
      <c r="N28" s="119">
        <v>217513</v>
      </c>
      <c r="O28" s="120">
        <v>0.582</v>
      </c>
      <c r="P28" s="121">
        <v>0.579</v>
      </c>
    </row>
    <row r="29" spans="1:16" ht="27" customHeight="1">
      <c r="A29" s="146" t="s">
        <v>37</v>
      </c>
      <c r="B29" s="146" t="s">
        <v>147</v>
      </c>
      <c r="C29" s="148">
        <v>12982</v>
      </c>
      <c r="D29" s="148">
        <v>12144</v>
      </c>
      <c r="E29" s="148">
        <v>11758</v>
      </c>
      <c r="F29" s="148">
        <v>11399</v>
      </c>
      <c r="G29" s="148">
        <v>11099</v>
      </c>
      <c r="H29" s="149">
        <f t="shared" si="2"/>
        <v>-2.631809807877883</v>
      </c>
      <c r="I29" s="152">
        <v>10748</v>
      </c>
      <c r="J29" s="219"/>
      <c r="K29" s="155">
        <v>362.94</v>
      </c>
      <c r="L29" s="151">
        <f t="shared" si="3"/>
        <v>30.6</v>
      </c>
      <c r="M29" s="152">
        <v>4462773</v>
      </c>
      <c r="N29" s="152">
        <v>232441</v>
      </c>
      <c r="O29" s="153">
        <v>0.289</v>
      </c>
      <c r="P29" s="154">
        <v>0.291</v>
      </c>
    </row>
    <row r="30" spans="1:16" ht="27" customHeight="1">
      <c r="A30" s="115" t="s">
        <v>38</v>
      </c>
      <c r="B30" s="115" t="s">
        <v>129</v>
      </c>
      <c r="C30" s="116">
        <v>12141</v>
      </c>
      <c r="D30" s="116">
        <v>12348</v>
      </c>
      <c r="E30" s="116">
        <v>13313</v>
      </c>
      <c r="F30" s="116">
        <v>14284</v>
      </c>
      <c r="G30" s="116">
        <v>14835</v>
      </c>
      <c r="H30" s="117">
        <f t="shared" si="2"/>
        <v>3.85746289554747</v>
      </c>
      <c r="I30" s="119">
        <v>15286</v>
      </c>
      <c r="J30" s="119"/>
      <c r="K30" s="110">
        <v>40.94</v>
      </c>
      <c r="L30" s="118">
        <f t="shared" si="3"/>
        <v>362.4</v>
      </c>
      <c r="M30" s="119">
        <v>3635931</v>
      </c>
      <c r="N30" s="119">
        <v>170953</v>
      </c>
      <c r="O30" s="120">
        <v>0.824</v>
      </c>
      <c r="P30" s="121">
        <v>0.778</v>
      </c>
    </row>
    <row r="31" spans="1:16" ht="27" customHeight="1">
      <c r="A31" s="115" t="s">
        <v>94</v>
      </c>
      <c r="B31" s="115" t="s">
        <v>130</v>
      </c>
      <c r="C31" s="116">
        <v>8996</v>
      </c>
      <c r="D31" s="116">
        <v>9075</v>
      </c>
      <c r="E31" s="116">
        <v>9077</v>
      </c>
      <c r="F31" s="116">
        <v>9218</v>
      </c>
      <c r="G31" s="116">
        <v>9057</v>
      </c>
      <c r="H31" s="117">
        <f t="shared" si="2"/>
        <v>-1.7465827728357586</v>
      </c>
      <c r="I31" s="119">
        <v>9098</v>
      </c>
      <c r="J31" s="119"/>
      <c r="K31" s="110">
        <v>134.97</v>
      </c>
      <c r="L31" s="118">
        <f t="shared" si="3"/>
        <v>67.1</v>
      </c>
      <c r="M31" s="119">
        <v>2454161</v>
      </c>
      <c r="N31" s="119">
        <v>145260</v>
      </c>
      <c r="O31" s="120">
        <v>0.346</v>
      </c>
      <c r="P31" s="121">
        <v>0.352</v>
      </c>
    </row>
    <row r="32" spans="1:16" ht="27" customHeight="1">
      <c r="A32" s="156" t="s">
        <v>95</v>
      </c>
      <c r="B32" s="156" t="s">
        <v>131</v>
      </c>
      <c r="C32" s="157">
        <v>13521</v>
      </c>
      <c r="D32" s="157">
        <v>12580</v>
      </c>
      <c r="E32" s="157">
        <v>11921</v>
      </c>
      <c r="F32" s="157">
        <v>11334</v>
      </c>
      <c r="G32" s="157">
        <v>10788</v>
      </c>
      <c r="H32" s="158">
        <f t="shared" si="2"/>
        <v>-4.817363684489151</v>
      </c>
      <c r="I32" s="161">
        <v>10551</v>
      </c>
      <c r="J32" s="220"/>
      <c r="K32" s="159">
        <v>233.54</v>
      </c>
      <c r="L32" s="160">
        <f t="shared" si="3"/>
        <v>46.2</v>
      </c>
      <c r="M32" s="161">
        <v>4715393</v>
      </c>
      <c r="N32" s="161">
        <v>246912</v>
      </c>
      <c r="O32" s="162">
        <v>0.218</v>
      </c>
      <c r="P32" s="163">
        <v>0.225</v>
      </c>
    </row>
    <row r="33" spans="1:16" ht="27" customHeight="1">
      <c r="A33" s="164" t="s">
        <v>104</v>
      </c>
      <c r="B33" s="164" t="s">
        <v>132</v>
      </c>
      <c r="C33" s="165">
        <v>22439</v>
      </c>
      <c r="D33" s="165">
        <v>20933</v>
      </c>
      <c r="E33" s="165">
        <v>19673</v>
      </c>
      <c r="F33" s="165">
        <v>18235</v>
      </c>
      <c r="G33" s="165">
        <v>16687</v>
      </c>
      <c r="H33" s="166">
        <f t="shared" si="2"/>
        <v>-8.489169180148071</v>
      </c>
      <c r="I33" s="168">
        <v>16506</v>
      </c>
      <c r="J33" s="221"/>
      <c r="K33" s="155">
        <v>242.97</v>
      </c>
      <c r="L33" s="167">
        <f t="shared" si="3"/>
        <v>68.7</v>
      </c>
      <c r="M33" s="168">
        <v>5765124</v>
      </c>
      <c r="N33" s="168">
        <v>276942</v>
      </c>
      <c r="O33" s="169">
        <v>0.256</v>
      </c>
      <c r="P33" s="170">
        <v>0.258</v>
      </c>
    </row>
    <row r="34" spans="1:16" ht="27" customHeight="1">
      <c r="A34" s="171" t="s">
        <v>105</v>
      </c>
      <c r="B34" s="171" t="s">
        <v>148</v>
      </c>
      <c r="C34" s="172">
        <v>25151</v>
      </c>
      <c r="D34" s="172">
        <v>23663</v>
      </c>
      <c r="E34" s="172">
        <v>22478</v>
      </c>
      <c r="F34" s="172">
        <v>21362</v>
      </c>
      <c r="G34" s="172">
        <v>19963</v>
      </c>
      <c r="H34" s="173">
        <f t="shared" si="2"/>
        <v>-6.549012264769216</v>
      </c>
      <c r="I34" s="175">
        <v>19492</v>
      </c>
      <c r="J34" s="222"/>
      <c r="K34" s="155">
        <v>257.01</v>
      </c>
      <c r="L34" s="174">
        <f t="shared" si="3"/>
        <v>77.7</v>
      </c>
      <c r="M34" s="175">
        <v>6066342</v>
      </c>
      <c r="N34" s="175">
        <v>299204</v>
      </c>
      <c r="O34" s="176">
        <v>0.309</v>
      </c>
      <c r="P34" s="177">
        <v>0.313</v>
      </c>
    </row>
    <row r="35" spans="1:16" ht="27" customHeight="1">
      <c r="A35" s="115" t="s">
        <v>39</v>
      </c>
      <c r="B35" s="115" t="s">
        <v>162</v>
      </c>
      <c r="C35" s="116">
        <v>10279</v>
      </c>
      <c r="D35" s="116">
        <v>9893</v>
      </c>
      <c r="E35" s="116">
        <v>9914</v>
      </c>
      <c r="F35" s="116">
        <v>10030</v>
      </c>
      <c r="G35" s="116">
        <v>9903</v>
      </c>
      <c r="H35" s="117">
        <f t="shared" si="2"/>
        <v>-1.2662013958125606</v>
      </c>
      <c r="I35" s="119">
        <v>9807</v>
      </c>
      <c r="J35" s="119"/>
      <c r="K35" s="110">
        <v>88.28</v>
      </c>
      <c r="L35" s="118">
        <f t="shared" si="3"/>
        <v>112.2</v>
      </c>
      <c r="M35" s="119">
        <v>3329800</v>
      </c>
      <c r="N35" s="119">
        <v>144406</v>
      </c>
      <c r="O35" s="120">
        <v>0.269</v>
      </c>
      <c r="P35" s="121">
        <v>0.275</v>
      </c>
    </row>
    <row r="36" spans="1:16" ht="27" customHeight="1" thickBot="1">
      <c r="A36" s="178" t="s">
        <v>106</v>
      </c>
      <c r="B36" s="179" t="s">
        <v>133</v>
      </c>
      <c r="C36" s="180">
        <v>12783</v>
      </c>
      <c r="D36" s="180">
        <v>12919</v>
      </c>
      <c r="E36" s="180">
        <v>12921</v>
      </c>
      <c r="F36" s="180">
        <v>12824</v>
      </c>
      <c r="G36" s="180">
        <v>12648</v>
      </c>
      <c r="H36" s="181">
        <f t="shared" si="2"/>
        <v>-1.3724266999376122</v>
      </c>
      <c r="I36" s="212">
        <v>12389</v>
      </c>
      <c r="J36" s="223"/>
      <c r="K36" s="110">
        <v>79.66</v>
      </c>
      <c r="L36" s="182">
        <f t="shared" si="3"/>
        <v>158.8</v>
      </c>
      <c r="M36" s="183">
        <v>3561445</v>
      </c>
      <c r="N36" s="183">
        <v>224397</v>
      </c>
      <c r="O36" s="184">
        <v>0.391</v>
      </c>
      <c r="P36" s="185">
        <v>0.405</v>
      </c>
    </row>
    <row r="37" spans="1:17" ht="27" customHeight="1" thickBot="1">
      <c r="A37" s="186" t="s">
        <v>41</v>
      </c>
      <c r="B37" s="236"/>
      <c r="C37" s="188">
        <f>SUM(C8:C21)</f>
        <v>1518684</v>
      </c>
      <c r="D37" s="188">
        <f>SUM(D8:D21)</f>
        <v>1560175</v>
      </c>
      <c r="E37" s="188">
        <f>SUM(E8:E21)</f>
        <v>1606460</v>
      </c>
      <c r="F37" s="188">
        <f>SUM(F8:F21)</f>
        <v>1620257</v>
      </c>
      <c r="G37" s="188">
        <f>SUM(G8:G21)</f>
        <v>1631562</v>
      </c>
      <c r="H37" s="189">
        <f>(G37/F37-1)*100</f>
        <v>0.6977288170950668</v>
      </c>
      <c r="I37" s="188">
        <f>SUM(I8:I21)</f>
        <v>1616899</v>
      </c>
      <c r="J37" s="224" t="s">
        <v>141</v>
      </c>
      <c r="K37" s="190">
        <f>SUM(K8:K21)</f>
        <v>4032.8199999999997</v>
      </c>
      <c r="L37" s="191">
        <f>ROUND(G37/K37,1)</f>
        <v>404.6</v>
      </c>
      <c r="M37" s="188">
        <f>SUM(M8:M21)</f>
        <v>370676914</v>
      </c>
      <c r="N37" s="188">
        <f>SUM(N8:N21)</f>
        <v>14523335</v>
      </c>
      <c r="O37" s="192">
        <f>AVERAGEA(O8:O21)</f>
        <v>0.7938571428571428</v>
      </c>
      <c r="P37" s="193">
        <f>AVERAGEA(P8:P21)</f>
        <v>0.783142857142857</v>
      </c>
      <c r="Q37" s="56"/>
    </row>
    <row r="38" spans="1:17" ht="27" customHeight="1" thickBot="1">
      <c r="A38" s="186" t="s">
        <v>134</v>
      </c>
      <c r="B38" s="187"/>
      <c r="C38" s="188">
        <f>SUM(C22:C36)</f>
        <v>228627</v>
      </c>
      <c r="D38" s="188">
        <f>SUM(D22:D36)</f>
        <v>232339</v>
      </c>
      <c r="E38" s="188">
        <f>SUM(E22:E36)</f>
        <v>234898</v>
      </c>
      <c r="F38" s="188">
        <f>SUM(F22:F36)</f>
        <v>237082</v>
      </c>
      <c r="G38" s="188">
        <f>SUM(G22:G36)</f>
        <v>235401</v>
      </c>
      <c r="H38" s="189">
        <f>(G38/F38-1)*100</f>
        <v>-0.7090373794720772</v>
      </c>
      <c r="I38" s="188">
        <f>SUM(I22:I36)</f>
        <v>237151</v>
      </c>
      <c r="J38" s="224" t="s">
        <v>141</v>
      </c>
      <c r="K38" s="194">
        <f>SUM(K22:K36)</f>
        <v>1744.3700000000001</v>
      </c>
      <c r="L38" s="191">
        <f>ROUND(G38/K38,1)</f>
        <v>134.9</v>
      </c>
      <c r="M38" s="188">
        <f>SUM(M22:M36)</f>
        <v>66428661</v>
      </c>
      <c r="N38" s="188">
        <f>SUM(N22:N36)</f>
        <v>3183655</v>
      </c>
      <c r="O38" s="192">
        <f>AVERAGEA(O22:O36)</f>
        <v>0.598</v>
      </c>
      <c r="P38" s="193">
        <f>AVERAGEA(P22:P36)</f>
        <v>0.6028666666666668</v>
      </c>
      <c r="Q38" s="56"/>
    </row>
    <row r="39" spans="1:17" ht="27" customHeight="1" thickBot="1">
      <c r="A39" s="186" t="s">
        <v>42</v>
      </c>
      <c r="B39" s="187"/>
      <c r="C39" s="188">
        <f>SUM(C8:C36)</f>
        <v>1747311</v>
      </c>
      <c r="D39" s="188">
        <f>SUM(D8:D36)</f>
        <v>1792514</v>
      </c>
      <c r="E39" s="188">
        <f>SUM(E8:E36)</f>
        <v>1841358</v>
      </c>
      <c r="F39" s="188">
        <f>SUM(F8:F36)</f>
        <v>1857339</v>
      </c>
      <c r="G39" s="188">
        <f>SUM(G8:G36)</f>
        <v>1866963</v>
      </c>
      <c r="H39" s="189">
        <f>(G39/F39-1)*100</f>
        <v>0.5181606588781085</v>
      </c>
      <c r="I39" s="188">
        <f>SUM(I8:I36)</f>
        <v>1854050</v>
      </c>
      <c r="J39" s="224" t="s">
        <v>141</v>
      </c>
      <c r="K39" s="194">
        <f>SUM(K8:K36)</f>
        <v>5777.189999999999</v>
      </c>
      <c r="L39" s="191">
        <f>ROUND(G39/K39,1)</f>
        <v>323.2</v>
      </c>
      <c r="M39" s="188">
        <f>SUM(M8:M36)</f>
        <v>437105575</v>
      </c>
      <c r="N39" s="188">
        <f>SUM(N8:N36)</f>
        <v>17706990</v>
      </c>
      <c r="O39" s="192">
        <f>AVERAGEA(O8:O36)</f>
        <v>0.6925517241379311</v>
      </c>
      <c r="P39" s="193">
        <f>AVERAGEA(P8:P36)</f>
        <v>0.689896551724138</v>
      </c>
      <c r="Q39" s="56"/>
    </row>
    <row r="40" spans="3:10" ht="27" customHeight="1">
      <c r="C40" t="s">
        <v>43</v>
      </c>
      <c r="I40" s="55"/>
      <c r="J40" t="s">
        <v>44</v>
      </c>
    </row>
    <row r="41" ht="27" customHeight="1">
      <c r="I41" s="55"/>
    </row>
    <row r="42" ht="27" customHeight="1">
      <c r="I42" s="55"/>
    </row>
  </sheetData>
  <printOptions/>
  <pageMargins left="0.53" right="0.31" top="0.92" bottom="0.5118110236220472" header="0.58" footer="0.5118110236220472"/>
  <pageSetup horizontalDpi="300" verticalDpi="300" orientation="landscape" paperSize="9" scale="44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showGridLines="0" zoomScale="70" zoomScaleNormal="7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8" max="8" width="14.91015625" style="0" customWidth="1"/>
  </cols>
  <sheetData>
    <row r="1" ht="27" customHeight="1">
      <c r="A1" t="s">
        <v>47</v>
      </c>
    </row>
    <row r="2" spans="1:27" ht="27" customHeight="1" thickBot="1">
      <c r="A2" s="1"/>
      <c r="B2" s="1"/>
      <c r="C2" s="1"/>
      <c r="D2" s="1"/>
      <c r="E2" s="1"/>
      <c r="F2" s="1"/>
      <c r="G2" s="1"/>
      <c r="H2" s="21"/>
      <c r="I2" s="1"/>
      <c r="J2" s="1"/>
      <c r="K2" s="21" t="s">
        <v>48</v>
      </c>
      <c r="W2">
        <v>70</v>
      </c>
      <c r="X2">
        <v>50</v>
      </c>
      <c r="Y2">
        <v>51</v>
      </c>
      <c r="Z2">
        <v>5</v>
      </c>
      <c r="AA2">
        <v>6</v>
      </c>
    </row>
    <row r="3" spans="1:12" s="79" customFormat="1" ht="27" customHeight="1">
      <c r="A3" s="65"/>
      <c r="B3" s="65"/>
      <c r="C3" s="67"/>
      <c r="D3" s="67"/>
      <c r="E3" s="67"/>
      <c r="F3" s="67"/>
      <c r="G3" s="67"/>
      <c r="H3" s="67"/>
      <c r="I3" s="196"/>
      <c r="J3" s="67"/>
      <c r="K3" s="68"/>
      <c r="L3" s="65"/>
    </row>
    <row r="4" spans="1:12" s="79" customFormat="1" ht="27" customHeight="1">
      <c r="A4" s="65"/>
      <c r="B4" s="27" t="s">
        <v>49</v>
      </c>
      <c r="C4" s="70" t="s">
        <v>50</v>
      </c>
      <c r="D4" s="70" t="s">
        <v>51</v>
      </c>
      <c r="E4" s="70" t="s">
        <v>52</v>
      </c>
      <c r="F4" s="70" t="s">
        <v>53</v>
      </c>
      <c r="G4" s="70" t="s">
        <v>54</v>
      </c>
      <c r="H4" s="70" t="s">
        <v>55</v>
      </c>
      <c r="I4" s="197" t="s">
        <v>56</v>
      </c>
      <c r="J4" s="70" t="s">
        <v>55</v>
      </c>
      <c r="K4" s="71" t="s">
        <v>57</v>
      </c>
      <c r="L4" s="65"/>
    </row>
    <row r="5" spans="1:12" s="79" customFormat="1" ht="27" customHeight="1">
      <c r="A5" s="27" t="s">
        <v>112</v>
      </c>
      <c r="B5" s="65"/>
      <c r="C5" s="67"/>
      <c r="D5" s="70" t="s">
        <v>58</v>
      </c>
      <c r="E5" s="70" t="s">
        <v>59</v>
      </c>
      <c r="F5" s="70" t="s">
        <v>60</v>
      </c>
      <c r="G5" s="67"/>
      <c r="H5" s="67"/>
      <c r="I5" s="198"/>
      <c r="J5" s="70" t="s">
        <v>61</v>
      </c>
      <c r="K5" s="71" t="s">
        <v>62</v>
      </c>
      <c r="L5" s="65"/>
    </row>
    <row r="6" spans="1:12" s="79" customFormat="1" ht="27" customHeight="1">
      <c r="A6" s="65"/>
      <c r="B6" s="65"/>
      <c r="C6" s="67"/>
      <c r="D6" s="67"/>
      <c r="E6" s="67"/>
      <c r="F6" s="67"/>
      <c r="G6" s="67"/>
      <c r="H6" s="67"/>
      <c r="I6" s="198"/>
      <c r="J6" s="67"/>
      <c r="K6" s="71" t="s">
        <v>63</v>
      </c>
      <c r="L6" s="65"/>
    </row>
    <row r="7" spans="1:12" s="79" customFormat="1" ht="27" customHeight="1" thickBot="1">
      <c r="A7" s="72"/>
      <c r="B7" s="80" t="s">
        <v>64</v>
      </c>
      <c r="C7" s="75" t="s">
        <v>65</v>
      </c>
      <c r="D7" s="75" t="s">
        <v>66</v>
      </c>
      <c r="E7" s="75" t="s">
        <v>67</v>
      </c>
      <c r="F7" s="75" t="s">
        <v>68</v>
      </c>
      <c r="G7" s="75" t="s">
        <v>69</v>
      </c>
      <c r="H7" s="75" t="s">
        <v>70</v>
      </c>
      <c r="I7" s="199" t="s">
        <v>71</v>
      </c>
      <c r="J7" s="75" t="s">
        <v>72</v>
      </c>
      <c r="K7" s="76" t="s">
        <v>73</v>
      </c>
      <c r="L7" s="65"/>
    </row>
    <row r="8" spans="1:12" ht="27" customHeight="1">
      <c r="A8" s="22" t="s">
        <v>18</v>
      </c>
      <c r="B8" s="9">
        <v>97109887</v>
      </c>
      <c r="C8" s="10">
        <v>94897838</v>
      </c>
      <c r="D8" s="10">
        <v>2212049</v>
      </c>
      <c r="E8" s="10">
        <v>530547</v>
      </c>
      <c r="F8" s="10">
        <v>1681502</v>
      </c>
      <c r="G8" s="10">
        <v>-1000682</v>
      </c>
      <c r="H8" s="10">
        <v>1470554</v>
      </c>
      <c r="I8" s="200">
        <v>242497</v>
      </c>
      <c r="J8" s="10">
        <v>1000000</v>
      </c>
      <c r="K8" s="12">
        <v>-287631</v>
      </c>
      <c r="L8" s="2"/>
    </row>
    <row r="9" spans="1:12" ht="27" customHeight="1">
      <c r="A9" s="22" t="s">
        <v>19</v>
      </c>
      <c r="B9" s="9">
        <v>109468068</v>
      </c>
      <c r="C9" s="10">
        <v>106754554</v>
      </c>
      <c r="D9" s="10">
        <v>2713514</v>
      </c>
      <c r="E9" s="10">
        <v>645869</v>
      </c>
      <c r="F9" s="10">
        <v>2067645</v>
      </c>
      <c r="G9" s="10">
        <v>17564</v>
      </c>
      <c r="H9" s="10">
        <v>106163</v>
      </c>
      <c r="I9" s="200">
        <v>980581</v>
      </c>
      <c r="J9" s="10">
        <v>1540904</v>
      </c>
      <c r="K9" s="12">
        <v>-436596</v>
      </c>
      <c r="L9" s="2"/>
    </row>
    <row r="10" spans="1:12" ht="27" customHeight="1">
      <c r="A10" s="22" t="s">
        <v>20</v>
      </c>
      <c r="B10" s="9">
        <v>40892691</v>
      </c>
      <c r="C10" s="10">
        <v>40210126</v>
      </c>
      <c r="D10" s="10">
        <v>682565</v>
      </c>
      <c r="E10" s="10">
        <v>410208</v>
      </c>
      <c r="F10" s="10">
        <v>272357</v>
      </c>
      <c r="G10" s="10">
        <v>-127556</v>
      </c>
      <c r="H10" s="10">
        <v>32274</v>
      </c>
      <c r="I10" s="200">
        <v>198817</v>
      </c>
      <c r="J10" s="10">
        <v>0</v>
      </c>
      <c r="K10" s="12">
        <v>103535</v>
      </c>
      <c r="L10" s="2"/>
    </row>
    <row r="11" spans="1:12" ht="27" customHeight="1">
      <c r="A11" s="22" t="s">
        <v>21</v>
      </c>
      <c r="B11" s="9">
        <v>54952156</v>
      </c>
      <c r="C11" s="10">
        <v>54236379</v>
      </c>
      <c r="D11" s="10">
        <v>715777</v>
      </c>
      <c r="E11" s="10">
        <v>112301</v>
      </c>
      <c r="F11" s="10">
        <v>603476</v>
      </c>
      <c r="G11" s="10">
        <v>-125736</v>
      </c>
      <c r="H11" s="10">
        <v>394837</v>
      </c>
      <c r="I11" s="200">
        <v>206574</v>
      </c>
      <c r="J11" s="10">
        <v>218171</v>
      </c>
      <c r="K11" s="12">
        <v>257504</v>
      </c>
      <c r="L11" s="2"/>
    </row>
    <row r="12" spans="1:12" ht="27" customHeight="1">
      <c r="A12" s="22" t="s">
        <v>22</v>
      </c>
      <c r="B12" s="9">
        <v>47476192</v>
      </c>
      <c r="C12" s="10">
        <v>46091500</v>
      </c>
      <c r="D12" s="10">
        <v>1384692</v>
      </c>
      <c r="E12" s="10">
        <v>105828</v>
      </c>
      <c r="F12" s="10">
        <v>1278864</v>
      </c>
      <c r="G12" s="10">
        <v>-211371</v>
      </c>
      <c r="H12" s="10">
        <v>3825375</v>
      </c>
      <c r="I12" s="200">
        <v>2258</v>
      </c>
      <c r="J12" s="10">
        <v>616103</v>
      </c>
      <c r="K12" s="12">
        <v>3000159</v>
      </c>
      <c r="L12" s="2"/>
    </row>
    <row r="13" spans="1:12" ht="27" customHeight="1">
      <c r="A13" s="22" t="s">
        <v>24</v>
      </c>
      <c r="B13" s="9">
        <v>58252943</v>
      </c>
      <c r="C13" s="10">
        <v>56107611</v>
      </c>
      <c r="D13" s="10">
        <v>2145332</v>
      </c>
      <c r="E13" s="10">
        <v>421293</v>
      </c>
      <c r="F13" s="10">
        <v>1724039</v>
      </c>
      <c r="G13" s="10">
        <v>94371</v>
      </c>
      <c r="H13" s="10">
        <v>69179</v>
      </c>
      <c r="I13" s="200">
        <v>24000</v>
      </c>
      <c r="J13" s="10">
        <v>1600000</v>
      </c>
      <c r="K13" s="12">
        <v>-1412450</v>
      </c>
      <c r="L13" s="2"/>
    </row>
    <row r="14" spans="1:12" ht="27" customHeight="1">
      <c r="A14" s="22" t="s">
        <v>25</v>
      </c>
      <c r="B14" s="9">
        <v>21867010</v>
      </c>
      <c r="C14" s="10">
        <v>21458322</v>
      </c>
      <c r="D14" s="10">
        <v>408688</v>
      </c>
      <c r="E14" s="10">
        <v>103292</v>
      </c>
      <c r="F14" s="10">
        <v>305396</v>
      </c>
      <c r="G14" s="10">
        <v>-5279</v>
      </c>
      <c r="H14" s="10">
        <v>157645</v>
      </c>
      <c r="I14" s="200">
        <v>20372</v>
      </c>
      <c r="J14" s="10">
        <v>65000</v>
      </c>
      <c r="K14" s="12">
        <v>107738</v>
      </c>
      <c r="L14" s="2"/>
    </row>
    <row r="15" spans="1:12" ht="27" customHeight="1">
      <c r="A15" s="22" t="s">
        <v>26</v>
      </c>
      <c r="B15" s="9">
        <v>8944029</v>
      </c>
      <c r="C15" s="10">
        <v>8861605</v>
      </c>
      <c r="D15" s="10">
        <v>82424</v>
      </c>
      <c r="E15" s="10">
        <v>31788</v>
      </c>
      <c r="F15" s="10">
        <v>50636</v>
      </c>
      <c r="G15" s="10">
        <v>-155734</v>
      </c>
      <c r="H15" s="10">
        <v>489936</v>
      </c>
      <c r="I15" s="200">
        <v>0</v>
      </c>
      <c r="J15" s="10">
        <v>285883</v>
      </c>
      <c r="K15" s="12">
        <v>48319</v>
      </c>
      <c r="L15" s="2"/>
    </row>
    <row r="16" spans="1:12" ht="27" customHeight="1">
      <c r="A16" s="22" t="s">
        <v>27</v>
      </c>
      <c r="B16" s="9">
        <v>24618429</v>
      </c>
      <c r="C16" s="10">
        <v>21836237</v>
      </c>
      <c r="D16" s="10">
        <v>2782192</v>
      </c>
      <c r="E16" s="10">
        <v>1449883</v>
      </c>
      <c r="F16" s="10">
        <v>1332309</v>
      </c>
      <c r="G16" s="10">
        <v>88379</v>
      </c>
      <c r="H16" s="10">
        <v>441800</v>
      </c>
      <c r="I16" s="200">
        <v>0</v>
      </c>
      <c r="J16" s="10">
        <v>0</v>
      </c>
      <c r="K16" s="12">
        <v>530179</v>
      </c>
      <c r="L16" s="2"/>
    </row>
    <row r="17" spans="1:12" ht="27" customHeight="1">
      <c r="A17" s="22" t="s">
        <v>28</v>
      </c>
      <c r="B17" s="9">
        <v>10966124</v>
      </c>
      <c r="C17" s="10">
        <v>10725226</v>
      </c>
      <c r="D17" s="10">
        <v>240898</v>
      </c>
      <c r="E17" s="10">
        <v>52246</v>
      </c>
      <c r="F17" s="10">
        <v>188652</v>
      </c>
      <c r="G17" s="10">
        <v>-83745</v>
      </c>
      <c r="H17" s="10">
        <v>54218</v>
      </c>
      <c r="I17" s="200">
        <v>7454</v>
      </c>
      <c r="J17" s="10">
        <v>0</v>
      </c>
      <c r="K17" s="12">
        <v>-22073</v>
      </c>
      <c r="L17" s="2"/>
    </row>
    <row r="18" spans="1:12" ht="27" customHeight="1">
      <c r="A18" s="22" t="s">
        <v>29</v>
      </c>
      <c r="B18" s="9">
        <v>11872477</v>
      </c>
      <c r="C18" s="10">
        <v>11248385</v>
      </c>
      <c r="D18" s="10">
        <v>624092</v>
      </c>
      <c r="E18" s="10">
        <v>107194</v>
      </c>
      <c r="F18" s="10">
        <v>516898</v>
      </c>
      <c r="G18" s="10">
        <v>23826</v>
      </c>
      <c r="H18" s="10">
        <v>37400</v>
      </c>
      <c r="I18" s="200">
        <v>223436</v>
      </c>
      <c r="J18" s="10">
        <v>150000</v>
      </c>
      <c r="K18" s="12">
        <v>134662</v>
      </c>
      <c r="L18" s="2"/>
    </row>
    <row r="19" spans="1:12" ht="27" customHeight="1">
      <c r="A19" s="48" t="s">
        <v>91</v>
      </c>
      <c r="B19" s="54">
        <v>21644576</v>
      </c>
      <c r="C19" s="49">
        <v>19665740</v>
      </c>
      <c r="D19" s="49">
        <v>1978836</v>
      </c>
      <c r="E19" s="49">
        <v>104316</v>
      </c>
      <c r="F19" s="49">
        <v>1874520</v>
      </c>
      <c r="G19" s="49">
        <v>505811</v>
      </c>
      <c r="H19" s="49">
        <v>717823</v>
      </c>
      <c r="I19" s="201">
        <v>132424</v>
      </c>
      <c r="J19" s="49">
        <v>1710000</v>
      </c>
      <c r="K19" s="51">
        <v>-353942</v>
      </c>
      <c r="L19" s="2"/>
    </row>
    <row r="20" spans="1:12" ht="27" customHeight="1">
      <c r="A20" s="36" t="s">
        <v>96</v>
      </c>
      <c r="B20" s="40">
        <v>24939918</v>
      </c>
      <c r="C20" s="37">
        <v>24291232</v>
      </c>
      <c r="D20" s="37">
        <v>648686</v>
      </c>
      <c r="E20" s="37">
        <v>179299</v>
      </c>
      <c r="F20" s="37">
        <v>469387</v>
      </c>
      <c r="G20" s="37">
        <v>129541</v>
      </c>
      <c r="H20" s="37">
        <v>293989</v>
      </c>
      <c r="I20" s="202">
        <v>23275</v>
      </c>
      <c r="J20" s="37">
        <v>787000</v>
      </c>
      <c r="K20" s="39">
        <v>-340195</v>
      </c>
      <c r="L20" s="2"/>
    </row>
    <row r="21" spans="1:12" ht="27" customHeight="1" thickBot="1">
      <c r="A21" s="23" t="s">
        <v>97</v>
      </c>
      <c r="B21" s="6">
        <v>43198563</v>
      </c>
      <c r="C21" s="7">
        <v>42186778</v>
      </c>
      <c r="D21" s="7">
        <v>1011785</v>
      </c>
      <c r="E21" s="7">
        <v>170874</v>
      </c>
      <c r="F21" s="7">
        <v>840911</v>
      </c>
      <c r="G21" s="7">
        <v>366544</v>
      </c>
      <c r="H21" s="7">
        <v>289602</v>
      </c>
      <c r="I21" s="203">
        <v>490110</v>
      </c>
      <c r="J21" s="7">
        <v>380000</v>
      </c>
      <c r="K21" s="8">
        <v>766256</v>
      </c>
      <c r="L21" s="2"/>
    </row>
    <row r="22" spans="1:12" ht="27" customHeight="1">
      <c r="A22" s="24" t="s">
        <v>30</v>
      </c>
      <c r="B22" s="16">
        <v>2562686</v>
      </c>
      <c r="C22" s="3">
        <v>2431027</v>
      </c>
      <c r="D22" s="3">
        <v>131659</v>
      </c>
      <c r="E22" s="3">
        <v>36841</v>
      </c>
      <c r="F22" s="3">
        <v>94818</v>
      </c>
      <c r="G22" s="3">
        <v>-37773</v>
      </c>
      <c r="H22" s="3">
        <v>24997</v>
      </c>
      <c r="I22" s="204">
        <v>0</v>
      </c>
      <c r="J22" s="3">
        <v>0</v>
      </c>
      <c r="K22" s="18">
        <v>-12776</v>
      </c>
      <c r="L22" s="2"/>
    </row>
    <row r="23" spans="1:12" ht="27" customHeight="1">
      <c r="A23" s="30" t="s">
        <v>31</v>
      </c>
      <c r="B23" s="34">
        <v>7124001</v>
      </c>
      <c r="C23" s="31">
        <v>6338944</v>
      </c>
      <c r="D23" s="31">
        <v>785057</v>
      </c>
      <c r="E23" s="31">
        <v>49736</v>
      </c>
      <c r="F23" s="31">
        <v>735321</v>
      </c>
      <c r="G23" s="31">
        <v>288306</v>
      </c>
      <c r="H23" s="31">
        <v>6151</v>
      </c>
      <c r="I23" s="205">
        <v>0</v>
      </c>
      <c r="J23" s="31">
        <v>0</v>
      </c>
      <c r="K23" s="33">
        <v>294457</v>
      </c>
      <c r="L23" s="2"/>
    </row>
    <row r="24" spans="1:12" ht="27" customHeight="1">
      <c r="A24" s="22" t="s">
        <v>32</v>
      </c>
      <c r="B24" s="9">
        <v>10692403</v>
      </c>
      <c r="C24" s="10">
        <v>10059013</v>
      </c>
      <c r="D24" s="10">
        <v>633390</v>
      </c>
      <c r="E24" s="10">
        <v>50777</v>
      </c>
      <c r="F24" s="10">
        <v>582613</v>
      </c>
      <c r="G24" s="10">
        <v>14813</v>
      </c>
      <c r="H24" s="10">
        <v>10833</v>
      </c>
      <c r="I24" s="200">
        <v>0</v>
      </c>
      <c r="J24" s="10">
        <v>357000</v>
      </c>
      <c r="K24" s="12">
        <v>-331354</v>
      </c>
      <c r="L24" s="2"/>
    </row>
    <row r="25" spans="1:12" ht="27" customHeight="1">
      <c r="A25" s="22" t="s">
        <v>33</v>
      </c>
      <c r="B25" s="9">
        <v>3152103</v>
      </c>
      <c r="C25" s="10">
        <v>2936660</v>
      </c>
      <c r="D25" s="10">
        <v>215443</v>
      </c>
      <c r="E25" s="10">
        <v>5143</v>
      </c>
      <c r="F25" s="10">
        <v>210300</v>
      </c>
      <c r="G25" s="10">
        <v>92956</v>
      </c>
      <c r="H25" s="10">
        <v>154449</v>
      </c>
      <c r="I25" s="200">
        <v>0</v>
      </c>
      <c r="J25" s="10">
        <v>60000</v>
      </c>
      <c r="K25" s="12">
        <v>187405</v>
      </c>
      <c r="L25" s="2"/>
    </row>
    <row r="26" spans="1:12" ht="27" customHeight="1">
      <c r="A26" s="24" t="s">
        <v>34</v>
      </c>
      <c r="B26" s="16">
        <v>7237140</v>
      </c>
      <c r="C26" s="3">
        <v>6829467</v>
      </c>
      <c r="D26" s="3">
        <v>407673</v>
      </c>
      <c r="E26" s="3">
        <v>226</v>
      </c>
      <c r="F26" s="3">
        <v>407447</v>
      </c>
      <c r="G26" s="3">
        <v>50627</v>
      </c>
      <c r="H26" s="3">
        <v>88859</v>
      </c>
      <c r="I26" s="204">
        <v>0</v>
      </c>
      <c r="J26" s="3">
        <v>184915</v>
      </c>
      <c r="K26" s="18">
        <v>-45429</v>
      </c>
      <c r="L26" s="2"/>
    </row>
    <row r="27" spans="1:12" ht="27" customHeight="1">
      <c r="A27" s="22" t="s">
        <v>35</v>
      </c>
      <c r="B27" s="9">
        <v>7875360</v>
      </c>
      <c r="C27" s="10">
        <v>7458498</v>
      </c>
      <c r="D27" s="10">
        <v>416862</v>
      </c>
      <c r="E27" s="10">
        <v>181313</v>
      </c>
      <c r="F27" s="10">
        <v>235549</v>
      </c>
      <c r="G27" s="10">
        <v>-91416</v>
      </c>
      <c r="H27" s="10">
        <v>359010</v>
      </c>
      <c r="I27" s="200">
        <v>23927</v>
      </c>
      <c r="J27" s="10">
        <v>0</v>
      </c>
      <c r="K27" s="12">
        <v>291521</v>
      </c>
      <c r="L27" s="2"/>
    </row>
    <row r="28" spans="1:12" ht="27" customHeight="1">
      <c r="A28" s="22" t="s">
        <v>36</v>
      </c>
      <c r="B28" s="9">
        <v>7232804</v>
      </c>
      <c r="C28" s="10">
        <v>6632304</v>
      </c>
      <c r="D28" s="10">
        <v>600500</v>
      </c>
      <c r="E28" s="10">
        <v>24135</v>
      </c>
      <c r="F28" s="10">
        <v>576365</v>
      </c>
      <c r="G28" s="10">
        <v>-2707</v>
      </c>
      <c r="H28" s="10">
        <v>100000</v>
      </c>
      <c r="I28" s="200">
        <v>0</v>
      </c>
      <c r="J28" s="10">
        <v>0</v>
      </c>
      <c r="K28" s="12">
        <v>97293</v>
      </c>
      <c r="L28" s="2"/>
    </row>
    <row r="29" spans="1:12" ht="27" customHeight="1">
      <c r="A29" s="42" t="s">
        <v>37</v>
      </c>
      <c r="B29" s="46">
        <v>7676457</v>
      </c>
      <c r="C29" s="43">
        <v>7474673</v>
      </c>
      <c r="D29" s="43">
        <v>201784</v>
      </c>
      <c r="E29" s="43">
        <v>59430</v>
      </c>
      <c r="F29" s="43">
        <v>142354</v>
      </c>
      <c r="G29" s="43">
        <v>35227</v>
      </c>
      <c r="H29" s="43">
        <v>332834</v>
      </c>
      <c r="I29" s="206">
        <v>10351</v>
      </c>
      <c r="J29" s="43">
        <v>0</v>
      </c>
      <c r="K29" s="45">
        <v>378412</v>
      </c>
      <c r="L29" s="2"/>
    </row>
    <row r="30" spans="1:12" ht="27" customHeight="1">
      <c r="A30" s="22" t="s">
        <v>38</v>
      </c>
      <c r="B30" s="9">
        <v>4485487</v>
      </c>
      <c r="C30" s="10">
        <v>4351932</v>
      </c>
      <c r="D30" s="10">
        <v>133555</v>
      </c>
      <c r="E30" s="10">
        <v>64645</v>
      </c>
      <c r="F30" s="10">
        <v>68910</v>
      </c>
      <c r="G30" s="10">
        <v>-28025</v>
      </c>
      <c r="H30" s="10">
        <v>4280</v>
      </c>
      <c r="I30" s="200">
        <v>9625</v>
      </c>
      <c r="J30" s="10">
        <v>190000</v>
      </c>
      <c r="K30" s="12">
        <v>-204120</v>
      </c>
      <c r="L30" s="2"/>
    </row>
    <row r="31" spans="1:12" ht="27" customHeight="1">
      <c r="A31" s="22" t="s">
        <v>94</v>
      </c>
      <c r="B31" s="9">
        <v>3608167</v>
      </c>
      <c r="C31" s="10">
        <v>3430471</v>
      </c>
      <c r="D31" s="10">
        <v>177696</v>
      </c>
      <c r="E31" s="10">
        <v>59353</v>
      </c>
      <c r="F31" s="10">
        <v>118343</v>
      </c>
      <c r="G31" s="10">
        <v>-29581</v>
      </c>
      <c r="H31" s="10">
        <v>136760</v>
      </c>
      <c r="I31" s="200">
        <v>0</v>
      </c>
      <c r="J31" s="10">
        <v>0</v>
      </c>
      <c r="K31" s="12">
        <v>107179</v>
      </c>
      <c r="L31" s="2"/>
    </row>
    <row r="32" spans="1:12" ht="27" customHeight="1">
      <c r="A32" s="20" t="s">
        <v>95</v>
      </c>
      <c r="B32" s="2">
        <v>7439637</v>
      </c>
      <c r="C32" s="4">
        <v>7057094</v>
      </c>
      <c r="D32" s="4">
        <v>382543</v>
      </c>
      <c r="E32" s="4">
        <v>18085</v>
      </c>
      <c r="F32" s="4">
        <v>364458</v>
      </c>
      <c r="G32" s="4">
        <v>83865</v>
      </c>
      <c r="H32" s="4">
        <v>140815</v>
      </c>
      <c r="I32" s="207">
        <v>23</v>
      </c>
      <c r="J32" s="4">
        <v>183000</v>
      </c>
      <c r="K32" s="5">
        <v>41703</v>
      </c>
      <c r="L32" s="2"/>
    </row>
    <row r="33" spans="1:12" ht="27" customHeight="1">
      <c r="A33" s="42" t="s">
        <v>104</v>
      </c>
      <c r="B33" s="46">
        <v>8073459</v>
      </c>
      <c r="C33" s="43">
        <v>7787705</v>
      </c>
      <c r="D33" s="43">
        <v>285754</v>
      </c>
      <c r="E33" s="43">
        <v>120091</v>
      </c>
      <c r="F33" s="43">
        <v>165663</v>
      </c>
      <c r="G33" s="43">
        <v>-31419</v>
      </c>
      <c r="H33" s="43">
        <v>99243</v>
      </c>
      <c r="I33" s="206">
        <v>0</v>
      </c>
      <c r="J33" s="43">
        <v>0</v>
      </c>
      <c r="K33" s="45">
        <v>67824</v>
      </c>
      <c r="L33" s="2"/>
    </row>
    <row r="34" spans="1:12" ht="27" customHeight="1">
      <c r="A34" s="30" t="s">
        <v>105</v>
      </c>
      <c r="B34" s="34">
        <v>9004028</v>
      </c>
      <c r="C34" s="31">
        <v>8657198</v>
      </c>
      <c r="D34" s="31">
        <v>346830</v>
      </c>
      <c r="E34" s="31">
        <v>77302</v>
      </c>
      <c r="F34" s="31">
        <v>269528</v>
      </c>
      <c r="G34" s="31">
        <v>-15756</v>
      </c>
      <c r="H34" s="31">
        <v>327</v>
      </c>
      <c r="I34" s="205">
        <v>123165</v>
      </c>
      <c r="J34" s="31">
        <v>112010</v>
      </c>
      <c r="K34" s="33">
        <v>-4274</v>
      </c>
      <c r="L34" s="2"/>
    </row>
    <row r="35" spans="1:12" ht="27" customHeight="1">
      <c r="A35" s="22" t="s">
        <v>39</v>
      </c>
      <c r="B35" s="9">
        <v>4156606</v>
      </c>
      <c r="C35" s="10">
        <v>3939546</v>
      </c>
      <c r="D35" s="10">
        <v>217060</v>
      </c>
      <c r="E35" s="10">
        <v>41080</v>
      </c>
      <c r="F35" s="10">
        <v>175980</v>
      </c>
      <c r="G35" s="10">
        <v>-51473</v>
      </c>
      <c r="H35" s="10">
        <v>2189</v>
      </c>
      <c r="I35" s="200">
        <v>20248</v>
      </c>
      <c r="J35" s="10">
        <v>0</v>
      </c>
      <c r="K35" s="12">
        <v>-29036</v>
      </c>
      <c r="L35" s="2"/>
    </row>
    <row r="36" spans="1:12" ht="27" customHeight="1" thickBot="1">
      <c r="A36" s="92" t="s">
        <v>40</v>
      </c>
      <c r="B36" s="9">
        <v>5658826</v>
      </c>
      <c r="C36" s="10">
        <v>5221700</v>
      </c>
      <c r="D36" s="10">
        <v>437126</v>
      </c>
      <c r="E36" s="10">
        <v>43635</v>
      </c>
      <c r="F36" s="10">
        <v>393491</v>
      </c>
      <c r="G36" s="10">
        <v>35482</v>
      </c>
      <c r="H36" s="10">
        <v>1177</v>
      </c>
      <c r="I36" s="200">
        <v>0</v>
      </c>
      <c r="J36" s="10">
        <v>0</v>
      </c>
      <c r="K36" s="12">
        <v>36659</v>
      </c>
      <c r="L36" s="2"/>
    </row>
    <row r="37" spans="1:12" ht="27" customHeight="1" thickBot="1">
      <c r="A37" s="23" t="s">
        <v>41</v>
      </c>
      <c r="B37" s="57">
        <f>SUM(B8:B21)</f>
        <v>576203063</v>
      </c>
      <c r="C37" s="58">
        <f aca="true" t="shared" si="0" ref="C37:K37">SUM(C8:C21)</f>
        <v>558571533</v>
      </c>
      <c r="D37" s="58">
        <f t="shared" si="0"/>
        <v>17631530</v>
      </c>
      <c r="E37" s="58">
        <f t="shared" si="0"/>
        <v>4424938</v>
      </c>
      <c r="F37" s="58">
        <f t="shared" si="0"/>
        <v>13206592</v>
      </c>
      <c r="G37" s="58">
        <f t="shared" si="0"/>
        <v>-484067</v>
      </c>
      <c r="H37" s="58">
        <f t="shared" si="0"/>
        <v>8380795</v>
      </c>
      <c r="I37" s="208">
        <f t="shared" si="0"/>
        <v>2551798</v>
      </c>
      <c r="J37" s="58">
        <f t="shared" si="0"/>
        <v>8353061</v>
      </c>
      <c r="K37" s="59">
        <f t="shared" si="0"/>
        <v>2095465</v>
      </c>
      <c r="L37" s="56"/>
    </row>
    <row r="38" spans="1:12" ht="27" customHeight="1" thickBot="1">
      <c r="A38" s="23" t="s">
        <v>111</v>
      </c>
      <c r="B38" s="60">
        <f aca="true" t="shared" si="1" ref="B38:K38">SUM(B22:B36)</f>
        <v>95979164</v>
      </c>
      <c r="C38" s="7">
        <f t="shared" si="1"/>
        <v>90606232</v>
      </c>
      <c r="D38" s="7">
        <f t="shared" si="1"/>
        <v>5372932</v>
      </c>
      <c r="E38" s="7">
        <f t="shared" si="1"/>
        <v>831792</v>
      </c>
      <c r="F38" s="7">
        <f t="shared" si="1"/>
        <v>4541140</v>
      </c>
      <c r="G38" s="7">
        <f t="shared" si="1"/>
        <v>313126</v>
      </c>
      <c r="H38" s="7">
        <f t="shared" si="1"/>
        <v>1461924</v>
      </c>
      <c r="I38" s="203">
        <f t="shared" si="1"/>
        <v>187339</v>
      </c>
      <c r="J38" s="7">
        <f t="shared" si="1"/>
        <v>1086925</v>
      </c>
      <c r="K38" s="61">
        <f t="shared" si="1"/>
        <v>875464</v>
      </c>
      <c r="L38" s="56"/>
    </row>
    <row r="39" spans="1:12" ht="27" customHeight="1" thickBot="1">
      <c r="A39" s="23" t="s">
        <v>42</v>
      </c>
      <c r="B39" s="62">
        <f aca="true" t="shared" si="2" ref="B39:K39">SUM(B8:B36)</f>
        <v>672182227</v>
      </c>
      <c r="C39" s="63">
        <f t="shared" si="2"/>
        <v>649177765</v>
      </c>
      <c r="D39" s="63">
        <f t="shared" si="2"/>
        <v>23004462</v>
      </c>
      <c r="E39" s="63">
        <f t="shared" si="2"/>
        <v>5256730</v>
      </c>
      <c r="F39" s="63">
        <f t="shared" si="2"/>
        <v>17747732</v>
      </c>
      <c r="G39" s="63">
        <f t="shared" si="2"/>
        <v>-170941</v>
      </c>
      <c r="H39" s="63">
        <f t="shared" si="2"/>
        <v>9842719</v>
      </c>
      <c r="I39" s="209">
        <f t="shared" si="2"/>
        <v>2739137</v>
      </c>
      <c r="J39" s="63">
        <f t="shared" si="2"/>
        <v>9439986</v>
      </c>
      <c r="K39" s="64">
        <f t="shared" si="2"/>
        <v>2970929</v>
      </c>
      <c r="L39" s="56"/>
    </row>
    <row r="40" ht="27" customHeight="1"/>
  </sheetData>
  <printOptions/>
  <pageMargins left="0.69" right="0.3937007874015748" top="0.75" bottom="0.5118110236220472" header="0.48" footer="0.5118110236220472"/>
  <pageSetup fitToHeight="1" fitToWidth="1" horizontalDpi="300" verticalDpi="300" orientation="landscape" paperSize="9" scale="55" r:id="rId1"/>
  <headerFooter alignWithMargins="0">
    <oddHeader>&amp;L&amp;24１　決算状況総括表（２）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="70" zoomScaleNormal="7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3.5" style="0" customWidth="1"/>
    <col min="2" max="15" width="13.66015625" style="0" customWidth="1"/>
  </cols>
  <sheetData>
    <row r="1" ht="27" customHeight="1">
      <c r="A1" t="s">
        <v>74</v>
      </c>
    </row>
    <row r="2" spans="1:15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 t="s">
        <v>109</v>
      </c>
    </row>
    <row r="3" spans="1:16" ht="27" customHeight="1">
      <c r="A3" s="65"/>
      <c r="B3" s="65"/>
      <c r="C3" s="66"/>
      <c r="D3" s="67"/>
      <c r="E3" s="67"/>
      <c r="F3" s="67"/>
      <c r="G3" s="67"/>
      <c r="H3" s="67"/>
      <c r="I3" s="196"/>
      <c r="J3" s="99"/>
      <c r="K3" s="69"/>
      <c r="L3" s="69"/>
      <c r="M3" s="69"/>
      <c r="N3" s="67"/>
      <c r="O3" s="68"/>
      <c r="P3" s="2"/>
    </row>
    <row r="4" spans="1:16" ht="27" customHeight="1">
      <c r="A4" s="65"/>
      <c r="B4" s="210" t="s">
        <v>135</v>
      </c>
      <c r="C4" s="69"/>
      <c r="D4" s="70" t="s">
        <v>78</v>
      </c>
      <c r="E4" s="70" t="s">
        <v>75</v>
      </c>
      <c r="F4" s="67"/>
      <c r="G4" s="70" t="s">
        <v>76</v>
      </c>
      <c r="H4" s="225" t="s">
        <v>107</v>
      </c>
      <c r="I4" s="197" t="s">
        <v>108</v>
      </c>
      <c r="J4" s="99"/>
      <c r="K4" s="67"/>
      <c r="L4" s="67"/>
      <c r="M4" s="67"/>
      <c r="N4" s="70" t="s">
        <v>77</v>
      </c>
      <c r="O4" s="68"/>
      <c r="P4" s="2"/>
    </row>
    <row r="5" spans="1:16" ht="27" customHeight="1">
      <c r="A5" s="27" t="s">
        <v>112</v>
      </c>
      <c r="B5" s="65"/>
      <c r="C5" s="67"/>
      <c r="D5" s="239" t="s">
        <v>161</v>
      </c>
      <c r="E5" s="70" t="s">
        <v>79</v>
      </c>
      <c r="F5" s="70" t="s">
        <v>80</v>
      </c>
      <c r="G5" s="70" t="s">
        <v>17</v>
      </c>
      <c r="H5" s="70" t="s">
        <v>17</v>
      </c>
      <c r="I5" s="239" t="s">
        <v>161</v>
      </c>
      <c r="J5" s="100" t="s">
        <v>81</v>
      </c>
      <c r="K5" s="67"/>
      <c r="L5" s="67"/>
      <c r="M5" s="67"/>
      <c r="N5" s="67"/>
      <c r="O5" s="71" t="s">
        <v>82</v>
      </c>
      <c r="P5" s="2"/>
    </row>
    <row r="6" spans="1:16" ht="27" customHeight="1">
      <c r="A6" s="65"/>
      <c r="B6" s="27" t="s">
        <v>83</v>
      </c>
      <c r="C6" s="70" t="s">
        <v>84</v>
      </c>
      <c r="D6" s="240" t="s">
        <v>160</v>
      </c>
      <c r="E6" s="67"/>
      <c r="F6" s="67"/>
      <c r="G6" s="70"/>
      <c r="H6" s="67"/>
      <c r="I6" s="240" t="s">
        <v>160</v>
      </c>
      <c r="J6" s="198"/>
      <c r="K6" s="70" t="s">
        <v>83</v>
      </c>
      <c r="L6" s="70" t="s">
        <v>85</v>
      </c>
      <c r="M6" s="70" t="s">
        <v>84</v>
      </c>
      <c r="N6" s="70" t="s">
        <v>86</v>
      </c>
      <c r="O6" s="68"/>
      <c r="P6" s="2"/>
    </row>
    <row r="7" spans="1:21" ht="27" customHeight="1" thickBot="1">
      <c r="A7" s="72"/>
      <c r="B7" s="73" t="s">
        <v>85</v>
      </c>
      <c r="C7" s="74" t="s">
        <v>87</v>
      </c>
      <c r="D7" s="75" t="s">
        <v>88</v>
      </c>
      <c r="E7" s="75" t="s">
        <v>88</v>
      </c>
      <c r="F7" s="75" t="s">
        <v>88</v>
      </c>
      <c r="G7" s="75" t="s">
        <v>88</v>
      </c>
      <c r="H7" s="75" t="s">
        <v>88</v>
      </c>
      <c r="I7" s="199" t="s">
        <v>88</v>
      </c>
      <c r="J7" s="53"/>
      <c r="K7" s="77"/>
      <c r="L7" s="77"/>
      <c r="M7" s="74" t="s">
        <v>87</v>
      </c>
      <c r="N7" s="77"/>
      <c r="O7" s="78"/>
      <c r="P7" s="2"/>
      <c r="Q7" s="25"/>
      <c r="S7" s="25"/>
      <c r="T7" s="25"/>
      <c r="U7" s="25"/>
    </row>
    <row r="8" spans="1:22" ht="27" customHeight="1">
      <c r="A8" s="22" t="s">
        <v>18</v>
      </c>
      <c r="B8" s="9">
        <v>0</v>
      </c>
      <c r="C8" s="10">
        <v>0</v>
      </c>
      <c r="D8" s="13">
        <v>2.6</v>
      </c>
      <c r="E8" s="11">
        <v>17.3</v>
      </c>
      <c r="F8" s="11">
        <v>14</v>
      </c>
      <c r="G8" s="11">
        <v>10.9</v>
      </c>
      <c r="H8" s="13">
        <v>13.4</v>
      </c>
      <c r="I8" s="226">
        <v>93</v>
      </c>
      <c r="J8" s="89">
        <v>22884294</v>
      </c>
      <c r="K8" s="10">
        <v>13155920</v>
      </c>
      <c r="L8" s="10">
        <v>2908951</v>
      </c>
      <c r="M8" s="10">
        <v>6819423</v>
      </c>
      <c r="N8" s="10">
        <v>2912747</v>
      </c>
      <c r="O8" s="12">
        <v>101781375</v>
      </c>
      <c r="P8" s="2"/>
      <c r="V8" s="26"/>
    </row>
    <row r="9" spans="1:22" ht="27" customHeight="1">
      <c r="A9" s="22" t="s">
        <v>19</v>
      </c>
      <c r="B9" s="9">
        <v>0</v>
      </c>
      <c r="C9" s="10">
        <v>0</v>
      </c>
      <c r="D9" s="13">
        <v>2.9</v>
      </c>
      <c r="E9" s="11">
        <v>18.3</v>
      </c>
      <c r="F9" s="11">
        <v>14.8</v>
      </c>
      <c r="G9" s="11">
        <v>13.8</v>
      </c>
      <c r="H9" s="13">
        <v>18.6</v>
      </c>
      <c r="I9" s="226">
        <v>84.5</v>
      </c>
      <c r="J9" s="89">
        <v>14005910</v>
      </c>
      <c r="K9" s="10">
        <v>2541544</v>
      </c>
      <c r="L9" s="10">
        <v>323534</v>
      </c>
      <c r="M9" s="10">
        <v>11140832</v>
      </c>
      <c r="N9" s="10">
        <v>1151154</v>
      </c>
      <c r="O9" s="12">
        <v>109649204</v>
      </c>
      <c r="P9" s="2"/>
      <c r="V9" s="26"/>
    </row>
    <row r="10" spans="1:22" ht="27" customHeight="1">
      <c r="A10" s="22" t="s">
        <v>20</v>
      </c>
      <c r="B10" s="9">
        <v>210000</v>
      </c>
      <c r="C10" s="10">
        <v>0</v>
      </c>
      <c r="D10" s="13">
        <v>1</v>
      </c>
      <c r="E10" s="11">
        <v>17.8</v>
      </c>
      <c r="F10" s="11">
        <v>14.1</v>
      </c>
      <c r="G10" s="11">
        <v>10.3</v>
      </c>
      <c r="H10" s="13">
        <v>11.1</v>
      </c>
      <c r="I10" s="226">
        <v>93.4</v>
      </c>
      <c r="J10" s="89">
        <v>12646195</v>
      </c>
      <c r="K10" s="10">
        <v>5949252</v>
      </c>
      <c r="L10" s="10">
        <v>755494</v>
      </c>
      <c r="M10" s="10">
        <v>5941449</v>
      </c>
      <c r="N10" s="10">
        <v>3351802</v>
      </c>
      <c r="O10" s="12">
        <v>48405611</v>
      </c>
      <c r="P10" s="2"/>
      <c r="V10" s="26"/>
    </row>
    <row r="11" spans="1:22" ht="27" customHeight="1">
      <c r="A11" s="22" t="s">
        <v>21</v>
      </c>
      <c r="B11" s="9">
        <v>0</v>
      </c>
      <c r="C11" s="10">
        <v>0</v>
      </c>
      <c r="D11" s="13">
        <v>1.6</v>
      </c>
      <c r="E11" s="11">
        <v>15.9</v>
      </c>
      <c r="F11" s="11">
        <v>11.3</v>
      </c>
      <c r="G11" s="11">
        <v>9</v>
      </c>
      <c r="H11" s="13">
        <v>10.3</v>
      </c>
      <c r="I11" s="226">
        <v>91.8</v>
      </c>
      <c r="J11" s="89">
        <v>12659853</v>
      </c>
      <c r="K11" s="10">
        <v>6163265</v>
      </c>
      <c r="L11" s="10">
        <v>485487</v>
      </c>
      <c r="M11" s="10">
        <v>6011101</v>
      </c>
      <c r="N11" s="10">
        <v>2159915</v>
      </c>
      <c r="O11" s="12">
        <v>58544442</v>
      </c>
      <c r="P11" s="2"/>
      <c r="V11" s="26"/>
    </row>
    <row r="12" spans="1:22" ht="27" customHeight="1">
      <c r="A12" s="22" t="s">
        <v>22</v>
      </c>
      <c r="B12" s="9">
        <v>0</v>
      </c>
      <c r="C12" s="10">
        <v>0</v>
      </c>
      <c r="D12" s="13">
        <v>4.6</v>
      </c>
      <c r="E12" s="11">
        <v>12.9</v>
      </c>
      <c r="F12" s="11">
        <v>10.4</v>
      </c>
      <c r="G12" s="11">
        <v>8.4</v>
      </c>
      <c r="H12" s="13">
        <v>13.1</v>
      </c>
      <c r="I12" s="226">
        <v>94.8</v>
      </c>
      <c r="J12" s="89">
        <v>6646778</v>
      </c>
      <c r="K12" s="10">
        <v>4181862</v>
      </c>
      <c r="L12" s="10">
        <v>2013</v>
      </c>
      <c r="M12" s="10">
        <v>2462903</v>
      </c>
      <c r="N12" s="10">
        <v>0</v>
      </c>
      <c r="O12" s="12">
        <v>49347583</v>
      </c>
      <c r="P12" s="2"/>
      <c r="V12" s="26"/>
    </row>
    <row r="13" spans="1:22" ht="27" customHeight="1">
      <c r="A13" s="22" t="s">
        <v>24</v>
      </c>
      <c r="B13" s="9">
        <v>120000</v>
      </c>
      <c r="C13" s="10">
        <v>0</v>
      </c>
      <c r="D13" s="13">
        <v>4.5</v>
      </c>
      <c r="E13" s="11">
        <v>14.6</v>
      </c>
      <c r="F13" s="11">
        <v>10.9</v>
      </c>
      <c r="G13" s="11">
        <v>8.5</v>
      </c>
      <c r="H13" s="13">
        <v>9.2</v>
      </c>
      <c r="I13" s="226">
        <v>84.1</v>
      </c>
      <c r="J13" s="89">
        <v>14597435</v>
      </c>
      <c r="K13" s="10">
        <v>7585473</v>
      </c>
      <c r="L13" s="10">
        <v>4246914</v>
      </c>
      <c r="M13" s="10">
        <v>2765048</v>
      </c>
      <c r="N13" s="10">
        <v>554000</v>
      </c>
      <c r="O13" s="12">
        <v>47883479</v>
      </c>
      <c r="P13" s="2"/>
      <c r="V13" s="26"/>
    </row>
    <row r="14" spans="1:22" ht="27" customHeight="1">
      <c r="A14" s="22" t="s">
        <v>25</v>
      </c>
      <c r="B14" s="9">
        <v>0</v>
      </c>
      <c r="C14" s="10">
        <v>0</v>
      </c>
      <c r="D14" s="13">
        <v>2</v>
      </c>
      <c r="E14" s="11">
        <v>16.3</v>
      </c>
      <c r="F14" s="11">
        <v>12.9</v>
      </c>
      <c r="G14" s="11">
        <v>10.5</v>
      </c>
      <c r="H14" s="13">
        <v>15.7</v>
      </c>
      <c r="I14" s="226">
        <v>95.8</v>
      </c>
      <c r="J14" s="89">
        <v>2238498</v>
      </c>
      <c r="K14" s="10">
        <v>454721</v>
      </c>
      <c r="L14" s="10">
        <v>4557</v>
      </c>
      <c r="M14" s="10">
        <v>1779220</v>
      </c>
      <c r="N14" s="10">
        <v>1147051</v>
      </c>
      <c r="O14" s="12">
        <v>25686526</v>
      </c>
      <c r="P14" s="2"/>
      <c r="V14" s="26"/>
    </row>
    <row r="15" spans="1:22" ht="27" customHeight="1">
      <c r="A15" s="22" t="s">
        <v>26</v>
      </c>
      <c r="B15" s="9">
        <v>0</v>
      </c>
      <c r="C15" s="10">
        <v>0</v>
      </c>
      <c r="D15" s="13">
        <v>0.9</v>
      </c>
      <c r="E15" s="11">
        <v>13.5</v>
      </c>
      <c r="F15" s="11">
        <v>12.8</v>
      </c>
      <c r="G15" s="11">
        <v>9.5</v>
      </c>
      <c r="H15" s="13">
        <v>11.1</v>
      </c>
      <c r="I15" s="226">
        <v>93.8</v>
      </c>
      <c r="J15" s="89">
        <v>1318001</v>
      </c>
      <c r="K15" s="10">
        <v>818277</v>
      </c>
      <c r="L15" s="10">
        <v>88649</v>
      </c>
      <c r="M15" s="10">
        <v>411075</v>
      </c>
      <c r="N15" s="10">
        <v>131219</v>
      </c>
      <c r="O15" s="12">
        <v>10492797</v>
      </c>
      <c r="P15" s="2"/>
      <c r="V15" s="26"/>
    </row>
    <row r="16" spans="1:22" ht="27" customHeight="1">
      <c r="A16" s="22" t="s">
        <v>27</v>
      </c>
      <c r="B16" s="9">
        <v>650000</v>
      </c>
      <c r="C16" s="10">
        <v>0</v>
      </c>
      <c r="D16" s="13">
        <v>8.1</v>
      </c>
      <c r="E16" s="11">
        <v>12.3</v>
      </c>
      <c r="F16" s="11">
        <v>10.5</v>
      </c>
      <c r="G16" s="11">
        <v>7.9</v>
      </c>
      <c r="H16" s="13">
        <v>4.2</v>
      </c>
      <c r="I16" s="226">
        <v>69.8</v>
      </c>
      <c r="J16" s="89">
        <v>8291921</v>
      </c>
      <c r="K16" s="10">
        <v>4367054</v>
      </c>
      <c r="L16" s="10">
        <v>284709</v>
      </c>
      <c r="M16" s="10">
        <v>3640158</v>
      </c>
      <c r="N16" s="10">
        <v>1110000</v>
      </c>
      <c r="O16" s="12">
        <v>21211996</v>
      </c>
      <c r="P16" s="2"/>
      <c r="V16" s="26"/>
    </row>
    <row r="17" spans="1:22" ht="27" customHeight="1">
      <c r="A17" s="22" t="s">
        <v>28</v>
      </c>
      <c r="B17" s="9">
        <v>0</v>
      </c>
      <c r="C17" s="10">
        <v>0</v>
      </c>
      <c r="D17" s="13">
        <v>3.2</v>
      </c>
      <c r="E17" s="11">
        <v>16.6</v>
      </c>
      <c r="F17" s="11">
        <v>12.1</v>
      </c>
      <c r="G17" s="11">
        <v>9.2</v>
      </c>
      <c r="H17" s="13">
        <v>10.8</v>
      </c>
      <c r="I17" s="226">
        <v>86.7</v>
      </c>
      <c r="J17" s="89">
        <v>1189765</v>
      </c>
      <c r="K17" s="10">
        <v>317992</v>
      </c>
      <c r="L17" s="10">
        <v>118977</v>
      </c>
      <c r="M17" s="10">
        <v>752796</v>
      </c>
      <c r="N17" s="10">
        <v>380445</v>
      </c>
      <c r="O17" s="12">
        <v>11594914</v>
      </c>
      <c r="P17" s="2"/>
      <c r="V17" s="26"/>
    </row>
    <row r="18" spans="1:22" ht="27" customHeight="1">
      <c r="A18" s="22" t="s">
        <v>29</v>
      </c>
      <c r="B18" s="9">
        <v>250000</v>
      </c>
      <c r="C18" s="10">
        <v>0</v>
      </c>
      <c r="D18" s="13">
        <v>8</v>
      </c>
      <c r="E18" s="11">
        <v>19.4</v>
      </c>
      <c r="F18" s="11">
        <v>11.2</v>
      </c>
      <c r="G18" s="11">
        <v>9.7</v>
      </c>
      <c r="H18" s="13">
        <v>12.3</v>
      </c>
      <c r="I18" s="226">
        <v>84.8</v>
      </c>
      <c r="J18" s="89">
        <v>3376252</v>
      </c>
      <c r="K18" s="10">
        <v>2585209</v>
      </c>
      <c r="L18" s="10">
        <v>133977</v>
      </c>
      <c r="M18" s="10">
        <v>657066</v>
      </c>
      <c r="N18" s="10">
        <v>426672</v>
      </c>
      <c r="O18" s="12">
        <v>11370574</v>
      </c>
      <c r="P18" s="2"/>
      <c r="V18" s="26"/>
    </row>
    <row r="19" spans="1:22" ht="27" customHeight="1">
      <c r="A19" s="48" t="s">
        <v>91</v>
      </c>
      <c r="B19" s="54">
        <v>0</v>
      </c>
      <c r="C19" s="49">
        <v>0</v>
      </c>
      <c r="D19" s="52">
        <v>14</v>
      </c>
      <c r="E19" s="50">
        <v>14.7</v>
      </c>
      <c r="F19" s="50">
        <v>8.5</v>
      </c>
      <c r="G19" s="50">
        <v>6.7</v>
      </c>
      <c r="H19" s="52">
        <v>11.9</v>
      </c>
      <c r="I19" s="227">
        <v>92.8</v>
      </c>
      <c r="J19" s="101">
        <v>7934849</v>
      </c>
      <c r="K19" s="49">
        <v>3522094</v>
      </c>
      <c r="L19" s="49">
        <v>378482</v>
      </c>
      <c r="M19" s="49">
        <v>4034273</v>
      </c>
      <c r="N19" s="49">
        <v>1426739</v>
      </c>
      <c r="O19" s="51">
        <v>18663317</v>
      </c>
      <c r="P19" s="2"/>
      <c r="V19" s="26"/>
    </row>
    <row r="20" spans="1:22" ht="27" customHeight="1">
      <c r="A20" s="36" t="s">
        <v>96</v>
      </c>
      <c r="B20" s="40">
        <v>0</v>
      </c>
      <c r="C20" s="37">
        <v>0</v>
      </c>
      <c r="D20" s="41">
        <v>3</v>
      </c>
      <c r="E20" s="38">
        <v>17.2</v>
      </c>
      <c r="F20" s="38">
        <v>14</v>
      </c>
      <c r="G20" s="38">
        <v>11.1</v>
      </c>
      <c r="H20" s="41">
        <v>12.3</v>
      </c>
      <c r="I20" s="228">
        <v>91.6</v>
      </c>
      <c r="J20" s="102">
        <v>3097513</v>
      </c>
      <c r="K20" s="37">
        <v>578043</v>
      </c>
      <c r="L20" s="37">
        <v>196553</v>
      </c>
      <c r="M20" s="37">
        <v>2322917</v>
      </c>
      <c r="N20" s="37">
        <v>892592</v>
      </c>
      <c r="O20" s="39">
        <v>27526442</v>
      </c>
      <c r="P20" s="2"/>
      <c r="V20" s="26"/>
    </row>
    <row r="21" spans="1:22" ht="27" customHeight="1" thickBot="1">
      <c r="A21" s="23" t="s">
        <v>97</v>
      </c>
      <c r="B21" s="6">
        <v>0</v>
      </c>
      <c r="C21" s="7">
        <v>0</v>
      </c>
      <c r="D21" s="15">
        <v>3.1</v>
      </c>
      <c r="E21" s="14">
        <v>21.5</v>
      </c>
      <c r="F21" s="14">
        <v>16.8</v>
      </c>
      <c r="G21" s="14">
        <v>12.9</v>
      </c>
      <c r="H21" s="15">
        <v>16.5</v>
      </c>
      <c r="I21" s="229">
        <v>94.2</v>
      </c>
      <c r="J21" s="1">
        <v>8444243</v>
      </c>
      <c r="K21" s="7">
        <v>2634439</v>
      </c>
      <c r="L21" s="7">
        <v>105923</v>
      </c>
      <c r="M21" s="7">
        <v>5703881</v>
      </c>
      <c r="N21" s="7">
        <v>675717</v>
      </c>
      <c r="O21" s="8">
        <v>58211091</v>
      </c>
      <c r="P21" s="2"/>
      <c r="V21" s="26"/>
    </row>
    <row r="22" spans="1:22" ht="27" customHeight="1">
      <c r="A22" s="24" t="s">
        <v>30</v>
      </c>
      <c r="B22" s="16">
        <v>70000</v>
      </c>
      <c r="C22" s="3">
        <v>0</v>
      </c>
      <c r="D22" s="19">
        <v>4.9</v>
      </c>
      <c r="E22" s="17">
        <v>9.5</v>
      </c>
      <c r="F22" s="17">
        <v>4.5</v>
      </c>
      <c r="G22" s="17">
        <v>4</v>
      </c>
      <c r="H22" s="19">
        <v>12.1</v>
      </c>
      <c r="I22" s="230">
        <v>80.2</v>
      </c>
      <c r="J22" s="90">
        <v>3130978</v>
      </c>
      <c r="K22" s="3">
        <v>1260056</v>
      </c>
      <c r="L22" s="3">
        <v>634314</v>
      </c>
      <c r="M22" s="3">
        <v>1236608</v>
      </c>
      <c r="N22" s="3">
        <v>140548</v>
      </c>
      <c r="O22" s="18">
        <v>1391238</v>
      </c>
      <c r="P22" s="2"/>
      <c r="V22" s="26"/>
    </row>
    <row r="23" spans="1:22" ht="27" customHeight="1">
      <c r="A23" s="30" t="s">
        <v>31</v>
      </c>
      <c r="B23" s="34">
        <v>0</v>
      </c>
      <c r="C23" s="31">
        <v>0</v>
      </c>
      <c r="D23" s="35">
        <v>14.3</v>
      </c>
      <c r="E23" s="32">
        <v>9.1</v>
      </c>
      <c r="F23" s="32">
        <v>5</v>
      </c>
      <c r="G23" s="32">
        <v>3.6</v>
      </c>
      <c r="H23" s="35">
        <v>7.2</v>
      </c>
      <c r="I23" s="231">
        <v>79.1</v>
      </c>
      <c r="J23" s="103">
        <v>3034594</v>
      </c>
      <c r="K23" s="31">
        <v>1766032</v>
      </c>
      <c r="L23" s="31">
        <v>147720</v>
      </c>
      <c r="M23" s="31">
        <v>1120842</v>
      </c>
      <c r="N23" s="31">
        <v>404423</v>
      </c>
      <c r="O23" s="33">
        <v>5036105</v>
      </c>
      <c r="P23" s="2"/>
      <c r="V23" s="26"/>
    </row>
    <row r="24" spans="1:22" ht="27" customHeight="1">
      <c r="A24" s="22" t="s">
        <v>32</v>
      </c>
      <c r="B24" s="9">
        <v>300000</v>
      </c>
      <c r="C24" s="10">
        <v>0</v>
      </c>
      <c r="D24" s="13">
        <v>7.7</v>
      </c>
      <c r="E24" s="11">
        <v>8.2</v>
      </c>
      <c r="F24" s="11">
        <v>5.4</v>
      </c>
      <c r="G24" s="11">
        <v>2.2</v>
      </c>
      <c r="H24" s="13">
        <v>4.5</v>
      </c>
      <c r="I24" s="226">
        <v>82.6</v>
      </c>
      <c r="J24" s="89">
        <v>6483379</v>
      </c>
      <c r="K24" s="10">
        <v>2552300</v>
      </c>
      <c r="L24" s="10">
        <v>619490</v>
      </c>
      <c r="M24" s="10">
        <v>3311589</v>
      </c>
      <c r="N24" s="10">
        <v>369724</v>
      </c>
      <c r="O24" s="12">
        <v>6854307</v>
      </c>
      <c r="P24" s="2"/>
      <c r="V24" s="26"/>
    </row>
    <row r="25" spans="1:22" ht="27" customHeight="1">
      <c r="A25" s="22" t="s">
        <v>33</v>
      </c>
      <c r="B25" s="9">
        <v>0</v>
      </c>
      <c r="C25" s="10">
        <v>0</v>
      </c>
      <c r="D25" s="13">
        <v>8.8</v>
      </c>
      <c r="E25" s="11">
        <v>9.9</v>
      </c>
      <c r="F25" s="11">
        <v>7.8</v>
      </c>
      <c r="G25" s="11">
        <v>7.4</v>
      </c>
      <c r="H25" s="13">
        <v>13.7</v>
      </c>
      <c r="I25" s="226">
        <v>75.5</v>
      </c>
      <c r="J25" s="89">
        <v>973509</v>
      </c>
      <c r="K25" s="10">
        <v>609283</v>
      </c>
      <c r="L25" s="10">
        <v>23880</v>
      </c>
      <c r="M25" s="10">
        <v>340346</v>
      </c>
      <c r="N25" s="10">
        <v>178306</v>
      </c>
      <c r="O25" s="12">
        <v>2737408</v>
      </c>
      <c r="P25" s="2"/>
      <c r="V25" s="26"/>
    </row>
    <row r="26" spans="1:22" ht="27" customHeight="1">
      <c r="A26" s="24" t="s">
        <v>34</v>
      </c>
      <c r="B26" s="16">
        <v>180000</v>
      </c>
      <c r="C26" s="3">
        <v>0</v>
      </c>
      <c r="D26" s="19">
        <v>7.4</v>
      </c>
      <c r="E26" s="17">
        <v>2.3</v>
      </c>
      <c r="F26" s="17">
        <v>-0.1</v>
      </c>
      <c r="G26" s="17">
        <v>0.3</v>
      </c>
      <c r="H26" s="19">
        <v>7.1</v>
      </c>
      <c r="I26" s="230">
        <v>68.4</v>
      </c>
      <c r="J26" s="90">
        <v>19939564</v>
      </c>
      <c r="K26" s="3">
        <v>6039921</v>
      </c>
      <c r="L26" s="3">
        <v>2888985</v>
      </c>
      <c r="M26" s="3">
        <v>11010658</v>
      </c>
      <c r="N26" s="3">
        <v>328873</v>
      </c>
      <c r="O26" s="18">
        <v>782501</v>
      </c>
      <c r="P26" s="2"/>
      <c r="V26" s="26"/>
    </row>
    <row r="27" spans="1:22" ht="27" customHeight="1">
      <c r="A27" s="22" t="s">
        <v>35</v>
      </c>
      <c r="B27" s="9">
        <v>0</v>
      </c>
      <c r="C27" s="10">
        <v>0</v>
      </c>
      <c r="D27" s="13">
        <v>4.7</v>
      </c>
      <c r="E27" s="11">
        <v>11.4</v>
      </c>
      <c r="F27" s="11">
        <v>8.3</v>
      </c>
      <c r="G27" s="11">
        <v>6</v>
      </c>
      <c r="H27" s="13">
        <v>10.8</v>
      </c>
      <c r="I27" s="226">
        <v>78.8</v>
      </c>
      <c r="J27" s="89">
        <v>3641927</v>
      </c>
      <c r="K27" s="10">
        <v>1827579</v>
      </c>
      <c r="L27" s="10">
        <v>421381</v>
      </c>
      <c r="M27" s="10">
        <v>1392967</v>
      </c>
      <c r="N27" s="10">
        <v>404205</v>
      </c>
      <c r="O27" s="12">
        <v>7237920</v>
      </c>
      <c r="P27" s="2"/>
      <c r="V27" s="26"/>
    </row>
    <row r="28" spans="1:22" ht="27" customHeight="1">
      <c r="A28" s="22" t="s">
        <v>36</v>
      </c>
      <c r="B28" s="9">
        <v>0</v>
      </c>
      <c r="C28" s="10">
        <v>0</v>
      </c>
      <c r="D28" s="13">
        <v>11.9</v>
      </c>
      <c r="E28" s="11">
        <v>14.1</v>
      </c>
      <c r="F28" s="11">
        <v>12.3</v>
      </c>
      <c r="G28" s="11">
        <v>7.1</v>
      </c>
      <c r="H28" s="13">
        <v>12.1</v>
      </c>
      <c r="I28" s="226">
        <v>83.5</v>
      </c>
      <c r="J28" s="89">
        <v>2329119</v>
      </c>
      <c r="K28" s="10">
        <v>1150000</v>
      </c>
      <c r="L28" s="10">
        <v>240000</v>
      </c>
      <c r="M28" s="10">
        <v>939119</v>
      </c>
      <c r="N28" s="10">
        <v>266000</v>
      </c>
      <c r="O28" s="12">
        <v>8489646</v>
      </c>
      <c r="P28" s="2"/>
      <c r="V28" s="26"/>
    </row>
    <row r="29" spans="1:22" ht="27" customHeight="1">
      <c r="A29" s="42" t="s">
        <v>37</v>
      </c>
      <c r="B29" s="46">
        <v>0</v>
      </c>
      <c r="C29" s="43">
        <v>0</v>
      </c>
      <c r="D29" s="47">
        <v>3.2</v>
      </c>
      <c r="E29" s="44">
        <v>20.4</v>
      </c>
      <c r="F29" s="44">
        <v>10.1</v>
      </c>
      <c r="G29" s="44">
        <v>8.3</v>
      </c>
      <c r="H29" s="47">
        <v>15.1</v>
      </c>
      <c r="I29" s="232">
        <v>89.4</v>
      </c>
      <c r="J29" s="91">
        <v>2325291</v>
      </c>
      <c r="K29" s="43">
        <v>1329097</v>
      </c>
      <c r="L29" s="43">
        <v>37313</v>
      </c>
      <c r="M29" s="43">
        <v>958881</v>
      </c>
      <c r="N29" s="43">
        <v>163781</v>
      </c>
      <c r="O29" s="45">
        <v>7973377</v>
      </c>
      <c r="P29" s="2"/>
      <c r="V29" s="26"/>
    </row>
    <row r="30" spans="1:22" ht="27" customHeight="1">
      <c r="A30" s="22" t="s">
        <v>38</v>
      </c>
      <c r="B30" s="9">
        <v>65000</v>
      </c>
      <c r="C30" s="10">
        <v>0</v>
      </c>
      <c r="D30" s="13">
        <v>1.9</v>
      </c>
      <c r="E30" s="11">
        <v>15</v>
      </c>
      <c r="F30" s="11">
        <v>10.4</v>
      </c>
      <c r="G30" s="11">
        <v>8</v>
      </c>
      <c r="H30" s="13">
        <v>11.2</v>
      </c>
      <c r="I30" s="226">
        <v>90</v>
      </c>
      <c r="J30" s="89">
        <v>1210101</v>
      </c>
      <c r="K30" s="10">
        <v>738899</v>
      </c>
      <c r="L30" s="10">
        <v>199216</v>
      </c>
      <c r="M30" s="10">
        <v>271986</v>
      </c>
      <c r="N30" s="10">
        <v>113928</v>
      </c>
      <c r="O30" s="12">
        <v>3954915</v>
      </c>
      <c r="P30" s="2"/>
      <c r="V30" s="26"/>
    </row>
    <row r="31" spans="1:22" ht="27" customHeight="1">
      <c r="A31" s="22" t="s">
        <v>94</v>
      </c>
      <c r="B31" s="9">
        <v>0</v>
      </c>
      <c r="C31" s="10">
        <v>0</v>
      </c>
      <c r="D31" s="13">
        <v>4.8</v>
      </c>
      <c r="E31" s="11">
        <v>13.1</v>
      </c>
      <c r="F31" s="11">
        <v>8</v>
      </c>
      <c r="G31" s="11">
        <v>6.6</v>
      </c>
      <c r="H31" s="13">
        <v>7.7</v>
      </c>
      <c r="I31" s="226">
        <v>78.1</v>
      </c>
      <c r="J31" s="89">
        <v>2809905</v>
      </c>
      <c r="K31" s="10">
        <v>1362903</v>
      </c>
      <c r="L31" s="10">
        <v>432995</v>
      </c>
      <c r="M31" s="10">
        <v>1014007</v>
      </c>
      <c r="N31" s="10">
        <v>131086</v>
      </c>
      <c r="O31" s="12">
        <v>3079717</v>
      </c>
      <c r="P31" s="2"/>
      <c r="V31" s="26"/>
    </row>
    <row r="32" spans="1:22" ht="27" customHeight="1">
      <c r="A32" s="36" t="s">
        <v>95</v>
      </c>
      <c r="B32" s="40">
        <v>0</v>
      </c>
      <c r="C32" s="37">
        <v>0</v>
      </c>
      <c r="D32" s="41">
        <v>7.7</v>
      </c>
      <c r="E32" s="38">
        <v>22.1</v>
      </c>
      <c r="F32" s="38">
        <v>12.7</v>
      </c>
      <c r="G32" s="38">
        <v>11.8</v>
      </c>
      <c r="H32" s="41">
        <v>16.1</v>
      </c>
      <c r="I32" s="228">
        <v>94.5</v>
      </c>
      <c r="J32" s="102">
        <v>1389456</v>
      </c>
      <c r="K32" s="37">
        <v>413792</v>
      </c>
      <c r="L32" s="37">
        <v>46382</v>
      </c>
      <c r="M32" s="37">
        <v>929282</v>
      </c>
      <c r="N32" s="37">
        <v>90000</v>
      </c>
      <c r="O32" s="39">
        <v>10096480</v>
      </c>
      <c r="P32" s="2"/>
      <c r="V32" s="26"/>
    </row>
    <row r="33" spans="1:22" ht="27" customHeight="1">
      <c r="A33" s="20" t="s">
        <v>104</v>
      </c>
      <c r="B33" s="2">
        <v>0</v>
      </c>
      <c r="C33" s="4">
        <v>0</v>
      </c>
      <c r="D33" s="29">
        <v>2.9</v>
      </c>
      <c r="E33" s="28">
        <v>17.6</v>
      </c>
      <c r="F33" s="28">
        <v>11.2</v>
      </c>
      <c r="G33" s="28">
        <v>9.2</v>
      </c>
      <c r="H33" s="29">
        <v>12</v>
      </c>
      <c r="I33" s="233">
        <v>94.8</v>
      </c>
      <c r="J33" s="56">
        <v>2492930</v>
      </c>
      <c r="K33" s="4">
        <v>1183585</v>
      </c>
      <c r="L33" s="4">
        <v>418758</v>
      </c>
      <c r="M33" s="4">
        <v>890587</v>
      </c>
      <c r="N33" s="4">
        <v>172873</v>
      </c>
      <c r="O33" s="5">
        <v>11030391</v>
      </c>
      <c r="P33" s="2"/>
      <c r="V33" s="26"/>
    </row>
    <row r="34" spans="1:22" ht="27" customHeight="1">
      <c r="A34" s="30" t="s">
        <v>105</v>
      </c>
      <c r="B34" s="34">
        <v>0</v>
      </c>
      <c r="C34" s="31">
        <v>0</v>
      </c>
      <c r="D34" s="35">
        <v>4.4</v>
      </c>
      <c r="E34" s="32">
        <v>24.2</v>
      </c>
      <c r="F34" s="32">
        <v>17</v>
      </c>
      <c r="G34" s="32">
        <v>12.8</v>
      </c>
      <c r="H34" s="35">
        <v>14.7</v>
      </c>
      <c r="I34" s="231">
        <v>89.7</v>
      </c>
      <c r="J34" s="103">
        <v>1962593</v>
      </c>
      <c r="K34" s="31">
        <v>561016</v>
      </c>
      <c r="L34" s="31">
        <v>524573</v>
      </c>
      <c r="M34" s="31">
        <v>877004</v>
      </c>
      <c r="N34" s="31">
        <v>282184</v>
      </c>
      <c r="O34" s="33">
        <v>12267785</v>
      </c>
      <c r="P34" s="2"/>
      <c r="V34" s="26"/>
    </row>
    <row r="35" spans="1:22" ht="27" customHeight="1">
      <c r="A35" s="22" t="s">
        <v>39</v>
      </c>
      <c r="B35" s="9">
        <v>150000</v>
      </c>
      <c r="C35" s="10">
        <v>0</v>
      </c>
      <c r="D35" s="13">
        <v>5.3</v>
      </c>
      <c r="E35" s="11">
        <v>19.1</v>
      </c>
      <c r="F35" s="11">
        <v>12.4</v>
      </c>
      <c r="G35" s="11">
        <v>11.4</v>
      </c>
      <c r="H35" s="13">
        <v>16.6</v>
      </c>
      <c r="I35" s="226">
        <v>89.7</v>
      </c>
      <c r="J35" s="89">
        <v>1008109</v>
      </c>
      <c r="K35" s="10">
        <v>534160</v>
      </c>
      <c r="L35" s="10">
        <v>186791</v>
      </c>
      <c r="M35" s="10">
        <v>287158</v>
      </c>
      <c r="N35" s="10">
        <v>50309</v>
      </c>
      <c r="O35" s="12">
        <v>4495070</v>
      </c>
      <c r="P35" s="2"/>
      <c r="V35" s="26"/>
    </row>
    <row r="36" spans="1:22" ht="27" customHeight="1" thickBot="1">
      <c r="A36" s="93" t="s">
        <v>40</v>
      </c>
      <c r="B36" s="94">
        <v>180000</v>
      </c>
      <c r="C36" s="95">
        <v>0</v>
      </c>
      <c r="D36" s="96">
        <v>11</v>
      </c>
      <c r="E36" s="97">
        <v>15</v>
      </c>
      <c r="F36" s="97">
        <v>12.6</v>
      </c>
      <c r="G36" s="97">
        <v>10</v>
      </c>
      <c r="H36" s="96">
        <v>13.6</v>
      </c>
      <c r="I36" s="234">
        <v>90.8</v>
      </c>
      <c r="J36" s="104">
        <v>1400912</v>
      </c>
      <c r="K36" s="95">
        <v>646672</v>
      </c>
      <c r="L36" s="95">
        <v>4537</v>
      </c>
      <c r="M36" s="95">
        <v>749703</v>
      </c>
      <c r="N36" s="95">
        <v>117317</v>
      </c>
      <c r="O36" s="98">
        <v>6721166</v>
      </c>
      <c r="P36" s="2"/>
      <c r="V36" s="26"/>
    </row>
    <row r="37" spans="1:16" ht="27" customHeight="1" thickBot="1">
      <c r="A37" s="235" t="s">
        <v>45</v>
      </c>
      <c r="B37" s="6">
        <f>SUM(B8:B21)</f>
        <v>1230000</v>
      </c>
      <c r="C37" s="7">
        <f>SUM(C8:C21)</f>
        <v>0</v>
      </c>
      <c r="D37" s="14">
        <f aca="true" t="shared" si="0" ref="D37:I37">AVERAGEA(D8:D21)</f>
        <v>4.249999999999999</v>
      </c>
      <c r="E37" s="14">
        <f t="shared" si="0"/>
        <v>16.307142857142857</v>
      </c>
      <c r="F37" s="14">
        <f t="shared" si="0"/>
        <v>12.450000000000001</v>
      </c>
      <c r="G37" s="14">
        <f t="shared" si="0"/>
        <v>9.885714285714286</v>
      </c>
      <c r="H37" s="14">
        <f t="shared" si="0"/>
        <v>12.17857142857143</v>
      </c>
      <c r="I37" s="229">
        <f t="shared" si="0"/>
        <v>89.36428571428571</v>
      </c>
      <c r="J37" s="105">
        <f aca="true" t="shared" si="1" ref="J37:O37">SUM(J8:J21)</f>
        <v>119331507</v>
      </c>
      <c r="K37" s="7">
        <f t="shared" si="1"/>
        <v>54855145</v>
      </c>
      <c r="L37" s="7">
        <f t="shared" si="1"/>
        <v>10034220</v>
      </c>
      <c r="M37" s="7">
        <f t="shared" si="1"/>
        <v>54442142</v>
      </c>
      <c r="N37" s="7">
        <f t="shared" si="1"/>
        <v>16320053</v>
      </c>
      <c r="O37" s="8">
        <f t="shared" si="1"/>
        <v>600369351</v>
      </c>
      <c r="P37" s="2"/>
    </row>
    <row r="38" spans="1:16" ht="27" customHeight="1" thickBot="1">
      <c r="A38" s="235" t="s">
        <v>136</v>
      </c>
      <c r="B38" s="6">
        <f>SUM(B22:B36)</f>
        <v>945000</v>
      </c>
      <c r="C38" s="7">
        <f>SUM(C22:C36)</f>
        <v>0</v>
      </c>
      <c r="D38" s="14">
        <f aca="true" t="shared" si="2" ref="D38:I38">AVERAGEA(D22:D36)</f>
        <v>6.726666666666668</v>
      </c>
      <c r="E38" s="14">
        <f t="shared" si="2"/>
        <v>14.066666666666665</v>
      </c>
      <c r="F38" s="14">
        <f t="shared" si="2"/>
        <v>9.173333333333336</v>
      </c>
      <c r="G38" s="14">
        <f t="shared" si="2"/>
        <v>7.246666666666668</v>
      </c>
      <c r="H38" s="14">
        <f t="shared" si="2"/>
        <v>11.633333333333331</v>
      </c>
      <c r="I38" s="229">
        <f t="shared" si="2"/>
        <v>84.33999999999999</v>
      </c>
      <c r="J38" s="105">
        <f aca="true" t="shared" si="3" ref="J38:O38">SUM(J22:J36)</f>
        <v>54132367</v>
      </c>
      <c r="K38" s="7">
        <f t="shared" si="3"/>
        <v>21975295</v>
      </c>
      <c r="L38" s="7">
        <f t="shared" si="3"/>
        <v>6826335</v>
      </c>
      <c r="M38" s="7">
        <f t="shared" si="3"/>
        <v>25330737</v>
      </c>
      <c r="N38" s="7">
        <f t="shared" si="3"/>
        <v>3213557</v>
      </c>
      <c r="O38" s="8">
        <f t="shared" si="3"/>
        <v>92148026</v>
      </c>
      <c r="P38" s="2"/>
    </row>
    <row r="39" spans="1:16" ht="27" customHeight="1" thickBot="1">
      <c r="A39" s="235" t="s">
        <v>46</v>
      </c>
      <c r="B39" s="6">
        <f>SUM(B8:B36)</f>
        <v>2175000</v>
      </c>
      <c r="C39" s="7">
        <f>SUM(C8:C36)</f>
        <v>0</v>
      </c>
      <c r="D39" s="14">
        <f aca="true" t="shared" si="4" ref="D39:I39">AVERAGEA(D8:D36)</f>
        <v>5.5310344827586215</v>
      </c>
      <c r="E39" s="14">
        <f t="shared" si="4"/>
        <v>15.148275862068965</v>
      </c>
      <c r="F39" s="14">
        <f t="shared" si="4"/>
        <v>10.755172413793105</v>
      </c>
      <c r="G39" s="14">
        <f t="shared" si="4"/>
        <v>8.520689655172415</v>
      </c>
      <c r="H39" s="14">
        <f t="shared" si="4"/>
        <v>11.896551724137932</v>
      </c>
      <c r="I39" s="229">
        <f t="shared" si="4"/>
        <v>86.7655172413793</v>
      </c>
      <c r="J39" s="105">
        <f aca="true" t="shared" si="5" ref="J39:O39">SUM(J8:J36)</f>
        <v>173463874</v>
      </c>
      <c r="K39" s="7">
        <f t="shared" si="5"/>
        <v>76830440</v>
      </c>
      <c r="L39" s="7">
        <f t="shared" si="5"/>
        <v>16860555</v>
      </c>
      <c r="M39" s="7">
        <f t="shared" si="5"/>
        <v>79772879</v>
      </c>
      <c r="N39" s="7">
        <f t="shared" si="5"/>
        <v>19533610</v>
      </c>
      <c r="O39" s="8">
        <f t="shared" si="5"/>
        <v>692517377</v>
      </c>
      <c r="P39" s="2"/>
    </row>
    <row r="40" ht="27" customHeight="1">
      <c r="B40" t="s">
        <v>89</v>
      </c>
    </row>
  </sheetData>
  <printOptions/>
  <pageMargins left="0.61" right="0.3" top="0.7874015748031497" bottom="0.5118110236220472" header="0.5118110236220472" footer="0.5118110236220472"/>
  <pageSetup horizontalDpi="300" verticalDpi="300" orientation="landscape" paperSize="9" scale="52" r:id="rId1"/>
  <headerFooter alignWithMargins="0">
    <oddHeader>&amp;L&amp;24１　決算状況総括表（３）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2009-11-02T07:06:25Z</cp:lastPrinted>
  <dcterms:created xsi:type="dcterms:W3CDTF">2001-02-19T06:05:55Z</dcterms:created>
  <dcterms:modified xsi:type="dcterms:W3CDTF">2009-11-17T04:47:26Z</dcterms:modified>
  <cp:category/>
  <cp:version/>
  <cp:contentType/>
  <cp:contentStatus/>
</cp:coreProperties>
</file>