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8220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'業務概要'!$A$1:$AA$42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<sst xmlns="http://schemas.openxmlformats.org/spreadsheetml/2006/main" count="529" uniqueCount="405">
  <si>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</si>
  <si>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</si>
  <si>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</si>
  <si>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</si>
  <si>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</si>
  <si>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</si>
  <si>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</si>
  <si>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</si>
  <si>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</si>
  <si>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</si>
  <si>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</si>
  <si>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</si>
  <si>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</si>
  <si>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鵜方駅前</t>
  </si>
  <si>
    <t>駐車場</t>
  </si>
  <si>
    <t>計</t>
  </si>
  <si>
    <t>西駐車場</t>
  </si>
  <si>
    <t>駅南駐車場</t>
  </si>
  <si>
    <t xml:space="preserve"> １ 事 業 開 始 年 月 日</t>
  </si>
  <si>
    <t xml:space="preserve">S54. 3. 1 </t>
  </si>
  <si>
    <t>S49. 4. 2</t>
  </si>
  <si>
    <t>S60. 4. 9</t>
  </si>
  <si>
    <t>S59. 6. 1</t>
  </si>
  <si>
    <t>H 4.10.12</t>
  </si>
  <si>
    <t>H 5.10.13</t>
  </si>
  <si>
    <t xml:space="preserve">S63. 6. 1 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</si>
  <si>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</si>
  <si>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</si>
  <si>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</si>
  <si>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</si>
  <si>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</si>
  <si>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</si>
  <si>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</si>
  <si>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>機械式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</si>
  <si>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</si>
  <si>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</si>
  <si>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</si>
  <si>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</si>
  <si>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</si>
  <si>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</si>
  <si>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</si>
  <si>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</si>
  <si>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</si>
  <si>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</si>
  <si>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</si>
  <si>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</si>
  <si>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19:00</t>
  </si>
  <si>
    <t xml:space="preserve"> ７ 総  事  業  費           (千円)　　　</t>
  </si>
  <si>
    <t>財</t>
  </si>
  <si>
    <t xml:space="preserve"> 無利子貸付金</t>
  </si>
  <si>
    <t>源</t>
  </si>
  <si>
    <t xml:space="preserve"> 公庫資金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</si>
  <si>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</si>
  <si>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</si>
  <si>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</si>
  <si>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</si>
  <si>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</si>
  <si>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</si>
  <si>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</si>
  <si>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</si>
  <si>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</si>
  <si>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</si>
  <si>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</si>
  <si>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</si>
  <si>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</si>
  <si>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</si>
  <si>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</si>
  <si>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</si>
  <si>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 xml:space="preserve">    竣    工</t>
  </si>
  <si>
    <t>S54. 2.24</t>
  </si>
  <si>
    <t>S60. 3.15</t>
  </si>
  <si>
    <t>S59. 5. 9</t>
  </si>
  <si>
    <t>H 4.10.10</t>
  </si>
  <si>
    <t>H 5. 9.30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</si>
  <si>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</si>
  <si>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</si>
  <si>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</si>
  <si>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</si>
  <si>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</si>
  <si>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</si>
  <si>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</si>
  <si>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</si>
  <si>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</si>
  <si>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</si>
  <si>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</si>
  <si>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</si>
  <si>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</si>
  <si>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</si>
  <si>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</si>
  <si>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</si>
  <si>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</si>
  <si>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</si>
  <si>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</si>
  <si>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</si>
  <si>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</si>
  <si>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</si>
  <si>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</si>
  <si>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</si>
  <si>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</si>
  <si>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</si>
  <si>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</si>
  <si>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</si>
  <si>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</si>
  <si>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</si>
  <si>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</si>
  <si>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</si>
  <si>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</si>
  <si>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</si>
  <si>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</si>
  <si>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</si>
  <si>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</si>
  <si>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</si>
  <si>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</si>
  <si>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</si>
  <si>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</si>
  <si>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</si>
  <si>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</si>
  <si>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</si>
  <si>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</si>
  <si>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</si>
  <si>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</si>
  <si>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</si>
  <si>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</si>
  <si>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</si>
  <si>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</si>
  <si>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</si>
  <si>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</si>
  <si>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</si>
  <si>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</si>
  <si>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</si>
  <si>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</si>
  <si>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</si>
  <si>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</si>
  <si>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</si>
  <si>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</si>
  <si>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</si>
  <si>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</si>
  <si>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</si>
  <si>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</si>
  <si>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</si>
  <si>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</si>
  <si>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</si>
  <si>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</si>
  <si>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</si>
  <si>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</si>
  <si>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</si>
  <si>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</si>
  <si>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</si>
  <si>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</si>
  <si>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</si>
  <si>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</si>
  <si>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</si>
  <si>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</si>
  <si>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</si>
  <si>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</si>
  <si>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</si>
  <si>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</si>
  <si>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</si>
  <si>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</si>
  <si>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</si>
  <si>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</si>
  <si>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</si>
  <si>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</si>
  <si>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</si>
  <si>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</si>
  <si>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</si>
  <si>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</si>
  <si>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</si>
  <si>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</si>
  <si>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</si>
  <si>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</si>
  <si>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</si>
  <si>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</si>
  <si>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</si>
  <si>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</si>
  <si>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</si>
  <si>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</si>
  <si>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</si>
  <si>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</si>
  <si>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</si>
  <si>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</si>
  <si>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</si>
  <si>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</si>
  <si>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</si>
  <si>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</si>
  <si>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</si>
  <si>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</si>
  <si>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</si>
  <si>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</si>
  <si>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</si>
  <si>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</si>
  <si>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</si>
  <si>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</si>
  <si>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</si>
  <si>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</si>
  <si>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</si>
  <si>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</si>
  <si>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</si>
  <si>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</si>
  <si>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</si>
  <si>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</si>
  <si>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</si>
  <si>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</si>
  <si>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</si>
  <si>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</si>
  <si>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</si>
  <si>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</si>
  <si>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</si>
  <si>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</si>
  <si>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</si>
  <si>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</si>
  <si>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</si>
  <si>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</si>
  <si>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</si>
  <si>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</si>
  <si>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</si>
  <si>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</si>
  <si>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</si>
  <si>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</si>
  <si>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</si>
  <si>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</si>
  <si>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</si>
  <si>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</si>
  <si>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</si>
  <si>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</si>
  <si>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</si>
  <si>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</si>
  <si>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</si>
  <si>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</si>
  <si>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</si>
  <si>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</si>
  <si>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</si>
  <si>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</si>
  <si>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</si>
  <si>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</si>
  <si>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</si>
  <si>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</si>
  <si>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</si>
  <si>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</si>
  <si>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</si>
  <si>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</si>
  <si>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</si>
  <si>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</si>
  <si>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</si>
  <si>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</si>
  <si>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</si>
  <si>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</si>
  <si>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</si>
  <si>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</si>
  <si>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</si>
  <si>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</si>
  <si>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</si>
  <si>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</si>
  <si>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</si>
  <si>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</si>
  <si>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</si>
  <si>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</si>
  <si>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</si>
  <si>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</si>
  <si>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</si>
  <si>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</si>
  <si>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</si>
  <si>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</si>
  <si>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</si>
  <si>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</si>
  <si>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</si>
  <si>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</si>
  <si>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</si>
  <si>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</si>
  <si>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</si>
  <si>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</si>
  <si>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</si>
  <si>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</si>
  <si>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</si>
  <si>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</si>
  <si>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</si>
  <si>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</si>
  <si>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</si>
  <si>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</si>
  <si>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</si>
  <si>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</si>
  <si>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</si>
  <si>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</si>
  <si>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</si>
  <si>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</si>
  <si>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</si>
  <si>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</si>
  <si>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</si>
  <si>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</si>
  <si>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</si>
  <si>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</si>
  <si>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</si>
  <si>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</si>
  <si>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</si>
  <si>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</si>
  <si>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</si>
  <si>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</si>
  <si>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</si>
  <si>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</si>
  <si>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</si>
  <si>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</si>
  <si>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</si>
  <si>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</si>
  <si>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</si>
  <si>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</si>
  <si>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</si>
  <si>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</si>
  <si>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</si>
  <si>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</si>
  <si>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</si>
  <si>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</si>
  <si>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</si>
  <si>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</si>
  <si>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</si>
  <si>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</si>
  <si>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</si>
  <si>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</si>
  <si>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</si>
  <si>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</si>
  <si>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</si>
  <si>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</si>
  <si>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</si>
  <si>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</si>
  <si>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</si>
  <si>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</si>
  <si>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</si>
  <si>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</si>
  <si>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</si>
  <si>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</si>
  <si>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伊 賀 市</t>
  </si>
  <si>
    <t>志 摩 市</t>
  </si>
  <si>
    <t>志 摩 市</t>
  </si>
  <si>
    <t>伊 賀 市</t>
  </si>
  <si>
    <t>H16. 6. 1</t>
  </si>
  <si>
    <t>（単位：千円）</t>
  </si>
  <si>
    <t>市営長島</t>
  </si>
  <si>
    <t>駅前駐車場</t>
  </si>
  <si>
    <t>名  張  市</t>
  </si>
  <si>
    <t>市営東大手門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</si>
  <si>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</si>
  <si>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</si>
  <si>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</si>
  <si>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</si>
  <si>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</si>
  <si>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</si>
  <si>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</si>
  <si>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</si>
  <si>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</si>
  <si>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</si>
  <si>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</si>
  <si>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</si>
  <si>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</si>
  <si>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</si>
  <si>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</si>
  <si>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</si>
  <si>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</si>
  <si>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</si>
  <si>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</si>
  <si>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</si>
  <si>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</si>
  <si>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S63. 4. 1</t>
  </si>
  <si>
    <t>S63. 5.20</t>
  </si>
  <si>
    <t>H 11. 4. 1</t>
  </si>
  <si>
    <t>H14. 4. 1</t>
  </si>
  <si>
    <t>S62. 4. 1</t>
  </si>
  <si>
    <t>S62. 1.10</t>
  </si>
  <si>
    <t>H14. 4．1</t>
  </si>
  <si>
    <t>S49. 1.11</t>
  </si>
  <si>
    <t>S59.12.27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</si>
  <si>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</si>
  <si>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</si>
  <si>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</si>
  <si>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</si>
  <si>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</si>
  <si>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</si>
  <si>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</si>
  <si>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</si>
  <si>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</si>
  <si>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</si>
  <si>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</si>
  <si>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</si>
  <si>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</si>
  <si>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</si>
  <si>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</si>
  <si>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</si>
  <si>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</si>
  <si>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</si>
  <si>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</si>
  <si>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</si>
  <si>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</si>
  <si>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</si>
  <si>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</si>
  <si>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>H</t>
    </r>
    <r>
      <rPr>
        <sz val="14"/>
        <rFont val="ＭＳ 明朝"/>
        <family val="1"/>
      </rPr>
      <t>21. 5. 1</t>
    </r>
  </si>
  <si>
    <r>
      <t>H</t>
    </r>
    <r>
      <rPr>
        <sz val="14"/>
        <rFont val="ＭＳ 明朝"/>
        <family val="1"/>
      </rPr>
      <t>21. 3.25</t>
    </r>
  </si>
  <si>
    <t>その他</t>
  </si>
  <si>
    <t>18　　駐車場整備事業</t>
  </si>
  <si>
    <t>伊勢市</t>
  </si>
  <si>
    <t>宇治</t>
  </si>
  <si>
    <r>
      <rPr>
        <sz val="14"/>
        <rFont val="ＭＳ 明朝"/>
        <family val="1"/>
      </rPr>
      <t>H24.3.1</t>
    </r>
  </si>
  <si>
    <t>S45.4.21</t>
  </si>
  <si>
    <t>S61.9.19</t>
  </si>
  <si>
    <t>H23.7.29</t>
  </si>
  <si>
    <t>H24.2.29</t>
  </si>
  <si>
    <t>H24.3.1</t>
  </si>
  <si>
    <t>伊勢市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</si>
</sst>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5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0" xfId="0" applyFont="1" applyBorder="1" applyAlignment="1">
      <alignment/>
    </xf>
    <xf numFmtId="37" fontId="0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12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3" xfId="0" applyFont="1" applyBorder="1" applyAlignment="1">
      <alignment horizontal="center"/>
    </xf>
    <xf numFmtId="37" fontId="3" fillId="0" borderId="16" xfId="0" applyFont="1" applyBorder="1" applyAlignment="1">
      <alignment/>
    </xf>
    <xf numFmtId="176" fontId="3" fillId="0" borderId="17" xfId="0" applyNumberFormat="1" applyFont="1" applyBorder="1" applyAlignment="1" applyProtection="1">
      <alignment/>
      <protection/>
    </xf>
    <xf numFmtId="37" fontId="3" fillId="0" borderId="24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8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0" fillId="0" borderId="19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25" xfId="0" applyFont="1" applyBorder="1" applyAlignment="1">
      <alignment/>
    </xf>
    <xf numFmtId="177" fontId="3" fillId="0" borderId="1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37" fontId="0" fillId="0" borderId="14" xfId="0" applyFont="1" applyBorder="1" applyAlignment="1">
      <alignment/>
    </xf>
    <xf numFmtId="37" fontId="3" fillId="0" borderId="17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1" xfId="60" applyBorder="1" applyAlignment="1">
      <alignment horizontal="center"/>
      <protection/>
    </xf>
    <xf numFmtId="0" fontId="0" fillId="0" borderId="16" xfId="60" applyBorder="1">
      <alignment/>
      <protection/>
    </xf>
    <xf numFmtId="176" fontId="0" fillId="0" borderId="16" xfId="60" applyNumberFormat="1" applyBorder="1" applyProtection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37" fontId="0" fillId="0" borderId="20" xfId="60" applyNumberFormat="1" applyBorder="1" applyProtection="1">
      <alignment/>
      <protection/>
    </xf>
    <xf numFmtId="0" fontId="0" fillId="0" borderId="13" xfId="60" applyBorder="1" applyAlignment="1">
      <alignment horizontal="center"/>
      <protection/>
    </xf>
    <xf numFmtId="0" fontId="0" fillId="0" borderId="15" xfId="60" applyBorder="1">
      <alignment/>
      <protection/>
    </xf>
    <xf numFmtId="0" fontId="0" fillId="0" borderId="14" xfId="60" applyBorder="1">
      <alignment/>
      <protection/>
    </xf>
    <xf numFmtId="37" fontId="0" fillId="0" borderId="13" xfId="60" applyNumberFormat="1" applyBorder="1" applyProtection="1">
      <alignment/>
      <protection/>
    </xf>
    <xf numFmtId="0" fontId="0" fillId="0" borderId="12" xfId="60" applyBorder="1">
      <alignment/>
      <protection/>
    </xf>
    <xf numFmtId="37" fontId="0" fillId="0" borderId="11" xfId="60" applyNumberFormat="1" applyBorder="1" applyProtection="1">
      <alignment/>
      <protection/>
    </xf>
    <xf numFmtId="0" fontId="0" fillId="0" borderId="20" xfId="60" applyBorder="1">
      <alignment/>
      <protection/>
    </xf>
    <xf numFmtId="0" fontId="0" fillId="0" borderId="13" xfId="60" applyBorder="1">
      <alignment/>
      <protection/>
    </xf>
    <xf numFmtId="37" fontId="0" fillId="0" borderId="16" xfId="60" applyNumberFormat="1" applyBorder="1" applyProtection="1">
      <alignment/>
      <protection/>
    </xf>
    <xf numFmtId="0" fontId="0" fillId="0" borderId="0" xfId="61">
      <alignment/>
      <protection/>
    </xf>
    <xf numFmtId="176" fontId="0" fillId="0" borderId="0" xfId="61" applyNumberFormat="1" applyProtection="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/>
      <protection/>
    </xf>
    <xf numFmtId="0" fontId="0" fillId="0" borderId="16" xfId="61" applyBorder="1">
      <alignment/>
      <protection/>
    </xf>
    <xf numFmtId="176" fontId="0" fillId="0" borderId="16" xfId="61" applyNumberFormat="1" applyBorder="1" applyProtection="1">
      <alignment/>
      <protection/>
    </xf>
    <xf numFmtId="0" fontId="0" fillId="0" borderId="14" xfId="61" applyBorder="1">
      <alignment/>
      <protection/>
    </xf>
    <xf numFmtId="37" fontId="0" fillId="0" borderId="13" xfId="61" applyNumberFormat="1" applyBorder="1" applyProtection="1">
      <alignment/>
      <protection/>
    </xf>
    <xf numFmtId="0" fontId="0" fillId="0" borderId="19" xfId="61" applyBorder="1">
      <alignment/>
      <protection/>
    </xf>
    <xf numFmtId="37" fontId="0" fillId="0" borderId="20" xfId="61" applyNumberFormat="1" applyBorder="1" applyProtection="1">
      <alignment/>
      <protection/>
    </xf>
    <xf numFmtId="0" fontId="0" fillId="0" borderId="13" xfId="61" applyBorder="1">
      <alignment/>
      <protection/>
    </xf>
    <xf numFmtId="37" fontId="0" fillId="0" borderId="11" xfId="61" applyNumberFormat="1" applyBorder="1" applyProtection="1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11" xfId="62" applyBorder="1">
      <alignment/>
      <protection/>
    </xf>
    <xf numFmtId="0" fontId="0" fillId="0" borderId="11" xfId="62" applyBorder="1" applyAlignment="1">
      <alignment horizontal="center"/>
      <protection/>
    </xf>
    <xf numFmtId="0" fontId="0" fillId="0" borderId="16" xfId="62" applyBorder="1">
      <alignment/>
      <protection/>
    </xf>
    <xf numFmtId="176" fontId="0" fillId="0" borderId="16" xfId="62" applyNumberFormat="1" applyBorder="1" applyProtection="1">
      <alignment/>
      <protection/>
    </xf>
    <xf numFmtId="0" fontId="0" fillId="0" borderId="14" xfId="62" applyBorder="1">
      <alignment/>
      <protection/>
    </xf>
    <xf numFmtId="37" fontId="0" fillId="0" borderId="13" xfId="62" applyNumberFormat="1" applyBorder="1" applyProtection="1">
      <alignment/>
      <protection/>
    </xf>
    <xf numFmtId="0" fontId="0" fillId="0" borderId="19" xfId="62" applyBorder="1">
      <alignment/>
      <protection/>
    </xf>
    <xf numFmtId="37" fontId="0" fillId="0" borderId="20" xfId="62" applyNumberFormat="1" applyBorder="1" applyProtection="1">
      <alignment/>
      <protection/>
    </xf>
    <xf numFmtId="0" fontId="0" fillId="0" borderId="13" xfId="62" applyBorder="1">
      <alignment/>
      <protection/>
    </xf>
    <xf numFmtId="37" fontId="0" fillId="0" borderId="0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0" xfId="0" applyFont="1" applyAlignment="1">
      <alignment/>
    </xf>
    <xf numFmtId="37" fontId="4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0" xfId="0" applyFont="1" applyBorder="1" applyAlignment="1">
      <alignment horizontal="center"/>
    </xf>
    <xf numFmtId="37" fontId="4" fillId="0" borderId="29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4" fillId="0" borderId="24" xfId="0" applyFont="1" applyBorder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31" xfId="0" applyFont="1" applyBorder="1" applyAlignment="1">
      <alignment horizontal="center"/>
    </xf>
    <xf numFmtId="37" fontId="3" fillId="0" borderId="19" xfId="0" applyFont="1" applyBorder="1" applyAlignment="1">
      <alignment/>
    </xf>
    <xf numFmtId="37" fontId="3" fillId="0" borderId="14" xfId="0" applyFont="1" applyBorder="1" applyAlignment="1">
      <alignment/>
    </xf>
    <xf numFmtId="37" fontId="5" fillId="0" borderId="0" xfId="0" applyFont="1" applyAlignment="1">
      <alignment/>
    </xf>
    <xf numFmtId="37" fontId="0" fillId="0" borderId="13" xfId="62" applyNumberFormat="1" applyBorder="1">
      <alignment/>
      <protection/>
    </xf>
    <xf numFmtId="37" fontId="0" fillId="0" borderId="16" xfId="62" applyNumberFormat="1" applyBorder="1">
      <alignment/>
      <protection/>
    </xf>
    <xf numFmtId="37" fontId="4" fillId="0" borderId="32" xfId="0" applyFont="1" applyBorder="1" applyAlignment="1">
      <alignment/>
    </xf>
    <xf numFmtId="37" fontId="4" fillId="0" borderId="33" xfId="0" applyFont="1" applyBorder="1" applyAlignment="1">
      <alignment horizontal="center"/>
    </xf>
    <xf numFmtId="37" fontId="0" fillId="0" borderId="34" xfId="0" applyBorder="1" applyAlignment="1">
      <alignment/>
    </xf>
    <xf numFmtId="37" fontId="0" fillId="0" borderId="29" xfId="0" applyBorder="1" applyAlignment="1">
      <alignment/>
    </xf>
    <xf numFmtId="37" fontId="0" fillId="0" borderId="31" xfId="0" applyBorder="1" applyAlignment="1">
      <alignment/>
    </xf>
    <xf numFmtId="37" fontId="4" fillId="0" borderId="35" xfId="0" applyFont="1" applyBorder="1" applyAlignment="1">
      <alignment horizontal="center"/>
    </xf>
    <xf numFmtId="37" fontId="4" fillId="0" borderId="36" xfId="0" applyFont="1" applyBorder="1" applyAlignment="1">
      <alignment horizontal="center"/>
    </xf>
    <xf numFmtId="37" fontId="4" fillId="0" borderId="37" xfId="0" applyFont="1" applyBorder="1" applyAlignment="1">
      <alignment horizontal="center"/>
    </xf>
    <xf numFmtId="0" fontId="0" fillId="0" borderId="10" xfId="61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0" xfId="60" applyFont="1" applyBorder="1">
      <alignment/>
      <protection/>
    </xf>
    <xf numFmtId="0" fontId="6" fillId="0" borderId="0" xfId="61" applyFont="1">
      <alignment/>
      <protection/>
    </xf>
    <xf numFmtId="0" fontId="6" fillId="0" borderId="0" xfId="60" applyFont="1">
      <alignment/>
      <protection/>
    </xf>
    <xf numFmtId="37" fontId="7" fillId="0" borderId="0" xfId="0" applyFont="1" applyAlignment="1">
      <alignment/>
    </xf>
    <xf numFmtId="37" fontId="0" fillId="0" borderId="13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13" xfId="0" applyFont="1" applyBorder="1" applyAlignment="1">
      <alignment horizontal="center"/>
    </xf>
    <xf numFmtId="37" fontId="0" fillId="0" borderId="15" xfId="0" applyFont="1" applyBorder="1" applyAlignment="1">
      <alignment horizontal="center"/>
    </xf>
    <xf numFmtId="37" fontId="0" fillId="0" borderId="26" xfId="0" applyFont="1" applyBorder="1" applyAlignment="1">
      <alignment/>
    </xf>
    <xf numFmtId="37" fontId="0" fillId="0" borderId="14" xfId="0" applyFont="1" applyBorder="1" applyAlignment="1">
      <alignment horizontal="center"/>
    </xf>
    <xf numFmtId="37" fontId="0" fillId="0" borderId="38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30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5" xfId="0" applyFont="1" applyBorder="1" applyAlignment="1" quotePrefix="1">
      <alignment horizontal="center"/>
    </xf>
    <xf numFmtId="37" fontId="0" fillId="0" borderId="14" xfId="0" applyNumberFormat="1" applyFont="1" applyBorder="1" applyAlignment="1" applyProtection="1">
      <alignment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/>
    </xf>
    <xf numFmtId="37" fontId="0" fillId="0" borderId="38" xfId="0" applyFont="1" applyBorder="1" applyAlignment="1">
      <alignment/>
    </xf>
    <xf numFmtId="37" fontId="0" fillId="0" borderId="20" xfId="0" applyFont="1" applyBorder="1" applyAlignment="1">
      <alignment horizontal="center"/>
    </xf>
    <xf numFmtId="37" fontId="0" fillId="0" borderId="18" xfId="0" applyFont="1" applyBorder="1" applyAlignment="1">
      <alignment horizontal="center"/>
    </xf>
    <xf numFmtId="37" fontId="0" fillId="0" borderId="18" xfId="0" applyFont="1" applyBorder="1" applyAlignment="1" quotePrefix="1">
      <alignment horizontal="center"/>
    </xf>
    <xf numFmtId="37" fontId="0" fillId="0" borderId="25" xfId="0" applyFont="1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37" fontId="0" fillId="0" borderId="18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1" xfId="0" applyFont="1" applyBorder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37" fontId="0" fillId="0" borderId="42" xfId="0" applyFont="1" applyBorder="1" applyAlignment="1">
      <alignment/>
    </xf>
    <xf numFmtId="37" fontId="0" fillId="0" borderId="19" xfId="0" applyFont="1" applyBorder="1" applyAlignment="1">
      <alignment horizontal="center"/>
    </xf>
    <xf numFmtId="37" fontId="0" fillId="0" borderId="43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Font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 quotePrefix="1">
      <alignment horizontal="center"/>
      <protection/>
    </xf>
    <xf numFmtId="37" fontId="0" fillId="0" borderId="25" xfId="0" applyFont="1" applyBorder="1" applyAlignment="1">
      <alignment horizontal="center"/>
    </xf>
    <xf numFmtId="37" fontId="0" fillId="0" borderId="40" xfId="0" applyFont="1" applyBorder="1" applyAlignment="1">
      <alignment horizontal="center"/>
    </xf>
    <xf numFmtId="37" fontId="0" fillId="0" borderId="41" xfId="0" applyFont="1" applyBorder="1" applyAlignment="1">
      <alignment horizontal="center"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42" xfId="0" applyFont="1" applyBorder="1" applyAlignment="1">
      <alignment horizontal="center"/>
    </xf>
    <xf numFmtId="37" fontId="0" fillId="0" borderId="40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7" xfId="0" applyFont="1" applyBorder="1" applyAlignment="1" quotePrefix="1">
      <alignment horizontal="center"/>
    </xf>
    <xf numFmtId="37" fontId="0" fillId="0" borderId="48" xfId="0" applyFont="1" applyBorder="1" applyAlignment="1" quotePrefix="1">
      <alignment horizontal="center"/>
    </xf>
    <xf numFmtId="37" fontId="0" fillId="0" borderId="46" xfId="0" applyFont="1" applyBorder="1" applyAlignment="1" quotePrefix="1">
      <alignment horizontal="center"/>
    </xf>
    <xf numFmtId="37" fontId="0" fillId="0" borderId="26" xfId="0" applyFont="1" applyBorder="1" applyAlignment="1">
      <alignment horizontal="center"/>
    </xf>
    <xf numFmtId="37" fontId="0" fillId="0" borderId="39" xfId="0" applyFont="1" applyBorder="1" applyAlignment="1">
      <alignment horizontal="center"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0" xfId="0" applyFont="1" applyBorder="1" applyAlignment="1" quotePrefix="1">
      <alignment horizontal="center"/>
    </xf>
    <xf numFmtId="37" fontId="0" fillId="0" borderId="13" xfId="0" applyFont="1" applyBorder="1" applyAlignment="1" quotePrefix="1">
      <alignment horizontal="center"/>
    </xf>
    <xf numFmtId="37" fontId="0" fillId="0" borderId="38" xfId="0" applyFont="1" applyBorder="1" applyAlignment="1" quotePrefix="1">
      <alignment horizontal="center"/>
    </xf>
    <xf numFmtId="37" fontId="0" fillId="0" borderId="14" xfId="0" applyFont="1" applyBorder="1" applyAlignment="1">
      <alignment/>
    </xf>
    <xf numFmtId="37" fontId="0" fillId="0" borderId="13" xfId="0" applyFont="1" applyBorder="1" applyAlignment="1" applyProtection="1" quotePrefix="1">
      <alignment horizontal="center"/>
      <protection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49" xfId="0" applyFont="1" applyBorder="1" applyAlignment="1" applyProtection="1" quotePrefix="1">
      <alignment horizontal="center"/>
      <protection/>
    </xf>
    <xf numFmtId="37" fontId="0" fillId="0" borderId="20" xfId="0" applyFont="1" applyBorder="1" applyAlignment="1" applyProtection="1" quotePrefix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24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37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31" xfId="0" applyFont="1" applyBorder="1" applyAlignment="1">
      <alignment/>
    </xf>
    <xf numFmtId="37" fontId="3" fillId="0" borderId="27" xfId="0" applyFont="1" applyBorder="1" applyAlignment="1">
      <alignment/>
    </xf>
    <xf numFmtId="37" fontId="3" fillId="0" borderId="50" xfId="0" applyFont="1" applyBorder="1" applyAlignment="1">
      <alignment/>
    </xf>
    <xf numFmtId="37" fontId="3" fillId="0" borderId="32" xfId="0" applyFont="1" applyBorder="1" applyAlignment="1">
      <alignment/>
    </xf>
    <xf numFmtId="37" fontId="3" fillId="0" borderId="51" xfId="0" applyFont="1" applyBorder="1" applyAlignment="1">
      <alignment/>
    </xf>
    <xf numFmtId="37" fontId="3" fillId="0" borderId="51" xfId="0" applyFont="1" applyBorder="1" applyAlignment="1">
      <alignment horizontal="center"/>
    </xf>
    <xf numFmtId="37" fontId="3" fillId="0" borderId="33" xfId="0" applyFont="1" applyBorder="1" applyAlignment="1">
      <alignment/>
    </xf>
    <xf numFmtId="37" fontId="3" fillId="0" borderId="41" xfId="0" applyFont="1" applyBorder="1" applyAlignment="1">
      <alignment horizontal="center"/>
    </xf>
    <xf numFmtId="37" fontId="3" fillId="0" borderId="41" xfId="0" applyFont="1" applyBorder="1" applyAlignment="1">
      <alignment/>
    </xf>
    <xf numFmtId="37" fontId="3" fillId="0" borderId="39" xfId="0" applyFont="1" applyBorder="1" applyAlignment="1">
      <alignment/>
    </xf>
    <xf numFmtId="37" fontId="3" fillId="0" borderId="39" xfId="0" applyFont="1" applyBorder="1" applyAlignment="1">
      <alignment horizontal="center"/>
    </xf>
    <xf numFmtId="37" fontId="0" fillId="0" borderId="52" xfId="0" applyFont="1" applyBorder="1" applyAlignment="1">
      <alignment horizontal="center"/>
    </xf>
    <xf numFmtId="37" fontId="0" fillId="0" borderId="53" xfId="0" applyFont="1" applyBorder="1" applyAlignment="1">
      <alignment/>
    </xf>
    <xf numFmtId="37" fontId="0" fillId="0" borderId="54" xfId="0" applyNumberFormat="1" applyFont="1" applyBorder="1" applyAlignment="1" applyProtection="1">
      <alignment horizontal="center"/>
      <protection/>
    </xf>
    <xf numFmtId="37" fontId="0" fillId="0" borderId="55" xfId="61" applyNumberFormat="1" applyBorder="1" applyProtection="1">
      <alignment/>
      <protection/>
    </xf>
    <xf numFmtId="37" fontId="0" fillId="0" borderId="31" xfId="61" applyNumberFormat="1" applyBorder="1" applyProtection="1">
      <alignment/>
      <protection/>
    </xf>
    <xf numFmtId="37" fontId="3" fillId="0" borderId="56" xfId="0" applyFont="1" applyBorder="1" applyAlignment="1">
      <alignment/>
    </xf>
    <xf numFmtId="37" fontId="3" fillId="0" borderId="57" xfId="0" applyFont="1" applyBorder="1" applyAlignment="1">
      <alignment/>
    </xf>
    <xf numFmtId="37" fontId="0" fillId="0" borderId="58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9" xfId="0" applyFont="1" applyBorder="1" applyAlignment="1">
      <alignment/>
    </xf>
    <xf numFmtId="37" fontId="0" fillId="0" borderId="60" xfId="0" applyFont="1" applyBorder="1" applyAlignment="1">
      <alignment/>
    </xf>
    <xf numFmtId="37" fontId="0" fillId="0" borderId="15" xfId="0" applyBorder="1" applyAlignment="1" applyProtection="1" quotePrefix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32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39" xfId="0" applyBorder="1" applyAlignment="1">
      <alignment horizontal="center"/>
    </xf>
    <xf numFmtId="37" fontId="0" fillId="0" borderId="11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32" xfId="0" applyFill="1" applyBorder="1" applyAlignment="1">
      <alignment horizontal="center"/>
    </xf>
    <xf numFmtId="37" fontId="3" fillId="0" borderId="13" xfId="0" applyFont="1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30" xfId="61" applyNumberFormat="1" applyFont="1" applyBorder="1" applyProtection="1">
      <alignment/>
      <protection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42" xfId="0" applyFont="1" applyBorder="1" applyAlignment="1" quotePrefix="1">
      <alignment horizontal="center"/>
    </xf>
    <xf numFmtId="37" fontId="0" fillId="0" borderId="47" xfId="0" applyFont="1" applyBorder="1" applyAlignment="1" quotePrefix="1">
      <alignment horizontal="center"/>
    </xf>
    <xf numFmtId="37" fontId="0" fillId="0" borderId="30" xfId="0" applyFont="1" applyBorder="1" applyAlignment="1" quotePrefix="1">
      <alignment horizontal="center"/>
    </xf>
    <xf numFmtId="37" fontId="0" fillId="0" borderId="61" xfId="0" applyFont="1" applyBorder="1" applyAlignment="1" applyProtection="1" quotePrefix="1">
      <alignment horizontal="center"/>
      <protection/>
    </xf>
    <xf numFmtId="37" fontId="3" fillId="0" borderId="62" xfId="0" applyFont="1" applyBorder="1" applyAlignment="1">
      <alignment/>
    </xf>
    <xf numFmtId="37" fontId="3" fillId="0" borderId="63" xfId="0" applyFont="1" applyBorder="1" applyAlignment="1">
      <alignment/>
    </xf>
    <xf numFmtId="37" fontId="3" fillId="0" borderId="63" xfId="0" applyFont="1" applyBorder="1" applyAlignment="1">
      <alignment horizontal="center"/>
    </xf>
    <xf numFmtId="176" fontId="3" fillId="0" borderId="64" xfId="0" applyNumberFormat="1" applyFont="1" applyBorder="1" applyAlignment="1" applyProtection="1">
      <alignment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177" fontId="3" fillId="0" borderId="66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37" fontId="3" fillId="0" borderId="67" xfId="0" applyFont="1" applyBorder="1" applyAlignment="1">
      <alignment/>
    </xf>
    <xf numFmtId="37" fontId="3" fillId="0" borderId="68" xfId="0" applyFont="1" applyBorder="1" applyAlignment="1">
      <alignment horizontal="right"/>
    </xf>
    <xf numFmtId="37" fontId="3" fillId="0" borderId="57" xfId="0" applyFont="1" applyBorder="1" applyAlignment="1">
      <alignment horizontal="right"/>
    </xf>
    <xf numFmtId="37" fontId="3" fillId="0" borderId="67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駐車資本" xfId="60"/>
    <cellStyle name="標準_駐車損益" xfId="61"/>
    <cellStyle name="標準_駐車貸借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42"/>
  <sheetViews>
    <sheetView showGridLines="0" showZeros="0" tabSelected="1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5" width="12.66015625" style="0" customWidth="1"/>
    <col min="26" max="26" width="13.66015625" style="0" customWidth="1"/>
    <col min="27" max="27" width="1.66015625" style="0" customWidth="1"/>
    <col min="28" max="226" width="10.66015625" style="0" customWidth="1"/>
  </cols>
  <sheetData>
    <row r="1" ht="54.75" customHeight="1">
      <c r="B1" s="107" t="s">
        <v>395</v>
      </c>
    </row>
    <row r="2" ht="33" customHeight="1">
      <c r="B2" s="94"/>
    </row>
    <row r="3" ht="18" customHeight="1"/>
    <row r="4" spans="2:26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7" ht="24.75" customHeight="1">
      <c r="B5" s="2"/>
      <c r="E5" s="2"/>
      <c r="H5" s="90"/>
      <c r="I5" s="91"/>
      <c r="K5" s="112"/>
      <c r="L5" s="90"/>
      <c r="M5" s="2"/>
      <c r="P5" s="90"/>
      <c r="Q5" s="91"/>
      <c r="R5" s="89"/>
      <c r="U5" s="112"/>
      <c r="V5" s="112"/>
      <c r="W5" s="89"/>
      <c r="X5" s="89"/>
      <c r="Y5" s="112"/>
      <c r="Z5" s="91"/>
      <c r="AA5" s="2"/>
    </row>
    <row r="6" spans="2:27" ht="24.75" customHeight="1">
      <c r="B6" s="2"/>
      <c r="C6" t="s">
        <v>2</v>
      </c>
      <c r="E6" s="225" t="s">
        <v>3</v>
      </c>
      <c r="F6" s="226"/>
      <c r="G6" s="226"/>
      <c r="H6" s="227"/>
      <c r="I6" s="92" t="s">
        <v>396</v>
      </c>
      <c r="J6" s="226" t="s">
        <v>390</v>
      </c>
      <c r="K6" s="226"/>
      <c r="L6" s="227"/>
      <c r="M6" s="225" t="s">
        <v>337</v>
      </c>
      <c r="N6" s="226"/>
      <c r="O6" s="226"/>
      <c r="P6" s="227"/>
      <c r="Q6" s="92" t="s">
        <v>330</v>
      </c>
      <c r="R6" s="231" t="s">
        <v>329</v>
      </c>
      <c r="S6" s="232"/>
      <c r="T6" s="232"/>
      <c r="U6" s="232"/>
      <c r="V6" s="232"/>
      <c r="W6" s="232"/>
      <c r="X6" s="232"/>
      <c r="Y6" s="233"/>
      <c r="Z6" s="113"/>
      <c r="AA6" s="2"/>
    </row>
    <row r="7" spans="2:27" ht="24.75" customHeight="1">
      <c r="B7" s="2"/>
      <c r="E7" s="228" t="s">
        <v>5</v>
      </c>
      <c r="F7" s="229"/>
      <c r="G7" s="229"/>
      <c r="H7" s="230"/>
      <c r="I7" s="93"/>
      <c r="J7" s="229"/>
      <c r="K7" s="229"/>
      <c r="L7" s="230"/>
      <c r="M7" s="228"/>
      <c r="N7" s="229"/>
      <c r="O7" s="229"/>
      <c r="P7" s="230"/>
      <c r="Q7" s="93"/>
      <c r="R7" s="228"/>
      <c r="S7" s="229"/>
      <c r="T7" s="229"/>
      <c r="U7" s="229"/>
      <c r="V7" s="229"/>
      <c r="W7" s="229"/>
      <c r="X7" s="229"/>
      <c r="Y7" s="230"/>
      <c r="Z7" s="92" t="s">
        <v>6</v>
      </c>
      <c r="AA7" s="2"/>
    </row>
    <row r="8" spans="2:27" ht="24.75" customHeight="1">
      <c r="B8" s="2" t="s">
        <v>7</v>
      </c>
      <c r="E8" s="95" t="s">
        <v>8</v>
      </c>
      <c r="F8" s="96" t="s">
        <v>344</v>
      </c>
      <c r="G8" s="96" t="s">
        <v>326</v>
      </c>
      <c r="H8" s="97"/>
      <c r="I8" s="99" t="s">
        <v>397</v>
      </c>
      <c r="J8" s="96" t="s">
        <v>9</v>
      </c>
      <c r="K8" s="116" t="s">
        <v>335</v>
      </c>
      <c r="L8" s="110"/>
      <c r="M8" s="95" t="s">
        <v>11</v>
      </c>
      <c r="N8" s="96" t="s">
        <v>12</v>
      </c>
      <c r="O8" s="96" t="s">
        <v>345</v>
      </c>
      <c r="P8" s="97"/>
      <c r="Q8" s="99" t="s">
        <v>13</v>
      </c>
      <c r="R8" s="98" t="s">
        <v>10</v>
      </c>
      <c r="S8" s="96" t="s">
        <v>338</v>
      </c>
      <c r="T8" s="96" t="s">
        <v>341</v>
      </c>
      <c r="U8" s="115" t="s">
        <v>339</v>
      </c>
      <c r="V8" s="116" t="s">
        <v>343</v>
      </c>
      <c r="W8" s="116" t="s">
        <v>347</v>
      </c>
      <c r="X8" s="115" t="s">
        <v>348</v>
      </c>
      <c r="Y8" s="97"/>
      <c r="Z8" s="113"/>
      <c r="AA8" s="2"/>
    </row>
    <row r="9" spans="2:27" ht="24.75" customHeight="1" thickBot="1">
      <c r="B9" s="7"/>
      <c r="C9" s="1"/>
      <c r="D9" s="1"/>
      <c r="E9" s="100" t="s">
        <v>14</v>
      </c>
      <c r="F9" s="101" t="s">
        <v>14</v>
      </c>
      <c r="G9" s="101" t="s">
        <v>327</v>
      </c>
      <c r="H9" s="102" t="s">
        <v>15</v>
      </c>
      <c r="I9" s="104" t="s">
        <v>327</v>
      </c>
      <c r="J9" s="101" t="s">
        <v>14</v>
      </c>
      <c r="K9" s="117" t="s">
        <v>336</v>
      </c>
      <c r="L9" s="111" t="s">
        <v>15</v>
      </c>
      <c r="M9" s="100" t="s">
        <v>14</v>
      </c>
      <c r="N9" s="101" t="s">
        <v>16</v>
      </c>
      <c r="O9" s="101" t="s">
        <v>17</v>
      </c>
      <c r="P9" s="102" t="s">
        <v>15</v>
      </c>
      <c r="Q9" s="104" t="s">
        <v>346</v>
      </c>
      <c r="R9" s="103" t="s">
        <v>14</v>
      </c>
      <c r="S9" s="101" t="s">
        <v>14</v>
      </c>
      <c r="T9" s="101" t="s">
        <v>342</v>
      </c>
      <c r="U9" s="101" t="s">
        <v>340</v>
      </c>
      <c r="V9" s="117" t="s">
        <v>340</v>
      </c>
      <c r="W9" s="117" t="s">
        <v>340</v>
      </c>
      <c r="X9" s="101" t="s">
        <v>349</v>
      </c>
      <c r="Y9" s="102" t="s">
        <v>15</v>
      </c>
      <c r="Z9" s="114"/>
      <c r="AA9" s="2"/>
    </row>
    <row r="10" spans="2:27" ht="24.75" customHeight="1">
      <c r="B10" s="4" t="s">
        <v>18</v>
      </c>
      <c r="C10" s="5"/>
      <c r="D10" s="5"/>
      <c r="E10" s="124" t="s">
        <v>19</v>
      </c>
      <c r="F10" s="125" t="s">
        <v>91</v>
      </c>
      <c r="G10" s="126" t="s">
        <v>353</v>
      </c>
      <c r="H10" s="127"/>
      <c r="I10" s="237" t="s">
        <v>398</v>
      </c>
      <c r="J10" s="126" t="s">
        <v>383</v>
      </c>
      <c r="K10" s="129" t="s">
        <v>25</v>
      </c>
      <c r="L10" s="130"/>
      <c r="M10" s="124" t="s">
        <v>22</v>
      </c>
      <c r="N10" s="125" t="s">
        <v>23</v>
      </c>
      <c r="O10" s="125" t="s">
        <v>24</v>
      </c>
      <c r="P10" s="127"/>
      <c r="Q10" s="131" t="s">
        <v>364</v>
      </c>
      <c r="R10" s="128" t="s">
        <v>20</v>
      </c>
      <c r="S10" s="125" t="s">
        <v>21</v>
      </c>
      <c r="T10" s="125" t="s">
        <v>93</v>
      </c>
      <c r="U10" s="125" t="s">
        <v>26</v>
      </c>
      <c r="V10" s="129" t="s">
        <v>87</v>
      </c>
      <c r="W10" s="129" t="s">
        <v>27</v>
      </c>
      <c r="X10" s="125" t="s">
        <v>350</v>
      </c>
      <c r="Y10" s="132"/>
      <c r="Z10" s="133"/>
      <c r="AA10" s="2"/>
    </row>
    <row r="11" spans="2:27" ht="24.75" customHeight="1">
      <c r="B11" s="4" t="s">
        <v>28</v>
      </c>
      <c r="C11" s="5"/>
      <c r="D11" s="5"/>
      <c r="E11" s="134" t="s">
        <v>29</v>
      </c>
      <c r="F11" s="135" t="s">
        <v>30</v>
      </c>
      <c r="G11" s="135" t="s">
        <v>30</v>
      </c>
      <c r="H11" s="136"/>
      <c r="I11" s="140" t="s">
        <v>29</v>
      </c>
      <c r="J11" s="135" t="s">
        <v>30</v>
      </c>
      <c r="K11" s="138" t="s">
        <v>29</v>
      </c>
      <c r="L11" s="139"/>
      <c r="M11" s="134" t="s">
        <v>29</v>
      </c>
      <c r="N11" s="135" t="s">
        <v>29</v>
      </c>
      <c r="O11" s="135" t="s">
        <v>29</v>
      </c>
      <c r="P11" s="132"/>
      <c r="Q11" s="140" t="s">
        <v>29</v>
      </c>
      <c r="R11" s="137" t="s">
        <v>29</v>
      </c>
      <c r="S11" s="135" t="s">
        <v>29</v>
      </c>
      <c r="T11" s="135" t="s">
        <v>29</v>
      </c>
      <c r="U11" s="135" t="s">
        <v>29</v>
      </c>
      <c r="V11" s="138" t="s">
        <v>29</v>
      </c>
      <c r="W11" s="138" t="s">
        <v>29</v>
      </c>
      <c r="X11" s="135" t="s">
        <v>29</v>
      </c>
      <c r="Y11" s="132"/>
      <c r="Z11" s="141"/>
      <c r="AA11" s="2"/>
    </row>
    <row r="12" spans="2:27" ht="24.75" customHeight="1">
      <c r="B12" s="4" t="s">
        <v>31</v>
      </c>
      <c r="C12" s="5"/>
      <c r="D12" s="5"/>
      <c r="E12" s="134" t="s">
        <v>32</v>
      </c>
      <c r="F12" s="135" t="s">
        <v>32</v>
      </c>
      <c r="G12" s="135" t="s">
        <v>32</v>
      </c>
      <c r="H12" s="136"/>
      <c r="I12" s="140" t="s">
        <v>33</v>
      </c>
      <c r="J12" s="135" t="s">
        <v>32</v>
      </c>
      <c r="K12" s="138" t="s">
        <v>32</v>
      </c>
      <c r="L12" s="139"/>
      <c r="M12" s="134" t="s">
        <v>32</v>
      </c>
      <c r="N12" s="135" t="s">
        <v>32</v>
      </c>
      <c r="O12" s="135" t="s">
        <v>32</v>
      </c>
      <c r="P12" s="132"/>
      <c r="Q12" s="140" t="s">
        <v>33</v>
      </c>
      <c r="R12" s="137" t="s">
        <v>32</v>
      </c>
      <c r="S12" s="135" t="s">
        <v>32</v>
      </c>
      <c r="T12" s="135" t="s">
        <v>32</v>
      </c>
      <c r="U12" s="135" t="s">
        <v>32</v>
      </c>
      <c r="V12" s="138" t="s">
        <v>32</v>
      </c>
      <c r="W12" s="138" t="s">
        <v>32</v>
      </c>
      <c r="X12" s="135" t="s">
        <v>32</v>
      </c>
      <c r="Y12" s="132"/>
      <c r="Z12" s="141"/>
      <c r="AA12" s="2"/>
    </row>
    <row r="13" spans="2:27" ht="24.75" customHeight="1">
      <c r="B13" s="4" t="s">
        <v>34</v>
      </c>
      <c r="C13" s="5"/>
      <c r="D13" s="5"/>
      <c r="E13" s="142"/>
      <c r="F13" s="135" t="s">
        <v>35</v>
      </c>
      <c r="G13" s="143" t="s">
        <v>354</v>
      </c>
      <c r="H13" s="136"/>
      <c r="I13" s="141"/>
      <c r="J13" s="135" t="s">
        <v>36</v>
      </c>
      <c r="K13" s="145"/>
      <c r="L13" s="139"/>
      <c r="M13" s="146"/>
      <c r="N13" s="147"/>
      <c r="O13" s="147"/>
      <c r="P13" s="132"/>
      <c r="Q13" s="141"/>
      <c r="R13" s="144"/>
      <c r="S13" s="148"/>
      <c r="T13" s="148"/>
      <c r="U13" s="147"/>
      <c r="V13" s="145"/>
      <c r="W13" s="145"/>
      <c r="X13" s="147"/>
      <c r="Y13" s="132"/>
      <c r="Z13" s="141"/>
      <c r="AA13" s="2"/>
    </row>
    <row r="14" spans="2:27" ht="24.75" customHeight="1">
      <c r="B14" s="4" t="s">
        <v>377</v>
      </c>
      <c r="C14" s="5"/>
      <c r="D14" s="5"/>
      <c r="E14" s="142">
        <v>4147</v>
      </c>
      <c r="F14" s="148">
        <v>7412</v>
      </c>
      <c r="G14" s="148">
        <v>12575</v>
      </c>
      <c r="H14" s="136">
        <f>E14+F14+G14</f>
        <v>24134</v>
      </c>
      <c r="I14" s="141">
        <v>46400</v>
      </c>
      <c r="J14" s="148">
        <v>3849</v>
      </c>
      <c r="K14" s="149">
        <v>2052</v>
      </c>
      <c r="L14" s="139">
        <f>J14+K14</f>
        <v>5901</v>
      </c>
      <c r="M14" s="146">
        <v>1880</v>
      </c>
      <c r="N14" s="148">
        <v>430</v>
      </c>
      <c r="O14" s="148">
        <v>449</v>
      </c>
      <c r="P14" s="132">
        <f>SUM(M14:O14)</f>
        <v>2759</v>
      </c>
      <c r="Q14" s="141">
        <v>294</v>
      </c>
      <c r="R14" s="144">
        <v>9302</v>
      </c>
      <c r="S14" s="148">
        <v>212</v>
      </c>
      <c r="T14" s="148">
        <v>1025</v>
      </c>
      <c r="U14" s="147">
        <v>928</v>
      </c>
      <c r="V14" s="149">
        <v>4768</v>
      </c>
      <c r="W14" s="149">
        <v>800</v>
      </c>
      <c r="X14" s="148">
        <v>2029</v>
      </c>
      <c r="Y14" s="132">
        <f>SUM(R14:X14)</f>
        <v>19064</v>
      </c>
      <c r="Z14" s="141">
        <f>H14+L14+P14+Y14+Q14</f>
        <v>52152</v>
      </c>
      <c r="AA14" s="2"/>
    </row>
    <row r="15" spans="2:27" ht="24.75" customHeight="1">
      <c r="B15" s="4" t="s">
        <v>37</v>
      </c>
      <c r="C15" s="5"/>
      <c r="D15" s="5"/>
      <c r="E15" s="142">
        <v>179</v>
      </c>
      <c r="F15" s="148">
        <v>191</v>
      </c>
      <c r="G15" s="148">
        <v>380</v>
      </c>
      <c r="H15" s="136">
        <f aca="true" t="shared" si="0" ref="H15:H42">E15+F15+G15</f>
        <v>750</v>
      </c>
      <c r="I15" s="141">
        <v>1496</v>
      </c>
      <c r="J15" s="148">
        <v>150</v>
      </c>
      <c r="K15" s="149">
        <v>94</v>
      </c>
      <c r="L15" s="139">
        <f>J15+K15</f>
        <v>244</v>
      </c>
      <c r="M15" s="146">
        <v>39</v>
      </c>
      <c r="N15" s="148">
        <v>10</v>
      </c>
      <c r="O15" s="148">
        <v>12</v>
      </c>
      <c r="P15" s="132">
        <f>SUM(M15:O15)</f>
        <v>61</v>
      </c>
      <c r="Q15" s="141">
        <v>18</v>
      </c>
      <c r="R15" s="144">
        <v>481</v>
      </c>
      <c r="S15" s="148">
        <v>11</v>
      </c>
      <c r="T15" s="148">
        <v>43</v>
      </c>
      <c r="U15" s="147">
        <v>57</v>
      </c>
      <c r="V15" s="149">
        <v>113</v>
      </c>
      <c r="W15" s="149">
        <v>80</v>
      </c>
      <c r="X15" s="148">
        <v>70</v>
      </c>
      <c r="Y15" s="132">
        <f>SUM(R15:X15)</f>
        <v>855</v>
      </c>
      <c r="Z15" s="141">
        <f>H15+L15+P15+Y15+Q15</f>
        <v>1928</v>
      </c>
      <c r="AA15" s="2"/>
    </row>
    <row r="16" spans="2:27" ht="24.75" customHeight="1">
      <c r="B16" s="2" t="s">
        <v>38</v>
      </c>
      <c r="C16" s="5"/>
      <c r="D16" s="5"/>
      <c r="E16" s="142"/>
      <c r="F16" s="148"/>
      <c r="G16" s="148"/>
      <c r="H16" s="136">
        <f t="shared" si="0"/>
        <v>0</v>
      </c>
      <c r="I16" s="141"/>
      <c r="J16" s="148"/>
      <c r="K16" s="149"/>
      <c r="L16" s="139">
        <f>J16+K16</f>
        <v>0</v>
      </c>
      <c r="M16" s="146"/>
      <c r="N16" s="148"/>
      <c r="O16" s="148"/>
      <c r="P16" s="132"/>
      <c r="Q16" s="141"/>
      <c r="R16" s="144"/>
      <c r="S16" s="148"/>
      <c r="T16" s="148"/>
      <c r="U16" s="148"/>
      <c r="V16" s="149"/>
      <c r="W16" s="149"/>
      <c r="X16" s="148"/>
      <c r="Y16" s="132"/>
      <c r="Z16" s="141"/>
      <c r="AA16" s="2"/>
    </row>
    <row r="17" spans="2:27" ht="24.75" customHeight="1">
      <c r="B17" s="2"/>
      <c r="C17" s="9" t="s">
        <v>39</v>
      </c>
      <c r="D17" s="10"/>
      <c r="E17" s="150" t="s">
        <v>40</v>
      </c>
      <c r="F17" s="151" t="s">
        <v>40</v>
      </c>
      <c r="G17" s="152" t="s">
        <v>41</v>
      </c>
      <c r="H17" s="153">
        <f t="shared" si="0"/>
        <v>0</v>
      </c>
      <c r="I17" s="159"/>
      <c r="J17" s="155"/>
      <c r="K17" s="156"/>
      <c r="L17" s="219">
        <f>J17+K17</f>
        <v>0</v>
      </c>
      <c r="M17" s="150" t="s">
        <v>380</v>
      </c>
      <c r="N17" s="155"/>
      <c r="O17" s="155"/>
      <c r="P17" s="158"/>
      <c r="Q17" s="159"/>
      <c r="R17" s="160" t="s">
        <v>381</v>
      </c>
      <c r="S17" s="155"/>
      <c r="T17" s="151" t="s">
        <v>41</v>
      </c>
      <c r="U17" s="151" t="s">
        <v>387</v>
      </c>
      <c r="V17" s="151" t="s">
        <v>387</v>
      </c>
      <c r="W17" s="151" t="s">
        <v>387</v>
      </c>
      <c r="X17" s="151" t="s">
        <v>40</v>
      </c>
      <c r="Y17" s="158"/>
      <c r="Z17" s="159"/>
      <c r="AA17" s="2"/>
    </row>
    <row r="18" spans="2:27" ht="24.75" customHeight="1">
      <c r="B18" s="4"/>
      <c r="C18" s="6" t="s">
        <v>42</v>
      </c>
      <c r="D18" s="5"/>
      <c r="E18" s="134" t="s">
        <v>43</v>
      </c>
      <c r="F18" s="135" t="s">
        <v>44</v>
      </c>
      <c r="G18" s="135" t="s">
        <v>355</v>
      </c>
      <c r="H18" s="136">
        <f t="shared" si="0"/>
        <v>0</v>
      </c>
      <c r="I18" s="140" t="s">
        <v>379</v>
      </c>
      <c r="J18" s="212" t="s">
        <v>378</v>
      </c>
      <c r="K18" s="212" t="s">
        <v>378</v>
      </c>
      <c r="L18" s="136"/>
      <c r="M18" s="134" t="s">
        <v>43</v>
      </c>
      <c r="N18" s="135" t="s">
        <v>379</v>
      </c>
      <c r="O18" s="135" t="s">
        <v>379</v>
      </c>
      <c r="P18" s="132"/>
      <c r="Q18" s="140" t="s">
        <v>379</v>
      </c>
      <c r="R18" s="137" t="s">
        <v>45</v>
      </c>
      <c r="S18" s="135" t="s">
        <v>378</v>
      </c>
      <c r="T18" s="135" t="s">
        <v>46</v>
      </c>
      <c r="U18" s="135" t="s">
        <v>388</v>
      </c>
      <c r="V18" s="135" t="s">
        <v>388</v>
      </c>
      <c r="W18" s="135" t="s">
        <v>388</v>
      </c>
      <c r="X18" s="135" t="s">
        <v>45</v>
      </c>
      <c r="Y18" s="132"/>
      <c r="Z18" s="141"/>
      <c r="AA18" s="2"/>
    </row>
    <row r="19" spans="2:27" ht="24.75" customHeight="1">
      <c r="B19" s="2" t="s">
        <v>47</v>
      </c>
      <c r="C19" s="5"/>
      <c r="D19" s="5"/>
      <c r="E19" s="142">
        <v>195357</v>
      </c>
      <c r="F19" s="148">
        <v>809447</v>
      </c>
      <c r="G19" s="148">
        <v>1793886</v>
      </c>
      <c r="H19" s="136">
        <f t="shared" si="0"/>
        <v>2798690</v>
      </c>
      <c r="I19" s="141">
        <v>296631</v>
      </c>
      <c r="J19" s="148">
        <v>433431</v>
      </c>
      <c r="K19" s="149">
        <v>200</v>
      </c>
      <c r="L19" s="221">
        <f>J19+K19</f>
        <v>433631</v>
      </c>
      <c r="M19" s="94">
        <v>21006</v>
      </c>
      <c r="N19" s="161">
        <v>23194</v>
      </c>
      <c r="O19" s="161">
        <v>18373</v>
      </c>
      <c r="P19" s="132">
        <f>SUM(M19:O19)</f>
        <v>62573</v>
      </c>
      <c r="Q19" s="141">
        <v>58424</v>
      </c>
      <c r="R19" s="144">
        <v>9587</v>
      </c>
      <c r="S19" s="148">
        <v>18979</v>
      </c>
      <c r="T19" s="148">
        <v>5871</v>
      </c>
      <c r="U19" s="147">
        <v>11482</v>
      </c>
      <c r="V19" s="149">
        <v>71355</v>
      </c>
      <c r="W19" s="149">
        <v>35042</v>
      </c>
      <c r="X19" s="148">
        <v>0</v>
      </c>
      <c r="Y19" s="132">
        <f>SUM(R19:X19)</f>
        <v>152316</v>
      </c>
      <c r="Z19" s="141">
        <f>H19+L19+P19+Y19+Q19</f>
        <v>3505634</v>
      </c>
      <c r="AA19" s="2"/>
    </row>
    <row r="20" spans="2:27" ht="24.75" customHeight="1">
      <c r="B20" s="2"/>
      <c r="C20" s="14" t="s">
        <v>48</v>
      </c>
      <c r="D20" s="12" t="s">
        <v>49</v>
      </c>
      <c r="E20" s="162">
        <v>0</v>
      </c>
      <c r="F20" s="155">
        <v>0</v>
      </c>
      <c r="G20" s="155">
        <v>0</v>
      </c>
      <c r="H20" s="153">
        <f t="shared" si="0"/>
        <v>0</v>
      </c>
      <c r="I20" s="159">
        <v>0</v>
      </c>
      <c r="J20" s="155">
        <v>0</v>
      </c>
      <c r="K20" s="156">
        <v>0</v>
      </c>
      <c r="L20" s="153">
        <f>J20+K20</f>
        <v>0</v>
      </c>
      <c r="M20" s="163">
        <v>0</v>
      </c>
      <c r="N20" s="164">
        <v>0</v>
      </c>
      <c r="O20" s="164">
        <v>0</v>
      </c>
      <c r="P20" s="158">
        <f>SUM(M20:O20)</f>
        <v>0</v>
      </c>
      <c r="Q20" s="159">
        <v>0</v>
      </c>
      <c r="R20" s="154">
        <v>0</v>
      </c>
      <c r="S20" s="155">
        <v>0</v>
      </c>
      <c r="T20" s="155">
        <v>0</v>
      </c>
      <c r="U20" s="165">
        <v>0</v>
      </c>
      <c r="V20" s="156">
        <v>0</v>
      </c>
      <c r="W20" s="156">
        <v>0</v>
      </c>
      <c r="X20" s="155">
        <v>0</v>
      </c>
      <c r="Y20" s="158">
        <f>SUM(R20:X20)</f>
        <v>0</v>
      </c>
      <c r="Z20" s="159">
        <f>H20+L20+P20+Y20+Q20</f>
        <v>0</v>
      </c>
      <c r="AA20" s="2"/>
    </row>
    <row r="21" spans="2:27" ht="24.75" customHeight="1">
      <c r="B21" s="2"/>
      <c r="C21" s="14" t="s">
        <v>50</v>
      </c>
      <c r="D21" s="12" t="s">
        <v>51</v>
      </c>
      <c r="E21" s="162">
        <v>97000</v>
      </c>
      <c r="F21" s="155">
        <v>767100</v>
      </c>
      <c r="G21" s="155">
        <v>529000</v>
      </c>
      <c r="H21" s="153">
        <f t="shared" si="0"/>
        <v>1393100</v>
      </c>
      <c r="I21" s="159">
        <v>0</v>
      </c>
      <c r="J21" s="155">
        <v>0</v>
      </c>
      <c r="K21" s="156">
        <v>0</v>
      </c>
      <c r="L21" s="220">
        <f>J21+K21</f>
        <v>0</v>
      </c>
      <c r="M21" s="162">
        <v>0</v>
      </c>
      <c r="N21" s="155">
        <v>0</v>
      </c>
      <c r="O21" s="155">
        <v>0</v>
      </c>
      <c r="P21" s="158">
        <f>SUM(M21:O21)</f>
        <v>0</v>
      </c>
      <c r="Q21" s="159">
        <v>0</v>
      </c>
      <c r="R21" s="166">
        <v>0</v>
      </c>
      <c r="S21" s="155">
        <v>0</v>
      </c>
      <c r="T21" s="155">
        <v>0</v>
      </c>
      <c r="U21" s="155">
        <v>0</v>
      </c>
      <c r="V21" s="156">
        <v>0</v>
      </c>
      <c r="W21" s="156">
        <v>0</v>
      </c>
      <c r="X21" s="155">
        <v>0</v>
      </c>
      <c r="Y21" s="158">
        <f>SUM(R21:X21)</f>
        <v>0</v>
      </c>
      <c r="Z21" s="159">
        <f>H21+L21+P21+Y21+Q21</f>
        <v>1393100</v>
      </c>
      <c r="AA21" s="2"/>
    </row>
    <row r="22" spans="2:27" ht="24.75" customHeight="1">
      <c r="B22" s="2"/>
      <c r="C22" s="14" t="s">
        <v>52</v>
      </c>
      <c r="D22" s="12" t="s">
        <v>53</v>
      </c>
      <c r="E22" s="162">
        <v>88600</v>
      </c>
      <c r="F22" s="155">
        <v>0</v>
      </c>
      <c r="G22" s="155">
        <v>0</v>
      </c>
      <c r="H22" s="153">
        <f t="shared" si="0"/>
        <v>88600</v>
      </c>
      <c r="I22" s="159">
        <v>0</v>
      </c>
      <c r="J22" s="155">
        <v>287000</v>
      </c>
      <c r="K22" s="156">
        <v>0</v>
      </c>
      <c r="L22" s="220">
        <f>J22+K22</f>
        <v>287000</v>
      </c>
      <c r="M22" s="167">
        <v>0</v>
      </c>
      <c r="N22" s="155">
        <v>0</v>
      </c>
      <c r="O22" s="155">
        <v>0</v>
      </c>
      <c r="P22" s="158">
        <f>SUM(M22:O22)</f>
        <v>0</v>
      </c>
      <c r="Q22" s="159">
        <v>0</v>
      </c>
      <c r="R22" s="154">
        <v>0</v>
      </c>
      <c r="S22" s="155">
        <v>0</v>
      </c>
      <c r="T22" s="155">
        <v>0</v>
      </c>
      <c r="U22" s="165">
        <v>0</v>
      </c>
      <c r="V22" s="156">
        <v>0</v>
      </c>
      <c r="W22" s="156">
        <v>0</v>
      </c>
      <c r="X22" s="155">
        <v>0</v>
      </c>
      <c r="Y22" s="158">
        <f>SUM(R22:X22)</f>
        <v>0</v>
      </c>
      <c r="Z22" s="159">
        <f>H22+L22+P22+Y22+Q22</f>
        <v>375600</v>
      </c>
      <c r="AA22" s="2"/>
    </row>
    <row r="23" spans="2:27" ht="24.75" customHeight="1">
      <c r="B23" s="4"/>
      <c r="C23" s="17" t="s">
        <v>54</v>
      </c>
      <c r="D23" s="13" t="s">
        <v>55</v>
      </c>
      <c r="E23" s="142">
        <v>9757</v>
      </c>
      <c r="F23" s="148">
        <v>42347</v>
      </c>
      <c r="G23" s="148">
        <v>1264886</v>
      </c>
      <c r="H23" s="136">
        <f t="shared" si="0"/>
        <v>1316990</v>
      </c>
      <c r="I23" s="141">
        <v>296631</v>
      </c>
      <c r="J23" s="148">
        <v>146431</v>
      </c>
      <c r="K23" s="149">
        <v>200</v>
      </c>
      <c r="L23" s="213">
        <f>J23+K23</f>
        <v>146631</v>
      </c>
      <c r="M23" s="146">
        <v>21006</v>
      </c>
      <c r="N23" s="148">
        <v>23194</v>
      </c>
      <c r="O23" s="148">
        <v>18373</v>
      </c>
      <c r="P23" s="132">
        <f>SUM(M23:O23)</f>
        <v>62573</v>
      </c>
      <c r="Q23" s="141">
        <v>58424</v>
      </c>
      <c r="R23" s="144">
        <v>9587</v>
      </c>
      <c r="S23" s="148">
        <v>18979</v>
      </c>
      <c r="T23" s="148">
        <v>5871</v>
      </c>
      <c r="U23" s="147">
        <v>11482</v>
      </c>
      <c r="V23" s="149">
        <v>71355</v>
      </c>
      <c r="W23" s="149">
        <v>35042</v>
      </c>
      <c r="X23" s="148">
        <v>0</v>
      </c>
      <c r="Y23" s="132">
        <f>SUM(R23:X23)</f>
        <v>152316</v>
      </c>
      <c r="Z23" s="141">
        <f>H23+L23+P23+Y23+Q23</f>
        <v>1736934</v>
      </c>
      <c r="AA23" s="2"/>
    </row>
    <row r="24" spans="2:27" ht="24.75" customHeight="1">
      <c r="B24" s="11" t="s">
        <v>56</v>
      </c>
      <c r="C24" s="10"/>
      <c r="D24" s="10"/>
      <c r="E24" s="168" t="s">
        <v>57</v>
      </c>
      <c r="F24" s="169" t="s">
        <v>58</v>
      </c>
      <c r="G24" s="170" t="s">
        <v>356</v>
      </c>
      <c r="H24" s="171"/>
      <c r="I24" s="238" t="s">
        <v>399</v>
      </c>
      <c r="J24" s="169" t="s">
        <v>59</v>
      </c>
      <c r="K24" s="172"/>
      <c r="L24" s="173"/>
      <c r="M24" s="150"/>
      <c r="N24" s="151"/>
      <c r="O24" s="151"/>
      <c r="P24" s="174"/>
      <c r="Q24" s="175"/>
      <c r="R24" s="160"/>
      <c r="S24" s="151"/>
      <c r="T24" s="151"/>
      <c r="U24" s="169" t="s">
        <v>60</v>
      </c>
      <c r="V24" s="176" t="s">
        <v>60</v>
      </c>
      <c r="W24" s="172"/>
      <c r="X24" s="151"/>
      <c r="Y24" s="174"/>
      <c r="Z24" s="175"/>
      <c r="AA24" s="2"/>
    </row>
    <row r="25" spans="2:27" ht="24.75" customHeight="1">
      <c r="B25" s="11" t="s">
        <v>61</v>
      </c>
      <c r="C25" s="10"/>
      <c r="D25" s="10"/>
      <c r="E25" s="150"/>
      <c r="F25" s="151"/>
      <c r="G25" s="151"/>
      <c r="H25" s="171"/>
      <c r="I25" s="238" t="s">
        <v>400</v>
      </c>
      <c r="J25" s="169"/>
      <c r="K25" s="172"/>
      <c r="L25" s="173"/>
      <c r="M25" s="150"/>
      <c r="N25" s="151"/>
      <c r="O25" s="151"/>
      <c r="P25" s="174"/>
      <c r="Q25" s="175"/>
      <c r="R25" s="160"/>
      <c r="S25" s="151"/>
      <c r="T25" s="151"/>
      <c r="U25" s="151"/>
      <c r="V25" s="172"/>
      <c r="W25" s="172"/>
      <c r="X25" s="151"/>
      <c r="Y25" s="174"/>
      <c r="Z25" s="175"/>
      <c r="AA25" s="2"/>
    </row>
    <row r="26" spans="2:27" ht="24.75" customHeight="1">
      <c r="B26" s="11" t="s">
        <v>62</v>
      </c>
      <c r="C26" s="10"/>
      <c r="D26" s="10"/>
      <c r="E26" s="168" t="s">
        <v>63</v>
      </c>
      <c r="F26" s="169" t="s">
        <v>64</v>
      </c>
      <c r="G26" s="170" t="s">
        <v>357</v>
      </c>
      <c r="H26" s="171"/>
      <c r="I26" s="239" t="s">
        <v>401</v>
      </c>
      <c r="J26" s="170" t="s">
        <v>384</v>
      </c>
      <c r="K26" s="177" t="s">
        <v>360</v>
      </c>
      <c r="L26" s="173"/>
      <c r="M26" s="168" t="s">
        <v>65</v>
      </c>
      <c r="N26" s="169" t="s">
        <v>66</v>
      </c>
      <c r="O26" s="169" t="s">
        <v>67</v>
      </c>
      <c r="P26" s="174"/>
      <c r="Q26" s="178" t="s">
        <v>365</v>
      </c>
      <c r="R26" s="179" t="s">
        <v>367</v>
      </c>
      <c r="S26" s="180" t="s">
        <v>368</v>
      </c>
      <c r="T26" s="180" t="s">
        <v>369</v>
      </c>
      <c r="U26" s="180" t="s">
        <v>370</v>
      </c>
      <c r="V26" s="180" t="s">
        <v>371</v>
      </c>
      <c r="W26" s="180" t="s">
        <v>372</v>
      </c>
      <c r="X26" s="180" t="s">
        <v>351</v>
      </c>
      <c r="Y26" s="214"/>
      <c r="Z26" s="175"/>
      <c r="AA26" s="2"/>
    </row>
    <row r="27" spans="2:27" ht="24.75" customHeight="1">
      <c r="B27" s="4" t="s">
        <v>68</v>
      </c>
      <c r="C27" s="5"/>
      <c r="D27" s="5"/>
      <c r="E27" s="124" t="s">
        <v>69</v>
      </c>
      <c r="F27" s="125" t="s">
        <v>70</v>
      </c>
      <c r="G27" s="126" t="s">
        <v>358</v>
      </c>
      <c r="H27" s="181"/>
      <c r="I27" s="240" t="s">
        <v>402</v>
      </c>
      <c r="J27" s="223" t="s">
        <v>385</v>
      </c>
      <c r="K27" s="129" t="s">
        <v>361</v>
      </c>
      <c r="L27" s="182"/>
      <c r="M27" s="124" t="s">
        <v>71</v>
      </c>
      <c r="N27" s="125" t="s">
        <v>72</v>
      </c>
      <c r="O27" s="125" t="s">
        <v>73</v>
      </c>
      <c r="P27" s="183"/>
      <c r="Q27" s="184" t="s">
        <v>364</v>
      </c>
      <c r="R27" s="185" t="s">
        <v>373</v>
      </c>
      <c r="S27" s="186" t="s">
        <v>70</v>
      </c>
      <c r="T27" s="186" t="s">
        <v>374</v>
      </c>
      <c r="U27" s="186" t="s">
        <v>375</v>
      </c>
      <c r="V27" s="186" t="s">
        <v>375</v>
      </c>
      <c r="W27" s="186" t="s">
        <v>376</v>
      </c>
      <c r="X27" s="186" t="s">
        <v>351</v>
      </c>
      <c r="Y27" s="183"/>
      <c r="Z27" s="140"/>
      <c r="AA27" s="2"/>
    </row>
    <row r="28" spans="2:27" ht="24.75" customHeight="1">
      <c r="B28" s="2"/>
      <c r="C28" s="14" t="s">
        <v>74</v>
      </c>
      <c r="D28" s="9" t="s">
        <v>75</v>
      </c>
      <c r="E28" s="162">
        <v>100</v>
      </c>
      <c r="F28" s="155">
        <v>200</v>
      </c>
      <c r="G28" s="155">
        <v>200</v>
      </c>
      <c r="H28" s="153"/>
      <c r="I28" s="159">
        <v>500</v>
      </c>
      <c r="J28" s="155">
        <v>147</v>
      </c>
      <c r="K28" s="156">
        <v>0</v>
      </c>
      <c r="L28" s="157"/>
      <c r="M28" s="162">
        <v>100</v>
      </c>
      <c r="N28" s="155">
        <v>300</v>
      </c>
      <c r="O28" s="155">
        <v>300</v>
      </c>
      <c r="P28" s="158"/>
      <c r="Q28" s="159">
        <v>100</v>
      </c>
      <c r="R28" s="166">
        <v>500</v>
      </c>
      <c r="S28" s="155">
        <v>200</v>
      </c>
      <c r="T28" s="155">
        <v>500</v>
      </c>
      <c r="U28" s="155">
        <v>300</v>
      </c>
      <c r="V28" s="156">
        <v>300</v>
      </c>
      <c r="W28" s="156">
        <v>300</v>
      </c>
      <c r="X28" s="155">
        <v>400</v>
      </c>
      <c r="Y28" s="158"/>
      <c r="Z28" s="159"/>
      <c r="AA28" s="2"/>
    </row>
    <row r="29" spans="2:27" ht="24.75" customHeight="1">
      <c r="B29" s="15">
        <v>9</v>
      </c>
      <c r="C29" s="3"/>
      <c r="D29" s="9" t="s">
        <v>76</v>
      </c>
      <c r="E29" s="162">
        <v>100</v>
      </c>
      <c r="F29" s="155">
        <v>200</v>
      </c>
      <c r="G29" s="155">
        <v>200</v>
      </c>
      <c r="H29" s="153"/>
      <c r="I29" s="159">
        <v>500</v>
      </c>
      <c r="J29" s="155">
        <v>147</v>
      </c>
      <c r="K29" s="156">
        <v>0</v>
      </c>
      <c r="L29" s="157"/>
      <c r="M29" s="162">
        <v>0</v>
      </c>
      <c r="N29" s="155">
        <v>0</v>
      </c>
      <c r="O29" s="155">
        <v>0</v>
      </c>
      <c r="P29" s="158"/>
      <c r="Q29" s="159">
        <v>100</v>
      </c>
      <c r="R29" s="166">
        <v>500</v>
      </c>
      <c r="S29" s="155">
        <v>200</v>
      </c>
      <c r="T29" s="155">
        <v>500</v>
      </c>
      <c r="U29" s="155">
        <v>300</v>
      </c>
      <c r="V29" s="156">
        <v>300</v>
      </c>
      <c r="W29" s="156">
        <v>300</v>
      </c>
      <c r="X29" s="155">
        <v>400</v>
      </c>
      <c r="Y29" s="158"/>
      <c r="Z29" s="159"/>
      <c r="AA29" s="2"/>
    </row>
    <row r="30" spans="2:27" ht="24.75" customHeight="1">
      <c r="B30" s="2"/>
      <c r="C30" s="17" t="s">
        <v>77</v>
      </c>
      <c r="D30" s="6" t="s">
        <v>78</v>
      </c>
      <c r="E30" s="142">
        <v>0</v>
      </c>
      <c r="F30" s="148">
        <v>0</v>
      </c>
      <c r="G30" s="148">
        <v>0</v>
      </c>
      <c r="H30" s="136"/>
      <c r="I30" s="141">
        <v>500</v>
      </c>
      <c r="J30" s="148">
        <v>147</v>
      </c>
      <c r="K30" s="149">
        <v>0</v>
      </c>
      <c r="L30" s="139"/>
      <c r="M30" s="142">
        <v>0</v>
      </c>
      <c r="N30" s="148">
        <v>0</v>
      </c>
      <c r="O30" s="148">
        <v>0</v>
      </c>
      <c r="P30" s="132"/>
      <c r="Q30" s="141">
        <v>100</v>
      </c>
      <c r="R30" s="187">
        <v>1000</v>
      </c>
      <c r="S30" s="148">
        <v>0</v>
      </c>
      <c r="T30" s="148">
        <v>0</v>
      </c>
      <c r="U30" s="148">
        <v>0</v>
      </c>
      <c r="V30" s="149">
        <v>0</v>
      </c>
      <c r="W30" s="149">
        <v>0</v>
      </c>
      <c r="X30" s="148">
        <v>0</v>
      </c>
      <c r="Y30" s="132"/>
      <c r="Z30" s="141"/>
      <c r="AA30" s="2"/>
    </row>
    <row r="31" spans="2:27" ht="24.75" customHeight="1">
      <c r="B31" s="15" t="s">
        <v>79</v>
      </c>
      <c r="C31" s="3"/>
      <c r="D31" s="9" t="s">
        <v>80</v>
      </c>
      <c r="E31" s="162">
        <v>12600</v>
      </c>
      <c r="F31" s="155">
        <v>15750</v>
      </c>
      <c r="G31" s="155">
        <v>15750</v>
      </c>
      <c r="H31" s="153"/>
      <c r="I31" s="159">
        <v>0</v>
      </c>
      <c r="J31" s="155">
        <v>10500</v>
      </c>
      <c r="K31" s="156">
        <v>4200</v>
      </c>
      <c r="L31" s="157"/>
      <c r="M31" s="162">
        <v>0</v>
      </c>
      <c r="N31" s="155">
        <v>0</v>
      </c>
      <c r="O31" s="155">
        <v>0</v>
      </c>
      <c r="P31" s="158"/>
      <c r="Q31" s="159">
        <v>0</v>
      </c>
      <c r="R31" s="166">
        <v>0</v>
      </c>
      <c r="S31" s="155">
        <v>0</v>
      </c>
      <c r="T31" s="155">
        <v>0</v>
      </c>
      <c r="U31" s="155">
        <v>0</v>
      </c>
      <c r="V31" s="156">
        <v>0</v>
      </c>
      <c r="W31" s="156">
        <v>3000</v>
      </c>
      <c r="X31" s="155">
        <v>4000</v>
      </c>
      <c r="Y31" s="158"/>
      <c r="Z31" s="159"/>
      <c r="AA31" s="2"/>
    </row>
    <row r="32" spans="2:27" ht="24.75" customHeight="1">
      <c r="B32" s="15" t="s">
        <v>81</v>
      </c>
      <c r="C32" s="14" t="s">
        <v>82</v>
      </c>
      <c r="D32" s="9" t="s">
        <v>83</v>
      </c>
      <c r="E32" s="162">
        <v>0</v>
      </c>
      <c r="F32" s="155">
        <v>0</v>
      </c>
      <c r="G32" s="155">
        <v>0</v>
      </c>
      <c r="H32" s="153"/>
      <c r="I32" s="159">
        <v>0</v>
      </c>
      <c r="J32" s="155">
        <v>0</v>
      </c>
      <c r="K32" s="156">
        <v>0</v>
      </c>
      <c r="L32" s="157"/>
      <c r="M32" s="162">
        <v>0</v>
      </c>
      <c r="N32" s="155">
        <v>0</v>
      </c>
      <c r="O32" s="155">
        <v>0</v>
      </c>
      <c r="P32" s="158"/>
      <c r="Q32" s="159">
        <v>0</v>
      </c>
      <c r="R32" s="166">
        <v>0</v>
      </c>
      <c r="S32" s="155">
        <v>0</v>
      </c>
      <c r="T32" s="155">
        <v>0</v>
      </c>
      <c r="U32" s="155">
        <v>3000</v>
      </c>
      <c r="V32" s="156">
        <v>3000</v>
      </c>
      <c r="W32" s="156">
        <v>0</v>
      </c>
      <c r="X32" s="155">
        <v>0</v>
      </c>
      <c r="Y32" s="158"/>
      <c r="Z32" s="159"/>
      <c r="AA32" s="2"/>
    </row>
    <row r="33" spans="2:27" ht="24.75" customHeight="1">
      <c r="B33" s="4"/>
      <c r="C33" s="6"/>
      <c r="D33" s="6" t="s">
        <v>84</v>
      </c>
      <c r="E33" s="142">
        <v>0</v>
      </c>
      <c r="F33" s="148">
        <v>0</v>
      </c>
      <c r="G33" s="148">
        <v>0</v>
      </c>
      <c r="H33" s="136"/>
      <c r="I33" s="141">
        <v>0</v>
      </c>
      <c r="J33" s="148">
        <v>0</v>
      </c>
      <c r="K33" s="149">
        <v>0</v>
      </c>
      <c r="L33" s="139"/>
      <c r="M33" s="142">
        <v>0</v>
      </c>
      <c r="N33" s="148">
        <v>0</v>
      </c>
      <c r="O33" s="148">
        <v>0</v>
      </c>
      <c r="P33" s="132"/>
      <c r="Q33" s="141">
        <v>0</v>
      </c>
      <c r="R33" s="187">
        <v>0</v>
      </c>
      <c r="S33" s="148">
        <v>0</v>
      </c>
      <c r="T33" s="148">
        <v>0</v>
      </c>
      <c r="U33" s="148">
        <v>0</v>
      </c>
      <c r="V33" s="149">
        <v>0</v>
      </c>
      <c r="W33" s="149">
        <v>0</v>
      </c>
      <c r="X33" s="148">
        <v>0</v>
      </c>
      <c r="Y33" s="132"/>
      <c r="Z33" s="141"/>
      <c r="AA33" s="2"/>
    </row>
    <row r="34" spans="2:27" ht="24.75" customHeight="1">
      <c r="B34" s="4" t="s">
        <v>85</v>
      </c>
      <c r="C34" s="5"/>
      <c r="D34" s="5"/>
      <c r="E34" s="188" t="s">
        <v>333</v>
      </c>
      <c r="F34" s="125" t="s">
        <v>333</v>
      </c>
      <c r="G34" s="126" t="s">
        <v>333</v>
      </c>
      <c r="H34" s="136"/>
      <c r="I34" s="237" t="s">
        <v>403</v>
      </c>
      <c r="J34" s="125" t="s">
        <v>391</v>
      </c>
      <c r="K34" s="129" t="s">
        <v>352</v>
      </c>
      <c r="L34" s="139"/>
      <c r="M34" s="124" t="s">
        <v>392</v>
      </c>
      <c r="N34" s="224" t="s">
        <v>392</v>
      </c>
      <c r="O34" s="128" t="s">
        <v>392</v>
      </c>
      <c r="P34" s="132"/>
      <c r="Q34" s="189" t="s">
        <v>366</v>
      </c>
      <c r="R34" s="128" t="s">
        <v>86</v>
      </c>
      <c r="S34" s="125" t="s">
        <v>21</v>
      </c>
      <c r="T34" s="125" t="s">
        <v>86</v>
      </c>
      <c r="U34" s="125" t="s">
        <v>87</v>
      </c>
      <c r="V34" s="129" t="s">
        <v>87</v>
      </c>
      <c r="W34" s="129" t="s">
        <v>389</v>
      </c>
      <c r="X34" s="125" t="s">
        <v>352</v>
      </c>
      <c r="Y34" s="132"/>
      <c r="Z34" s="141"/>
      <c r="AA34" s="2"/>
    </row>
    <row r="35" spans="2:27" ht="24.75" customHeight="1">
      <c r="B35" s="4" t="s">
        <v>88</v>
      </c>
      <c r="C35" s="5"/>
      <c r="D35" s="5"/>
      <c r="E35" s="142">
        <v>273</v>
      </c>
      <c r="F35" s="148">
        <v>488</v>
      </c>
      <c r="G35" s="148">
        <v>1037</v>
      </c>
      <c r="H35" s="136">
        <f t="shared" si="0"/>
        <v>1798</v>
      </c>
      <c r="I35" s="141">
        <v>1669</v>
      </c>
      <c r="J35" s="148">
        <v>92</v>
      </c>
      <c r="K35" s="149">
        <v>36</v>
      </c>
      <c r="L35" s="139">
        <f>J35+K35</f>
        <v>128</v>
      </c>
      <c r="M35" s="142">
        <v>38</v>
      </c>
      <c r="N35" s="148">
        <v>14</v>
      </c>
      <c r="O35" s="148">
        <v>4</v>
      </c>
      <c r="P35" s="132">
        <f>SUM(M35:O35)</f>
        <v>56</v>
      </c>
      <c r="Q35" s="141">
        <v>22</v>
      </c>
      <c r="R35" s="187">
        <v>289</v>
      </c>
      <c r="S35" s="148">
        <v>22</v>
      </c>
      <c r="T35" s="148">
        <v>21</v>
      </c>
      <c r="U35" s="148">
        <v>53</v>
      </c>
      <c r="V35" s="149">
        <v>41</v>
      </c>
      <c r="W35" s="149">
        <v>57</v>
      </c>
      <c r="X35" s="148">
        <v>24</v>
      </c>
      <c r="Y35" s="132">
        <f>SUM(R35:X35)</f>
        <v>507</v>
      </c>
      <c r="Z35" s="141">
        <f>H35+L35+P35+Y35+Q35</f>
        <v>2511</v>
      </c>
      <c r="AA35" s="2"/>
    </row>
    <row r="36" spans="2:27" ht="24.75" customHeight="1">
      <c r="B36" s="4" t="s">
        <v>89</v>
      </c>
      <c r="C36" s="5"/>
      <c r="D36" s="5"/>
      <c r="E36" s="142">
        <v>6083</v>
      </c>
      <c r="F36" s="148">
        <v>5784</v>
      </c>
      <c r="G36" s="148">
        <v>4005</v>
      </c>
      <c r="H36" s="136">
        <f t="shared" si="0"/>
        <v>15872</v>
      </c>
      <c r="I36" s="141">
        <v>51751</v>
      </c>
      <c r="J36" s="148">
        <v>126</v>
      </c>
      <c r="K36" s="149">
        <v>445</v>
      </c>
      <c r="L36" s="139">
        <f>J36+K36</f>
        <v>571</v>
      </c>
      <c r="M36" s="142">
        <v>464</v>
      </c>
      <c r="N36" s="148">
        <v>63</v>
      </c>
      <c r="O36" s="148">
        <v>19</v>
      </c>
      <c r="P36" s="132">
        <f>SUM(M36:O36)</f>
        <v>546</v>
      </c>
      <c r="Q36" s="141">
        <v>863</v>
      </c>
      <c r="R36" s="187">
        <v>3188</v>
      </c>
      <c r="S36" s="148">
        <v>580</v>
      </c>
      <c r="T36" s="148">
        <v>234</v>
      </c>
      <c r="U36" s="148">
        <v>201</v>
      </c>
      <c r="V36" s="149">
        <v>220</v>
      </c>
      <c r="W36" s="149">
        <v>859</v>
      </c>
      <c r="X36" s="148">
        <v>44</v>
      </c>
      <c r="Y36" s="132">
        <f>SUM(R36:X36)</f>
        <v>5326</v>
      </c>
      <c r="Z36" s="141">
        <f>H36+L36+P36+Y36+Q36</f>
        <v>23178</v>
      </c>
      <c r="AA36" s="2"/>
    </row>
    <row r="37" spans="2:27" ht="24.75" customHeight="1">
      <c r="B37" s="11" t="s">
        <v>90</v>
      </c>
      <c r="C37" s="10"/>
      <c r="D37" s="10"/>
      <c r="E37" s="190" t="s">
        <v>359</v>
      </c>
      <c r="F37" s="170" t="s">
        <v>359</v>
      </c>
      <c r="G37" s="170" t="s">
        <v>359</v>
      </c>
      <c r="H37" s="153">
        <f t="shared" si="0"/>
        <v>0</v>
      </c>
      <c r="I37" s="241" t="s">
        <v>403</v>
      </c>
      <c r="J37" s="169" t="s">
        <v>386</v>
      </c>
      <c r="K37" s="176" t="s">
        <v>25</v>
      </c>
      <c r="L37" s="157"/>
      <c r="M37" s="191" t="s">
        <v>362</v>
      </c>
      <c r="N37" s="170" t="s">
        <v>363</v>
      </c>
      <c r="O37" s="170" t="s">
        <v>362</v>
      </c>
      <c r="P37" s="158"/>
      <c r="Q37" s="175" t="s">
        <v>393</v>
      </c>
      <c r="R37" s="192" t="s">
        <v>92</v>
      </c>
      <c r="S37" s="169" t="s">
        <v>91</v>
      </c>
      <c r="T37" s="169" t="s">
        <v>93</v>
      </c>
      <c r="U37" s="169" t="s">
        <v>87</v>
      </c>
      <c r="V37" s="176" t="s">
        <v>87</v>
      </c>
      <c r="W37" s="172" t="s">
        <v>350</v>
      </c>
      <c r="X37" s="172" t="s">
        <v>350</v>
      </c>
      <c r="Y37" s="158"/>
      <c r="Z37" s="159"/>
      <c r="AA37" s="2"/>
    </row>
    <row r="38" spans="2:27" ht="24.75" customHeight="1">
      <c r="B38" s="11" t="s">
        <v>95</v>
      </c>
      <c r="C38" s="10"/>
      <c r="D38" s="10"/>
      <c r="E38" s="150" t="s">
        <v>96</v>
      </c>
      <c r="F38" s="151" t="s">
        <v>96</v>
      </c>
      <c r="G38" s="151" t="s">
        <v>96</v>
      </c>
      <c r="H38" s="153">
        <f t="shared" si="0"/>
        <v>0</v>
      </c>
      <c r="I38" s="175" t="s">
        <v>394</v>
      </c>
      <c r="J38" s="151" t="s">
        <v>96</v>
      </c>
      <c r="K38" s="172" t="s">
        <v>96</v>
      </c>
      <c r="L38" s="157"/>
      <c r="M38" s="150" t="s">
        <v>96</v>
      </c>
      <c r="N38" s="151" t="s">
        <v>96</v>
      </c>
      <c r="O38" s="151" t="s">
        <v>96</v>
      </c>
      <c r="P38" s="158"/>
      <c r="Q38" s="175" t="s">
        <v>394</v>
      </c>
      <c r="R38" s="160" t="s">
        <v>96</v>
      </c>
      <c r="S38" s="151" t="s">
        <v>96</v>
      </c>
      <c r="T38" s="151" t="s">
        <v>96</v>
      </c>
      <c r="U38" s="151" t="s">
        <v>96</v>
      </c>
      <c r="V38" s="172" t="s">
        <v>96</v>
      </c>
      <c r="W38" s="172" t="s">
        <v>96</v>
      </c>
      <c r="X38" s="172" t="s">
        <v>96</v>
      </c>
      <c r="Y38" s="158"/>
      <c r="Z38" s="159"/>
      <c r="AA38" s="2"/>
    </row>
    <row r="39" spans="2:27" ht="24.75" customHeight="1">
      <c r="B39" s="4" t="s">
        <v>97</v>
      </c>
      <c r="C39" s="5"/>
      <c r="D39" s="5"/>
      <c r="E39" s="142">
        <v>13808</v>
      </c>
      <c r="F39" s="148">
        <v>21420</v>
      </c>
      <c r="G39" s="148">
        <v>28194</v>
      </c>
      <c r="H39" s="136">
        <f t="shared" si="0"/>
        <v>63422</v>
      </c>
      <c r="I39" s="141">
        <v>2890</v>
      </c>
      <c r="J39" s="148">
        <v>11147</v>
      </c>
      <c r="K39" s="149">
        <v>561</v>
      </c>
      <c r="L39" s="139">
        <f>J39+K39</f>
        <v>11708</v>
      </c>
      <c r="M39" s="146">
        <v>5312</v>
      </c>
      <c r="N39" s="148">
        <v>1098</v>
      </c>
      <c r="O39" s="148">
        <v>431</v>
      </c>
      <c r="P39" s="132">
        <f>SUM(M39:O39)</f>
        <v>6841</v>
      </c>
      <c r="Q39" s="141">
        <v>373</v>
      </c>
      <c r="R39" s="144">
        <v>14238</v>
      </c>
      <c r="S39" s="148">
        <v>772</v>
      </c>
      <c r="T39" s="148">
        <v>4266</v>
      </c>
      <c r="U39" s="147">
        <v>2007</v>
      </c>
      <c r="V39" s="149">
        <v>1791</v>
      </c>
      <c r="W39" s="149">
        <v>2444</v>
      </c>
      <c r="X39" s="148">
        <v>0</v>
      </c>
      <c r="Y39" s="132">
        <f>SUM(R39:X39)</f>
        <v>25518</v>
      </c>
      <c r="Z39" s="141">
        <f>H39+L39+P39+Y39+Q39</f>
        <v>107862</v>
      </c>
      <c r="AA39" s="2"/>
    </row>
    <row r="40" spans="2:27" ht="24.75" customHeight="1">
      <c r="B40" s="2">
        <v>14</v>
      </c>
      <c r="C40" s="6" t="s">
        <v>98</v>
      </c>
      <c r="D40" s="5"/>
      <c r="E40" s="142">
        <v>1</v>
      </c>
      <c r="F40" s="148">
        <v>0</v>
      </c>
      <c r="G40" s="148">
        <v>0</v>
      </c>
      <c r="H40" s="136">
        <f t="shared" si="0"/>
        <v>1</v>
      </c>
      <c r="I40" s="141">
        <v>0</v>
      </c>
      <c r="J40" s="148">
        <v>0</v>
      </c>
      <c r="K40" s="149">
        <v>0</v>
      </c>
      <c r="L40" s="139">
        <f>J40+K40</f>
        <v>0</v>
      </c>
      <c r="M40" s="146">
        <v>0</v>
      </c>
      <c r="N40" s="148">
        <v>0</v>
      </c>
      <c r="O40" s="148">
        <v>0</v>
      </c>
      <c r="P40" s="132">
        <f>SUM(M40:O40)</f>
        <v>0</v>
      </c>
      <c r="Q40" s="141">
        <v>0</v>
      </c>
      <c r="R40" s="144">
        <v>0</v>
      </c>
      <c r="S40" s="148">
        <v>0</v>
      </c>
      <c r="T40" s="148">
        <v>0</v>
      </c>
      <c r="U40" s="147">
        <v>0</v>
      </c>
      <c r="V40" s="149">
        <v>0</v>
      </c>
      <c r="W40" s="149">
        <v>0</v>
      </c>
      <c r="X40" s="148">
        <v>0</v>
      </c>
      <c r="Y40" s="132">
        <f>SUM(R40:X40)</f>
        <v>0</v>
      </c>
      <c r="Z40" s="141">
        <f>H40+L40+P40+Y40+Q40</f>
        <v>1</v>
      </c>
      <c r="AA40" s="2"/>
    </row>
    <row r="41" spans="2:27" ht="24.75" customHeight="1">
      <c r="B41" s="15" t="s">
        <v>99</v>
      </c>
      <c r="C41" s="6" t="s">
        <v>100</v>
      </c>
      <c r="D41" s="5"/>
      <c r="E41" s="142">
        <v>0</v>
      </c>
      <c r="F41" s="148">
        <v>0</v>
      </c>
      <c r="G41" s="148">
        <v>0</v>
      </c>
      <c r="H41" s="136">
        <f t="shared" si="0"/>
        <v>0</v>
      </c>
      <c r="I41" s="141">
        <v>0</v>
      </c>
      <c r="J41" s="148">
        <v>0</v>
      </c>
      <c r="K41" s="149">
        <v>0</v>
      </c>
      <c r="L41" s="139">
        <f>J41+K41</f>
        <v>0</v>
      </c>
      <c r="M41" s="146">
        <v>0</v>
      </c>
      <c r="N41" s="148">
        <v>0</v>
      </c>
      <c r="O41" s="148">
        <v>0</v>
      </c>
      <c r="P41" s="132">
        <f>SUM(M41:O41)</f>
        <v>0</v>
      </c>
      <c r="Q41" s="141">
        <v>0</v>
      </c>
      <c r="R41" s="144">
        <v>0</v>
      </c>
      <c r="S41" s="148">
        <v>0</v>
      </c>
      <c r="T41" s="148">
        <v>0</v>
      </c>
      <c r="U41" s="147">
        <v>0</v>
      </c>
      <c r="V41" s="149">
        <v>0</v>
      </c>
      <c r="W41" s="149">
        <v>0</v>
      </c>
      <c r="X41" s="148">
        <v>0</v>
      </c>
      <c r="Y41" s="132">
        <f>SUM(R41:X41)</f>
        <v>0</v>
      </c>
      <c r="Z41" s="141">
        <f>H41+L41+P41+Y41+Q41</f>
        <v>0</v>
      </c>
      <c r="AA41" s="2"/>
    </row>
    <row r="42" spans="2:27" ht="24.75" customHeight="1" thickBot="1">
      <c r="B42" s="16" t="s">
        <v>101</v>
      </c>
      <c r="C42" s="8"/>
      <c r="D42" s="1" t="s">
        <v>102</v>
      </c>
      <c r="E42" s="193">
        <v>1</v>
      </c>
      <c r="F42" s="194">
        <v>0</v>
      </c>
      <c r="G42" s="194">
        <v>0</v>
      </c>
      <c r="H42" s="195">
        <f t="shared" si="0"/>
        <v>1</v>
      </c>
      <c r="I42" s="201">
        <v>0</v>
      </c>
      <c r="J42" s="194">
        <v>0</v>
      </c>
      <c r="K42" s="197">
        <v>0</v>
      </c>
      <c r="L42" s="222">
        <f>J42+K42</f>
        <v>0</v>
      </c>
      <c r="M42" s="198">
        <v>0</v>
      </c>
      <c r="N42" s="194">
        <v>0</v>
      </c>
      <c r="O42" s="194">
        <v>0</v>
      </c>
      <c r="P42" s="200">
        <f>SUM(M42:O42)</f>
        <v>0</v>
      </c>
      <c r="Q42" s="201">
        <v>0</v>
      </c>
      <c r="R42" s="196">
        <v>0</v>
      </c>
      <c r="S42" s="194">
        <v>0</v>
      </c>
      <c r="T42" s="194">
        <v>0</v>
      </c>
      <c r="U42" s="199">
        <v>0</v>
      </c>
      <c r="V42" s="197">
        <v>0</v>
      </c>
      <c r="W42" s="197">
        <v>0</v>
      </c>
      <c r="X42" s="194">
        <v>0</v>
      </c>
      <c r="Y42" s="200">
        <f>SUM(R42:X42)</f>
        <v>0</v>
      </c>
      <c r="Z42" s="201">
        <f>H42+L42+P42+Y42+Q42</f>
        <v>1</v>
      </c>
      <c r="AA42" s="2"/>
    </row>
  </sheetData>
  <sheetProtection/>
  <mergeCells count="8">
    <mergeCell ref="E6:H6"/>
    <mergeCell ref="E7:H7"/>
    <mergeCell ref="J6:L6"/>
    <mergeCell ref="M6:P6"/>
    <mergeCell ref="R6:Y6"/>
    <mergeCell ref="J7:L7"/>
    <mergeCell ref="M7:P7"/>
    <mergeCell ref="R7:Y7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50" r:id="rId1"/>
  <colBreaks count="1" manualBreakCount="1">
    <brk id="1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L62" sqref="L62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21" t="s">
        <v>0</v>
      </c>
    </row>
    <row r="2" ht="30" customHeight="1">
      <c r="F2" s="66">
        <v>242012</v>
      </c>
    </row>
    <row r="3" spans="2:13" ht="18.75" customHeight="1" thickBot="1">
      <c r="B3" s="67" t="s">
        <v>226</v>
      </c>
      <c r="C3" s="67"/>
      <c r="D3" s="67"/>
      <c r="E3" s="67"/>
      <c r="F3" s="118" t="s">
        <v>334</v>
      </c>
      <c r="H3" s="78"/>
      <c r="I3" s="79" t="s">
        <v>271</v>
      </c>
      <c r="J3" s="79"/>
      <c r="K3" s="79"/>
      <c r="L3" s="119" t="s">
        <v>334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227</v>
      </c>
      <c r="F5" s="68"/>
      <c r="G5" s="68"/>
      <c r="H5" s="78"/>
      <c r="I5" s="80"/>
      <c r="J5" s="78"/>
      <c r="K5" s="78" t="s">
        <v>188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107</v>
      </c>
      <c r="F7" s="68"/>
      <c r="G7" s="68"/>
      <c r="H7" s="78"/>
      <c r="I7" s="80"/>
      <c r="J7" s="78" t="s">
        <v>107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228</v>
      </c>
      <c r="C9" s="72"/>
      <c r="D9" s="72"/>
      <c r="E9" s="72"/>
      <c r="F9" s="73">
        <v>276553</v>
      </c>
      <c r="G9" s="68"/>
      <c r="H9" s="78"/>
      <c r="I9" s="80" t="s">
        <v>272</v>
      </c>
      <c r="J9" s="84"/>
      <c r="K9" s="84"/>
      <c r="L9" s="85">
        <v>2040195</v>
      </c>
      <c r="M9" s="80"/>
    </row>
    <row r="10" spans="2:13" ht="18.75" customHeight="1">
      <c r="B10" s="68"/>
      <c r="C10" s="65" t="s">
        <v>229</v>
      </c>
      <c r="D10" s="74"/>
      <c r="E10" s="74"/>
      <c r="F10" s="75">
        <v>276111</v>
      </c>
      <c r="G10" s="68"/>
      <c r="H10" s="78"/>
      <c r="I10" s="80"/>
      <c r="J10" s="78" t="s">
        <v>273</v>
      </c>
      <c r="K10" s="86"/>
      <c r="L10" s="87">
        <v>2040195</v>
      </c>
      <c r="M10" s="80"/>
    </row>
    <row r="11" spans="2:13" ht="18.75" customHeight="1">
      <c r="B11" s="68"/>
      <c r="D11" s="74" t="s">
        <v>230</v>
      </c>
      <c r="E11" s="74"/>
      <c r="F11" s="75">
        <v>276111</v>
      </c>
      <c r="G11" s="68"/>
      <c r="H11" s="78"/>
      <c r="I11" s="80"/>
      <c r="J11" s="78"/>
      <c r="K11" s="86" t="s">
        <v>274</v>
      </c>
      <c r="L11" s="87">
        <v>1264146</v>
      </c>
      <c r="M11" s="80"/>
    </row>
    <row r="12" spans="2:13" ht="18.75" customHeight="1">
      <c r="B12" s="68"/>
      <c r="D12" s="74" t="s">
        <v>231</v>
      </c>
      <c r="E12" s="74"/>
      <c r="F12" s="75">
        <v>0</v>
      </c>
      <c r="G12" s="68"/>
      <c r="H12" s="78"/>
      <c r="I12" s="80"/>
      <c r="J12" s="78"/>
      <c r="K12" s="86" t="s">
        <v>275</v>
      </c>
      <c r="L12" s="87">
        <v>1316178</v>
      </c>
      <c r="M12" s="80"/>
    </row>
    <row r="13" spans="2:13" ht="18.75" customHeight="1">
      <c r="B13" s="68"/>
      <c r="D13" s="74" t="s">
        <v>232</v>
      </c>
      <c r="E13" s="74"/>
      <c r="F13" s="75">
        <v>0</v>
      </c>
      <c r="G13" s="68"/>
      <c r="H13" s="78"/>
      <c r="I13" s="80"/>
      <c r="J13" s="78"/>
      <c r="K13" s="86" t="s">
        <v>276</v>
      </c>
      <c r="L13" s="87">
        <v>540129</v>
      </c>
      <c r="M13" s="80"/>
    </row>
    <row r="14" spans="2:13" ht="18.75" customHeight="1">
      <c r="B14" s="68"/>
      <c r="D14" s="65" t="s">
        <v>233</v>
      </c>
      <c r="E14" s="74"/>
      <c r="F14" s="75">
        <v>0</v>
      </c>
      <c r="G14" s="68"/>
      <c r="H14" s="78"/>
      <c r="I14" s="80"/>
      <c r="J14" s="78"/>
      <c r="K14" s="86" t="s">
        <v>277</v>
      </c>
      <c r="L14" s="87">
        <v>0</v>
      </c>
      <c r="M14" s="80"/>
    </row>
    <row r="15" spans="2:13" ht="18.75" customHeight="1">
      <c r="B15" s="68"/>
      <c r="C15" s="72"/>
      <c r="D15" s="72" t="s">
        <v>234</v>
      </c>
      <c r="E15" s="72"/>
      <c r="F15" s="73">
        <v>0</v>
      </c>
      <c r="G15" s="68"/>
      <c r="H15" s="78"/>
      <c r="I15" s="80"/>
      <c r="J15" s="84"/>
      <c r="K15" s="84" t="s">
        <v>278</v>
      </c>
      <c r="L15" s="85">
        <v>0</v>
      </c>
      <c r="M15" s="80"/>
    </row>
    <row r="16" spans="2:13" ht="18.75" customHeight="1">
      <c r="B16" s="68"/>
      <c r="C16" s="65" t="s">
        <v>235</v>
      </c>
      <c r="D16" s="74"/>
      <c r="E16" s="74"/>
      <c r="F16" s="75">
        <v>442</v>
      </c>
      <c r="G16" s="68"/>
      <c r="H16" s="78"/>
      <c r="I16" s="80"/>
      <c r="J16" s="84" t="s">
        <v>279</v>
      </c>
      <c r="K16" s="84"/>
      <c r="L16" s="85">
        <v>0</v>
      </c>
      <c r="M16" s="80"/>
    </row>
    <row r="17" spans="2:13" ht="18.75" customHeight="1">
      <c r="B17" s="68"/>
      <c r="D17" s="74" t="s">
        <v>236</v>
      </c>
      <c r="E17" s="74"/>
      <c r="F17" s="75">
        <v>191</v>
      </c>
      <c r="G17" s="68"/>
      <c r="H17" s="78"/>
      <c r="I17" s="88"/>
      <c r="J17" s="84" t="s">
        <v>280</v>
      </c>
      <c r="K17" s="84"/>
      <c r="L17" s="85">
        <v>0</v>
      </c>
      <c r="M17" s="80"/>
    </row>
    <row r="18" spans="2:13" ht="18.75" customHeight="1">
      <c r="B18" s="68"/>
      <c r="D18" s="74" t="s">
        <v>231</v>
      </c>
      <c r="E18" s="74"/>
      <c r="F18" s="75">
        <v>0</v>
      </c>
      <c r="G18" s="68"/>
      <c r="H18" s="78"/>
      <c r="I18" s="80" t="s">
        <v>281</v>
      </c>
      <c r="J18" s="84"/>
      <c r="K18" s="84"/>
      <c r="L18" s="85">
        <v>131323</v>
      </c>
      <c r="M18" s="80"/>
    </row>
    <row r="19" spans="2:13" ht="18.75" customHeight="1">
      <c r="B19" s="68"/>
      <c r="D19" s="74" t="s">
        <v>237</v>
      </c>
      <c r="E19" s="74"/>
      <c r="F19" s="75">
        <v>0</v>
      </c>
      <c r="G19" s="68"/>
      <c r="H19" s="78"/>
      <c r="I19" s="80"/>
      <c r="J19" s="84" t="s">
        <v>282</v>
      </c>
      <c r="K19" s="84"/>
      <c r="L19" s="85">
        <v>130690</v>
      </c>
      <c r="M19" s="80"/>
    </row>
    <row r="20" spans="2:13" ht="18.75" customHeight="1">
      <c r="B20" s="68"/>
      <c r="D20" s="74" t="s">
        <v>238</v>
      </c>
      <c r="E20" s="74"/>
      <c r="F20" s="75">
        <v>0</v>
      </c>
      <c r="G20" s="68"/>
      <c r="H20" s="78"/>
      <c r="I20" s="80"/>
      <c r="J20" s="84" t="s">
        <v>283</v>
      </c>
      <c r="K20" s="84"/>
      <c r="L20" s="85">
        <v>133</v>
      </c>
      <c r="M20" s="80"/>
    </row>
    <row r="21" spans="2:13" ht="18.75" customHeight="1">
      <c r="B21" s="68"/>
      <c r="D21" s="74" t="s">
        <v>239</v>
      </c>
      <c r="E21" s="74"/>
      <c r="F21" s="75">
        <v>0</v>
      </c>
      <c r="G21" s="68"/>
      <c r="H21" s="78"/>
      <c r="I21" s="80"/>
      <c r="J21" s="84" t="s">
        <v>284</v>
      </c>
      <c r="K21" s="84"/>
      <c r="L21" s="85">
        <v>500</v>
      </c>
      <c r="M21" s="80"/>
    </row>
    <row r="22" spans="2:13" ht="18.75" customHeight="1">
      <c r="B22" s="76"/>
      <c r="C22" s="72"/>
      <c r="D22" s="72" t="s">
        <v>240</v>
      </c>
      <c r="E22" s="72"/>
      <c r="F22" s="73">
        <v>251</v>
      </c>
      <c r="G22" s="68"/>
      <c r="H22" s="78"/>
      <c r="I22" s="88"/>
      <c r="J22" s="84" t="s">
        <v>285</v>
      </c>
      <c r="K22" s="84"/>
      <c r="L22" s="85">
        <v>0</v>
      </c>
      <c r="M22" s="80"/>
    </row>
    <row r="23" spans="2:13" ht="18.75" customHeight="1">
      <c r="B23" s="68" t="s">
        <v>241</v>
      </c>
      <c r="C23" s="72"/>
      <c r="D23" s="72"/>
      <c r="E23" s="72"/>
      <c r="F23" s="73">
        <v>142443</v>
      </c>
      <c r="G23" s="68"/>
      <c r="H23" s="78"/>
      <c r="I23" s="88" t="s">
        <v>286</v>
      </c>
      <c r="J23" s="84"/>
      <c r="K23" s="84"/>
      <c r="L23" s="85">
        <v>0</v>
      </c>
      <c r="M23" s="80"/>
    </row>
    <row r="24" spans="2:13" ht="18.75" customHeight="1">
      <c r="B24" s="68"/>
      <c r="C24" s="65" t="s">
        <v>242</v>
      </c>
      <c r="D24" s="74"/>
      <c r="E24" s="74"/>
      <c r="F24" s="75">
        <v>133602</v>
      </c>
      <c r="G24" s="68"/>
      <c r="H24" s="78"/>
      <c r="I24" s="88" t="s">
        <v>287</v>
      </c>
      <c r="J24" s="84"/>
      <c r="K24" s="84"/>
      <c r="L24" s="85">
        <v>2171518</v>
      </c>
      <c r="M24" s="80"/>
    </row>
    <row r="25" spans="2:13" ht="18.75" customHeight="1">
      <c r="B25" s="68"/>
      <c r="D25" s="74" t="s">
        <v>243</v>
      </c>
      <c r="E25" s="74"/>
      <c r="F25" s="75">
        <v>99100</v>
      </c>
      <c r="G25" s="68"/>
      <c r="H25" s="78"/>
      <c r="I25" s="80" t="s">
        <v>288</v>
      </c>
      <c r="J25" s="84"/>
      <c r="K25" s="84"/>
      <c r="L25" s="85">
        <v>133459</v>
      </c>
      <c r="M25" s="80"/>
    </row>
    <row r="26" spans="2:13" ht="18.75" customHeight="1">
      <c r="B26" s="68"/>
      <c r="D26" s="74" t="s">
        <v>94</v>
      </c>
      <c r="E26" s="74" t="s">
        <v>244</v>
      </c>
      <c r="F26" s="75">
        <v>8193</v>
      </c>
      <c r="G26" s="68"/>
      <c r="H26" s="78"/>
      <c r="I26" s="80"/>
      <c r="J26" s="84" t="s">
        <v>289</v>
      </c>
      <c r="K26" s="84"/>
      <c r="L26" s="85">
        <v>0</v>
      </c>
      <c r="M26" s="80"/>
    </row>
    <row r="27" spans="2:13" ht="18.75" customHeight="1">
      <c r="B27" s="68"/>
      <c r="D27" s="74"/>
      <c r="E27" s="74" t="s">
        <v>245</v>
      </c>
      <c r="F27" s="75">
        <v>90907</v>
      </c>
      <c r="G27" s="68"/>
      <c r="H27" s="78"/>
      <c r="I27" s="80"/>
      <c r="J27" s="84" t="s">
        <v>290</v>
      </c>
      <c r="K27" s="84"/>
      <c r="L27" s="85">
        <v>0</v>
      </c>
      <c r="M27" s="80"/>
    </row>
    <row r="28" spans="2:13" ht="18.75" customHeight="1">
      <c r="B28" s="68"/>
      <c r="D28" s="74" t="s">
        <v>246</v>
      </c>
      <c r="E28" s="74"/>
      <c r="F28" s="75">
        <v>0</v>
      </c>
      <c r="G28" s="68"/>
      <c r="H28" s="78"/>
      <c r="I28" s="80"/>
      <c r="J28" s="84" t="s">
        <v>291</v>
      </c>
      <c r="K28" s="84"/>
      <c r="L28" s="85">
        <v>133459</v>
      </c>
      <c r="M28" s="80"/>
    </row>
    <row r="29" spans="2:13" ht="18.75" customHeight="1">
      <c r="B29" s="68"/>
      <c r="D29" s="74" t="s">
        <v>247</v>
      </c>
      <c r="E29" s="74"/>
      <c r="F29" s="75">
        <v>34184</v>
      </c>
      <c r="G29" s="68"/>
      <c r="H29" s="78"/>
      <c r="I29" s="80"/>
      <c r="J29" s="84" t="s">
        <v>292</v>
      </c>
      <c r="K29" s="84"/>
      <c r="L29" s="85">
        <v>0</v>
      </c>
      <c r="M29" s="80"/>
    </row>
    <row r="30" spans="2:13" ht="18.75" customHeight="1">
      <c r="B30" s="68"/>
      <c r="D30" s="74" t="s">
        <v>248</v>
      </c>
      <c r="E30" s="74"/>
      <c r="F30" s="75">
        <v>318</v>
      </c>
      <c r="G30" s="68"/>
      <c r="H30" s="78"/>
      <c r="I30" s="88"/>
      <c r="J30" s="84" t="s">
        <v>293</v>
      </c>
      <c r="K30" s="84"/>
      <c r="L30" s="85">
        <v>0</v>
      </c>
      <c r="M30" s="80"/>
    </row>
    <row r="31" spans="2:13" ht="18.75" customHeight="1">
      <c r="B31" s="68"/>
      <c r="C31" s="72"/>
      <c r="D31" s="72" t="s">
        <v>249</v>
      </c>
      <c r="E31" s="72"/>
      <c r="F31" s="73">
        <v>0</v>
      </c>
      <c r="G31" s="68"/>
      <c r="H31" s="78"/>
      <c r="I31" s="80" t="s">
        <v>294</v>
      </c>
      <c r="J31" s="84"/>
      <c r="K31" s="84"/>
      <c r="L31" s="85">
        <v>17706</v>
      </c>
      <c r="M31" s="80"/>
    </row>
    <row r="32" spans="2:13" ht="18.75" customHeight="1">
      <c r="B32" s="68"/>
      <c r="C32" s="65" t="s">
        <v>250</v>
      </c>
      <c r="D32" s="74"/>
      <c r="E32" s="74"/>
      <c r="F32" s="75">
        <v>8841</v>
      </c>
      <c r="G32" s="68"/>
      <c r="H32" s="78"/>
      <c r="I32" s="80"/>
      <c r="J32" s="84" t="s">
        <v>295</v>
      </c>
      <c r="K32" s="84"/>
      <c r="L32" s="85"/>
      <c r="M32" s="80"/>
    </row>
    <row r="33" spans="2:13" ht="18.75" customHeight="1">
      <c r="B33" s="68"/>
      <c r="D33" s="74" t="s">
        <v>251</v>
      </c>
      <c r="E33" s="74"/>
      <c r="F33" s="75">
        <v>8841</v>
      </c>
      <c r="G33" s="68"/>
      <c r="H33" s="78"/>
      <c r="I33" s="80"/>
      <c r="J33" s="84" t="s">
        <v>296</v>
      </c>
      <c r="K33" s="84"/>
      <c r="L33" s="85">
        <v>15843</v>
      </c>
      <c r="M33" s="80"/>
    </row>
    <row r="34" spans="2:13" ht="18.75" customHeight="1">
      <c r="B34" s="68"/>
      <c r="D34" s="74" t="s">
        <v>252</v>
      </c>
      <c r="E34" s="74"/>
      <c r="F34" s="75">
        <v>0</v>
      </c>
      <c r="G34" s="68"/>
      <c r="H34" s="78"/>
      <c r="I34" s="88"/>
      <c r="J34" s="84" t="s">
        <v>297</v>
      </c>
      <c r="K34" s="84"/>
      <c r="L34" s="85">
        <v>1863</v>
      </c>
      <c r="M34" s="80"/>
    </row>
    <row r="35" spans="2:13" ht="18.75" customHeight="1">
      <c r="B35" s="68"/>
      <c r="D35" s="74" t="s">
        <v>253</v>
      </c>
      <c r="E35" s="74"/>
      <c r="F35" s="75">
        <v>0</v>
      </c>
      <c r="G35" s="68"/>
      <c r="H35" s="78"/>
      <c r="I35" s="88" t="s">
        <v>298</v>
      </c>
      <c r="J35" s="84"/>
      <c r="K35" s="84"/>
      <c r="L35" s="85">
        <v>151165</v>
      </c>
      <c r="M35" s="80"/>
    </row>
    <row r="36" spans="2:13" ht="18.75" customHeight="1">
      <c r="B36" s="68"/>
      <c r="D36" s="74" t="s">
        <v>254</v>
      </c>
      <c r="E36" s="74"/>
      <c r="F36" s="75">
        <v>0</v>
      </c>
      <c r="G36" s="68"/>
      <c r="H36" s="78"/>
      <c r="I36" s="80" t="s">
        <v>299</v>
      </c>
      <c r="J36" s="84"/>
      <c r="K36" s="84"/>
      <c r="L36" s="85">
        <v>2053758</v>
      </c>
      <c r="M36" s="80"/>
    </row>
    <row r="37" spans="2:13" ht="18.75" customHeight="1">
      <c r="B37" s="76"/>
      <c r="C37" s="72"/>
      <c r="D37" s="72" t="s">
        <v>255</v>
      </c>
      <c r="E37" s="72"/>
      <c r="F37" s="73">
        <v>0</v>
      </c>
      <c r="G37" s="68"/>
      <c r="H37" s="78"/>
      <c r="I37" s="80"/>
      <c r="J37" s="78" t="s">
        <v>300</v>
      </c>
      <c r="K37" s="86"/>
      <c r="L37" s="87">
        <v>1749973</v>
      </c>
      <c r="M37" s="80"/>
    </row>
    <row r="38" spans="2:13" ht="18.75" customHeight="1">
      <c r="B38" s="76" t="s">
        <v>256</v>
      </c>
      <c r="C38" s="72"/>
      <c r="D38" s="72"/>
      <c r="E38" s="72"/>
      <c r="F38" s="73">
        <v>134110</v>
      </c>
      <c r="G38" s="68"/>
      <c r="H38" s="78"/>
      <c r="I38" s="80"/>
      <c r="J38" s="78"/>
      <c r="K38" s="86" t="s">
        <v>301</v>
      </c>
      <c r="L38" s="87">
        <v>615473</v>
      </c>
      <c r="M38" s="80"/>
    </row>
    <row r="39" spans="2:13" ht="18.75" customHeight="1">
      <c r="B39" s="76" t="s">
        <v>257</v>
      </c>
      <c r="C39" s="72"/>
      <c r="D39" s="72"/>
      <c r="E39" s="72"/>
      <c r="F39" s="73">
        <v>0</v>
      </c>
      <c r="G39" s="68"/>
      <c r="H39" s="78"/>
      <c r="I39" s="80"/>
      <c r="J39" s="78"/>
      <c r="K39" s="86" t="s">
        <v>302</v>
      </c>
      <c r="L39" s="87">
        <v>0</v>
      </c>
      <c r="M39" s="80"/>
    </row>
    <row r="40" spans="2:13" ht="18.75" customHeight="1">
      <c r="B40" s="68" t="s">
        <v>258</v>
      </c>
      <c r="C40" s="72"/>
      <c r="D40" s="72"/>
      <c r="E40" s="72"/>
      <c r="F40" s="73">
        <v>0</v>
      </c>
      <c r="G40" s="68"/>
      <c r="H40" s="78"/>
      <c r="I40" s="80"/>
      <c r="J40" s="78"/>
      <c r="K40" s="86" t="s">
        <v>303</v>
      </c>
      <c r="L40" s="87">
        <v>1032200</v>
      </c>
      <c r="M40" s="80"/>
    </row>
    <row r="41" spans="2:13" ht="18.75" customHeight="1">
      <c r="B41" s="68"/>
      <c r="C41" s="72" t="s">
        <v>259</v>
      </c>
      <c r="D41" s="72"/>
      <c r="E41" s="72"/>
      <c r="F41" s="73">
        <v>0</v>
      </c>
      <c r="G41" s="68"/>
      <c r="H41" s="78"/>
      <c r="I41" s="80"/>
      <c r="J41" s="84"/>
      <c r="K41" s="84" t="s">
        <v>304</v>
      </c>
      <c r="L41" s="85">
        <v>102300</v>
      </c>
      <c r="M41" s="80"/>
    </row>
    <row r="42" spans="2:13" ht="18.75" customHeight="1">
      <c r="B42" s="68"/>
      <c r="C42" s="72" t="s">
        <v>260</v>
      </c>
      <c r="D42" s="72"/>
      <c r="E42" s="72"/>
      <c r="F42" s="73">
        <v>0</v>
      </c>
      <c r="G42" s="68"/>
      <c r="H42" s="78"/>
      <c r="I42" s="80"/>
      <c r="J42" s="78" t="s">
        <v>305</v>
      </c>
      <c r="K42" s="86"/>
      <c r="L42" s="87">
        <v>303785</v>
      </c>
      <c r="M42" s="80"/>
    </row>
    <row r="43" spans="2:13" ht="18.75" customHeight="1">
      <c r="B43" s="76"/>
      <c r="C43" s="72" t="s">
        <v>261</v>
      </c>
      <c r="D43" s="72"/>
      <c r="E43" s="72"/>
      <c r="F43" s="73">
        <v>0</v>
      </c>
      <c r="G43" s="68"/>
      <c r="H43" s="78"/>
      <c r="I43" s="80"/>
      <c r="J43" s="78"/>
      <c r="K43" s="86" t="s">
        <v>306</v>
      </c>
      <c r="L43" s="87">
        <v>303785</v>
      </c>
      <c r="M43" s="80"/>
    </row>
    <row r="44" spans="2:13" ht="18.75" customHeight="1">
      <c r="B44" s="68" t="s">
        <v>262</v>
      </c>
      <c r="C44" s="72"/>
      <c r="D44" s="72"/>
      <c r="E44" s="72"/>
      <c r="F44" s="73">
        <v>0</v>
      </c>
      <c r="G44" s="68"/>
      <c r="H44" s="78"/>
      <c r="I44" s="88"/>
      <c r="J44" s="84"/>
      <c r="K44" s="84" t="s">
        <v>307</v>
      </c>
      <c r="L44" s="85">
        <v>0</v>
      </c>
      <c r="M44" s="80"/>
    </row>
    <row r="45" spans="2:13" ht="18.75" customHeight="1">
      <c r="B45" s="68"/>
      <c r="C45" s="72" t="s">
        <v>263</v>
      </c>
      <c r="D45" s="72"/>
      <c r="E45" s="72"/>
      <c r="F45" s="73">
        <v>0</v>
      </c>
      <c r="G45" s="68"/>
      <c r="H45" s="78"/>
      <c r="I45" s="80" t="s">
        <v>308</v>
      </c>
      <c r="J45" s="84"/>
      <c r="K45" s="84"/>
      <c r="L45" s="85">
        <v>-33405</v>
      </c>
      <c r="M45" s="80"/>
    </row>
    <row r="46" spans="2:13" ht="18.75" customHeight="1">
      <c r="B46" s="76"/>
      <c r="C46" s="72" t="s">
        <v>264</v>
      </c>
      <c r="D46" s="72"/>
      <c r="E46" s="72"/>
      <c r="F46" s="73">
        <v>0</v>
      </c>
      <c r="G46" s="68"/>
      <c r="H46" s="78"/>
      <c r="I46" s="80"/>
      <c r="J46" s="78" t="s">
        <v>309</v>
      </c>
      <c r="K46" s="86"/>
      <c r="L46" s="87">
        <v>0</v>
      </c>
      <c r="M46" s="80"/>
    </row>
    <row r="47" spans="2:13" ht="18.75" customHeight="1">
      <c r="B47" s="76" t="s">
        <v>265</v>
      </c>
      <c r="C47" s="72"/>
      <c r="D47" s="72"/>
      <c r="E47" s="72"/>
      <c r="F47" s="73">
        <v>134110</v>
      </c>
      <c r="G47" s="68"/>
      <c r="H47" s="78"/>
      <c r="I47" s="80"/>
      <c r="J47" s="78"/>
      <c r="K47" s="86" t="s">
        <v>310</v>
      </c>
      <c r="L47" s="87">
        <v>0</v>
      </c>
      <c r="M47" s="80"/>
    </row>
    <row r="48" spans="2:13" ht="18.75" customHeight="1">
      <c r="B48" s="76" t="s">
        <v>266</v>
      </c>
      <c r="C48" s="72"/>
      <c r="D48" s="72"/>
      <c r="E48" s="72"/>
      <c r="F48" s="73">
        <v>0</v>
      </c>
      <c r="G48" s="68"/>
      <c r="H48" s="78"/>
      <c r="I48" s="80"/>
      <c r="J48" s="78"/>
      <c r="K48" s="86" t="s">
        <v>311</v>
      </c>
      <c r="L48" s="87">
        <v>0</v>
      </c>
      <c r="M48" s="80"/>
    </row>
    <row r="49" spans="2:13" ht="18.75" customHeight="1">
      <c r="B49" s="68" t="s">
        <v>267</v>
      </c>
      <c r="F49" s="77"/>
      <c r="G49" s="68"/>
      <c r="H49" s="78"/>
      <c r="I49" s="80"/>
      <c r="J49" s="78"/>
      <c r="K49" s="86" t="s">
        <v>312</v>
      </c>
      <c r="L49" s="87">
        <v>0</v>
      </c>
      <c r="M49" s="80"/>
    </row>
    <row r="50" spans="2:13" ht="18.75" customHeight="1">
      <c r="B50" s="76" t="s">
        <v>268</v>
      </c>
      <c r="C50" s="72"/>
      <c r="D50" s="72"/>
      <c r="E50" s="72"/>
      <c r="F50" s="236">
        <v>-167515</v>
      </c>
      <c r="G50" s="68"/>
      <c r="H50" s="78"/>
      <c r="I50" s="80"/>
      <c r="J50" s="78"/>
      <c r="K50" s="86" t="s">
        <v>313</v>
      </c>
      <c r="L50" s="87">
        <v>0</v>
      </c>
      <c r="M50" s="80"/>
    </row>
    <row r="51" spans="2:13" ht="18.75" customHeight="1">
      <c r="B51" s="68" t="s">
        <v>269</v>
      </c>
      <c r="F51" s="215"/>
      <c r="G51" s="68"/>
      <c r="H51" s="78"/>
      <c r="I51" s="80"/>
      <c r="J51" s="84"/>
      <c r="K51" s="84" t="s">
        <v>314</v>
      </c>
      <c r="L51" s="85">
        <v>0</v>
      </c>
      <c r="M51" s="80"/>
    </row>
    <row r="52" spans="2:13" ht="18.75" customHeight="1" thickBot="1">
      <c r="B52" s="70"/>
      <c r="C52" s="67" t="s">
        <v>270</v>
      </c>
      <c r="D52" s="67"/>
      <c r="E52" s="67"/>
      <c r="F52" s="216">
        <v>-33405</v>
      </c>
      <c r="G52" s="68"/>
      <c r="H52" s="78"/>
      <c r="I52" s="80"/>
      <c r="J52" s="78" t="s">
        <v>315</v>
      </c>
      <c r="K52" s="86"/>
      <c r="L52" s="87">
        <v>-33405</v>
      </c>
      <c r="M52" s="80"/>
    </row>
    <row r="53" spans="8:13" ht="18.75" customHeight="1">
      <c r="H53" s="78"/>
      <c r="I53" s="80"/>
      <c r="J53" s="78"/>
      <c r="K53" s="86" t="s">
        <v>316</v>
      </c>
      <c r="L53" s="87">
        <v>0</v>
      </c>
      <c r="M53" s="80"/>
    </row>
    <row r="54" spans="8:13" ht="18.75" customHeight="1">
      <c r="H54" s="78"/>
      <c r="I54" s="80"/>
      <c r="J54" s="78"/>
      <c r="K54" s="86" t="s">
        <v>317</v>
      </c>
      <c r="L54" s="87">
        <v>0</v>
      </c>
      <c r="M54" s="80"/>
    </row>
    <row r="55" spans="8:13" ht="18.75" customHeight="1">
      <c r="H55" s="78"/>
      <c r="I55" s="80"/>
      <c r="J55" s="78"/>
      <c r="K55" s="86" t="s">
        <v>318</v>
      </c>
      <c r="L55" s="87">
        <v>0</v>
      </c>
      <c r="M55" s="80"/>
    </row>
    <row r="56" spans="8:13" ht="18.75" customHeight="1">
      <c r="H56" s="78"/>
      <c r="I56" s="80"/>
      <c r="J56" s="78"/>
      <c r="K56" s="86" t="s">
        <v>319</v>
      </c>
      <c r="L56" s="87">
        <v>0</v>
      </c>
      <c r="M56" s="80"/>
    </row>
    <row r="57" spans="8:13" ht="18.75" customHeight="1">
      <c r="H57" s="78"/>
      <c r="I57" s="80"/>
      <c r="J57" s="78"/>
      <c r="K57" s="86" t="s">
        <v>320</v>
      </c>
      <c r="L57" s="87">
        <v>0</v>
      </c>
      <c r="M57" s="80"/>
    </row>
    <row r="58" spans="8:13" ht="18.75" customHeight="1">
      <c r="H58" s="78"/>
      <c r="I58" s="88"/>
      <c r="J58" s="84"/>
      <c r="K58" s="84" t="s">
        <v>321</v>
      </c>
      <c r="L58" s="85">
        <v>33405</v>
      </c>
      <c r="M58" s="80"/>
    </row>
    <row r="59" spans="8:13" ht="18.75" customHeight="1">
      <c r="H59" s="78"/>
      <c r="I59" s="88" t="s">
        <v>322</v>
      </c>
      <c r="J59" s="84"/>
      <c r="K59" s="84"/>
      <c r="L59" s="85">
        <v>2020353</v>
      </c>
      <c r="M59" s="80"/>
    </row>
    <row r="60" spans="8:13" ht="18.75" customHeight="1">
      <c r="H60" s="78"/>
      <c r="I60" s="88" t="s">
        <v>323</v>
      </c>
      <c r="J60" s="84"/>
      <c r="K60" s="84"/>
      <c r="L60" s="85">
        <v>2171518</v>
      </c>
      <c r="M60" s="80"/>
    </row>
    <row r="61" spans="8:13" ht="18.75" customHeight="1">
      <c r="H61" s="78"/>
      <c r="I61" s="88" t="s">
        <v>324</v>
      </c>
      <c r="J61" s="84"/>
      <c r="K61" s="84"/>
      <c r="L61" s="108">
        <v>0</v>
      </c>
      <c r="M61" s="80"/>
    </row>
    <row r="62" spans="8:13" ht="18.75" customHeight="1" thickBot="1">
      <c r="H62" s="78"/>
      <c r="I62" s="82" t="s">
        <v>325</v>
      </c>
      <c r="J62" s="79"/>
      <c r="K62" s="79"/>
      <c r="L62" s="109">
        <v>0</v>
      </c>
      <c r="M62" s="80"/>
    </row>
    <row r="63" spans="8:13" ht="18" customHeight="1">
      <c r="H63" s="78"/>
      <c r="I63" s="78"/>
      <c r="J63" s="78"/>
      <c r="K63" s="78"/>
      <c r="L63" s="78"/>
      <c r="M63" s="78"/>
    </row>
  </sheetData>
  <sheetProtection/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7" sqref="E37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22" t="s">
        <v>0</v>
      </c>
    </row>
    <row r="2" ht="30.75" customHeight="1"/>
    <row r="3" spans="2:5" ht="24.75" customHeight="1" thickBot="1">
      <c r="B3" s="48" t="s">
        <v>187</v>
      </c>
      <c r="C3" s="48"/>
      <c r="D3" s="48"/>
      <c r="E3" s="120" t="s">
        <v>334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188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107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189</v>
      </c>
      <c r="D9" s="54"/>
      <c r="E9" s="55">
        <v>0</v>
      </c>
      <c r="F9" s="49"/>
    </row>
    <row r="10" spans="2:6" ht="24.75" customHeight="1">
      <c r="B10" s="50" t="s">
        <v>190</v>
      </c>
      <c r="C10" s="53" t="s">
        <v>191</v>
      </c>
      <c r="D10" s="54"/>
      <c r="E10" s="55">
        <v>0</v>
      </c>
      <c r="F10" s="49"/>
    </row>
    <row r="11" spans="2:6" ht="24.75" customHeight="1">
      <c r="B11" s="49"/>
      <c r="C11" s="53" t="s">
        <v>192</v>
      </c>
      <c r="D11" s="54"/>
      <c r="E11" s="55">
        <v>0</v>
      </c>
      <c r="F11" s="49"/>
    </row>
    <row r="12" spans="2:6" ht="24.75" customHeight="1">
      <c r="B12" s="50" t="s">
        <v>146</v>
      </c>
      <c r="C12" s="53" t="s">
        <v>193</v>
      </c>
      <c r="D12" s="54"/>
      <c r="E12" s="55">
        <v>0</v>
      </c>
      <c r="F12" s="49"/>
    </row>
    <row r="13" spans="2:6" ht="24.75" customHeight="1">
      <c r="B13" s="49"/>
      <c r="C13" s="53" t="s">
        <v>194</v>
      </c>
      <c r="D13" s="54"/>
      <c r="E13" s="55">
        <v>0</v>
      </c>
      <c r="F13" s="49"/>
    </row>
    <row r="14" spans="2:6" ht="24.75" customHeight="1">
      <c r="B14" s="50" t="s">
        <v>150</v>
      </c>
      <c r="C14" s="53" t="s">
        <v>195</v>
      </c>
      <c r="D14" s="54"/>
      <c r="E14" s="55">
        <v>0</v>
      </c>
      <c r="F14" s="49"/>
    </row>
    <row r="15" spans="2:6" ht="24.75" customHeight="1">
      <c r="B15" s="49"/>
      <c r="C15" s="53" t="s">
        <v>196</v>
      </c>
      <c r="D15" s="54"/>
      <c r="E15" s="55">
        <v>0</v>
      </c>
      <c r="F15" s="49"/>
    </row>
    <row r="16" spans="2:6" ht="24.75" customHeight="1">
      <c r="B16" s="50" t="s">
        <v>127</v>
      </c>
      <c r="C16" s="53" t="s">
        <v>197</v>
      </c>
      <c r="D16" s="54"/>
      <c r="E16" s="55">
        <v>0</v>
      </c>
      <c r="F16" s="49"/>
    </row>
    <row r="17" spans="2:6" ht="24.75" customHeight="1">
      <c r="B17" s="49"/>
      <c r="C17" s="53" t="s">
        <v>198</v>
      </c>
      <c r="D17" s="54"/>
      <c r="E17" s="55">
        <v>0</v>
      </c>
      <c r="F17" s="49"/>
    </row>
    <row r="18" spans="2:6" ht="24.75" customHeight="1">
      <c r="B18" s="50" t="s">
        <v>117</v>
      </c>
      <c r="C18" s="53" t="s">
        <v>199</v>
      </c>
      <c r="D18" s="54"/>
      <c r="E18" s="55">
        <v>0</v>
      </c>
      <c r="F18" s="49"/>
    </row>
    <row r="19" spans="2:6" ht="24.75" customHeight="1">
      <c r="B19" s="49"/>
      <c r="C19" s="53" t="s">
        <v>200</v>
      </c>
      <c r="D19" s="54"/>
      <c r="E19" s="55">
        <v>0</v>
      </c>
      <c r="F19" s="49"/>
    </row>
    <row r="20" spans="2:6" ht="24.75" customHeight="1">
      <c r="B20" s="56" t="s">
        <v>201</v>
      </c>
      <c r="C20" s="57" t="s">
        <v>202</v>
      </c>
      <c r="D20" s="58"/>
      <c r="E20" s="59">
        <v>0</v>
      </c>
      <c r="F20" s="49"/>
    </row>
    <row r="21" spans="2:6" ht="24.75" customHeight="1">
      <c r="B21" s="49"/>
      <c r="C21" s="60" t="s">
        <v>203</v>
      </c>
      <c r="D21" s="54"/>
      <c r="E21" s="55">
        <v>0</v>
      </c>
      <c r="F21" s="49"/>
    </row>
    <row r="22" spans="2:6" ht="24.75" customHeight="1">
      <c r="B22" s="50" t="s">
        <v>142</v>
      </c>
      <c r="C22" s="53" t="s">
        <v>204</v>
      </c>
      <c r="D22" s="54" t="s">
        <v>205</v>
      </c>
      <c r="E22" s="55">
        <v>0</v>
      </c>
      <c r="F22" s="49"/>
    </row>
    <row r="23" spans="2:6" ht="24.75" customHeight="1">
      <c r="B23" s="50" t="s">
        <v>146</v>
      </c>
      <c r="C23" s="53" t="s">
        <v>206</v>
      </c>
      <c r="D23" s="54"/>
      <c r="E23" s="55">
        <v>89942</v>
      </c>
      <c r="F23" s="49"/>
    </row>
    <row r="24" spans="2:6" ht="24.75" customHeight="1">
      <c r="B24" s="50" t="s">
        <v>150</v>
      </c>
      <c r="C24" s="60" t="s">
        <v>207</v>
      </c>
      <c r="E24" s="61">
        <v>0</v>
      </c>
      <c r="F24" s="49"/>
    </row>
    <row r="25" spans="2:6" ht="24.75" customHeight="1">
      <c r="B25" s="50" t="s">
        <v>127</v>
      </c>
      <c r="C25" s="53" t="s">
        <v>208</v>
      </c>
      <c r="D25" s="54"/>
      <c r="E25" s="55">
        <v>8421</v>
      </c>
      <c r="F25" s="49"/>
    </row>
    <row r="26" spans="2:6" ht="24.75" customHeight="1">
      <c r="B26" s="50" t="s">
        <v>134</v>
      </c>
      <c r="C26" s="53" t="s">
        <v>209</v>
      </c>
      <c r="D26" s="54"/>
      <c r="E26" s="55">
        <v>0</v>
      </c>
      <c r="F26" s="49"/>
    </row>
    <row r="27" spans="2:6" ht="24.75" customHeight="1">
      <c r="B27" s="50" t="s">
        <v>210</v>
      </c>
      <c r="C27" s="53" t="s">
        <v>211</v>
      </c>
      <c r="D27" s="54"/>
      <c r="E27" s="62">
        <v>0</v>
      </c>
      <c r="F27" s="49"/>
    </row>
    <row r="28" spans="2:6" ht="24.75" customHeight="1">
      <c r="B28" s="63"/>
      <c r="C28" s="57" t="s">
        <v>212</v>
      </c>
      <c r="D28" s="58"/>
      <c r="E28" s="59">
        <v>98363</v>
      </c>
      <c r="F28" s="49"/>
    </row>
    <row r="29" spans="2:6" ht="24.75" customHeight="1">
      <c r="B29" s="63" t="s">
        <v>213</v>
      </c>
      <c r="C29" s="58"/>
      <c r="D29" s="58"/>
      <c r="E29" s="59">
        <v>98363</v>
      </c>
      <c r="F29" s="49"/>
    </row>
    <row r="30" spans="2:6" ht="24.75" customHeight="1">
      <c r="B30" s="50" t="s">
        <v>214</v>
      </c>
      <c r="C30" s="53" t="s">
        <v>215</v>
      </c>
      <c r="D30" s="54"/>
      <c r="E30" s="55">
        <v>34502</v>
      </c>
      <c r="F30" s="49"/>
    </row>
    <row r="31" spans="2:6" ht="24.75" customHeight="1">
      <c r="B31" s="50" t="s">
        <v>216</v>
      </c>
      <c r="C31" s="53" t="s">
        <v>217</v>
      </c>
      <c r="D31" s="54"/>
      <c r="E31" s="55">
        <v>0</v>
      </c>
      <c r="F31" s="49"/>
    </row>
    <row r="32" spans="2:6" ht="24.75" customHeight="1">
      <c r="B32" s="50" t="s">
        <v>218</v>
      </c>
      <c r="C32" s="53" t="s">
        <v>219</v>
      </c>
      <c r="D32" s="54"/>
      <c r="E32" s="55">
        <v>0</v>
      </c>
      <c r="F32" s="49"/>
    </row>
    <row r="33" spans="2:6" ht="24.75" customHeight="1">
      <c r="B33" s="50" t="s">
        <v>220</v>
      </c>
      <c r="C33" s="53" t="s">
        <v>221</v>
      </c>
      <c r="D33" s="54"/>
      <c r="E33" s="55">
        <v>0</v>
      </c>
      <c r="F33" s="49"/>
    </row>
    <row r="34" spans="2:6" ht="24.75" customHeight="1">
      <c r="B34" s="50" t="s">
        <v>48</v>
      </c>
      <c r="C34" s="53" t="s">
        <v>222</v>
      </c>
      <c r="D34" s="54"/>
      <c r="E34" s="55">
        <v>63861</v>
      </c>
      <c r="F34" s="49"/>
    </row>
    <row r="35" spans="2:6" ht="24.75" customHeight="1">
      <c r="B35" s="56" t="s">
        <v>50</v>
      </c>
      <c r="C35" s="57" t="s">
        <v>223</v>
      </c>
      <c r="D35" s="58"/>
      <c r="E35" s="59">
        <v>98363</v>
      </c>
      <c r="F35" s="49"/>
    </row>
    <row r="36" spans="2:6" ht="24.75" customHeight="1">
      <c r="B36" s="63" t="s">
        <v>224</v>
      </c>
      <c r="C36" s="58"/>
      <c r="D36" s="58"/>
      <c r="E36" s="59">
        <v>0</v>
      </c>
      <c r="F36" s="49"/>
    </row>
    <row r="37" spans="2:6" ht="24.75" customHeight="1" thickBot="1">
      <c r="B37" s="51" t="s">
        <v>225</v>
      </c>
      <c r="C37" s="48"/>
      <c r="D37" s="48"/>
      <c r="E37" s="64">
        <v>303785</v>
      </c>
      <c r="F37" s="49"/>
    </row>
    <row r="38" ht="24.75" customHeight="1"/>
  </sheetData>
  <sheetProtection/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63"/>
  <sheetViews>
    <sheetView showGridLines="0" showZeros="0" zoomScale="50" zoomScaleNormal="5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2" sqref="L6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3" width="12.66015625" style="0" customWidth="1"/>
    <col min="14" max="14" width="2.33203125" style="0" customWidth="1"/>
  </cols>
  <sheetData>
    <row r="1" spans="2:13" ht="54.75" customHeight="1">
      <c r="B1" s="1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27" customHeight="1" thickBot="1">
      <c r="B3" s="19" t="s">
        <v>103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 t="s">
        <v>104</v>
      </c>
    </row>
    <row r="4" spans="2:14" ht="27" customHeight="1">
      <c r="B4" s="21"/>
      <c r="C4" s="18"/>
      <c r="D4" s="18"/>
      <c r="E4" s="18"/>
      <c r="F4" s="18"/>
      <c r="G4" s="202"/>
      <c r="H4" s="203"/>
      <c r="I4" s="242"/>
      <c r="J4" s="22"/>
      <c r="K4" s="22"/>
      <c r="L4" s="22"/>
      <c r="M4" s="23"/>
      <c r="N4" s="2"/>
    </row>
    <row r="5" spans="2:14" ht="27" customHeight="1">
      <c r="B5" s="21"/>
      <c r="C5" s="18"/>
      <c r="D5" s="18"/>
      <c r="E5" s="18" t="s">
        <v>105</v>
      </c>
      <c r="F5" s="18"/>
      <c r="G5" s="204"/>
      <c r="H5" s="205"/>
      <c r="I5" s="243"/>
      <c r="J5" s="22"/>
      <c r="K5" s="22"/>
      <c r="L5" s="22"/>
      <c r="M5" s="23"/>
      <c r="N5" s="2"/>
    </row>
    <row r="6" spans="2:14" ht="27" customHeight="1">
      <c r="B6" s="21"/>
      <c r="C6" s="18"/>
      <c r="D6" s="18"/>
      <c r="E6" s="18"/>
      <c r="F6" s="18"/>
      <c r="G6" s="204"/>
      <c r="H6" s="206" t="s">
        <v>404</v>
      </c>
      <c r="I6" s="244" t="s">
        <v>4</v>
      </c>
      <c r="J6" s="25" t="s">
        <v>106</v>
      </c>
      <c r="K6" s="25" t="s">
        <v>331</v>
      </c>
      <c r="L6" s="25" t="s">
        <v>332</v>
      </c>
      <c r="M6" s="26" t="s">
        <v>15</v>
      </c>
      <c r="N6" s="2"/>
    </row>
    <row r="7" spans="2:14" ht="27" customHeight="1">
      <c r="B7" s="21"/>
      <c r="C7" s="18" t="s">
        <v>107</v>
      </c>
      <c r="D7" s="18"/>
      <c r="E7" s="18"/>
      <c r="F7" s="18"/>
      <c r="G7" s="204"/>
      <c r="H7" s="205"/>
      <c r="I7" s="243"/>
      <c r="J7" s="22"/>
      <c r="K7" s="22"/>
      <c r="L7" s="22"/>
      <c r="M7" s="23"/>
      <c r="N7" s="2"/>
    </row>
    <row r="8" spans="2:14" ht="27" customHeight="1" thickBot="1">
      <c r="B8" s="27"/>
      <c r="C8" s="19"/>
      <c r="D8" s="19"/>
      <c r="E8" s="19"/>
      <c r="F8" s="19"/>
      <c r="G8" s="207"/>
      <c r="H8" s="250"/>
      <c r="I8" s="245">
        <v>242055</v>
      </c>
      <c r="J8" s="28">
        <v>242080</v>
      </c>
      <c r="K8" s="28">
        <v>245241</v>
      </c>
      <c r="L8" s="28">
        <v>244813</v>
      </c>
      <c r="M8" s="29"/>
      <c r="N8" s="2"/>
    </row>
    <row r="9" spans="2:14" ht="27" customHeight="1">
      <c r="B9" s="21"/>
      <c r="C9" s="22" t="s">
        <v>108</v>
      </c>
      <c r="D9" s="30"/>
      <c r="E9" s="30"/>
      <c r="F9" s="30"/>
      <c r="G9" s="208" t="s">
        <v>109</v>
      </c>
      <c r="H9" s="251">
        <v>28371</v>
      </c>
      <c r="I9" s="246">
        <v>18614</v>
      </c>
      <c r="J9" s="31">
        <v>11565</v>
      </c>
      <c r="K9" s="31">
        <v>1250</v>
      </c>
      <c r="L9" s="31">
        <v>51286</v>
      </c>
      <c r="M9" s="32">
        <f>SUM(H9:L9)</f>
        <v>111086</v>
      </c>
      <c r="N9" s="2"/>
    </row>
    <row r="10" spans="2:14" ht="27" customHeight="1">
      <c r="B10" s="21"/>
      <c r="C10" s="22"/>
      <c r="D10" s="18" t="s">
        <v>110</v>
      </c>
      <c r="E10" s="30"/>
      <c r="F10" s="30"/>
      <c r="G10" s="208" t="s">
        <v>111</v>
      </c>
      <c r="H10" s="251">
        <v>28371</v>
      </c>
      <c r="I10" s="246">
        <v>18485</v>
      </c>
      <c r="J10" s="31">
        <v>10589</v>
      </c>
      <c r="K10" s="31">
        <v>1173</v>
      </c>
      <c r="L10" s="31">
        <v>51286</v>
      </c>
      <c r="M10" s="32">
        <f>SUM(H10:L10)</f>
        <v>109904</v>
      </c>
      <c r="N10" s="2"/>
    </row>
    <row r="11" spans="2:14" ht="27" customHeight="1">
      <c r="B11" s="21"/>
      <c r="C11" s="22"/>
      <c r="D11" s="18"/>
      <c r="E11" s="30" t="s">
        <v>112</v>
      </c>
      <c r="F11" s="30"/>
      <c r="G11" s="209"/>
      <c r="H11" s="251">
        <v>28371</v>
      </c>
      <c r="I11" s="246">
        <v>18485</v>
      </c>
      <c r="J11" s="31">
        <v>10589</v>
      </c>
      <c r="K11" s="31">
        <v>1173</v>
      </c>
      <c r="L11" s="31">
        <v>51286</v>
      </c>
      <c r="M11" s="32">
        <f>SUM(H11:L11)</f>
        <v>109904</v>
      </c>
      <c r="N11" s="2"/>
    </row>
    <row r="12" spans="2:14" ht="27" customHeight="1">
      <c r="B12" s="24">
        <v>1</v>
      </c>
      <c r="C12" s="22"/>
      <c r="D12" s="18"/>
      <c r="E12" s="30" t="s">
        <v>113</v>
      </c>
      <c r="F12" s="30"/>
      <c r="G12" s="209"/>
      <c r="H12" s="251"/>
      <c r="I12" s="246">
        <v>0</v>
      </c>
      <c r="J12" s="31">
        <v>0</v>
      </c>
      <c r="K12" s="31">
        <v>0</v>
      </c>
      <c r="L12" s="31">
        <v>0</v>
      </c>
      <c r="M12" s="32">
        <f>SUM(H12:L12)</f>
        <v>0</v>
      </c>
      <c r="N12" s="2"/>
    </row>
    <row r="13" spans="2:14" ht="27" customHeight="1">
      <c r="B13" s="21"/>
      <c r="C13" s="22"/>
      <c r="D13" s="30"/>
      <c r="E13" s="30" t="s">
        <v>114</v>
      </c>
      <c r="F13" s="30"/>
      <c r="G13" s="209"/>
      <c r="H13" s="251"/>
      <c r="I13" s="246">
        <v>0</v>
      </c>
      <c r="J13" s="31">
        <v>0</v>
      </c>
      <c r="K13" s="31">
        <v>0</v>
      </c>
      <c r="L13" s="31">
        <v>0</v>
      </c>
      <c r="M13" s="32">
        <f>SUM(H13:L13)</f>
        <v>0</v>
      </c>
      <c r="N13" s="2"/>
    </row>
    <row r="14" spans="2:14" ht="27" customHeight="1">
      <c r="B14" s="21"/>
      <c r="C14" s="22"/>
      <c r="D14" s="18" t="s">
        <v>115</v>
      </c>
      <c r="E14" s="30"/>
      <c r="F14" s="30"/>
      <c r="G14" s="208" t="s">
        <v>116</v>
      </c>
      <c r="H14" s="251"/>
      <c r="I14" s="246">
        <v>129</v>
      </c>
      <c r="J14" s="31">
        <v>976</v>
      </c>
      <c r="K14" s="31">
        <v>77</v>
      </c>
      <c r="L14" s="31">
        <v>0</v>
      </c>
      <c r="M14" s="32">
        <f>SUM(H14:L14)</f>
        <v>1182</v>
      </c>
      <c r="N14" s="2"/>
    </row>
    <row r="15" spans="2:14" ht="27" customHeight="1">
      <c r="B15" s="24" t="s">
        <v>117</v>
      </c>
      <c r="C15" s="22"/>
      <c r="D15" s="18"/>
      <c r="E15" s="30" t="s">
        <v>118</v>
      </c>
      <c r="F15" s="30"/>
      <c r="G15" s="209"/>
      <c r="H15" s="251"/>
      <c r="I15" s="246">
        <v>0</v>
      </c>
      <c r="J15" s="31">
        <v>0</v>
      </c>
      <c r="K15" s="31">
        <v>0</v>
      </c>
      <c r="L15" s="31"/>
      <c r="M15" s="32">
        <f>SUM(H15:L15)</f>
        <v>0</v>
      </c>
      <c r="N15" s="2"/>
    </row>
    <row r="16" spans="2:14" ht="27" customHeight="1">
      <c r="B16" s="21"/>
      <c r="C16" s="22"/>
      <c r="D16" s="18"/>
      <c r="E16" s="30" t="s">
        <v>119</v>
      </c>
      <c r="F16" s="30"/>
      <c r="G16" s="209"/>
      <c r="H16" s="251"/>
      <c r="I16" s="246">
        <v>0</v>
      </c>
      <c r="J16" s="31">
        <v>0</v>
      </c>
      <c r="K16" s="31">
        <v>0</v>
      </c>
      <c r="L16" s="31">
        <v>0</v>
      </c>
      <c r="M16" s="32">
        <f>SUM(H16:L16)</f>
        <v>0</v>
      </c>
      <c r="N16" s="2"/>
    </row>
    <row r="17" spans="2:14" ht="27" customHeight="1">
      <c r="B17" s="21"/>
      <c r="C17" s="22"/>
      <c r="D17" s="18"/>
      <c r="E17" s="30" t="s">
        <v>120</v>
      </c>
      <c r="F17" s="30"/>
      <c r="G17" s="209"/>
      <c r="H17" s="251"/>
      <c r="I17" s="246">
        <v>0</v>
      </c>
      <c r="J17" s="31">
        <v>0</v>
      </c>
      <c r="K17" s="31">
        <v>0</v>
      </c>
      <c r="L17" s="31">
        <v>0</v>
      </c>
      <c r="M17" s="32">
        <f>SUM(H17:L17)</f>
        <v>0</v>
      </c>
      <c r="N17" s="2"/>
    </row>
    <row r="18" spans="2:14" ht="27" customHeight="1">
      <c r="B18" s="24" t="s">
        <v>121</v>
      </c>
      <c r="C18" s="33"/>
      <c r="D18" s="34"/>
      <c r="E18" s="34" t="s">
        <v>122</v>
      </c>
      <c r="F18" s="34"/>
      <c r="G18" s="210"/>
      <c r="H18" s="252"/>
      <c r="I18" s="247">
        <v>129</v>
      </c>
      <c r="J18" s="35">
        <v>976</v>
      </c>
      <c r="K18" s="35">
        <v>77</v>
      </c>
      <c r="L18" s="35">
        <v>0</v>
      </c>
      <c r="M18" s="36">
        <f>SUM(H18:L18)</f>
        <v>1182</v>
      </c>
      <c r="N18" s="2"/>
    </row>
    <row r="19" spans="2:14" ht="27" customHeight="1">
      <c r="B19" s="21"/>
      <c r="C19" s="22" t="s">
        <v>123</v>
      </c>
      <c r="D19" s="30"/>
      <c r="E19" s="30"/>
      <c r="F19" s="30"/>
      <c r="G19" s="208" t="s">
        <v>124</v>
      </c>
      <c r="H19" s="251">
        <v>5250</v>
      </c>
      <c r="I19" s="246">
        <v>19500</v>
      </c>
      <c r="J19" s="31">
        <v>7604</v>
      </c>
      <c r="K19" s="31">
        <v>751</v>
      </c>
      <c r="L19" s="31">
        <v>29445</v>
      </c>
      <c r="M19" s="32">
        <f>SUM(H19:L19)</f>
        <v>62550</v>
      </c>
      <c r="N19" s="2"/>
    </row>
    <row r="20" spans="2:14" ht="27" customHeight="1">
      <c r="B20" s="21"/>
      <c r="C20" s="22"/>
      <c r="D20" s="18" t="s">
        <v>125</v>
      </c>
      <c r="E20" s="30"/>
      <c r="F20" s="30"/>
      <c r="G20" s="208" t="s">
        <v>126</v>
      </c>
      <c r="H20" s="251">
        <v>5250</v>
      </c>
      <c r="I20" s="246">
        <v>13331</v>
      </c>
      <c r="J20" s="31">
        <v>7604</v>
      </c>
      <c r="K20" s="31">
        <v>751</v>
      </c>
      <c r="L20" s="31">
        <v>28498</v>
      </c>
      <c r="M20" s="32">
        <f>SUM(H20:L20)</f>
        <v>55434</v>
      </c>
      <c r="N20" s="2"/>
    </row>
    <row r="21" spans="2:14" ht="27" customHeight="1">
      <c r="B21" s="24" t="s">
        <v>127</v>
      </c>
      <c r="C21" s="22"/>
      <c r="D21" s="18"/>
      <c r="E21" s="30" t="s">
        <v>128</v>
      </c>
      <c r="F21" s="30"/>
      <c r="G21" s="209"/>
      <c r="H21" s="251"/>
      <c r="I21" s="246">
        <v>0</v>
      </c>
      <c r="J21" s="31">
        <v>0</v>
      </c>
      <c r="K21" s="31">
        <v>39</v>
      </c>
      <c r="L21" s="31">
        <v>0</v>
      </c>
      <c r="M21" s="32">
        <f>SUM(H21:L21)</f>
        <v>39</v>
      </c>
      <c r="N21" s="2"/>
    </row>
    <row r="22" spans="2:14" ht="27" customHeight="1">
      <c r="B22" s="21"/>
      <c r="C22" s="22"/>
      <c r="D22" s="18"/>
      <c r="E22" s="30" t="s">
        <v>129</v>
      </c>
      <c r="F22" s="30"/>
      <c r="G22" s="209"/>
      <c r="H22" s="251"/>
      <c r="I22" s="246">
        <v>0</v>
      </c>
      <c r="J22" s="31">
        <v>0</v>
      </c>
      <c r="K22" s="31">
        <v>0</v>
      </c>
      <c r="L22" s="31"/>
      <c r="M22" s="32">
        <f>SUM(H22:L22)</f>
        <v>0</v>
      </c>
      <c r="N22" s="2"/>
    </row>
    <row r="23" spans="2:14" ht="27" customHeight="1">
      <c r="B23" s="21"/>
      <c r="C23" s="22"/>
      <c r="D23" s="30"/>
      <c r="E23" s="30" t="s">
        <v>114</v>
      </c>
      <c r="F23" s="30"/>
      <c r="G23" s="209"/>
      <c r="H23" s="251">
        <v>5250</v>
      </c>
      <c r="I23" s="246">
        <v>13331</v>
      </c>
      <c r="J23" s="31">
        <v>7604</v>
      </c>
      <c r="K23" s="31">
        <v>712</v>
      </c>
      <c r="L23" s="31">
        <v>28498</v>
      </c>
      <c r="M23" s="32">
        <f>SUM(H23:L23)</f>
        <v>55395</v>
      </c>
      <c r="N23" s="2"/>
    </row>
    <row r="24" spans="2:14" ht="27" customHeight="1">
      <c r="B24" s="24" t="s">
        <v>117</v>
      </c>
      <c r="C24" s="22"/>
      <c r="D24" s="18" t="s">
        <v>130</v>
      </c>
      <c r="E24" s="30"/>
      <c r="F24" s="30"/>
      <c r="G24" s="208" t="s">
        <v>131</v>
      </c>
      <c r="H24" s="251"/>
      <c r="I24" s="246">
        <v>6169</v>
      </c>
      <c r="J24" s="31">
        <v>0</v>
      </c>
      <c r="K24" s="31">
        <v>0</v>
      </c>
      <c r="L24" s="31">
        <v>947</v>
      </c>
      <c r="M24" s="32">
        <f>SUM(H24:L24)</f>
        <v>7116</v>
      </c>
      <c r="N24" s="2"/>
    </row>
    <row r="25" spans="2:14" ht="27" customHeight="1">
      <c r="B25" s="21"/>
      <c r="C25" s="22"/>
      <c r="D25" s="18"/>
      <c r="E25" s="217" t="s">
        <v>132</v>
      </c>
      <c r="F25" s="30"/>
      <c r="G25" s="209"/>
      <c r="H25" s="251"/>
      <c r="I25" s="246">
        <v>6169</v>
      </c>
      <c r="J25" s="31">
        <v>0</v>
      </c>
      <c r="K25" s="31">
        <v>0</v>
      </c>
      <c r="L25" s="31">
        <v>0</v>
      </c>
      <c r="M25" s="32">
        <f>SUM(H25:L25)</f>
        <v>6169</v>
      </c>
      <c r="N25" s="2"/>
    </row>
    <row r="26" spans="2:14" ht="27" customHeight="1">
      <c r="B26" s="21"/>
      <c r="C26" s="22"/>
      <c r="D26" s="18"/>
      <c r="E26" s="30" t="s">
        <v>133</v>
      </c>
      <c r="F26" s="30"/>
      <c r="G26" s="209"/>
      <c r="H26" s="251"/>
      <c r="I26" s="246">
        <v>6165</v>
      </c>
      <c r="J26" s="31">
        <v>0</v>
      </c>
      <c r="K26" s="31">
        <v>0</v>
      </c>
      <c r="L26" s="31">
        <v>0</v>
      </c>
      <c r="M26" s="32">
        <f>SUM(H26:L26)</f>
        <v>6165</v>
      </c>
      <c r="N26" s="2"/>
    </row>
    <row r="27" spans="2:14" ht="27" customHeight="1">
      <c r="B27" s="24" t="s">
        <v>134</v>
      </c>
      <c r="C27" s="22"/>
      <c r="D27" s="18"/>
      <c r="E27" s="30" t="s">
        <v>135</v>
      </c>
      <c r="F27" s="30"/>
      <c r="G27" s="209"/>
      <c r="H27" s="251"/>
      <c r="I27" s="246">
        <v>4</v>
      </c>
      <c r="J27" s="31">
        <v>0</v>
      </c>
      <c r="K27" s="31">
        <v>0</v>
      </c>
      <c r="L27" s="31">
        <v>0</v>
      </c>
      <c r="M27" s="32">
        <f>SUM(H27:L27)</f>
        <v>4</v>
      </c>
      <c r="N27" s="2"/>
    </row>
    <row r="28" spans="2:14" ht="27" customHeight="1">
      <c r="B28" s="21"/>
      <c r="C28" s="33"/>
      <c r="D28" s="34"/>
      <c r="E28" s="34" t="s">
        <v>136</v>
      </c>
      <c r="F28" s="34"/>
      <c r="G28" s="210"/>
      <c r="H28" s="252"/>
      <c r="I28" s="247"/>
      <c r="J28" s="35">
        <v>0</v>
      </c>
      <c r="K28" s="35">
        <v>0</v>
      </c>
      <c r="L28" s="35">
        <v>947</v>
      </c>
      <c r="M28" s="36">
        <f>SUM(H28:L28)</f>
        <v>947</v>
      </c>
      <c r="N28" s="2"/>
    </row>
    <row r="29" spans="2:14" ht="27" customHeight="1">
      <c r="B29" s="37"/>
      <c r="C29" s="33" t="s">
        <v>137</v>
      </c>
      <c r="D29" s="34"/>
      <c r="E29" s="34"/>
      <c r="F29" s="34"/>
      <c r="G29" s="211" t="s">
        <v>138</v>
      </c>
      <c r="H29" s="252">
        <v>23121</v>
      </c>
      <c r="I29" s="247">
        <v>-886</v>
      </c>
      <c r="J29" s="35">
        <v>3961</v>
      </c>
      <c r="K29" s="35">
        <v>499</v>
      </c>
      <c r="L29" s="35">
        <v>21841</v>
      </c>
      <c r="M29" s="36">
        <f>SUM(H29:L29)</f>
        <v>48536</v>
      </c>
      <c r="N29" s="2"/>
    </row>
    <row r="30" spans="2:14" ht="27" customHeight="1">
      <c r="B30" s="21"/>
      <c r="C30" s="22" t="s">
        <v>139</v>
      </c>
      <c r="D30" s="30"/>
      <c r="E30" s="30"/>
      <c r="F30" s="30"/>
      <c r="G30" s="208" t="s">
        <v>140</v>
      </c>
      <c r="H30" s="251">
        <v>394931</v>
      </c>
      <c r="I30" s="246">
        <v>19761</v>
      </c>
      <c r="J30" s="31">
        <v>0</v>
      </c>
      <c r="K30" s="31">
        <v>28143</v>
      </c>
      <c r="L30" s="31">
        <v>0</v>
      </c>
      <c r="M30" s="32">
        <f>SUM(H30:L30)</f>
        <v>442835</v>
      </c>
      <c r="N30" s="2"/>
    </row>
    <row r="31" spans="2:14" ht="27" customHeight="1">
      <c r="B31" s="21"/>
      <c r="C31" s="22"/>
      <c r="D31" s="30" t="s">
        <v>141</v>
      </c>
      <c r="E31" s="30"/>
      <c r="F31" s="30"/>
      <c r="G31" s="209"/>
      <c r="H31" s="251"/>
      <c r="I31" s="246"/>
      <c r="J31" s="31">
        <v>0</v>
      </c>
      <c r="K31" s="31">
        <v>0</v>
      </c>
      <c r="L31" s="31">
        <v>0</v>
      </c>
      <c r="M31" s="32">
        <f>SUM(H31:L31)</f>
        <v>0</v>
      </c>
      <c r="N31" s="2"/>
    </row>
    <row r="32" spans="2:14" ht="27" customHeight="1">
      <c r="B32" s="24" t="s">
        <v>142</v>
      </c>
      <c r="C32" s="22"/>
      <c r="D32" s="30" t="s">
        <v>143</v>
      </c>
      <c r="E32" s="30"/>
      <c r="F32" s="30"/>
      <c r="G32" s="209"/>
      <c r="H32" s="251"/>
      <c r="I32" s="246">
        <v>0</v>
      </c>
      <c r="J32" s="31">
        <v>0</v>
      </c>
      <c r="K32" s="31">
        <v>0</v>
      </c>
      <c r="L32" s="31">
        <v>0</v>
      </c>
      <c r="M32" s="32">
        <f>SUM(H32:L32)</f>
        <v>0</v>
      </c>
      <c r="N32" s="2"/>
    </row>
    <row r="33" spans="2:14" ht="27" customHeight="1">
      <c r="B33" s="21"/>
      <c r="C33" s="22"/>
      <c r="D33" s="30" t="s">
        <v>144</v>
      </c>
      <c r="E33" s="30"/>
      <c r="F33" s="30"/>
      <c r="G33" s="209"/>
      <c r="H33" s="251"/>
      <c r="I33" s="246">
        <v>0</v>
      </c>
      <c r="J33" s="31">
        <v>0</v>
      </c>
      <c r="K33" s="31">
        <v>0</v>
      </c>
      <c r="L33" s="31">
        <v>0</v>
      </c>
      <c r="M33" s="32">
        <f>SUM(H33:L33)</f>
        <v>0</v>
      </c>
      <c r="N33" s="2"/>
    </row>
    <row r="34" spans="2:14" ht="27" customHeight="1">
      <c r="B34" s="21"/>
      <c r="C34" s="22"/>
      <c r="D34" s="30" t="s">
        <v>145</v>
      </c>
      <c r="E34" s="30"/>
      <c r="F34" s="30"/>
      <c r="G34" s="209"/>
      <c r="H34" s="251"/>
      <c r="I34" s="246">
        <v>0</v>
      </c>
      <c r="J34" s="31">
        <v>0</v>
      </c>
      <c r="K34" s="31">
        <v>0</v>
      </c>
      <c r="L34" s="31">
        <v>0</v>
      </c>
      <c r="M34" s="32">
        <f>SUM(H34:L34)</f>
        <v>0</v>
      </c>
      <c r="N34" s="2"/>
    </row>
    <row r="35" spans="2:14" ht="27" customHeight="1">
      <c r="B35" s="24" t="s">
        <v>146</v>
      </c>
      <c r="C35" s="22"/>
      <c r="D35" s="30" t="s">
        <v>147</v>
      </c>
      <c r="E35" s="30"/>
      <c r="F35" s="30"/>
      <c r="G35" s="209"/>
      <c r="H35" s="251"/>
      <c r="I35" s="246">
        <v>0</v>
      </c>
      <c r="J35" s="31">
        <v>0</v>
      </c>
      <c r="K35" s="31">
        <v>0</v>
      </c>
      <c r="L35" s="31">
        <v>0</v>
      </c>
      <c r="M35" s="32">
        <f>SUM(H35:L35)</f>
        <v>0</v>
      </c>
      <c r="N35" s="2"/>
    </row>
    <row r="36" spans="2:14" ht="27" customHeight="1">
      <c r="B36" s="21"/>
      <c r="C36" s="22"/>
      <c r="D36" s="30" t="s">
        <v>148</v>
      </c>
      <c r="E36" s="30"/>
      <c r="F36" s="30"/>
      <c r="G36" s="209"/>
      <c r="H36" s="251"/>
      <c r="I36" s="246"/>
      <c r="J36" s="31">
        <v>0</v>
      </c>
      <c r="K36" s="31">
        <v>0</v>
      </c>
      <c r="L36" s="31">
        <v>0</v>
      </c>
      <c r="M36" s="32">
        <f>SUM(H36:L36)</f>
        <v>0</v>
      </c>
      <c r="N36" s="2"/>
    </row>
    <row r="37" spans="2:14" ht="27" customHeight="1">
      <c r="B37" s="21"/>
      <c r="C37" s="22"/>
      <c r="D37" s="30" t="s">
        <v>149</v>
      </c>
      <c r="E37" s="30"/>
      <c r="F37" s="30"/>
      <c r="G37" s="209"/>
      <c r="H37" s="251"/>
      <c r="I37" s="246">
        <v>0</v>
      </c>
      <c r="J37" s="31">
        <v>0</v>
      </c>
      <c r="K37" s="31">
        <v>0</v>
      </c>
      <c r="L37" s="31">
        <v>0</v>
      </c>
      <c r="M37" s="32">
        <f>SUM(H37:L37)</f>
        <v>0</v>
      </c>
      <c r="N37" s="2"/>
    </row>
    <row r="38" spans="2:14" ht="27" customHeight="1">
      <c r="B38" s="24" t="s">
        <v>150</v>
      </c>
      <c r="C38" s="22"/>
      <c r="D38" s="30" t="s">
        <v>151</v>
      </c>
      <c r="E38" s="30"/>
      <c r="F38" s="30"/>
      <c r="G38" s="209"/>
      <c r="H38" s="251"/>
      <c r="I38" s="246">
        <v>0</v>
      </c>
      <c r="J38" s="31">
        <v>0</v>
      </c>
      <c r="K38" s="31">
        <v>0</v>
      </c>
      <c r="L38" s="31">
        <v>0</v>
      </c>
      <c r="M38" s="32">
        <f>SUM(H38:L38)</f>
        <v>0</v>
      </c>
      <c r="N38" s="2"/>
    </row>
    <row r="39" spans="2:14" ht="27" customHeight="1">
      <c r="B39" s="21"/>
      <c r="C39" s="33"/>
      <c r="D39" s="34" t="s">
        <v>152</v>
      </c>
      <c r="E39" s="34"/>
      <c r="F39" s="34"/>
      <c r="G39" s="210"/>
      <c r="H39" s="252"/>
      <c r="I39" s="247">
        <v>19761</v>
      </c>
      <c r="J39" s="35">
        <v>0</v>
      </c>
      <c r="K39" s="35">
        <v>28143</v>
      </c>
      <c r="L39" s="35">
        <v>0</v>
      </c>
      <c r="M39" s="36">
        <f>SUM(H39:L39)</f>
        <v>47904</v>
      </c>
      <c r="N39" s="2"/>
    </row>
    <row r="40" spans="2:14" ht="27" customHeight="1">
      <c r="B40" s="21"/>
      <c r="C40" s="22" t="s">
        <v>153</v>
      </c>
      <c r="D40" s="30"/>
      <c r="E40" s="30"/>
      <c r="F40" s="30"/>
      <c r="G40" s="208" t="s">
        <v>154</v>
      </c>
      <c r="H40" s="251">
        <v>291381</v>
      </c>
      <c r="I40" s="246">
        <v>18875</v>
      </c>
      <c r="J40" s="31">
        <v>3961</v>
      </c>
      <c r="K40" s="31">
        <v>28850</v>
      </c>
      <c r="L40" s="31">
        <v>20820</v>
      </c>
      <c r="M40" s="32">
        <f>SUM(H40:L40)</f>
        <v>363887</v>
      </c>
      <c r="N40" s="2"/>
    </row>
    <row r="41" spans="2:14" ht="27" customHeight="1">
      <c r="B41" s="24" t="s">
        <v>127</v>
      </c>
      <c r="C41" s="22"/>
      <c r="D41" s="18" t="s">
        <v>155</v>
      </c>
      <c r="E41" s="30"/>
      <c r="F41" s="30"/>
      <c r="G41" s="209"/>
      <c r="H41" s="251">
        <v>291381</v>
      </c>
      <c r="I41" s="246"/>
      <c r="J41" s="31">
        <v>0</v>
      </c>
      <c r="K41" s="31">
        <v>28850</v>
      </c>
      <c r="L41" s="31">
        <v>1519</v>
      </c>
      <c r="M41" s="32">
        <f>SUM(H41:L41)</f>
        <v>321750</v>
      </c>
      <c r="N41" s="2"/>
    </row>
    <row r="42" spans="2:14" ht="27" customHeight="1">
      <c r="B42" s="21"/>
      <c r="C42" s="22"/>
      <c r="D42" s="18"/>
      <c r="E42" s="30" t="s">
        <v>156</v>
      </c>
      <c r="F42" s="30"/>
      <c r="G42" s="209"/>
      <c r="H42" s="251"/>
      <c r="I42" s="246">
        <v>0</v>
      </c>
      <c r="J42" s="31">
        <v>0</v>
      </c>
      <c r="K42" s="31">
        <v>0</v>
      </c>
      <c r="L42" s="31">
        <v>0</v>
      </c>
      <c r="M42" s="32">
        <f>SUM(H42:L42)</f>
        <v>0</v>
      </c>
      <c r="N42" s="2"/>
    </row>
    <row r="43" spans="2:14" ht="27" customHeight="1">
      <c r="B43" s="21"/>
      <c r="C43" s="22"/>
      <c r="D43" s="30"/>
      <c r="E43" s="30" t="s">
        <v>157</v>
      </c>
      <c r="F43" s="30"/>
      <c r="G43" s="209"/>
      <c r="H43" s="251"/>
      <c r="I43" s="246">
        <v>0</v>
      </c>
      <c r="J43" s="31">
        <v>0</v>
      </c>
      <c r="K43" s="31">
        <v>0</v>
      </c>
      <c r="L43" s="31">
        <v>0</v>
      </c>
      <c r="M43" s="32">
        <f>SUM(H43:L43)</f>
        <v>0</v>
      </c>
      <c r="N43" s="2"/>
    </row>
    <row r="44" spans="1:14" ht="27" customHeight="1">
      <c r="A44" s="18"/>
      <c r="B44" s="24" t="s">
        <v>117</v>
      </c>
      <c r="C44" s="22"/>
      <c r="D44" s="30" t="s">
        <v>158</v>
      </c>
      <c r="E44" s="30"/>
      <c r="F44" s="30"/>
      <c r="G44" s="208" t="s">
        <v>382</v>
      </c>
      <c r="H44" s="251"/>
      <c r="I44" s="246">
        <v>18875</v>
      </c>
      <c r="J44" s="31">
        <v>0</v>
      </c>
      <c r="K44" s="31">
        <v>0</v>
      </c>
      <c r="L44" s="31">
        <v>0</v>
      </c>
      <c r="M44" s="32">
        <f>SUM(H44:L44)</f>
        <v>18875</v>
      </c>
      <c r="N44" s="2"/>
    </row>
    <row r="45" spans="2:14" ht="27" customHeight="1">
      <c r="B45" s="21"/>
      <c r="C45" s="22"/>
      <c r="D45" s="38" t="s">
        <v>159</v>
      </c>
      <c r="E45" s="30"/>
      <c r="F45" s="30"/>
      <c r="G45" s="208"/>
      <c r="H45" s="251"/>
      <c r="I45" s="246">
        <v>0</v>
      </c>
      <c r="J45" s="31">
        <v>0</v>
      </c>
      <c r="K45" s="31">
        <v>0</v>
      </c>
      <c r="L45" s="31">
        <v>0</v>
      </c>
      <c r="M45" s="32">
        <f>SUM(H45:L45)</f>
        <v>0</v>
      </c>
      <c r="N45" s="2"/>
    </row>
    <row r="46" spans="2:14" ht="27" customHeight="1">
      <c r="B46" s="21"/>
      <c r="C46" s="22"/>
      <c r="D46" s="30" t="s">
        <v>160</v>
      </c>
      <c r="E46" s="30"/>
      <c r="F46" s="30"/>
      <c r="G46" s="209"/>
      <c r="H46" s="251"/>
      <c r="I46" s="246">
        <v>0</v>
      </c>
      <c r="J46" s="31">
        <v>3961</v>
      </c>
      <c r="K46" s="31">
        <v>0</v>
      </c>
      <c r="L46" s="31">
        <v>19301</v>
      </c>
      <c r="M46" s="32">
        <f>SUM(H46:L46)</f>
        <v>23262</v>
      </c>
      <c r="N46" s="2"/>
    </row>
    <row r="47" spans="2:14" ht="27" customHeight="1">
      <c r="B47" s="24" t="s">
        <v>134</v>
      </c>
      <c r="C47" s="33"/>
      <c r="D47" s="34" t="s">
        <v>161</v>
      </c>
      <c r="E47" s="34"/>
      <c r="F47" s="34"/>
      <c r="G47" s="210"/>
      <c r="H47" s="252"/>
      <c r="I47" s="247">
        <v>0</v>
      </c>
      <c r="J47" s="35">
        <v>0</v>
      </c>
      <c r="K47" s="35">
        <v>0</v>
      </c>
      <c r="L47" s="35">
        <v>0</v>
      </c>
      <c r="M47" s="36">
        <f>SUM(H47:L47)</f>
        <v>0</v>
      </c>
      <c r="N47" s="2"/>
    </row>
    <row r="48" spans="2:14" ht="27" customHeight="1">
      <c r="B48" s="37"/>
      <c r="C48" s="33" t="s">
        <v>162</v>
      </c>
      <c r="D48" s="34"/>
      <c r="E48" s="34"/>
      <c r="F48" s="34"/>
      <c r="G48" s="211" t="s">
        <v>163</v>
      </c>
      <c r="H48" s="252">
        <v>103550</v>
      </c>
      <c r="I48" s="247">
        <v>886</v>
      </c>
      <c r="J48" s="35">
        <v>-3961</v>
      </c>
      <c r="K48" s="35">
        <v>-707</v>
      </c>
      <c r="L48" s="35">
        <v>-20820</v>
      </c>
      <c r="M48" s="36">
        <f>SUM(H48:L48)</f>
        <v>78948</v>
      </c>
      <c r="N48" s="2"/>
    </row>
    <row r="49" spans="2:14" ht="27" customHeight="1">
      <c r="B49" s="37">
        <v>3</v>
      </c>
      <c r="C49" s="34" t="s">
        <v>164</v>
      </c>
      <c r="D49" s="34"/>
      <c r="E49" s="34"/>
      <c r="F49" s="34"/>
      <c r="G49" s="211" t="s">
        <v>165</v>
      </c>
      <c r="H49" s="252">
        <v>126671</v>
      </c>
      <c r="I49" s="247"/>
      <c r="J49" s="35"/>
      <c r="K49" s="35">
        <v>-208</v>
      </c>
      <c r="L49" s="35">
        <v>1021</v>
      </c>
      <c r="M49" s="39">
        <f>SUM(H49:L49)</f>
        <v>127484</v>
      </c>
      <c r="N49" s="2"/>
    </row>
    <row r="50" spans="2:14" ht="27" customHeight="1">
      <c r="B50" s="37">
        <v>4</v>
      </c>
      <c r="C50" s="34" t="s">
        <v>166</v>
      </c>
      <c r="D50" s="34"/>
      <c r="E50" s="34"/>
      <c r="F50" s="34"/>
      <c r="G50" s="211" t="s">
        <v>167</v>
      </c>
      <c r="H50" s="252"/>
      <c r="I50" s="247">
        <v>0</v>
      </c>
      <c r="J50" s="35">
        <v>0</v>
      </c>
      <c r="K50" s="35">
        <v>76</v>
      </c>
      <c r="L50" s="35">
        <v>0</v>
      </c>
      <c r="M50" s="39">
        <f>SUM(H50:L50)</f>
        <v>76</v>
      </c>
      <c r="N50" s="2"/>
    </row>
    <row r="51" spans="2:14" ht="27" customHeight="1">
      <c r="B51" s="21">
        <v>5</v>
      </c>
      <c r="C51" s="34" t="s">
        <v>168</v>
      </c>
      <c r="D51" s="34"/>
      <c r="E51" s="34"/>
      <c r="F51" s="34"/>
      <c r="G51" s="211" t="s">
        <v>169</v>
      </c>
      <c r="H51" s="252"/>
      <c r="I51" s="247">
        <v>0</v>
      </c>
      <c r="J51" s="35">
        <v>0</v>
      </c>
      <c r="K51" s="35">
        <v>1391</v>
      </c>
      <c r="L51" s="35">
        <v>100</v>
      </c>
      <c r="M51" s="39">
        <f>SUM(H51:L51)</f>
        <v>1491</v>
      </c>
      <c r="N51" s="2"/>
    </row>
    <row r="52" spans="2:14" ht="27" customHeight="1">
      <c r="B52" s="218"/>
      <c r="C52" s="34" t="s">
        <v>170</v>
      </c>
      <c r="D52" s="34"/>
      <c r="E52" s="34"/>
      <c r="F52" s="34"/>
      <c r="G52" s="210"/>
      <c r="H52" s="252"/>
      <c r="I52" s="247">
        <v>0</v>
      </c>
      <c r="J52" s="35">
        <v>0</v>
      </c>
      <c r="K52" s="35">
        <v>0</v>
      </c>
      <c r="L52" s="35">
        <v>0</v>
      </c>
      <c r="M52" s="39">
        <f>SUM(H52:L52)</f>
        <v>0</v>
      </c>
      <c r="N52" s="2"/>
    </row>
    <row r="53" spans="2:14" ht="27" customHeight="1">
      <c r="B53" s="37">
        <v>6</v>
      </c>
      <c r="C53" s="34" t="s">
        <v>171</v>
      </c>
      <c r="D53" s="34"/>
      <c r="E53" s="34"/>
      <c r="F53" s="34"/>
      <c r="G53" s="211" t="s">
        <v>172</v>
      </c>
      <c r="H53" s="252"/>
      <c r="I53" s="247">
        <v>0</v>
      </c>
      <c r="J53" s="35">
        <v>0</v>
      </c>
      <c r="K53" s="35">
        <v>0</v>
      </c>
      <c r="L53" s="35">
        <v>0</v>
      </c>
      <c r="M53" s="39">
        <f>SUM(H53:L53)</f>
        <v>0</v>
      </c>
      <c r="N53" s="2"/>
    </row>
    <row r="54" spans="2:14" ht="27" customHeight="1">
      <c r="B54" s="37">
        <v>7</v>
      </c>
      <c r="C54" s="34" t="s">
        <v>173</v>
      </c>
      <c r="D54" s="34"/>
      <c r="E54" s="34"/>
      <c r="F54" s="34"/>
      <c r="G54" s="211" t="s">
        <v>174</v>
      </c>
      <c r="H54" s="252">
        <v>126671</v>
      </c>
      <c r="I54" s="247">
        <v>0</v>
      </c>
      <c r="J54" s="35">
        <v>0</v>
      </c>
      <c r="K54" s="35">
        <v>1107</v>
      </c>
      <c r="L54" s="35">
        <v>1121</v>
      </c>
      <c r="M54" s="39">
        <f>SUM(H54:L54)</f>
        <v>128899</v>
      </c>
      <c r="N54" s="2"/>
    </row>
    <row r="55" spans="2:14" ht="27" customHeight="1">
      <c r="B55" s="37">
        <v>8</v>
      </c>
      <c r="C55" s="34" t="s">
        <v>175</v>
      </c>
      <c r="D55" s="34"/>
      <c r="E55" s="34"/>
      <c r="F55" s="34"/>
      <c r="G55" s="210"/>
      <c r="H55" s="252"/>
      <c r="I55" s="247">
        <v>0</v>
      </c>
      <c r="J55" s="35">
        <v>0</v>
      </c>
      <c r="K55" s="35">
        <v>0</v>
      </c>
      <c r="L55" s="35">
        <v>0</v>
      </c>
      <c r="M55" s="39">
        <f>SUM(H55:L55)</f>
        <v>0</v>
      </c>
      <c r="N55" s="2"/>
    </row>
    <row r="56" spans="2:14" ht="27" customHeight="1">
      <c r="B56" s="37">
        <v>9</v>
      </c>
      <c r="C56" s="34" t="s">
        <v>176</v>
      </c>
      <c r="D56" s="34"/>
      <c r="E56" s="34"/>
      <c r="F56" s="34"/>
      <c r="G56" s="211" t="s">
        <v>177</v>
      </c>
      <c r="H56" s="252">
        <v>126671</v>
      </c>
      <c r="I56" s="247">
        <v>0</v>
      </c>
      <c r="J56" s="35">
        <v>0</v>
      </c>
      <c r="K56" s="35">
        <v>0</v>
      </c>
      <c r="L56" s="35">
        <v>0</v>
      </c>
      <c r="M56" s="39">
        <f>SUM(H56:L56)</f>
        <v>126671</v>
      </c>
      <c r="N56" s="2"/>
    </row>
    <row r="57" spans="2:14" ht="27" customHeight="1">
      <c r="B57" s="21">
        <v>10</v>
      </c>
      <c r="C57" s="18" t="s">
        <v>178</v>
      </c>
      <c r="D57" s="18"/>
      <c r="E57" s="18"/>
      <c r="F57" s="105" t="s">
        <v>328</v>
      </c>
      <c r="G57" s="209"/>
      <c r="H57" s="251"/>
      <c r="I57" s="246">
        <v>0</v>
      </c>
      <c r="J57" s="31">
        <v>0</v>
      </c>
      <c r="K57" s="31">
        <v>1107</v>
      </c>
      <c r="L57" s="31">
        <v>1121</v>
      </c>
      <c r="M57" s="40">
        <f>SUM(H57:L57)</f>
        <v>2228</v>
      </c>
      <c r="N57" s="2"/>
    </row>
    <row r="58" spans="2:14" ht="27" customHeight="1">
      <c r="B58" s="234" t="s">
        <v>179</v>
      </c>
      <c r="C58" s="235"/>
      <c r="D58" s="235"/>
      <c r="E58" s="235"/>
      <c r="F58" s="106" t="s">
        <v>180</v>
      </c>
      <c r="G58" s="210"/>
      <c r="H58" s="252"/>
      <c r="I58" s="247">
        <v>0</v>
      </c>
      <c r="J58" s="35">
        <v>0</v>
      </c>
      <c r="K58" s="35">
        <v>0</v>
      </c>
      <c r="L58" s="35">
        <v>0</v>
      </c>
      <c r="M58" s="39">
        <f>SUM(H58:L58)</f>
        <v>0</v>
      </c>
      <c r="N58" s="2"/>
    </row>
    <row r="59" spans="2:14" ht="27" customHeight="1">
      <c r="B59" s="37">
        <v>11</v>
      </c>
      <c r="C59" s="34" t="s">
        <v>181</v>
      </c>
      <c r="D59" s="34"/>
      <c r="E59" s="34"/>
      <c r="F59" s="34"/>
      <c r="G59" s="210"/>
      <c r="H59" s="248">
        <f>ROUND(H9/(H19+H44)*100,1)</f>
        <v>540.4</v>
      </c>
      <c r="I59" s="248">
        <f>ROUND(I9/(I19+I44)*100,1)</f>
        <v>48.5</v>
      </c>
      <c r="J59" s="41">
        <f>ROUND(J9/(J19+J44)*100,1)</f>
        <v>152.1</v>
      </c>
      <c r="K59" s="41">
        <f>ROUND(K9/(K19+K44)*100,1)</f>
        <v>166.4</v>
      </c>
      <c r="L59" s="41">
        <f>ROUND(L9/(L19+L44)*100,1)</f>
        <v>174.2</v>
      </c>
      <c r="M59" s="42">
        <f>ROUND(M9/(M19+M44)*100,1)</f>
        <v>136.4</v>
      </c>
      <c r="N59" s="43"/>
    </row>
    <row r="60" spans="2:14" ht="27" customHeight="1">
      <c r="B60" s="37">
        <v>12</v>
      </c>
      <c r="C60" s="34" t="s">
        <v>182</v>
      </c>
      <c r="D60" s="34"/>
      <c r="E60" s="34"/>
      <c r="F60" s="34"/>
      <c r="G60" s="211" t="s">
        <v>183</v>
      </c>
      <c r="H60" s="252"/>
      <c r="I60" s="247">
        <v>0</v>
      </c>
      <c r="J60" s="35">
        <v>0</v>
      </c>
      <c r="K60" s="35">
        <v>0</v>
      </c>
      <c r="L60" s="35">
        <v>0</v>
      </c>
      <c r="M60" s="39">
        <f>SUM(H60:L60)</f>
        <v>0</v>
      </c>
      <c r="N60" s="2"/>
    </row>
    <row r="61" spans="2:14" ht="27" customHeight="1">
      <c r="B61" s="37">
        <v>13</v>
      </c>
      <c r="C61" s="44" t="s">
        <v>184</v>
      </c>
      <c r="D61" s="34"/>
      <c r="E61" s="34"/>
      <c r="F61" s="34"/>
      <c r="G61" s="211" t="s">
        <v>185</v>
      </c>
      <c r="H61" s="252"/>
      <c r="I61" s="247">
        <v>0</v>
      </c>
      <c r="J61" s="35">
        <v>0</v>
      </c>
      <c r="K61" s="35">
        <v>0</v>
      </c>
      <c r="L61" s="35">
        <v>0</v>
      </c>
      <c r="M61" s="39">
        <f>SUM(H61:L61)</f>
        <v>0</v>
      </c>
      <c r="N61" s="2"/>
    </row>
    <row r="62" spans="2:14" ht="27" customHeight="1" thickBot="1">
      <c r="B62" s="27">
        <v>14</v>
      </c>
      <c r="C62" s="19" t="s">
        <v>186</v>
      </c>
      <c r="D62" s="19"/>
      <c r="E62" s="19"/>
      <c r="F62" s="19"/>
      <c r="G62" s="207"/>
      <c r="H62" s="253"/>
      <c r="I62" s="249">
        <v>347667</v>
      </c>
      <c r="J62" s="45">
        <v>0</v>
      </c>
      <c r="K62" s="45">
        <v>0</v>
      </c>
      <c r="L62" s="45">
        <v>0</v>
      </c>
      <c r="M62" s="29">
        <f>SUM(H62:L62)</f>
        <v>347667</v>
      </c>
      <c r="N62" s="2"/>
    </row>
    <row r="63" spans="9:13" ht="17.25">
      <c r="I63" s="46">
        <v>8.45</v>
      </c>
      <c r="J63" s="46">
        <v>6.21</v>
      </c>
      <c r="K63" s="46">
        <v>9.05</v>
      </c>
      <c r="L63" s="46">
        <v>5.65</v>
      </c>
      <c r="M63" s="46"/>
    </row>
  </sheetData>
  <sheetProtection/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2008-12-02T07:46:28Z</cp:lastPrinted>
  <dcterms:created xsi:type="dcterms:W3CDTF">2000-10-20T11:51:07Z</dcterms:created>
  <dcterms:modified xsi:type="dcterms:W3CDTF">2014-05-02T00:15:04Z</dcterms:modified>
  <cp:category/>
  <cp:version/>
  <cp:contentType/>
  <cp:contentStatus/>
</cp:coreProperties>
</file>