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地域振興部" sheetId="1" r:id="rId1"/>
  </sheets>
  <definedNames/>
  <calcPr fullCalcOnLoad="1"/>
</workbook>
</file>

<file path=xl/sharedStrings.xml><?xml version="1.0" encoding="utf-8"?>
<sst xmlns="http://schemas.openxmlformats.org/spreadsheetml/2006/main" count="863" uniqueCount="409">
  <si>
    <t xml:space="preserve">　通信機器等を備え、現地災害対策本部の情報収集スペースを有する災害対応車両を整備するとともに、応急対策活動を行うための会議室改修等を行う。                                                                                                                                                                                                                                                                                                                                                                                                                                                                                                      </t>
  </si>
  <si>
    <t xml:space="preserve">緊急地震津波啓発事業費                                      </t>
  </si>
  <si>
    <t xml:space="preserve">  地震防災意識を向上し、地震対策を進めるため、報道機関の協力も得て、地震・津波の啓発を推進するとともに、家庭版の啓発パンフレットの配付やシンポジウムの開催等により、県民の防災意識の高揚を図る。                                                                                                                                                                                                                                                                                                                                                                                                                                                </t>
  </si>
  <si>
    <t xml:space="preserve">緊急地域総合防災推進事業費                                  </t>
  </si>
  <si>
    <t xml:space="preserve">　避難所耐震診断及び避難誘導標識等設置を含む、市町村が行う地域の実情にあった独自性のある地震対策事業に対し支援を行う。                                                                                                                                                                                                                                                                                                                                                                                                                                                                                                                          </t>
  </si>
  <si>
    <t xml:space="preserve">緊急避難路整備事業費                                        </t>
  </si>
  <si>
    <t xml:space="preserve">  地震防災対策強化地域・地震防災対策推進地域における避難路の整備事業や避難路周辺の危険箇所の整備事業を実施する市町村に対し支援を行う。                                                                                                                                                                                                                                                                                                                                                                                                                                                                                                          </t>
  </si>
  <si>
    <t xml:space="preserve">緊急津波ステーション整備事業費                              </t>
  </si>
  <si>
    <t xml:space="preserve">  津波が予想される地域において、高台等津波から避難できる場所が確保できない避難困難地域を解消するため、津波ステーション（一時避難施設）の整備を行う市町村に対し支援を行う。                                                                                                                                                                                                                                                                                                                                                                                                                                                                      </t>
  </si>
  <si>
    <t xml:space="preserve">緊急避難所（公共的施設）耐震化促進整備事業費                </t>
  </si>
  <si>
    <t xml:space="preserve">  地震防災対策強化地域・地震防災対策推進地域において、公共的施設（国庫補助等の対象外建物）の耐震対策を実施する市町村に対し支援を行う。                                                                                                                                                                                                                                                                                                                                                                                                                                                                                                          </t>
  </si>
  <si>
    <t xml:space="preserve">三重県型デカップリング市町村総合支援事業費                  </t>
  </si>
  <si>
    <t xml:space="preserve">　中山間地域の公益的機能が森林・農地・海洋に携わる農林業者をはじめとする中山間地域の住民やさらには公益的機能の保全に理解のある都市住民や民間企業などの県民全体の保全活動により維持増進されていくことを目的として、中山間地域の市町村が主体となって、地域の実情に応じて地域住民等と協働して創設した市町村事業の実施を総合的に支援する。                                                                                                                                                                                                                                                                                                          </t>
  </si>
  <si>
    <t xml:space="preserve">三重ハイテクプラネット２１構想推進費                        </t>
  </si>
  <si>
    <t xml:space="preserve">ＩＣＥＴＴ事業推進費                                        </t>
  </si>
  <si>
    <t xml:space="preserve">鈴鹿山麓研究学園都市の中心地区である鈴鹿山麓リサーチパークの中核的施設の一つである（財）国際環境技術移転研究センター（ＩＣＥＴＴ）を通じて、開発途上国への環境技術移転を行うことにより、自治体レベルでの国際協力を行う。                                                                                                                                                                                                                                                                                                                                                                                                                        </t>
  </si>
  <si>
    <t xml:space="preserve">ＡＰＥＣ環境技術交流促進事業負担金                          </t>
  </si>
  <si>
    <t xml:space="preserve">平成７年１１月に開催されたＡＰＥＣ大阪会議を契機に、環境分野における国際協力の一環として実施する事業を行うため、「ＡＰＥＣ環境技術交流促進事業運営協議会」を関西の経済界及び自治体が中心となって設立した。　　　当協議会が行う事業に参加し、ＡＰＥＣ地域の各国を対象として環境技術情報の提供等を行い、国際貢献に資する。                                                                                                                                                                                                                                                                                                                        </t>
  </si>
  <si>
    <t xml:space="preserve">医療提供体制の整備                                                                                                      </t>
  </si>
  <si>
    <t xml:space="preserve">メディカルコントロール推進事業費                            </t>
  </si>
  <si>
    <t xml:space="preserve">  高齢化社会の進展等に伴う心肺機能停止患者の救命率向上のために、平成16年７月を目途に救命救急士による気管挿管の処置拡大が実施される。この処置拡大については、医療行為であることから、メディカルコントロール体制の確立、及び処置拡大に必要な資質を有した救急救命士の育成が前提となる。                                      本事業では、救命率向上を図るため、消防、医療等各関係機関と緊密に連携を取りながら、全県包括的に救急救命士の処置拡大を円滑に推進し、救急業務の高度化を図る。                                                                                                                                                            </t>
  </si>
  <si>
    <t xml:space="preserve">森林・農地・海洋の持つ公益的機能の増進                                                                                  </t>
  </si>
  <si>
    <t xml:space="preserve">環境を守り育てる活動への参加と協働の促進                                                                                </t>
  </si>
  <si>
    <t xml:space="preserve">土地の計画的な利用の促進                                                                                                </t>
  </si>
  <si>
    <t xml:space="preserve">県土有効利用事業費                                          </t>
  </si>
  <si>
    <t xml:space="preserve">国土利用計画費                                              </t>
  </si>
  <si>
    <t xml:space="preserve">（１）三重県国土利用計画（第三次）の管理運営        　国土利用計画法第７条により作成が義務づけられており平成８年度に策定した三重県国土利用計画（第三次）の管理運営を行う。                                      （２）市町村計画の策定及び管理運営指導              　国土利用計画法第８条により作成が義務づけられている市町村計画について、策定及び管理運営の指導を行う。  （３）土地利用現況調査                              　地目別面積及び公共施設用地面積を把握する。        （４）冊子「県土利用に関する各種施策の現況と課題」の作成                                                                                                    </t>
  </si>
  <si>
    <t xml:space="preserve">土地利用基本計画費                                          </t>
  </si>
  <si>
    <t xml:space="preserve">（１）三重県土地利用基本計画の変更                  　国土利用計画法第９条により作成が義務づけられている同計画について、各地域（都市地域等５地域）の変更計画の策定を行う。なお、同計画の変更には、三重県国土利用計画審議会の承認が必要とされる。                    （２）土地利用動向調査                              　　①土地利用転換動向調査                          　　②主要施設整備開発状況調査                      （３）三重県国土利用計画審議会の運営                （４）土地利用対策委員会の開催、随時                　　　土地利用計画、一定規模以上の開発行為について、会議を開催し諸調整を行う。                          </t>
  </si>
  <si>
    <t xml:space="preserve">土地取引規制関連調査費                                      </t>
  </si>
  <si>
    <t xml:space="preserve">三重県自治会連合会補助金                                    </t>
  </si>
  <si>
    <t xml:space="preserve">地域住民主体の自治会活動が一層活発になるよう、三重県自治会連合会の事業活動を支援する。                                                                                                                                                                                                                                                                                                                                                                                                                                                                                                                                                          </t>
  </si>
  <si>
    <t xml:space="preserve">市町村行財政制度研究事業費                                  </t>
  </si>
  <si>
    <t xml:space="preserve">市町村において、合併や地方分権の進展など、新たな時代に対応できる行財政基盤の確立を図るため、市町村及び県の職員等で構成する検討会を設置し、行財政体制のあり方についての検討を行う。                                                                                                                                                                                                                                                                                                                                                                                                                                                              </t>
  </si>
  <si>
    <t xml:space="preserve">自治研究負担金                                              </t>
  </si>
  <si>
    <t xml:space="preserve">地方自治に関して、市町村現場からの提言や研究成果が得られ、これらに基づいた各市町村の自主的な取組を促進するため、地方自治研究センター会員として会費を負担する。                                                                                                                                                                                                                                                                                                                                                                                                                                                                                  </t>
  </si>
  <si>
    <t xml:space="preserve">資産評価システム研究センター負担金                          </t>
  </si>
  <si>
    <t xml:space="preserve">市町村税制の適正な運営を図るため、（財）資産評価システム研究センターの行う調査研究、研修会等を活用しているが、このための同研究センターの会費を負担する。                                                                                                                                                                                                                                                                                                                                                                                                                                                                                        </t>
  </si>
  <si>
    <t xml:space="preserve">市町村振興連絡調整費                                        </t>
  </si>
  <si>
    <t xml:space="preserve">各県民局が管内連絡調整及び管内市町村行財政に関する相談、助言、調査等の事務を行うための経費                                                                                                                                                                                                                                                                                                                                                                                                                                                                                                                                                      </t>
  </si>
  <si>
    <t xml:space="preserve">自衛官募集事務費                                            </t>
  </si>
  <si>
    <t xml:space="preserve">自衛官（2等陸・海・空士）募集事務に関する事務経費                                                                                                                                                                                                                                                                                                                                                                                                                                                                                                                                                                                               </t>
  </si>
  <si>
    <t xml:space="preserve">市町村振興事業貸付金貸付事業費                              </t>
  </si>
  <si>
    <t xml:space="preserve">市町村振興事業貸付金                                        </t>
  </si>
  <si>
    <t xml:space="preserve"> 市町村（一部事務組合等を含む）の財政負担を緩和し、 行政水準の向上と住民福祉の増進を図るため、公共施設の整備、県施行道路橋梁事業負担金等に要する資金の一部に対して貸し付けを行う。                                                                                                                                                                                                                                                                                                                                                                                                                                                              </t>
  </si>
  <si>
    <t xml:space="preserve">市町村振興事業償還金                                        </t>
  </si>
  <si>
    <t xml:space="preserve">市町村振興事業貸付金のうち、企業庁から借り受けている電気事業貸付金の償還を行う。                                                                                                                                                                                                                                                                                                                                                                                                                                                                                                                                                                </t>
  </si>
  <si>
    <t xml:space="preserve">市町村振興事業基金交付金                                    </t>
  </si>
  <si>
    <t xml:space="preserve">（財）三重県市町村振興協会が、市町村（一部事務組合を含む）の公共施設等の整備事業及び災害融資事業に対して貸し付ける資金の財源として、「全国市町村振興宝くじ」の収益金を同協会に交付する。                                                                                                                                                                                                                                                                                                                                                                                                                                                        </t>
  </si>
  <si>
    <t xml:space="preserve">特例処理事務交付金                                          </t>
  </si>
  <si>
    <t xml:space="preserve">知事の許認可等事務のうち、市町村長に権限を委譲した法令の執行等に要する経費を市町村に交付する。                                                                                                                                                                                                                                                                                                                                                                                                                                                                                                                                                  </t>
  </si>
  <si>
    <t xml:space="preserve">市町村合併推進事業費                                        </t>
  </si>
  <si>
    <t xml:space="preserve"> 住民の自発的な参加による広域的な地域づくりを推進す るため、市町村の広域的な行政体制の整備事業を支援し、その自立的な発展を図る。                            ①啓発研究事業：市町村合併に関する気運の醸成等のため、リーフレットの作成・講演会の開催等の啓発事業を行うとともに、市町村合併に関する地域のシミュレーションなどの調査研究事業を行う。                            ②体制整備事業：合併協議会及び合併市町村の行う事業に対する補助を行う。                                                                                                                                                                                              </t>
  </si>
  <si>
    <t xml:space="preserve">地方分権推進費                                              </t>
  </si>
  <si>
    <t xml:space="preserve">地方分権推進事業費                                          </t>
  </si>
  <si>
    <t xml:space="preserve">住民の自発的なまちづくり活動や行政への参画を進めるとともに、市町村の自主性、自立性を高めるため、権限移譲や県単独補助金のさらなる見直しを行う。                ・地域内分権タウンミーティングの開催                ・地域内分権に取り組む地域組織へのアドバイザー派遣  ・地方分権セミナーの開催                            ・県と市町村の新しい関係づくり協議会の開催          ・権限移譲、県単独補助金の見直しの検討                                                                                                                                                                                                                            </t>
  </si>
  <si>
    <t xml:space="preserve">輪中振興計画推進事業費                                      </t>
  </si>
  <si>
    <t xml:space="preserve">輪中地域（長島町・木曽岬町）の振興を輪中振興計画により推進するため、補助を行う。                                                                                                                                                                                                                                                                                                                                                                                                                                                                                                                                                                </t>
  </si>
  <si>
    <t xml:space="preserve">情報化推進分野諸費                                          </t>
  </si>
  <si>
    <t xml:space="preserve">地域振興部情報化推進分野の諸用務を円滑に運営するための必要経費を計上する。                                                                                                                                                                                                                                                                                                                                                                                                                                                                                                                                                                      </t>
  </si>
  <si>
    <t xml:space="preserve">県情報の効果的な発信による情報共有化の推進                                                                              </t>
  </si>
  <si>
    <t xml:space="preserve">ＩＴを活用したサービスの提供事業費                          </t>
  </si>
  <si>
    <t xml:space="preserve">インターネット情報提供推進事業費                            </t>
  </si>
  <si>
    <t xml:space="preserve">「危機管理、安全安心」、「県民が主役の県政の推進」、「ニーズに応じた迅速な情報提供」をテーマに三重県ホームページの運営、管理を行います。                                                                                                                                                                                                                                                                                                                                                                                                                                                                                                        </t>
  </si>
  <si>
    <t xml:space="preserve">県政エクスプレスみえ発信事業費                              </t>
  </si>
  <si>
    <t xml:space="preserve">携帯電話等を活用して「県民一人一人」と「県庁」との１対１の情報交流を実現し、県民が、いつでも、どこでも、希望する（関心のある）行政情報を入手することができるシステムを構築します。                                                                                                                                                                                                                                                                                                                                                                                                                                                              </t>
  </si>
  <si>
    <t xml:space="preserve">ＩＴ（情報通信技術）の利活用によるサービスの高度化                                                                      </t>
  </si>
  <si>
    <t xml:space="preserve">総合文書管理システム整備推進事業費                          </t>
  </si>
  <si>
    <t xml:space="preserve">文書の収受から起案、決裁、保存、情報公開を経て廃棄に至るまでライフサイクル全般を電子化する総合文書管理システムを整備し、県庁内で情報共有をするとともに、県民に対する情報公開、情報提供を積極的に推進します。                                                                                                                                                                                                                                                                                                                                                                                                                                    </t>
  </si>
  <si>
    <t xml:space="preserve">申請・届出等オンライン受付システム整備推進事業費            </t>
  </si>
  <si>
    <t xml:space="preserve">　来るべき巨大災害発生時に被害を最小限に食い止めるには、平常時における正確な防災知識、災害の地域特性への理解と対応、地域防災の核となる人材の育成が重要であり、災害に強い人づくりを推進していく。                                                                                                                                                                                                                                                                                                                                                                                                                                                </t>
  </si>
  <si>
    <t xml:space="preserve">活断層調査実施費                                            </t>
  </si>
  <si>
    <t xml:space="preserve">　県内の人口密集地域である堆積平野（伊勢平野）の地下構造を調査することによって、地震発生時の強震動を予測し、それを基に被害想定調査や建築物の耐震設計等、地震防災対策を講じるための基礎資料を得る。                                                                                                                                                                                                                                                                                                                                                                                                                                              </t>
  </si>
  <si>
    <t xml:space="preserve">事業所ハザード低減対策事業費                                </t>
  </si>
  <si>
    <t xml:space="preserve">  危険物質（消防法危険物・高圧ガス・火薬類・毒劇物等）の取扱事業所におけるハザードの低減を図り、災害に強い事業所づくりを進め、安全な地域づくりを推進する。                                                        ①事業所ハザード情報データベース（DB)化           　　　事業所における危険物質の種類、保有量、使用形態　　　等の情報のDB化を図り、事業所ハザードの低減対策　　　に役立てる。                                  　②ハザード低減対策の基盤強化事業                  　　　ハザード低減対策の基盤強化を図る講習会及び事故　　　事例検討会を実施する。                                                                            </t>
  </si>
  <si>
    <t xml:space="preserve">防災情報提供プラットフォーム整備事業費                      </t>
  </si>
  <si>
    <t xml:space="preserve">　災害時等における被害の防止・軽減を図るため、被害情報等を迅速・的確に把握し、県の災害対策活動を円滑に進めると共に県民に情報を確実に提供するための防災情報提供プラットフォームの整備を行う。                                                                                                                                                                                                                                                                                                                                                                                                                                                    </t>
  </si>
  <si>
    <t xml:space="preserve">新たな防災事業体制の推進事業費                              </t>
  </si>
  <si>
    <t xml:space="preserve">  産学官民の連携による防災教育・啓発活動の充実や観光客・災害時要援護者への対策について新たな防災事業体制を検討する。                                                                                                                                                                                                                                                                                                                                                                                                                                                                                                                            </t>
  </si>
  <si>
    <t xml:space="preserve">県民防災対応力底上げプログラム事業費                        </t>
  </si>
  <si>
    <t xml:space="preserve">　インターネットを活用した防災教育など、県民参加型の普及啓発活動を展開する。                                                                                                                                                                                                                                                                                                                                                                                                                                                                                                                                                                    </t>
  </si>
  <si>
    <t xml:space="preserve">緊急地震対策事業費                                          </t>
  </si>
  <si>
    <t xml:space="preserve">  いつ発生してもおかしくない状況下の東海地震対策や今世紀前半に発生が危惧されている東南海・南海地震及び活断層による直下型地震などに備えた地震対策を緊急に実施するため、地震災害の減災を目指した地震対策アクションプログラムに基づき、被害想定等の事業を実施する。                                                                                                                                                                                                                                                                                                                                                                                </t>
  </si>
  <si>
    <t xml:space="preserve">防災会議費                                                  </t>
  </si>
  <si>
    <t xml:space="preserve">三重県防災会議・石油コンビナート等防災本部員会議費          </t>
  </si>
  <si>
    <t xml:space="preserve">　防災関係機関の総合的かつ計画的な防災対策の促進を図るとともに、防災体制の整備促進を図る。                                                                    ・防災会議、本部員会議の運営                        ・地域防災計画及び石油コンビナート等防災計画の作成                                                                                                                                                                                                                                                                                                                                                                            </t>
  </si>
  <si>
    <t xml:space="preserve">防災拠点施設整備事業費                                      </t>
  </si>
  <si>
    <t xml:space="preserve">広域防災拠点備蓄資機材整備事業費                            </t>
  </si>
  <si>
    <t xml:space="preserve">  県内に広域的に大災害が発生し、県が市町村支援、総合調整を果たすための活動拠点を整備し、災害応急対策活動の円滑な実施を図る。                                                                                                                                                                                                                                                                                                                                                                                                                                                                                                                    </t>
  </si>
  <si>
    <t xml:space="preserve">広域防災拠点施設整備事業費                                  </t>
  </si>
  <si>
    <t xml:space="preserve">  東紀州地域の防災拠点として、災害時の空輸機能、物資集配・保管機能・情報通信機能等に加え、平常時の備蓄機能等を備えた施設を東紀州地域に整備する。                                                                                                                                                                                                                                                                                                                                                                                                                                                                                                </t>
  </si>
  <si>
    <t xml:space="preserve">防災行政無線管理費                                          </t>
  </si>
  <si>
    <t xml:space="preserve">防災行政無線維持管理費                                      </t>
  </si>
  <si>
    <t xml:space="preserve">　県防災行政無線設備の維持管理、関係機関との連絡調整等を確実におこなうことにより、非常災害時の使用はもとより平常時の一般行政においても利用できるようにする。                                                                                                                                                                                                                                                                                                                                                                                                                                                                                    </t>
  </si>
  <si>
    <t xml:space="preserve">三重県防災行政無線運営協議会等負担金                        </t>
  </si>
  <si>
    <t xml:space="preserve">　防災行政無線の確実な運営を確保するため、県防災行政無線設備等の維持管理を行う機関へ負担金の納入を行う。                                                                                                                                                                                                                                                                                                                                                                                                                                                                                                                                        </t>
  </si>
  <si>
    <t xml:space="preserve">防災行政無線整備事業費                                      </t>
  </si>
  <si>
    <t xml:space="preserve">　松阪・紀勢生活創造圏づくりにおいて、生活者の真の生活の質の向上を図るため「企業市民との協働」を強化するとともに圏内の多様な活動主体に対して経営品質向上の取り組みを促すとともに、顧客のニーズを明らかにすることにより、地域の総合力である「地域価値」の創出に資する。また、生活創造圏づくりの活動の場としての”であいの広場”を設け、支援を行う。                                                                              　①経営品質向上セミナーの開催及び研究会の運営      　②県民（受益者）ニーズ及び満足度把握調査          　③松阪地方県民局”であいの広場”の運営                                                                </t>
  </si>
  <si>
    <t xml:space="preserve">「きらり」と輝く伊勢志摩づくり事業費                        </t>
  </si>
  <si>
    <t xml:space="preserve">（１）目的                                          　　伊勢志摩生活創造圏ビジョンの３つのテーマ        　　　①　安らぎと感動の”きらり環境”づくり        　　　②　地域活動を支える”きらりすと”づくり      　　　③　”きらり”が生きるあきないづくり          　に基づく広域・協働事業の実施により、第二次実施計画　の協働目標である「きらりと輝く伊勢志摩みらいづくり　」及び「2005年伊勢志摩再生」を実現すること。      （２）内容                                          　　ビジョンで掘り起こした地域資源を伊勢志摩の再生に　生かす取組を総合行政で実施します。                                                                    </t>
  </si>
  <si>
    <t xml:space="preserve">航空ネットワーク形成事業費                                  </t>
  </si>
  <si>
    <t xml:space="preserve">中部国際空港費                                              </t>
  </si>
  <si>
    <t xml:space="preserve"> 中部国際空港は平成１０年度の政府予算に着工費が計上 され、平成１０年５月に事業主体である中部国際空港（株）が設立されました。その後、平成１２年８月には現地着工されており、２００５年（平成１７年）２月の開港に向けた取り組みが進められています。                      また、空港と名鉄常滑駅を結ぶ連絡鉄道についても、平 成１１年６月に中部国際空港連絡鉄道（株）が設立され 、平成１６年度の事業開始を目指しています。            中部国際空港は、三重県が２１世紀の大交流時代に国内 外の各地と交流・連携を活発に行うための中枢基盤とな るものであり、利便性の高いアクセスの確保も含め、事業推進に努めていく必要があります。                    </t>
  </si>
  <si>
    <t xml:space="preserve">関西国際空港費                                              </t>
  </si>
  <si>
    <t xml:space="preserve">　平成６年９月に開港した関西国際空港は、本格的な２４時間運用空港として、また、乗り継ぎ利便性の高い我が国を代表する航空ネットワークの拠点空港として重要な役割を果たしています。                                    平成８年度からは２本目の滑走路（平行）等を整備する２期事業に着手しており、２００７年の共用開始を目指し、平成１１年７月に現地着工したところです。            本県からの国際便利用者の３０％は関西国際空港を利用しているなどの実態を踏まえ、決定している資金フレームに基づく無利子資金等の拠出により、引き続き関西国際空港２期事業の整備を推進していく必要があります。                                                          </t>
  </si>
  <si>
    <t xml:space="preserve">高速鉄道ネットワーク形成事業費                              </t>
  </si>
  <si>
    <t xml:space="preserve">リニア中央エクスプレス関係費                                </t>
  </si>
  <si>
    <t xml:space="preserve">（目的）　　　　　　　　　　　　　　　　　　　　　　　中央新幹線は、全国新幹線鉄道整備法に基づき「基本計画」として決定されている。このプロジェクトは、東京～大阪間を１時間で結び、新たな交流・連携を促進するものであり、三重県もその沿線地域の１つとして、他府県の沿線自治体と歩調を合わせて、活動を推進していく必要がある。　　　　　　　　　　　　　　　　　　　　　　　　（効果）　　　　　　　　　　　　　　　　　　　　　　　生活先進県づくりの基盤としての高速交通体系の整備を図ることにより、三重県の地域振興に寄与する。                                                                                                                </t>
  </si>
  <si>
    <t xml:space="preserve">高規格幹線道路ネットワーク形成事業費                        </t>
  </si>
  <si>
    <t xml:space="preserve">伊勢湾口道路建設促進費                                      </t>
  </si>
  <si>
    <t xml:space="preserve">（目的）伊勢湾口道路の早期実現を図る。　　　　　　　（効果）地域の活性化、災害時の緊急輸送路、ﾘﾀﾞﾝﾀﾞﾝｼｰ （内容）　　　　　　　　　　　　　　　　　　　　　　　　１．地域連携共同交流支援事業調査の計画的な推進　　　２．伊勢湾口道路建設促進期成同盟会負担金　　　　　　３．地元関係者の理解・協力の獲得活動　　　　　　　　４．伊勢湾口道路協議会等と連携                                                                                                                                                                                                                                                                                      </t>
  </si>
  <si>
    <t xml:space="preserve">東海南海連絡道建設推進費                                    </t>
  </si>
  <si>
    <t xml:space="preserve">（目的）東海南海連絡道の早期実現を目指し、県と関係市　　　町村等で組織する県内同盟会及び三重県、奈良県、　　　和歌山県、愛知県、大阪府、商工団体等で構成する　　　広域的な組織である交流会議の効果的な運営を行う（効果）東海南海連絡道の地元の建設機運の盛り上げと近　　　畿圏・中部圏の交流・連携の強化。　　　　　　　（内容）１．東海南海連絡道建設推進期成同盟会（三重県　　　　　内同盟会）負担金　　　　　　　　　　　　　　　　　２．東海南海交流会議（広域的推進組織）負担金　　　　３．活動旅費                                                                                                                                        </t>
  </si>
  <si>
    <t xml:space="preserve">太平洋新国土軸構想推進費                                    </t>
  </si>
  <si>
    <t xml:space="preserve">（目的）太平洋新国土軸の早期実現に向けて、西日本を中　　　心に１８府県８経済団体で太平洋新国土軸構想推進　　　協議会を設立し、国土軸に関する研究活動、ＰＲ活　　　動の実施、要望活動等を行う。　　　　　　　　　（効果）太平洋新国土軸の早期実現に向けた交流・連携に　　　よる気運の盛り上げ、効果的な情報収集等。　　　（内容）１．協議会負担金（代表理事県、和歌山・愛媛・　　　　　　大分・三重は同額）　　　　　　　　　　　　　　　２．協議会活動旅費                                                                                                                                                                                      </t>
  </si>
  <si>
    <t xml:space="preserve">流域圏づくりの推進                                                                                                      </t>
  </si>
  <si>
    <t xml:space="preserve">県土交通分野諸費                                            </t>
  </si>
  <si>
    <t xml:space="preserve">地域振興部県土交通分野の諸用務を円滑に運営するための必要経費を計上する。                                                                                                                                                                                                                                                                                                                                                                                                                                                                                                                                                                        </t>
  </si>
  <si>
    <t xml:space="preserve">公共交通利便性向上・利用促進事業費                          </t>
  </si>
  <si>
    <t xml:space="preserve">公共交通活性化促進事業費                                    </t>
  </si>
  <si>
    <t xml:space="preserve">（目的）　　　　　　　　　　　　　　　　　　　　　　　公共交通機関は、地域住民の交通手段として重要な役割を担っているとともに、地域環境問題、エネルギー問題等への対応等、その整備及び利用促進は緊要の課題となっている。このため、地元と事業者が一体となって、鉄道・バスの利便性の向上や利用促進を図るために啓発事業を推進する。　　　　　　　　　　　　　　　　　　　　　　　（効果）　　　　　　　　　　　　　　　　　　　　　　　公共交通が維持・確保されるとともに、環境改善が進められる。                                                                                                                                                    </t>
  </si>
  <si>
    <t xml:space="preserve">鉄道網整備・利便性向上事業費                                </t>
  </si>
  <si>
    <t xml:space="preserve">鉄道軌道近代化設備整備費補助金                              </t>
  </si>
  <si>
    <t xml:space="preserve">鉄道事業の近代化を促進し、その経営収支及びサ－ビスの改善並びに保安度の向上を図る。　　　　　　　　　　　●根拠法令　　　　　　　　　　　　　　　　　　　　　三重県鉄道軌道近代化設備整備費補助金交付要領　　　　●国の補助金　　　　　　　　　　　　　　　　　　　　鉄道軌道近代化設備整備費補助金交付要綱に基づき方公共団体が同額の補助を行うことを条件に補助対象経費の２割以内（1/3以内）を補助　　　　　　　　　　　　　　 　●他県の状況　　　　　　　　　　　　　　　　　　　　国補助要綱に合致するものについては、全て国と同額の補助を行っている。                                                                                        </t>
  </si>
  <si>
    <t xml:space="preserve">地域交通体系整備基金積立金                                  </t>
  </si>
  <si>
    <t xml:space="preserve">・三重県地域交通体系整備基金運用利子分を積み立て、地域交通体系の整備と第３セクター伊勢鉄道の経営等の助成に要する経費の財源に充てるため、三重県地域交通体系整備基金を設置し、その運用から生じる収益は予算に計上して、この基金に編入する。                                                                                                                                                                                                                                                                                                                                                                                                        </t>
  </si>
  <si>
    <t xml:space="preserve">バス路線確保事業費                                          </t>
  </si>
  <si>
    <t xml:space="preserve">地方バス路線維持費補助金                                    </t>
  </si>
  <si>
    <t xml:space="preserve">（目的）　　　　　　　　　　　　　　　　　　　　　　　近年、バス利用者が減少し、乗合バス事業者の経営が悪化する中、平成１４年２月１日に同事業の需給調整規制が廃止されたことにより、今後ますます生活路線の維持・確保が問題となる見込みである。　　　　　　　　　　　　　地域の事情に応じた生活交通を確保するため、次の内容により補助金を交付する。　　　　　　　　　　　　　　（効果）　　　　　　　　　　　　　　　　　　　　　　　・事業者が運営する不採算路線を維持する。　　　　　　・市町村の創意工夫を促し、効率的な市町村自主運行バ　ス等の運行を確保する。                                                                                </t>
  </si>
  <si>
    <t xml:space="preserve">地域交通環境整備事業費                                      </t>
  </si>
  <si>
    <t xml:space="preserve">（目的）　　　　　　　　　　　　　　　　　　　　　　　　地域の多様な交通需要に対応するためには、公共交通　を単に交通手段として捉えるだけでなく、地域社会を維　持していくうえで必要不可欠な資源であると捉え、地域　経営という観点から総合的に考える必要がある。　　　　　　　　　　　　　　　　　　　　　　　　　　　　　（効果）　　　　　　　　　　　　　　　　　　　　　　　　県内各地において、地域の特性に応じた持続性の高い　生活交通を確保する。                                                                                                                                                                                          </t>
  </si>
  <si>
    <t xml:space="preserve">地域の個性を生かした流域圏づくり事業費                      </t>
  </si>
  <si>
    <t xml:space="preserve">木津川流域水環境啓発事業費                                  </t>
  </si>
  <si>
    <t xml:space="preserve">木津川流域の県境や行政・民間の垣根を越えた流域圏づくりの促進と水質、水量、治水、森林の荒廃など、流域の多様な課題解決に向け、地域住民の木津川の水環境に対する関心を高めるため、住民の自主的な参加を前提とした啓発活動に取り組む。　　　　　　　　　　　　　　　　　　・地域住民の関心を高め、木津川の流域の一体感を高める・地域住民とさまざまな主体が協働で、森林と川と共生す　る伊賀方式の管理モデルをつくる。　　　　　　　　　・学校教育で将来の環境づくりの担い手を育てる。                                                                                                                                                                  </t>
  </si>
  <si>
    <t xml:space="preserve">宮川流域ルネッサンス事業費                                  </t>
  </si>
  <si>
    <t xml:space="preserve">日本一の宮川をみんなで守ろう！推進事業費                    </t>
  </si>
  <si>
    <t xml:space="preserve">　平成１４年みたび全国１位と全国有数の水質をほこる清流宮川を守るため、宮川流域のかかえる水問題、環境問題及び地域振興課題を上流から下流まで一体的にとらえ、総合的に解決を図る宮川流域ルネッサンス事業を推進する。  事業の推進にあたっては、総合行政で取り組むと共に、流域の人々の主体的な活動が必要であることから、地域に根ざした自立的な活動を促進する事業を重点的に実施する                                                                                                                                                                                                                                                                    </t>
  </si>
  <si>
    <t xml:space="preserve">「宮川流域をメジャーに！」推進事業費                        </t>
  </si>
  <si>
    <t xml:space="preserve">　宮川流域を「日本一の清流」として内外に認知してもらうと共に、宮川流域ルネッサンス事業の趣旨の周知を図るため、普及啓発活動を行なう。　　　　　　　　　　　　　宮川流域の協働の取り組みは全国的に注目をあびつつあるが、地域主導の取り組みとして、定着を図るため、宮川流域ルネッサンス協議会の活動を支援して、活動を活性化させ、流域内外へのアピールを推進する。                                                                                                                                                                                                                                                                                  </t>
  </si>
  <si>
    <t xml:space="preserve">宮川流域の自然・地域資源を生かした地域の活性化事業費        </t>
  </si>
  <si>
    <t xml:space="preserve">宮川流域エコミュージアム推進事業費                          </t>
  </si>
  <si>
    <t xml:space="preserve">　「人と自然の共生」のシンボルプロジェクトである宮川流域エコミュージアム事業を宮川流域１４市町村で推進する。                                                  宮川流域エコミュージアムは地域の環境を保全しつつ、地域の資源を活用して自立的な地域づくりを進めるもので、地域の熱い想いを伝える流域案内人との連携を促進し、身近で魅力的なフィールドを地域とともに創り上げていく。                                                                                                                                                                                                                                                                  </t>
  </si>
  <si>
    <t xml:space="preserve">宮川流域エコミュージアム流域案内人養成事業費                </t>
  </si>
  <si>
    <t xml:space="preserve">　宮川流域エコミュージアム事業において、人材育成は、その核になるものであり、継続的、計画的に流域案内人（インタープリター）の育成や資質向上を支援し、住民主導の体制確立をめざして、集中的な人材育成を実施する。                                                                                                                                                                                                                                                                                                                                                                                                                                  </t>
  </si>
  <si>
    <t xml:space="preserve">宮川流域エコミュージアム整備事業費                          </t>
  </si>
  <si>
    <t xml:space="preserve">宮川流域エコミュージアムを多くの住民が参画しやすくするための基盤整備を行ない、全国的にも注目されるエコミュージアムづくりを進める。                          整備にあたっては、既存施設を活用すると共に、地元の住民や流域案内人、市町村と十分な連携を図っていく。                                                                                                                                                                                                                                                                                                                                                                                </t>
  </si>
  <si>
    <t xml:space="preserve">過疎・離島・半島地域の振興                                                                                              </t>
  </si>
  <si>
    <t xml:space="preserve">東紀州活性化推進事業費                                      </t>
  </si>
  <si>
    <t xml:space="preserve">東紀州地域活性化推進費                                      </t>
  </si>
  <si>
    <t xml:space="preserve">　東紀州地域の活性化を図るため、県及び市町村で組織する東紀州地域活性化事業推進協議会により、ソフト事業を実施する。また、地域資源を活かした自立した地域づくりへの取組を進める。　　　　　　　　　　　　　　　　　・情報発信事業　　　　　　　　　　　　　　　　　　　・熊野古道事業　　　　　　　　　　　　　　　　　　　・人材育成事業　　　　　　　　　　　　　　　　　　　・みえ熊野学事業                                                                                                                                                                                                                                                    </t>
  </si>
  <si>
    <t xml:space="preserve">熊野古道集客交流推進事業費                                  </t>
  </si>
  <si>
    <t xml:space="preserve">熊野古道センター（仮称）整備事業費                          </t>
  </si>
  <si>
    <t xml:space="preserve">　現在、県防災行政無線に使用している60MHz帯の周波数 は平成19年11月末までに返還しなければならず、それ以降は現在の無線設備は使用できなくなる。                　また、平成19年度には無線設備が整備から15年経過し、経年劣化、補修部品の入手困難等により維持管理が困難になることが確実である。                              　そのため、周波数移行に合わせて、地上系無線設備の再整備をおこなう。　                                  　H16年度は、幹線系無線設備の整備をおこなう。                                                                                                                                                                   </t>
  </si>
  <si>
    <t xml:space="preserve">情報伝達基盤整備費                                          </t>
  </si>
  <si>
    <t xml:space="preserve">自治体衛星通信機構負担金                                    </t>
  </si>
  <si>
    <t xml:space="preserve">　県防災行政無線設備の衛星系通信設備として地域衛星通信ネットワークを使用しており、これを管理している自治体衛星通信機構へ負担金を納入することにより、設備が利用可能となる。                                                                                                                                                                                                                                                                                                                                                                                                                                                                      </t>
  </si>
  <si>
    <t xml:space="preserve">防災ヘリコプター運航管理費                                  </t>
  </si>
  <si>
    <t xml:space="preserve">  防災ヘリコプター「みえ」を救急救助活動、災害応急対策活動、林野火災防御活動に活用し、本県消防防災体制の充実を図る。                                                                                                                                                                                                                                                                                                                                                                                                                                                                                                                            </t>
  </si>
  <si>
    <t xml:space="preserve">消防費                                                      </t>
  </si>
  <si>
    <t xml:space="preserve">消防行政指導事業費                                          </t>
  </si>
  <si>
    <t xml:space="preserve">  県内の消防体制の確立を図るため、市町村に対する連絡調整及び指導助言、消防職員・団員の表彰、消防大会の開催、消防賞じゅつ金の支給等を行う。                                                                                                                                                                                                                                                                                                                                                                                                                                                                                                      </t>
  </si>
  <si>
    <t xml:space="preserve">消防施設等整備費補助金                                      </t>
  </si>
  <si>
    <t xml:space="preserve">  市町村の消防防災活動の要となる消防施設の整備拡充に 対し、補助を行い、地域防災体制の確立を図る。国の消 防施設及び消防施設等整備費補助制度の補完を図るため、消防施設、資機材等の整備に対し県独自の支援を行う。                                                                                                                                                                                                                                                                                                                                                                                                                                  </t>
  </si>
  <si>
    <t xml:space="preserve">予防費                                                      </t>
  </si>
  <si>
    <t xml:space="preserve">消防法関係免状交付、資格者講習事業費                        </t>
  </si>
  <si>
    <t xml:space="preserve">  火災予防思想の啓発普及、消防用設備の設置指導、危険物取扱者及び消防設備士の講習並びに危険物規制の消防機関に対する指導により、火災及び危険物事故等の防止に努める。                                                                                                                                                                                                                                                                                                                                                                                                                                                                              </t>
  </si>
  <si>
    <t xml:space="preserve">消防学校費                                                  </t>
  </si>
  <si>
    <t xml:space="preserve">消防職団員教育訓練費                                        </t>
  </si>
  <si>
    <t xml:space="preserve">  県内の消防職員・団員及びその他防災従事者等の資質向上を図る。                                                                                                                                                                                                                                                                                                                                                                                                                                                                                                                                                                                  </t>
  </si>
  <si>
    <t xml:space="preserve">学校派遣教官負担金                                          </t>
  </si>
  <si>
    <t xml:space="preserve">　消防学校の教官として消防に関する相当の学識経験を有する者の派遣を市消防本部等から求め、学校教育水準の向上を図る。                                                                                                                                                                                                                                                                                                                                                                                                                                                                                                                              </t>
  </si>
  <si>
    <t xml:space="preserve">学校運営管理費                                              </t>
  </si>
  <si>
    <t xml:space="preserve">  消防学校運営管理上必要とする管理的経費                                                                                                                                                                                                                                                                                                                                                                                                                                                                                                                                                                                                        </t>
  </si>
  <si>
    <t xml:space="preserve">高圧ガス費                                                  </t>
  </si>
  <si>
    <t xml:space="preserve">高圧ガス指導事業費                                          </t>
  </si>
  <si>
    <t xml:space="preserve">　高圧ガスによる災害を防止するため、国の指導を得て、地域機関との連携のもと、高圧ガス製造事業所等の保安管理に関する指導、監督を徹底するとともに、許認可申請に対する厳正な審査及び保安検査・立入検査の強化によって安全確保を行う。保安係員等に対して保安講習を行う。また、高圧ガスの製造又は販売等に係る免状の交付を行う。                                                                                                                                                                                                                                                                                                                        </t>
  </si>
  <si>
    <t xml:space="preserve">銃砲火薬類取締費                                            </t>
  </si>
  <si>
    <t xml:space="preserve">銃砲火薬類許認可指導等事務費                                </t>
  </si>
  <si>
    <t xml:space="preserve">  火薬類の製造・販売・貯蔵・消費等の規制を行うことにより火薬類による災害を未然に防止し、公共の安全を確保する。また、猟銃等の製造・販売に対する規制を行い、盗難等の防止を図る。                                                                                                                                                                                                                                                                                                                                                                                                                                                                  </t>
  </si>
  <si>
    <t xml:space="preserve">電気関係取締費                                              </t>
  </si>
  <si>
    <t xml:space="preserve">電気工事業等指導事業費                                      </t>
  </si>
  <si>
    <t xml:space="preserve">  電気工事業者の登録及び電気用品の取締り並びに電気工事士免状の交付等により、一般電気工作物及び自家用電気工作物の保安の確保を図る。                                                                                                                                                                                                                                                                                                                                                                                                                                                                                                              </t>
  </si>
  <si>
    <t xml:space="preserve">救急業務高度化事業費                                        </t>
  </si>
  <si>
    <t xml:space="preserve">　救急出動は年々増加し、県民の生命確保に欠くことのできないものとなっているが、救命率の一層の向上には、救急救命士制度を中心とした救急業務の高度化を図る必要がある。                                              　このため、救急救命士の養成を行う救急振興財団（各都道府県が出資）の研修所の運営経費を負担するとともに、研修生派遣のための連絡調整等を行う。                                                                                                                                                                                                                                                                                    </t>
  </si>
  <si>
    <t xml:space="preserve">観光・交流産業の振興                                                                                                    </t>
  </si>
  <si>
    <t xml:space="preserve">伊勢志摩であい交流スクエア整備事業費                        </t>
  </si>
  <si>
    <t>(1）まつり博跡地・県営サンアリーナの前面部分の活用　　を図るため、７年度に伊勢志摩であい交流スクエア整　　備調査を行ったが、引き続き、同地を新たなであい"　　と"交流"を創造する多機能都市核としての整備検討を　　行う。　　　　　　　　　　　　　　　　　　　　　　(2）平成８年度に伊勢市から２１haを購入したところで　　あり、引き続き同地の維持管理を行う。　　　　　　　(3）まつり博跡地（基金財産）の一部を売り払うため、　　一旦一般会計で基金財産を購入し、用途廃止の上、売　　り払いを行う。                                                                                                                                            "</t>
  </si>
  <si>
    <t xml:space="preserve">防災対策の推進                                                                                                          </t>
  </si>
  <si>
    <t xml:space="preserve">防災総務費                                                  </t>
  </si>
  <si>
    <t xml:space="preserve">防災危機管理諸費                                            </t>
  </si>
  <si>
    <t xml:space="preserve">防災危機管理局の業務に要する諸経費                                                                                                                                                                                                                                                                                                                                                                                                                                                                                                                                                                                                              </t>
  </si>
  <si>
    <t xml:space="preserve">災害相互支援基金出資金                                      </t>
  </si>
  <si>
    <t xml:space="preserve">  自然災害により被害を受けた者に対して、自立した生活を再建するため、基金を活用して給付金を支給することを目的とした被災者生活再建支援法の施行に伴い、各都道府県が拠出する災害相互支援基金に出資を行う。                                                                                                                                                                                                                                                                                                                                                                                                                                          </t>
  </si>
  <si>
    <t xml:space="preserve">シナリオ型地震被害想定調査費                                </t>
  </si>
  <si>
    <t xml:space="preserve">　地震防災対策をより具体化するために、想定地震発生後の時間経過とともに変化し、被害相互に関係し合う状況をシナリオとして作成し防災対策の立案に、また、最大級の地震を想定し、相対的な危険度を評価し、予防対策の立案に活用する。                                                                                                                                                                                                                                                                                                                                                                                                                    </t>
  </si>
  <si>
    <t xml:space="preserve">災害対策本部強化事業費                                      </t>
  </si>
  <si>
    <t xml:space="preserve">（１）土地所有・利用実態調査（H4から毎年実施）      　全国の土地に関する施策の総合的かつ効率的な実施を図るため、土地の所有及び利用の状況、地価の動向等の情報を市町村別に総合的かつ系統的に収集・整備し、土地の所有・利用構造を明らかにする。                                                                                                                                                                                                                                                                                                                                                                                                    </t>
  </si>
  <si>
    <t xml:space="preserve">水資源の確保と効率的な総合利用                                                                                          </t>
  </si>
  <si>
    <t xml:space="preserve">水資源確保対策事業費                                        </t>
  </si>
  <si>
    <t xml:space="preserve">水資源諸費                                                  </t>
  </si>
  <si>
    <t xml:space="preserve">　開発した水資源の総合利用を検討するため、地下水の実態等について調査研究を行なう。                                                                                                                                                                                                                                                                                                                                                                                                                                                                                                                                                              </t>
  </si>
  <si>
    <t xml:space="preserve">木曽三川水源造成公社貸付金                                  </t>
  </si>
  <si>
    <t xml:space="preserve"> 木曽三川の上流部に水源林を造成し、水源のかん養を図 り、災害を防止するために三県一市で（社）木曽三川水源造成公社を設立した。　　　　　　　　　　　　　　　　１　水源林造成事業：昭和44年から平成１０年度までに10　　,931haを造成した。平成11年度から造林の保育管理を　　行っており、引き続き経費の一部を三県一市が貸し付　　ける。　　　　　　　　　　　　　　　　　　　　　２　負担割合：岐阜県50％愛知県37.5％三重県6.25％名古　　屋市6.25％　　　　　　　　　　　　　　　　　　　３　貸付先：社団法人木曽三川水源造成公社　　　　　　４　貸付条件：元利40年据置（元金２年償還、利息１０年　　　　　　　　　　　　　　償還）                  </t>
  </si>
  <si>
    <t xml:space="preserve">工業用水道事業会計出資金                                    </t>
  </si>
  <si>
    <t xml:space="preserve">　長良川河口堰は、平成６年度に建設事業が完了し、　　平成７年度から水資源開発公団への償還が開始された　　　工業用水については、当面需要が見込まれないこと　　から、県勢振興のための水源確保として、一般会計か　　ら企業会計へ出資するものである。　　　　　　    　　２　償還金額等　公団償還金： 1,451,020,767円            　　　　　　河口堰管理費　211,591,800円                                                                                                                                                                                                                                                                             </t>
  </si>
  <si>
    <t xml:space="preserve">木曽三川協議会負担金                                        </t>
  </si>
  <si>
    <t xml:space="preserve">木曽三川協議会は、木曽三川を総合的に把握し、利水の恒久的対策の樹立及び治水・利水の合理的な開発管理を図るために必要な実施方法について連絡協議を行う。　　　　　１　内容：①木曽三川の治水・利水についての調査研究  　　　　　②木曽川水系水資源開発基本計画に係ること　２　構成：長野県、岐阜県、愛知県、三重県、名古屋市　　　　　　中部地方整備局、東海農政局、中部経済産業　　　　　　局、水資源開発公団中部支社　　　　　　　  ３　負担金　                                        　　岐阜県、愛知県、三重県、名古屋市：各１０万円                                                                                                          </t>
  </si>
  <si>
    <t xml:space="preserve">水資源対策基金積立金                                        </t>
  </si>
  <si>
    <t xml:space="preserve">水資源開発公団による三重用水事業、長良川河口堰事業の大規模な水資源開発事業に伴う、後年度負担の健全化に資することを目的に基金が設置された。　　　　　　　　　                                                  　三重県水資源対策基金条例：昭和６２年設置          　                                                  　平成１５度末基金残高見込み：3,936,341千円から生じる 利息を積み立て、基金運用するものである。                                                                                                                                                                                                                            </t>
  </si>
  <si>
    <t xml:space="preserve">川上ダム水源地域整備事業交付金                              </t>
  </si>
  <si>
    <t xml:space="preserve">川上ダムの建設にあたっては、水源地域の生活環境等に著しい影響を与えることから、水源地域対策特別措置法第１２条に基づき関係府県から負担金を受け入れ地域整備を行うもので、その負担金を水源地域である青山町に交付する　　　　　　　　　　　　　　　　　　　　　　　　　　①実施期間：平成９年度～平成１６年度　　　　　　　　②負担額：３６億４３百万円の１／８を各府県の負担率に　　　　　より算定する（デフレータ値を乗じる）　　　③負担率　　　　　　　　　　　　　　　　　　　　　　　　治水：京都府(0.0902)   大阪府(0.2341)               利水：奈良県(0.1430) 　西宮市(0.1006)                                                               </t>
  </si>
  <si>
    <t xml:space="preserve">川上ダムハーモニーフォレスト整備事業費                      </t>
  </si>
  <si>
    <t xml:space="preserve">川上ダム建設に係る水源地域対策特別措置法に基づく水源地域整備事業を推進するため、県支援金として青山町に補助する。                                                                                                川上ダム建設に伴う関連支援事業費補助金交付要綱                                                                                                                                                                                                                                                                                                                                                                                  </t>
  </si>
  <si>
    <t xml:space="preserve">全国長期水需給計画調査費                                    </t>
  </si>
  <si>
    <t xml:space="preserve">国土交通省においては、今後における地域的な水需給の動向を把握し、｢全国総合水資源計画｣との整合性を検討するとともに、必要な基礎資料を集積し、総合的な施策の推進に資することを目的に、全国水需給動態調査を実施する。　　　　　　　　　　　　　　　　　　　　    　　　①調査方法：国からの委託調査（国１０／１０）　　　　②調査内容　　　　　　　　　　　　　　　　　　　　　　・水需給動態調査　　・課題調査                                                                                                                                                                                                                                      </t>
  </si>
  <si>
    <t xml:space="preserve">半島振興費                                                  </t>
  </si>
  <si>
    <t xml:space="preserve">半島振興関係負担金                                          </t>
  </si>
  <si>
    <t xml:space="preserve">　半島地域の振興を目的として全国２２道府県で構成する半島地域振興対策協議会への負担金であり、半島振興のための事業活動の推進及び他地域との連絡調整により、半島地域の特色ある地域づくり及び地域連携の推進を図る。                                                                                                                                                                                                                                                                                                                                                                                                                                  </t>
  </si>
  <si>
    <t xml:space="preserve">市町村振興費                                                </t>
  </si>
  <si>
    <t xml:space="preserve">住民基本台帳ネットワークシステム整備事業費                  </t>
  </si>
  <si>
    <t xml:space="preserve">住民基本台帳ネットワークシステムの整備及び運用を行う。                                                                                                                                                                                                                                                                                                                                                                                                                                                                                                                                                                                          </t>
  </si>
  <si>
    <t xml:space="preserve">分権型社会の実現                                                                                                        </t>
  </si>
  <si>
    <t xml:space="preserve">市町村行政分野諸費                                          </t>
  </si>
  <si>
    <t xml:space="preserve">市町村行政分野の諸用務を円滑に推進するための必要経費を計上する。                                                                                                                                                                                                                                                                                                                                                                                                                                                                                                                                                                                </t>
  </si>
  <si>
    <t xml:space="preserve">市町村振興事務費                                            </t>
  </si>
  <si>
    <t xml:space="preserve">市町村と県の連携を一層密にし、市町村の振興を円滑に推進するため、国等の関係情報の収集、他部局との連絡調整、市町村行財政運営に関する相談・助言・調整等を行う。                                                                                                                                                                                                                                                                                                                                                                                                                                                                                    </t>
  </si>
  <si>
    <t xml:space="preserve">①第６次三重県離島振興計画（平成１５年度～２４年度）を着実に推進するため、関係市町と関係各部局との連絡会議を設置する。                                      ②連絡会議によって、住民、市町、県が役割分担を明確にして、離島の生活基盤の改善と地理的・自然的・文化的資源を活用した交流の促進を図る。                                                                                                                                                                                                                                                                                                                                              </t>
  </si>
  <si>
    <t xml:space="preserve">離島航路整備事業補助金                                      </t>
  </si>
  <si>
    <t xml:space="preserve">離島地域の唯一の公共交通機関である離島航路の維持を図るとともに、航路事業者に対して強力に経営改善を促していく。                                                                                                                                                                                                                                                                                                                                                                                                                                                                                                                                  </t>
  </si>
  <si>
    <t xml:space="preserve">離島交流促進事業費                                          </t>
  </si>
  <si>
    <t xml:space="preserve">他地域との交流を促進するためモニターツアーを実施し、地域ビジネスの創出など自立した地域づくりを行っていく。                                                                                                                                                                                                                                                                                                                                                                                                                                                                                                                                      </t>
  </si>
  <si>
    <t xml:space="preserve">高速交通網の整備                                                                                                        </t>
  </si>
  <si>
    <t xml:space="preserve">中部国際空港海上アクセス高速船建造事業費補助金              </t>
  </si>
  <si>
    <t xml:space="preserve"> 中部国際空港は、三重県が２１世紀の大交流時代に国内 外の各地と交流・連携を活発に行うための中枢基盤となるものであり、本県が、新空港の多くのインパクトを受けるため利便性の高い海上アクセスの確保が必要であります。  そのため、中部国際空港海上アクセス事業化推進協議会において取り決めた公募３原則に基づく中部国際空港海上アクセス事業に必要な高速船を整備するため、関係市が行う船舶建造事業に要する経費の一部に対し、補助金を市に交付する。                                                                                                                                                                                                      </t>
  </si>
  <si>
    <t xml:space="preserve">公共交通網の整備                                                                                                        </t>
  </si>
  <si>
    <t xml:space="preserve">幹線鉄道等活性化事業費補助金                                </t>
  </si>
  <si>
    <t xml:space="preserve">三岐鉄道北勢線西桑名～阿下喜間について、駅周辺整備等沿線のまちづくり事業と連携した高速化事業（西桑名駅の乗継利便性の向上及びスピードアップのための設備改良、曲線改良、行き違い設備等）を実施し、相乗的な活性化を図る。                                                                                                                                                                                                                                                                                                                                                                                                                          </t>
  </si>
  <si>
    <t xml:space="preserve">選挙管理委員会総務費                                        </t>
  </si>
  <si>
    <t xml:space="preserve">選挙管理委員会関係団体負担金                                </t>
  </si>
  <si>
    <t xml:space="preserve">三重県選挙管理委員会の関係団体に対する負担金                                                                                                                                                                                                                                                                                                                                                                                                                                                                                                                                                                                                    </t>
  </si>
  <si>
    <t xml:space="preserve">三重県選挙管理委員会の運営及び市町村選挙管理委員会への助言事務                                                                                                                                                                                                                                                                                                                                                                                                                                                                                                                                                                                  </t>
  </si>
  <si>
    <t xml:space="preserve">政治資金規正費                                              </t>
  </si>
  <si>
    <t xml:space="preserve">政治活動の公明公正を確保し、民主政治の健全な発展に寄与するため、政治団体の届出（設立、異動、解散等）及び収支報告書の要旨の公表を行う。                                                                                                                                                                                                                                                                                                                                                                                                                                                                                                          </t>
  </si>
  <si>
    <t xml:space="preserve">政党助成費                                                  </t>
  </si>
  <si>
    <t xml:space="preserve">政党助成法に基づき、国が政党に対して行う政党交付金による助成に関して、その使途等の報告にかかる事務の一部を委託し、支部報告書、支部総括文書及び監査意見書の保存・閲覧等を行う。                                                                                                                                                                                                                                                                                                                                                                                                                                                                  </t>
  </si>
  <si>
    <t xml:space="preserve">明るい選挙推進費                                            </t>
  </si>
  <si>
    <t xml:space="preserve">明るい選挙推進関係負担金                                    </t>
  </si>
  <si>
    <t xml:space="preserve">明るい選挙を推進するための関係団体等に対する負担金                                                                                                                                                                                                                                                                                                                                                                                                                                                                                                                                                                                              </t>
  </si>
  <si>
    <t xml:space="preserve">公明かつ適正な選挙の実現のため、政治意識の向上に努めるとともに、選挙に関する事項を有権者に周知させるため、各種の啓発事業を行う。                                                                                                                                                                                                                                                                                                                                                                                                                                                                                                                </t>
  </si>
  <si>
    <t xml:space="preserve">在外選挙特別経費                                            </t>
  </si>
  <si>
    <t xml:space="preserve">在外選挙特別経費市町村交付金                                </t>
  </si>
  <si>
    <t xml:space="preserve">在外選挙人名簿への登録等のため、市町村選挙管理委員会が要した経費について、その実績に基づき交付する。                                                                                                                                                                                                                                                                                                                                                                                                                                                                                                                                            </t>
  </si>
  <si>
    <t xml:space="preserve">給与費                                                      </t>
  </si>
  <si>
    <t xml:space="preserve">人件費                                                      </t>
  </si>
  <si>
    <t xml:space="preserve">地域振興部職員（選挙管理委員会書記を除く）の人件費                                                                                                                                                                                                                                                                                                                                                                                                                                                                                                                                                                                              </t>
  </si>
  <si>
    <t xml:space="preserve">交際費                                                      </t>
  </si>
  <si>
    <t xml:space="preserve">地域振興部を代表して、社会通念上必要と認められる接遇、儀礼、交際などを行い、部の業務、目的を円滑に実現する。                                                                                                                                                                                                                                                                                                                                                                                                                                                                                                                                    </t>
  </si>
  <si>
    <t xml:space="preserve">選挙管理委員会委員報酬                                      </t>
  </si>
  <si>
    <t xml:space="preserve">県に対する申請・届出等の手続きが、インターネットで２４時間３６５日可能になるよう、公的個人認証などに対応した本格的な電子申請システムを開発し、「ワンストップ・ノンストップ」の住民サービスの実現を図ります。                                                                                                                                                                                                                                                                                                                                                                                                                                    </t>
  </si>
  <si>
    <t xml:space="preserve">公的個人認証サービス推進事業費                              </t>
  </si>
  <si>
    <t xml:space="preserve">住民の皆さんが、行政に対する電子申請・届出を安全で確実に利用できるよう、インターネットで申請・届出等が行われる際のなりすましや改ざんを防ぐ電子証明書を発行するなど、「電子署名に係る地方公共団体の認証業務に関する法律」に基づく公的個人認証サービスの整備、運営を行います。                                                                                                                                                                                                                                                                                                                                                                    </t>
  </si>
  <si>
    <t xml:space="preserve">ＧＩＳ整備推進事業費                                        </t>
  </si>
  <si>
    <t xml:space="preserve">平成14年度から県庁ＷＡＮ版及びインターネット版ＧＩＳを稼動させ、業務利用や情報提供に活用しています。また、平成15年度には、簡易携帯型ＧＩＳ（Ｍ－ＧＩＳ）の一般提供や市町村情報収集システムの開発を行い、ＧＩＳの利用環境をさらに充実しました。平成16年度には、これらのシステムを効率的に運用し、さらなる業務効率化、地域振興、産業振興に活用していきます。                                                                                                                                                                                                                                                                                      </t>
  </si>
  <si>
    <t xml:space="preserve">ＩＴ利活用推進支援事業費                                    </t>
  </si>
  <si>
    <t xml:space="preserve">各部局のシステム開発について、専門家の助言を得て、システム間の連携や調達方法等の面から総合的な検討を行うことにより、業務の効率化や調達費用の削減を図るとともに、全庁的なＩＴ利活用を推進します。                                                                                                                                                                                                                                                                                                                                                                                                                                                </t>
  </si>
  <si>
    <t xml:space="preserve">地域情報化推進事業費                                        </t>
  </si>
  <si>
    <t xml:space="preserve">県や市町村に対する電子申請・届出システムなど、住民サービスの向上と行政の効率化を目指す各種システムを、より安価で効果的に整備、運営できるよう、市町村と協力して共同開発・運営などの導入方法を調査、検討します。                                                                                                                                                                                                                                                                                                                                                                                                                                  </t>
  </si>
  <si>
    <t xml:space="preserve">ブロードバンドネットワークの活用推進事業費                  </t>
  </si>
  <si>
    <t xml:space="preserve">ネットワーク展開事業費                                      </t>
  </si>
  <si>
    <t xml:space="preserve">県が民間企業等に開放する情報通信ネットワーク（三重Ｍ－ＩＸ）を活用したネットビジネスに要する経費を助成し、地域情報コンテンツの充実、県内情報関連産業の創出や県民の利便性の向上を図ります。また、三重Ｍ－ＩＸをはじめとする情報通信基盤の意義や活用について認識を深めるため、有識者によるセミナーの開催を行うとともに、近隣府県との連携について具体的な活用方策を協議していきます。                                                                                                                                                                                                                                                              </t>
  </si>
  <si>
    <t xml:space="preserve">ネットワーク管理費                                          </t>
  </si>
  <si>
    <t xml:space="preserve">県が民間企業等に開放するために整備した情報通信ネットワーク（三重Ｍ－ＩＸ）や志摩地域の情報通信拠点である志摩サイバーベースセンター等の管理・運営を行います。                                                                                                                                                                                                                                                                                                                                                                                                                                                                                    </t>
  </si>
  <si>
    <t xml:space="preserve">情報化を支える人づくり事業費                                </t>
  </si>
  <si>
    <t xml:space="preserve">チャレンジドＩＴリテラシー向上事業費                        </t>
  </si>
  <si>
    <t xml:space="preserve">チャレンジドを対象として、障害の内容や程度に応じたＩＴ講習を実施します。                                                                                                                                                                                                                                                                                                                                                                                                                                                                                                                                                                        </t>
  </si>
  <si>
    <t xml:space="preserve">チャレンジド自立支援事業費                                  </t>
  </si>
  <si>
    <t xml:space="preserve">障害者（チャレンジド）のＩＴ（情報通信技術）のスキルアップや在宅就労を促進するため、企業、ＮＰＯ、団体、個人、行政が連携した支援組織の会員として参画するとともに、組織の活動を円滑にするためサテライトオフィスを運営します。                                                                                                                                                                                                                                                                                                                                                                                                                    </t>
  </si>
  <si>
    <t xml:space="preserve">県民情報交流普及推進事業費                                  </t>
  </si>
  <si>
    <t xml:space="preserve">情報化に取り組んでいる全国的、広域的な各種団体に参加し情報収集を行うとともに、三重県内において（社）三重県情報通信基盤整備協会に参画し、相互に連携して講演や各種ワーキング会の開催を行い、地域情報化の普及推進を図ります。                                                                                                                                                                                                                                                                                                                                                                                                                      </t>
  </si>
  <si>
    <t xml:space="preserve">職員ＩＴリテラシー向上事業費                                </t>
  </si>
  <si>
    <t xml:space="preserve">電子自治体セミナーの開催や職員を対象とする各種研修の開催等を実施することにより、電子自治体の基盤となる人材育成を進めます。                                                                                                                                                                                                                                                                                                                                                                                                                                                                                                                      </t>
  </si>
  <si>
    <t xml:space="preserve">東紀州にぎわいネット事業費                                  </t>
  </si>
  <si>
    <t xml:space="preserve">ケーブルテレビ網の整備によりブロードバンドネットワークが安価で利用可能となった東紀州地域において、地域内外で有効利用できるポータルサイトを設置、運営する団体を支援することにより、ＩＴによる情報交流を活発にし、地域の活性化を図ります。                                                                                                                                                                                                                                                                                                                                                                                                        </t>
  </si>
  <si>
    <t>政策体系コード（主）</t>
  </si>
  <si>
    <t>政策体系名称（主）</t>
  </si>
  <si>
    <t>事業名称</t>
  </si>
  <si>
    <t>細事業名称</t>
  </si>
  <si>
    <t>本年度（補正）事業費</t>
  </si>
  <si>
    <t>本年度（補正）県費</t>
  </si>
  <si>
    <t>事業概要（目的）</t>
  </si>
  <si>
    <t>所属名称</t>
  </si>
  <si>
    <t xml:space="preserve">地域振興推進費                                              </t>
  </si>
  <si>
    <t xml:space="preserve">地域振興部                              </t>
  </si>
  <si>
    <t xml:space="preserve">防災対策費                                                  </t>
  </si>
  <si>
    <t xml:space="preserve">防災訓練費                                                  </t>
  </si>
  <si>
    <t xml:space="preserve">　地震・風水害を想定し、発災時の応急復旧等に係る実践的な防災訓練を行い、県・市町村・防災関係機関及び地域住民が一体となった防災対策の推進を図る。                                                                                                                                                                                                                                                                                                                                                                                                                                                                                                </t>
  </si>
  <si>
    <t xml:space="preserve">気象情報収集事業費                                          </t>
  </si>
  <si>
    <t xml:space="preserve">　自然現象に起因する災害による被害の軽減を図るため、各種気象情報を迅速かつ体系的に入手し、市町村への伝達など、的確な防災体制の早期確立を図る。                                                                    １　震度情報ネットワーク電話回線使用料              ２　震度情報ネットワーク保守委託料                  ３　三重県地震被害推定システム保守委託料            ４　気象庁緊急防災情報ネットワーク等保守委託        ５　防災業務支援RCサービス                          ６　気象情報提供料                                                                                                                                        </t>
  </si>
  <si>
    <t xml:space="preserve">防災対策事業費                                              </t>
  </si>
  <si>
    <t xml:space="preserve">　防災対策を迅速・的確かつ効果的に実施するため、２４時間の防災体制の確立を図る。                                                                                                                                                                                                                                                                                                                                                                                                                                                                                                                                                                </t>
  </si>
  <si>
    <t xml:space="preserve">自主防災組織活性化促進事業費                                </t>
  </si>
  <si>
    <t xml:space="preserve">  災害時における被害の防止または軽減のためには、住民自らの適切な初期対応が大切であることから、地域の自主防災組織の重要性を積極的に啓発し、組織の結成及び活性化を図る。                                                                                                                                                                                                                                                                                                                                                                                                                                                                          </t>
  </si>
  <si>
    <t xml:space="preserve">災害に強い人づくり事業費                                    </t>
  </si>
  <si>
    <t xml:space="preserve">三重県選挙管理委員会委員報酬                          委員長 1名                                          委  員 3名                                                                                                                                                                                                                                                                                                                                                                                                                                                                                                                            </t>
  </si>
  <si>
    <t xml:space="preserve">三重県選挙管理委員会書記の人件費                                                                                                                                                                                                                                                                                                                                                                                                                                                                                                                                                                                                                </t>
  </si>
  <si>
    <t xml:space="preserve">三重県選挙管理委員会委員長の交際費                                                                                                                                                                                                                                                                                                                                                                                                                                                                                                                                                                                                              </t>
  </si>
  <si>
    <t xml:space="preserve">行政委員会                                                                                                              </t>
  </si>
  <si>
    <t xml:space="preserve">参議院議員選挙臨時啓発費                                    </t>
  </si>
  <si>
    <t xml:space="preserve">参議院議員選挙臨時啓発市交付金                              </t>
  </si>
  <si>
    <t xml:space="preserve">平成16年7月25日任期満了に伴う参議院議員通常選挙の臨 時啓発に係る市への交付金                                                                                                                                                                                                                                                                                                                                                                                                                                                                                                                                                                    </t>
  </si>
  <si>
    <t xml:space="preserve">平成16年7月25日任期満了に伴う参議院議員通常選挙の臨 時啓発を行う。                                                                                                                                                                                                                                                                                                                                                                                                                                                                                                                                                                              </t>
  </si>
  <si>
    <t xml:space="preserve">参議院議員選挙費                                            </t>
  </si>
  <si>
    <t xml:space="preserve">参議院議員選挙市町村等交付金                                </t>
  </si>
  <si>
    <t xml:space="preserve">平成16年7月25日任期満了に伴う参議院議員通常選挙執行 に要する市町村等への交付金                                                                                                                                                                                                                                                                                                                                                                                                                                                                                                                                                                  </t>
  </si>
  <si>
    <t xml:space="preserve">平成16年7月25日任期満了に伴う参議院議員通常選挙執行 に要する事務を行う。                                                                                                                                                                                                                                                                                                                                                                                                                                                                                                                                                                        </t>
  </si>
  <si>
    <t xml:space="preserve">海区漁業調整委員選挙費                                      </t>
  </si>
  <si>
    <t xml:space="preserve">海区漁業調整委員選挙市町村等交付金                          </t>
  </si>
  <si>
    <t xml:space="preserve">平成16年8月14日任期満了に伴う海区漁業調整委員会委員 選挙執行に要する市町村等への交付金                                                                                                                                                                                                                                                                                                                                                                                                                                                                                                                                                          </t>
  </si>
  <si>
    <t xml:space="preserve">平成16年8月14日任期満了に伴う海区漁業調整委員会委員 選挙執行に要する事務を行う。                                                                                                                                                                                                                                                                                                                                                                                                                                                                                                                                                                </t>
  </si>
  <si>
    <t xml:space="preserve">人件費                                                                                                                  </t>
  </si>
  <si>
    <t xml:space="preserve">防災危機管理局職員の人件費                                                                                10月1日現在員数　46名                                                                                                                                                                                                                                                                                                                                                                                                                                                                                                                 </t>
  </si>
  <si>
    <t xml:space="preserve">公債費                                                                                                                  </t>
  </si>
  <si>
    <t xml:space="preserve">ＮＴＴ債（地振）元金償還金                                  </t>
  </si>
  <si>
    <t xml:space="preserve">地域振興部関係ＮＴＴ債元金償還金                            </t>
  </si>
  <si>
    <t xml:space="preserve">過年度に借り入れたＮＴＴ無利子貸付金の償還を行います。（平成13年度貸付決定分）                                                                                                                                                                                                                                                                                                                                                                                                                                                                                                                                                                  </t>
  </si>
  <si>
    <t xml:space="preserve">その他                                                                                                                  </t>
  </si>
  <si>
    <t xml:space="preserve">防災危機管理局を代表して社会通念上必要と認められる接遇、儀礼、交際等に要する経費                                                                                                                                                                                                                                                                                                                                                                                                                                                                                                                                                                </t>
  </si>
  <si>
    <t xml:space="preserve">情報通信環境づくり事業費                                    </t>
  </si>
  <si>
    <t xml:space="preserve">新世代地域ケーブルテレビ施設整備事業費                      </t>
  </si>
  <si>
    <t xml:space="preserve">地域に密着した映像情報や高速大容量の情報通信の基盤であるケーブルテレビ網を整備する地方公共団体や第三セクターに対して助成を行い、情報化の均衡ある発展を図ります。                                                                                                                                                                                                                                                                                                                                                                                                                                                                                </t>
  </si>
  <si>
    <t xml:space="preserve">ネットワーク基盤維持管理費                                  </t>
  </si>
  <si>
    <t xml:space="preserve">情報通信基盤の整備、保守、運用を行い、庁内各システムの安定的な業務処理を確保する。                      ①行政ＷＡＮ及びケーブルイントラネットワークシステム等の保守・運用を行う。                              ②インターネットメールシステム、庁内メールシステムの保守・運用を行う。                                  ③一人1台パソコンの更新・整備を行うとともに、職員に 対しパソコン利用の支援を行う。                                                                                                                                                                                                                                      </t>
  </si>
  <si>
    <t xml:space="preserve">セキュリティ対策推進事業費                                  </t>
  </si>
  <si>
    <t xml:space="preserve">情報セキュリティの確保を目指し、平成15年度に策定された三重県電子情報安全対策基準（セキュリティポリシー）を実効あるものとするため、職員研修を行うとともに、行政ＷＡＮ職員ユーザー認証システムの再構築やネットワークの耐震化などのセキュリティ対策を推進します。                                                                                                                                                                                                                                                                                                                                                                                  </t>
  </si>
  <si>
    <t xml:space="preserve">総合行政ネットワーク整備推進事業費                          </t>
  </si>
  <si>
    <t xml:space="preserve">総合行政ネットワーク（LGWAN）とは、三重県内の全市町 村が国の霞ヶ関WANや各県と接続される、セキュリティに 優れた専用線ネットワークであり、今後、これを利用して公的個人認証等の新しいサービスが提供される予定です。この総合行政ネットワークを維持管理していくために、運用経費の負担を行うとともに、県内アクセス回線の保守、運用を行います。                                                                                                                                                                                                                                                                                                        </t>
  </si>
  <si>
    <t xml:space="preserve">庁内情報共有化推進事業費                                    </t>
  </si>
  <si>
    <t xml:space="preserve">ＴＶ会議システム、グループウェアシステム、ＥＵＣ（エンドユーザーコンピューティング）に係るシステム等を整備、運用することにより、庁内の情報共有を促進し、行政運営の高度化、効率化を図ります。                                                                                                                                                                                                                                                                                                                                                                                                                                                    </t>
  </si>
  <si>
    <t xml:space="preserve">電算機運用管理費                                            </t>
  </si>
  <si>
    <t xml:space="preserve">大型汎用コンピュータによる行政事務の効率化を図るため、大型汎用コンピュータシステムに係るネットワーク部分の運用等を行います。                                                                                                                                                                                                                                                                                                                                                                                                                                                                                                                    </t>
  </si>
  <si>
    <t xml:space="preserve">地域振興プロジェクトの推進                                                                                              </t>
  </si>
  <si>
    <t xml:space="preserve">地域経営企画分野諸費                                        </t>
  </si>
  <si>
    <t xml:space="preserve">地域振興部地域経営企画分野の諸用務を円滑に運営するため並びに部組織を効果的にマネジメントするための必要経費を計上する。                                                                                                                                                                                                                                                                                                                                                                                                                                                                                                                          </t>
  </si>
  <si>
    <t xml:space="preserve">生活創造圏づくり推進事業費                                  </t>
  </si>
  <si>
    <t xml:space="preserve">生活に密着した行政サービス等の生活圏を単位とした総合的な提供、住民の自発的な参加による広域的な地域づくりの推進のため、市町村等の主体的な取組の支援、生活創造圏ビジョンの推進等により生活創造圏の自立的な発展を図る。                                                                                                                                                                                                                                                                                                                                                                                                                            </t>
  </si>
  <si>
    <t xml:space="preserve">みえの地域づくり活動促進事業費                              </t>
  </si>
  <si>
    <t xml:space="preserve">地域づくり関係団体事業費                                    </t>
  </si>
  <si>
    <t xml:space="preserve">　各市町村及び各地域において、主体性と創意工夫のもと、個性的で魅力のある地域の形成がなされるよう促進するための活動支援として、財団法人地域活性化センターが行う支援事業、交流事業、情報受発信に係る事業に対して、その経費を負担する。また県内地域づくり団体等との連絡調整事務を行う。                                                                                                                                                                                                                                                                                                                                                            </t>
  </si>
  <si>
    <t xml:space="preserve">構想推進費                                                  </t>
  </si>
  <si>
    <t xml:space="preserve">　北勢地域の振興を図るとともに、県全体の活性化に資するため、鈴鹿山麓リサーチパークや桑名グリーンシティなど重点整備地区への研究機関等の誘致活動や関係機関等との打ち合わせを行い、三重ハイテクプラネット21構想を推進する。                                                                                                                                                                                                                                                                                                                                                                                                                        </t>
  </si>
  <si>
    <t xml:space="preserve">振興拠点地域基本構想推進基金積立金                          </t>
  </si>
  <si>
    <t xml:space="preserve">三重ハイテクプラネット２１構想の推進に要する経費に充てるため、基金の利子・配当金を積み立てる。                                                                                                                                                                                                                                                                                                                                                                                                                                                                                                                                                  </t>
  </si>
  <si>
    <t xml:space="preserve">地方拠点都市地域振興事業費                                  </t>
  </si>
  <si>
    <t xml:space="preserve">地方拠点都市地域事業促進費                                  </t>
  </si>
  <si>
    <t xml:space="preserve">地方拠点法に基づき承認した「津・松阪地方拠点都市地域基本計画」（Ｈ６年３月）及び「伊賀地方拠点都市地域基本計画」（Ｈ８年３月）に位置付けられた事業の促進を図るため、全国地方拠点都市地域整備推進協議会に参加し、情報交換や支援措置等の研究等を行う。                                                                                                                                                                                                                                                                                                                                                                                            </t>
  </si>
  <si>
    <t xml:space="preserve">中勢北部サイエンスシティ事業促進費                          </t>
  </si>
  <si>
    <t xml:space="preserve">中勢北部サイエンスシティ事業は、津市から河芸町にまたがる約１６９haを第一期事業として整備し、先端技術産業等を誘致するものである。　　　　　　　　　　　　　　とりわけ、県・市の要請により、公団事業として採択された津オフィスアルカディア事業（分譲面積約２５ha）には研究所やオフィス等の集積を図ることとしており、公団・県・市で構成する「中勢北部サイエンスシティ企業誘致促進協議会」を通じて誘致活動を行う。                                                                                                                                                                                                                                  </t>
  </si>
  <si>
    <t xml:space="preserve">上野新都市事業促進費                                        </t>
  </si>
  <si>
    <t xml:space="preserve">上野新都市は大阪・名古屋の２大経済圏のほぼ中央に位置する県北西部伊賀地域において、「住む」「働く」「学ぶ」「憩う」の複合機能を有した新市街地の創出を目指している。                                              とりわけ、産業用地約８０ｈａは、県と上野市が地域振興整備公団に事業要請し、平成１２年度に事業が完了したが、未だ分譲用地が残っている。このため、公団・県・市の三者で「上野新都市企業誘致促進協議会」を設置し、この活動を通じて早期分譲を行う。                                                                                                                                                                                    </t>
  </si>
  <si>
    <t xml:space="preserve">ゆめドームうえの運営費                                      </t>
  </si>
  <si>
    <t xml:space="preserve">県民の心身の健全な発達及び体育・スポーツの普及振興を図るとともに文化の向上等に資するための施設を運営する経費に充てる。                                                                                                                                                                                                                                                                                                                                                                                                                                                                                                                          </t>
  </si>
  <si>
    <t xml:space="preserve">桑名・員弁生活創造圏環境交流エリア構想推進事業費            </t>
  </si>
  <si>
    <t xml:space="preserve">　今後の構想の推進のあり方や取り組み方向等について、環境交流エリア構想推進委員会の議論を踏まえながら、住民（団体）、企業、行政の明確な役割分担のもと、県としては、地元自治体で策定した「広域環境基本計画」との連携を図りながら、ごみの削減に資する施策への支援を中心に、より現実・具体的な取り組みを展開したい。　　　　（１）戦略的プロジェクト推進事業　　２，０００千円　（２）委員会運営費　　　　　　　　　１，２７６千円　（３）構想推進費　　　　　　　　　　１，６２７千円                                                                                                                                                              </t>
  </si>
  <si>
    <t xml:space="preserve">生活創造圏づくり価値創造協働推進事業費                      </t>
  </si>
  <si>
    <t xml:space="preserve">　世界遺産登録をめざしている「熊野古道」の魅力を全国に発信し、併せてその保全・活用を図るとともに、東紀州への集客交流のための情報拠点等としての熊野古道センター（仮称）を整備する。　　　　　　　　　　　　　　　　整備スケジュール　　　　　　　　　　　　　　　　　　　平成１５年度：基本構想、基本設計、用地購入等　　　　平成１６年度：実施設計、造成工事、建設工事着手　　　平成１７年度：建設工事等　　　　　　　　　　　　　　平成１８年度：オープン予定                                                                                                                                                                                  </t>
  </si>
  <si>
    <t xml:space="preserve">紀南集客交流推進事業費                                      </t>
  </si>
  <si>
    <t xml:space="preserve">　官民協働で整理された「紀南地域の振興策」（提言）を基本にして、熊野古道を中心とした地域資源の有効活用を図りながら、集客交流の基盤整備や体制づくりを進めます。　　　　　　　　　　　　　　　　　　　　　　　　　　○　紀南集客交流プロデュース事業                                                                                                                                                                                                                                                                                                                                                                                              </t>
  </si>
  <si>
    <t xml:space="preserve">中核的交流施設整備事業費                                    </t>
  </si>
  <si>
    <t xml:space="preserve">　「紀南地域の振興策」（提言）に基づき、集客交流の推進に向け、中核となる交流施設の整備に取り組みます。　　○　中核的交流施設整備事業　　　　　　　　　　　　　　・　中核的交流施設基本構想策定　　　　　　　　　　　・　施設用地鑑定及び測量                                                                                                                                                                                                                                                                                                                                                                                                    </t>
  </si>
  <si>
    <t xml:space="preserve">世界遺産（熊野古道）対策推進事業費                          </t>
  </si>
  <si>
    <t xml:space="preserve">　平成１６年の世界遺産登録をめざす熊野古道の保全と活用のため、熊野古道アクションプログラムの着実な推進を図り、地域の活性化につなげていく。　　　　　　　　　　・熊野古道協働プロジェクトの推進　　　　　　　　　　・世界遺産登録記念事業　　　　　　　　　　　　　　　・来訪者増対策緊急基盤整備　　　　　　　　　　　　　・地域内ネットワーク構築事業                                                                                                                                                                                                                                                                                          </t>
  </si>
  <si>
    <t xml:space="preserve">海洋深層水施設整備支援事業費                                </t>
  </si>
  <si>
    <t xml:space="preserve">　尾鷲市が事業主体となり、水産庁補助金を受けて取り組む「尾鷲海洋深層水事業（取水施設等整備）」に対し、県が支援する。　　　　　　　　　　　　　　　　　　　　　・尾鷲海洋深層水事業補助金　　　　　　　　　　　　　・海洋深層水本格取水前事業補助金                                                                                                                                                                                                                                                                                                                                                                                              </t>
  </si>
  <si>
    <t xml:space="preserve">東紀州活性化地域対策費                                      </t>
  </si>
  <si>
    <t xml:space="preserve">東紀州の海・ダイビング魅力アップ作戦展開事業費              </t>
  </si>
  <si>
    <t xml:space="preserve">　東紀州地域を安心して楽しめるダイビングエリアとしてレベルアップさせるために今後の民間主体の取り組みに活かせる基盤となる事業を実施する。　　　　　　　　　　　　　　　　　　　　　　　　　　　　　　　　　　　　　１．一目で分かる海底マップの作成　　　　　　　　　　　　一般ダイバーのみならず、シニアダイバーや障害者　　ダイバーにもわかりやすく一目で分かる立体的海底マ　　ップを整備する。　　　　　　　　　　　　　　　　　２．気軽に水中体験案内パンフレットの作成　　　　　　　　水中体験できる機会を増やすために、子どもたちで　　も気軽に安心して楽しめるシュノーケリングスポット　　の案内パンフレットを作成する。                  </t>
  </si>
  <si>
    <t xml:space="preserve">体験の達人育成支援事業費                                    </t>
  </si>
  <si>
    <t xml:space="preserve">　観光客の満足度を高めていくため、自然を活かした体験メニューの先生や熊野古道の語り部のレベルアップに資する活動を行う。　　　　　　　　　　　　　　　　　　　　また、先生や語り部の人材不足を補うため、新たな人材を確保育成するための教科書づくりや勉強会を開催する。　１．人材育成メニュー検討会の開催　　　　　　　　　　　　人材育成方針の検討、研修計画、ベンチマーキング　　先の検討　　　　　　　　　　　　　　　　　　　　　２．研修会、講習会の開催　　　　　　　　　　　　　　　　語り部知識向上講習会、もてなしにかかる研修　　　３．ベンチマーキング　　　　　　　　　　　　　　　　　　達人、語り部教科書づくりの研究                </t>
  </si>
  <si>
    <t xml:space="preserve">熊野古道ゲートウェイ集客交流構築事業費                      </t>
  </si>
  <si>
    <t xml:space="preserve">　熊野古道世界遺産登録を契機に、古道を核とした地域全体の資源を有効に活用できるシステムを確立し、現在は行政主導である集客交流（観光産業）が速やかに民間主体に移行できる状況を促進することを目的に、下記の３つの事業を行います。　　　　　　　　　　　　　　　　　　　　１．「集客交流」計画策定事業　　　　　　　　　　　　２．ネットワーク体制構築事業　　　　　　　　　　　　３．尾鷲地域集客交流コーディネート組織試行事業                                                                                                                                                                                                                    </t>
  </si>
  <si>
    <t xml:space="preserve">熊野古道ＣＳ調査事業費                                      </t>
  </si>
  <si>
    <t xml:space="preserve">１．調査の目的　　　　　　　　　　　　　　　　　　　　　世界遺産登録をめざしている熊野古道に来られた方の　中には、とても喜んで帰られる方がいる一方、苦情を残　していかれる方もいる。苦情や不満に対して全て対応で　きるのであればよいが、現実にはすぐにすべて対策を講　じることは困難である。そこで、熊野古道に来られた方　のＣＳ（顧客満足度）を把握し、熊野古道におけるニー　ズ、課題を明確にすることによって、効果的な対策を行　い、来られた方により一層満足していただくことにより　集客交流につなげるため、当調査を実施するものである　。                                                                                                    </t>
  </si>
  <si>
    <t xml:space="preserve">「尾鷲ヒノキ」で熊野古道関連製品をつくろう！事業費          </t>
  </si>
  <si>
    <t xml:space="preserve">　熊野古道整備を尾鷲ひのきを活用して行い地域の活性化を図る。　　　　　　　　　　　　　　　　　　　　　　　１．観光戦略と尾鷲ひのき　　　　　　　　　　　　　　２．地域木材団体の連携（意識改革）　　　　　　　　　３．松阪木材コンビナート等との連携（先進技術や販売　　戦略）　　　　　　　　　　　　　　　　　　　　　　４．尾鷲ひのきと熊野古道をリンクさせた地域のイメー　　ジアップ　　　　　　　　　　　　　　　　　　　　（内容）　　　　　　　　　　　　　　　　　　　　　　　　①　熊野古道関連製品ニーズ調査　　　　　　　　　　　②　熊野古道関連製品の開発                                                                          </t>
  </si>
  <si>
    <t xml:space="preserve">紀南地域活性化推進事業費                                    </t>
  </si>
  <si>
    <t xml:space="preserve">　地域内の課題への対処や地域資源の活用を検討した「紀南地域の振興策」が策定（平成１５年２月）され、それに対応する具体的な取組を市町村、地域内外の各種団体、地域住民等と協働で創意工夫のもとに新たな地域づくりを推進することを目的としている。　　　　　　　　　　　　　　　　　　　　　　　　　　　　　　　　　　　　　　　①紀南ツアーデザインセンター事業費（新規）　　　　　　広域バス実験運行支援事業費（廃止）　　　　　　　　②紀南地域滞在促進モデル事業費　　　　　　　　　　　③地域活性化活動費　　　　　　　　　　　　　　　　　④プロジェクトグループ運営費                                                                          </t>
  </si>
  <si>
    <t xml:space="preserve">紀南地域熊野古道活用推進事業費                              </t>
  </si>
  <si>
    <t xml:space="preserve">１．熊野古道が世界遺産に登録されることに伴って必要と　なる地域での様々な対策を、総合的に対応していく場と　して「紀南地域世界遺産登録推進協議会」の活動を継続　していく。　　　　　　　　　　　　　　　　　　　　２．熊野古道アクションプログラムの基本方向に沿って、　紀南地域において喫緊に対応が要される事業の洗い出し　を行い、市町村と協働して行うものとする。                                                                                                                                                                                                                                                                              </t>
  </si>
  <si>
    <t xml:space="preserve">全国過疎地域自立促進連盟負担金                              </t>
  </si>
  <si>
    <t xml:space="preserve">共通の地域課題を抱える地方公共団体で構成する全国地域振興団体が実施する情報提供、研修会等の事業を活用するために会費を負担する。                                                                                                                                                                                                                                                                                                                                                                                                                                                                                                                  </t>
  </si>
  <si>
    <t xml:space="preserve">離島振興対策協議会負担金                                    </t>
  </si>
  <si>
    <t xml:space="preserve">共通の地域課題を抱える地方公共団体で構成する全国地域振興団体が実施する情報提供、研修会等の事業を活用するために会費を負担します。                                                                                                                                                                                                                                                                                                                                                                                                                                                                                                                </t>
  </si>
  <si>
    <t xml:space="preserve">離島振興対策費                                              </t>
  </si>
  <si>
    <t xml:space="preserve">離島地域活性化連絡会議費                                    </t>
  </si>
  <si>
    <t xml:space="preserve">１　土地取引を規制する規制区域、監視区域及び注視区域　指定の判断材料　　　　　　　　　　　　　　　　　　２　土地取引規制基礎調査　　　　　　　　　　　　　　３　監視区域詳細調査（首都機能移転候補地）                                                                                                                                                                                                                                                                                                                                                                                                                                          </t>
  </si>
  <si>
    <t xml:space="preserve">土地取引届出勧告事務費                                      </t>
  </si>
  <si>
    <t xml:space="preserve">１ 国土利用計画法に基づき、土地取引届出書の審査（利 用目的と適正価格）や無届け調査等を行い、適正な土地利用を図る。                                          ２ 遊休土地の実態調査を行う                         ３ 市町村が行う国土利用計画法に基づく事業に対して、 交付金を交付する。                                                                                                                                                                                                                                                                                                                                                          </t>
  </si>
  <si>
    <t xml:space="preserve">県土基礎調査推進事業費                                      </t>
  </si>
  <si>
    <t xml:space="preserve">地籍調査補助金                                              </t>
  </si>
  <si>
    <t xml:space="preserve">　　国土の開発及び保全並びに、高度化に資するため、地　籍調査の明確化を図ることとし、国土調査特別措置法に　基づき、上野市他２９市町村の地籍調査を実施する。　　●事業実施期間、全体計画、年次計画　　　　　　　　　　第５次１０ヶ年計画（H12～H21）　　　　　　　　　　　県計画面積４２８k㎡（H12～H21）　　　　　　　　 　●根拠法令（要綱）名、条項　　　　　　　　　　　　　　国土調査法（昭和２６年６月１日　法律１８０号）　　　国土調査促進特別措置法（昭和３７年５月１日　法第　　１４３号）                                                                                                                                              </t>
  </si>
  <si>
    <t xml:space="preserve">地籍調査促進事業補助金                                      </t>
  </si>
  <si>
    <t xml:space="preserve">●目的及び効果、内容                                　国土調査特別措置法に基づく地籍調査の促進を図るため　、市町村の準備及び一筆地調査業務の準備に対して助成　する。　　　　　　　　　　　　　　  　　　　　　　●事業実施期間、全体計画、年次計画                  　第５次１０箇年計画（Ｈ１２～Ｈ２１）　　　　　　　　県計画面積４２８K㎡（Ｈ１２～Ｈ２１） 　　          県計画策定市町村６９（Ｈ１２～Ｈ２１）　　　　　　●根拠法令（要綱）名、条項 　　　　　　　　　　　　 　国土調査法（昭和２６年６月１日　法律１８０号）　　  国土調査促進特別措置法（昭和３７年５月１日　法第１　４３号）                                          </t>
  </si>
  <si>
    <t xml:space="preserve">地籍調査協会等負担金                                        </t>
  </si>
  <si>
    <t xml:space="preserve">　　地籍調査事業を推進するため三重県国土調査推進協議　会へ負担金を支払う。　　　　　　　　　　　　　　　　　　　　　　　　　　　　　　　　　　　　　　　　　　●負担区分、財源積算　　　　　　　　　　　　　　　　　負担金　　県10/10　　　　　　　　　　　　　　　 　　　　　　　全国国土調査協会負担金20千円　　　　　　　　　　　　東海ブロック協議会負担金10千円                                                                                                                                                                                                                                                                            </t>
  </si>
  <si>
    <t xml:space="preserve">国土調査事業費                                              </t>
  </si>
  <si>
    <t xml:space="preserve">  国土調査特別措置法に基づく地籍調査を実施する上野市　他２４市町村の指導と県内未着手市町村に対して研修等　による啓蒙を図る。　　　　　　　　　　　　        ●事業実施期間、全体計画、年次計画               　 　第５次１０箇年計画（Ｈ１２～Ｈ２１）　　　　　　　　県計画面積４２８K㎡（Ｈ１２～Ｈ２１）         　  　県計画策定市町村６９（Ｈ１２～Ｈ２１）　　　　　　●根拠法令（要綱）名、条項　　　　　　　　　　　　　　国土調査法（昭和２６年６月１日　法律１８０号）　　　国土調査促進特別措置法（昭和３７年５月１日　法第１　４３号）                                                                                              </t>
  </si>
  <si>
    <t xml:space="preserve">地価調査費                                                  </t>
  </si>
  <si>
    <t xml:space="preserve">１　県土全域の基準となる地点の基準価格の調査（７月１　日現在）調査地点５２７地点（宅地５２１地点、林地６　地点）　　　　　　　　　　　　　　　　　　　　　　２　不動産鑑定事務の監督調査　・専任状況調査・鑑定評　価の調査                                                                                                                                                                                                                                                                                                                                                                                                                      </t>
  </si>
  <si>
    <t xml:space="preserve">土地利用調査諸費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</si>
</sst>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xf>
    <xf numFmtId="0" fontId="2" fillId="0" borderId="0" xfId="0" applyFont="1" applyAlignment="1">
      <alignment horizontal="left" vertical="top" wrapText="1"/>
    </xf>
    <xf numFmtId="176" fontId="2" fillId="0" borderId="0" xfId="0" applyNumberFormat="1" applyFont="1" applyAlignment="1">
      <alignment horizontal="left" vertical="top" wrapText="1"/>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2"/>
  <sheetViews>
    <sheetView tabSelected="1" workbookViewId="0" topLeftCell="A1">
      <selection activeCell="G172" sqref="G172"/>
    </sheetView>
  </sheetViews>
  <sheetFormatPr defaultColWidth="9.00390625" defaultRowHeight="24.75" customHeight="1"/>
  <cols>
    <col min="1" max="4" width="9.00390625" style="1" customWidth="1"/>
    <col min="5" max="6" width="9.50390625" style="2" bestFit="1" customWidth="1"/>
    <col min="7" max="7" width="40.625" style="1" customWidth="1"/>
    <col min="8" max="16384" width="9.00390625" style="1" customWidth="1"/>
  </cols>
  <sheetData>
    <row r="1" spans="1:8" ht="24.75" customHeight="1">
      <c r="A1" s="3" t="s">
        <v>283</v>
      </c>
      <c r="B1" s="3" t="s">
        <v>284</v>
      </c>
      <c r="C1" s="3" t="s">
        <v>285</v>
      </c>
      <c r="D1" s="3" t="s">
        <v>286</v>
      </c>
      <c r="E1" s="4" t="s">
        <v>287</v>
      </c>
      <c r="F1" s="4" t="s">
        <v>288</v>
      </c>
      <c r="G1" s="3" t="s">
        <v>289</v>
      </c>
      <c r="H1" s="3" t="s">
        <v>290</v>
      </c>
    </row>
    <row r="2" spans="1:8" ht="99.75" customHeight="1">
      <c r="A2" s="3" t="str">
        <f>"20303"</f>
        <v>20303</v>
      </c>
      <c r="B2" s="3" t="s">
        <v>184</v>
      </c>
      <c r="C2" s="3" t="s">
        <v>185</v>
      </c>
      <c r="D2" s="3" t="s">
        <v>185</v>
      </c>
      <c r="E2" s="4">
        <v>63793</v>
      </c>
      <c r="F2" s="4">
        <v>2770</v>
      </c>
      <c r="G2" s="3" t="s">
        <v>186</v>
      </c>
      <c r="H2" s="3" t="s">
        <v>292</v>
      </c>
    </row>
    <row r="3" spans="1:8" ht="24.75" customHeight="1">
      <c r="A3" s="3" t="str">
        <f aca="true" t="shared" si="0" ref="A3:A39">"30101"</f>
        <v>30101</v>
      </c>
      <c r="B3" s="3" t="s">
        <v>187</v>
      </c>
      <c r="C3" s="3" t="s">
        <v>188</v>
      </c>
      <c r="D3" s="3" t="s">
        <v>189</v>
      </c>
      <c r="E3" s="4">
        <v>3840</v>
      </c>
      <c r="F3" s="4">
        <v>3840</v>
      </c>
      <c r="G3" s="3" t="s">
        <v>190</v>
      </c>
      <c r="H3" s="3" t="s">
        <v>292</v>
      </c>
    </row>
    <row r="4" spans="1:8" ht="39" customHeight="1">
      <c r="A4" s="3" t="str">
        <f t="shared" si="0"/>
        <v>30101</v>
      </c>
      <c r="B4" s="3" t="s">
        <v>187</v>
      </c>
      <c r="C4" s="3" t="s">
        <v>293</v>
      </c>
      <c r="D4" s="3" t="s">
        <v>294</v>
      </c>
      <c r="E4" s="4">
        <v>13240</v>
      </c>
      <c r="F4" s="4">
        <v>8240</v>
      </c>
      <c r="G4" s="3" t="s">
        <v>295</v>
      </c>
      <c r="H4" s="3" t="s">
        <v>292</v>
      </c>
    </row>
    <row r="5" spans="1:8" ht="95.25" customHeight="1">
      <c r="A5" s="3" t="str">
        <f t="shared" si="0"/>
        <v>30101</v>
      </c>
      <c r="B5" s="3" t="s">
        <v>187</v>
      </c>
      <c r="C5" s="3" t="s">
        <v>293</v>
      </c>
      <c r="D5" s="3" t="s">
        <v>296</v>
      </c>
      <c r="E5" s="4">
        <v>30587</v>
      </c>
      <c r="F5" s="4">
        <v>30587</v>
      </c>
      <c r="G5" s="3" t="s">
        <v>297</v>
      </c>
      <c r="H5" s="3" t="s">
        <v>292</v>
      </c>
    </row>
    <row r="6" spans="1:8" ht="24.75" customHeight="1">
      <c r="A6" s="3" t="str">
        <f t="shared" si="0"/>
        <v>30101</v>
      </c>
      <c r="B6" s="3" t="s">
        <v>187</v>
      </c>
      <c r="C6" s="3" t="s">
        <v>293</v>
      </c>
      <c r="D6" s="3" t="s">
        <v>298</v>
      </c>
      <c r="E6" s="4">
        <v>25414</v>
      </c>
      <c r="F6" s="4">
        <v>25408</v>
      </c>
      <c r="G6" s="3" t="s">
        <v>299</v>
      </c>
      <c r="H6" s="3" t="s">
        <v>292</v>
      </c>
    </row>
    <row r="7" spans="1:8" ht="42.75" customHeight="1">
      <c r="A7" s="3" t="str">
        <f t="shared" si="0"/>
        <v>30101</v>
      </c>
      <c r="B7" s="3" t="s">
        <v>187</v>
      </c>
      <c r="C7" s="3" t="s">
        <v>293</v>
      </c>
      <c r="D7" s="3" t="s">
        <v>300</v>
      </c>
      <c r="E7" s="4">
        <v>54000</v>
      </c>
      <c r="F7" s="4">
        <v>54000</v>
      </c>
      <c r="G7" s="3" t="s">
        <v>301</v>
      </c>
      <c r="H7" s="3" t="s">
        <v>292</v>
      </c>
    </row>
    <row r="8" spans="1:8" ht="48" customHeight="1">
      <c r="A8" s="3" t="str">
        <f t="shared" si="0"/>
        <v>30101</v>
      </c>
      <c r="B8" s="3" t="s">
        <v>187</v>
      </c>
      <c r="C8" s="3" t="s">
        <v>293</v>
      </c>
      <c r="D8" s="3" t="s">
        <v>302</v>
      </c>
      <c r="E8" s="4">
        <v>4661</v>
      </c>
      <c r="F8" s="4">
        <v>4661</v>
      </c>
      <c r="G8" s="3" t="s">
        <v>70</v>
      </c>
      <c r="H8" s="3" t="s">
        <v>292</v>
      </c>
    </row>
    <row r="9" spans="1:8" ht="50.25" customHeight="1">
      <c r="A9" s="3" t="str">
        <f t="shared" si="0"/>
        <v>30101</v>
      </c>
      <c r="B9" s="3" t="s">
        <v>187</v>
      </c>
      <c r="C9" s="3" t="s">
        <v>293</v>
      </c>
      <c r="D9" s="3" t="s">
        <v>71</v>
      </c>
      <c r="E9" s="4">
        <v>90000</v>
      </c>
      <c r="F9" s="4">
        <v>0</v>
      </c>
      <c r="G9" s="3" t="s">
        <v>72</v>
      </c>
      <c r="H9" s="3" t="s">
        <v>292</v>
      </c>
    </row>
    <row r="10" spans="1:8" ht="107.25" customHeight="1">
      <c r="A10" s="3" t="str">
        <f t="shared" si="0"/>
        <v>30101</v>
      </c>
      <c r="B10" s="3" t="s">
        <v>187</v>
      </c>
      <c r="C10" s="3" t="s">
        <v>293</v>
      </c>
      <c r="D10" s="3" t="s">
        <v>73</v>
      </c>
      <c r="E10" s="4">
        <v>2123</v>
      </c>
      <c r="F10" s="4">
        <v>2123</v>
      </c>
      <c r="G10" s="3" t="s">
        <v>74</v>
      </c>
      <c r="H10" s="3" t="s">
        <v>292</v>
      </c>
    </row>
    <row r="11" spans="1:8" ht="52.5" customHeight="1">
      <c r="A11" s="3" t="str">
        <f t="shared" si="0"/>
        <v>30101</v>
      </c>
      <c r="B11" s="3" t="s">
        <v>187</v>
      </c>
      <c r="C11" s="3" t="s">
        <v>293</v>
      </c>
      <c r="D11" s="3" t="s">
        <v>75</v>
      </c>
      <c r="E11" s="4">
        <v>57098</v>
      </c>
      <c r="F11" s="4">
        <v>57098</v>
      </c>
      <c r="G11" s="3" t="s">
        <v>76</v>
      </c>
      <c r="H11" s="3" t="s">
        <v>292</v>
      </c>
    </row>
    <row r="12" spans="1:8" ht="37.5" customHeight="1">
      <c r="A12" s="3" t="str">
        <f t="shared" si="0"/>
        <v>30101</v>
      </c>
      <c r="B12" s="3" t="s">
        <v>187</v>
      </c>
      <c r="C12" s="3" t="s">
        <v>293</v>
      </c>
      <c r="D12" s="3" t="s">
        <v>77</v>
      </c>
      <c r="E12" s="4">
        <v>27672</v>
      </c>
      <c r="F12" s="4">
        <v>27672</v>
      </c>
      <c r="G12" s="3" t="s">
        <v>78</v>
      </c>
      <c r="H12" s="3" t="s">
        <v>292</v>
      </c>
    </row>
    <row r="13" spans="1:8" ht="24.75" customHeight="1">
      <c r="A13" s="3" t="str">
        <f t="shared" si="0"/>
        <v>30101</v>
      </c>
      <c r="B13" s="3" t="s">
        <v>187</v>
      </c>
      <c r="C13" s="3" t="s">
        <v>293</v>
      </c>
      <c r="D13" s="3" t="s">
        <v>79</v>
      </c>
      <c r="E13" s="4">
        <v>24749</v>
      </c>
      <c r="F13" s="4">
        <v>24749</v>
      </c>
      <c r="G13" s="3" t="s">
        <v>80</v>
      </c>
      <c r="H13" s="3" t="s">
        <v>292</v>
      </c>
    </row>
    <row r="14" spans="1:8" ht="48" customHeight="1">
      <c r="A14" s="3" t="str">
        <f t="shared" si="0"/>
        <v>30101</v>
      </c>
      <c r="B14" s="3" t="s">
        <v>187</v>
      </c>
      <c r="C14" s="3" t="s">
        <v>293</v>
      </c>
      <c r="D14" s="3" t="s">
        <v>191</v>
      </c>
      <c r="E14" s="4">
        <v>452341</v>
      </c>
      <c r="F14" s="4">
        <v>341</v>
      </c>
      <c r="G14" s="3" t="s">
        <v>192</v>
      </c>
      <c r="H14" s="3" t="s">
        <v>292</v>
      </c>
    </row>
    <row r="15" spans="1:8" ht="47.25" customHeight="1">
      <c r="A15" s="3" t="str">
        <f t="shared" si="0"/>
        <v>30101</v>
      </c>
      <c r="B15" s="3" t="s">
        <v>187</v>
      </c>
      <c r="C15" s="3" t="s">
        <v>293</v>
      </c>
      <c r="D15" s="3" t="s">
        <v>193</v>
      </c>
      <c r="E15" s="4">
        <v>50000</v>
      </c>
      <c r="F15" s="4">
        <v>50000</v>
      </c>
      <c r="G15" s="3" t="s">
        <v>194</v>
      </c>
      <c r="H15" s="3" t="s">
        <v>292</v>
      </c>
    </row>
    <row r="16" spans="1:8" ht="39" customHeight="1">
      <c r="A16" s="3" t="str">
        <f t="shared" si="0"/>
        <v>30101</v>
      </c>
      <c r="B16" s="3" t="s">
        <v>187</v>
      </c>
      <c r="C16" s="3" t="s">
        <v>293</v>
      </c>
      <c r="D16" s="3" t="s">
        <v>195</v>
      </c>
      <c r="E16" s="4">
        <v>69343</v>
      </c>
      <c r="F16" s="4">
        <v>26398</v>
      </c>
      <c r="G16" s="3" t="s">
        <v>0</v>
      </c>
      <c r="H16" s="3" t="s">
        <v>292</v>
      </c>
    </row>
    <row r="17" spans="1:8" ht="62.25" customHeight="1">
      <c r="A17" s="3" t="str">
        <f t="shared" si="0"/>
        <v>30101</v>
      </c>
      <c r="B17" s="3" t="s">
        <v>187</v>
      </c>
      <c r="C17" s="3" t="s">
        <v>81</v>
      </c>
      <c r="D17" s="3" t="s">
        <v>81</v>
      </c>
      <c r="E17" s="4">
        <v>131442</v>
      </c>
      <c r="F17" s="4">
        <v>131442</v>
      </c>
      <c r="G17" s="3" t="s">
        <v>82</v>
      </c>
      <c r="H17" s="3" t="s">
        <v>292</v>
      </c>
    </row>
    <row r="18" spans="1:8" ht="48.75" customHeight="1">
      <c r="A18" s="3" t="str">
        <f t="shared" si="0"/>
        <v>30101</v>
      </c>
      <c r="B18" s="3" t="s">
        <v>187</v>
      </c>
      <c r="C18" s="3" t="s">
        <v>81</v>
      </c>
      <c r="D18" s="3" t="s">
        <v>1</v>
      </c>
      <c r="E18" s="4">
        <v>70287</v>
      </c>
      <c r="F18" s="4">
        <v>70287</v>
      </c>
      <c r="G18" s="3" t="s">
        <v>2</v>
      </c>
      <c r="H18" s="3" t="s">
        <v>292</v>
      </c>
    </row>
    <row r="19" spans="1:8" ht="39.75" customHeight="1">
      <c r="A19" s="3" t="str">
        <f t="shared" si="0"/>
        <v>30101</v>
      </c>
      <c r="B19" s="3" t="s">
        <v>187</v>
      </c>
      <c r="C19" s="3" t="s">
        <v>81</v>
      </c>
      <c r="D19" s="3" t="s">
        <v>3</v>
      </c>
      <c r="E19" s="4">
        <v>300000</v>
      </c>
      <c r="F19" s="4">
        <v>300000</v>
      </c>
      <c r="G19" s="3" t="s">
        <v>4</v>
      </c>
      <c r="H19" s="3" t="s">
        <v>292</v>
      </c>
    </row>
    <row r="20" spans="1:8" ht="37.5" customHeight="1">
      <c r="A20" s="3" t="str">
        <f t="shared" si="0"/>
        <v>30101</v>
      </c>
      <c r="B20" s="3" t="s">
        <v>187</v>
      </c>
      <c r="C20" s="3" t="s">
        <v>81</v>
      </c>
      <c r="D20" s="3" t="s">
        <v>5</v>
      </c>
      <c r="E20" s="4">
        <v>100000</v>
      </c>
      <c r="F20" s="4">
        <v>100000</v>
      </c>
      <c r="G20" s="3" t="s">
        <v>6</v>
      </c>
      <c r="H20" s="3" t="s">
        <v>292</v>
      </c>
    </row>
    <row r="21" spans="1:8" ht="35.25" customHeight="1">
      <c r="A21" s="3" t="str">
        <f t="shared" si="0"/>
        <v>30101</v>
      </c>
      <c r="B21" s="3" t="s">
        <v>187</v>
      </c>
      <c r="C21" s="3" t="s">
        <v>81</v>
      </c>
      <c r="D21" s="3" t="s">
        <v>7</v>
      </c>
      <c r="E21" s="4">
        <v>49000</v>
      </c>
      <c r="F21" s="4">
        <v>49000</v>
      </c>
      <c r="G21" s="3" t="s">
        <v>8</v>
      </c>
      <c r="H21" s="3" t="s">
        <v>292</v>
      </c>
    </row>
    <row r="22" spans="1:8" ht="39.75" customHeight="1">
      <c r="A22" s="3" t="str">
        <f t="shared" si="0"/>
        <v>30101</v>
      </c>
      <c r="B22" s="3" t="s">
        <v>187</v>
      </c>
      <c r="C22" s="3" t="s">
        <v>81</v>
      </c>
      <c r="D22" s="3" t="s">
        <v>9</v>
      </c>
      <c r="E22" s="4">
        <v>100000</v>
      </c>
      <c r="F22" s="4">
        <v>100000</v>
      </c>
      <c r="G22" s="3" t="s">
        <v>10</v>
      </c>
      <c r="H22" s="3" t="s">
        <v>292</v>
      </c>
    </row>
    <row r="23" spans="1:8" ht="52.5" customHeight="1">
      <c r="A23" s="3" t="str">
        <f t="shared" si="0"/>
        <v>30101</v>
      </c>
      <c r="B23" s="3" t="s">
        <v>187</v>
      </c>
      <c r="C23" s="3" t="s">
        <v>83</v>
      </c>
      <c r="D23" s="3" t="s">
        <v>84</v>
      </c>
      <c r="E23" s="4">
        <v>5429</v>
      </c>
      <c r="F23" s="4">
        <v>5429</v>
      </c>
      <c r="G23" s="3" t="s">
        <v>85</v>
      </c>
      <c r="H23" s="3" t="s">
        <v>292</v>
      </c>
    </row>
    <row r="24" spans="1:8" ht="37.5" customHeight="1">
      <c r="A24" s="3" t="str">
        <f t="shared" si="0"/>
        <v>30101</v>
      </c>
      <c r="B24" s="3" t="s">
        <v>187</v>
      </c>
      <c r="C24" s="3" t="s">
        <v>86</v>
      </c>
      <c r="D24" s="3" t="s">
        <v>87</v>
      </c>
      <c r="E24" s="4">
        <v>18890</v>
      </c>
      <c r="F24" s="4">
        <v>18890</v>
      </c>
      <c r="G24" s="3" t="s">
        <v>88</v>
      </c>
      <c r="H24" s="3" t="s">
        <v>292</v>
      </c>
    </row>
    <row r="25" spans="1:8" ht="38.25" customHeight="1">
      <c r="A25" s="3" t="str">
        <f t="shared" si="0"/>
        <v>30101</v>
      </c>
      <c r="B25" s="3" t="s">
        <v>187</v>
      </c>
      <c r="C25" s="3" t="s">
        <v>86</v>
      </c>
      <c r="D25" s="3" t="s">
        <v>89</v>
      </c>
      <c r="E25" s="4">
        <v>26264</v>
      </c>
      <c r="F25" s="4">
        <v>26264</v>
      </c>
      <c r="G25" s="3" t="s">
        <v>90</v>
      </c>
      <c r="H25" s="3" t="s">
        <v>292</v>
      </c>
    </row>
    <row r="26" spans="1:8" ht="36" customHeight="1">
      <c r="A26" s="3" t="str">
        <f t="shared" si="0"/>
        <v>30101</v>
      </c>
      <c r="B26" s="3" t="s">
        <v>187</v>
      </c>
      <c r="C26" s="3" t="s">
        <v>91</v>
      </c>
      <c r="D26" s="3" t="s">
        <v>92</v>
      </c>
      <c r="E26" s="4">
        <v>8626</v>
      </c>
      <c r="F26" s="4">
        <v>8623</v>
      </c>
      <c r="G26" s="3" t="s">
        <v>93</v>
      </c>
      <c r="H26" s="3" t="s">
        <v>292</v>
      </c>
    </row>
    <row r="27" spans="1:8" ht="24.75" customHeight="1">
      <c r="A27" s="3" t="str">
        <f t="shared" si="0"/>
        <v>30101</v>
      </c>
      <c r="B27" s="3" t="s">
        <v>187</v>
      </c>
      <c r="C27" s="3" t="s">
        <v>91</v>
      </c>
      <c r="D27" s="3" t="s">
        <v>94</v>
      </c>
      <c r="E27" s="4">
        <v>111512</v>
      </c>
      <c r="F27" s="4">
        <v>111512</v>
      </c>
      <c r="G27" s="3" t="s">
        <v>95</v>
      </c>
      <c r="H27" s="3" t="s">
        <v>292</v>
      </c>
    </row>
    <row r="28" spans="1:8" ht="24.75" customHeight="1">
      <c r="A28" s="3" t="str">
        <f t="shared" si="0"/>
        <v>30101</v>
      </c>
      <c r="B28" s="3" t="s">
        <v>187</v>
      </c>
      <c r="C28" s="3" t="s">
        <v>96</v>
      </c>
      <c r="D28" s="3" t="s">
        <v>96</v>
      </c>
      <c r="E28" s="4">
        <v>2006894</v>
      </c>
      <c r="F28" s="4">
        <v>270894</v>
      </c>
      <c r="G28" s="3" t="s">
        <v>152</v>
      </c>
      <c r="H28" s="3" t="s">
        <v>292</v>
      </c>
    </row>
    <row r="29" spans="1:8" ht="45.75" customHeight="1">
      <c r="A29" s="3" t="str">
        <f t="shared" si="0"/>
        <v>30101</v>
      </c>
      <c r="B29" s="3" t="s">
        <v>187</v>
      </c>
      <c r="C29" s="3" t="s">
        <v>153</v>
      </c>
      <c r="D29" s="3" t="s">
        <v>154</v>
      </c>
      <c r="E29" s="4">
        <v>32400</v>
      </c>
      <c r="F29" s="4">
        <v>25204</v>
      </c>
      <c r="G29" s="3" t="s">
        <v>155</v>
      </c>
      <c r="H29" s="3" t="s">
        <v>292</v>
      </c>
    </row>
    <row r="30" spans="1:8" ht="43.5" customHeight="1">
      <c r="A30" s="3" t="str">
        <f t="shared" si="0"/>
        <v>30101</v>
      </c>
      <c r="B30" s="3" t="s">
        <v>187</v>
      </c>
      <c r="C30" s="3" t="s">
        <v>156</v>
      </c>
      <c r="D30" s="3" t="s">
        <v>156</v>
      </c>
      <c r="E30" s="4">
        <v>202525</v>
      </c>
      <c r="F30" s="4">
        <v>202525</v>
      </c>
      <c r="G30" s="3" t="s">
        <v>157</v>
      </c>
      <c r="H30" s="3" t="s">
        <v>292</v>
      </c>
    </row>
    <row r="31" spans="1:8" ht="41.25" customHeight="1">
      <c r="A31" s="3" t="str">
        <f t="shared" si="0"/>
        <v>30101</v>
      </c>
      <c r="B31" s="3" t="s">
        <v>187</v>
      </c>
      <c r="C31" s="3" t="s">
        <v>158</v>
      </c>
      <c r="D31" s="3" t="s">
        <v>159</v>
      </c>
      <c r="E31" s="4">
        <v>9524</v>
      </c>
      <c r="F31" s="4">
        <v>9524</v>
      </c>
      <c r="G31" s="3" t="s">
        <v>160</v>
      </c>
      <c r="H31" s="3" t="s">
        <v>292</v>
      </c>
    </row>
    <row r="32" spans="1:8" ht="48.75" customHeight="1">
      <c r="A32" s="3" t="str">
        <f t="shared" si="0"/>
        <v>30101</v>
      </c>
      <c r="B32" s="3" t="s">
        <v>187</v>
      </c>
      <c r="C32" s="3" t="s">
        <v>158</v>
      </c>
      <c r="D32" s="3" t="s">
        <v>161</v>
      </c>
      <c r="E32" s="4">
        <v>53440</v>
      </c>
      <c r="F32" s="4">
        <v>53440</v>
      </c>
      <c r="G32" s="3" t="s">
        <v>162</v>
      </c>
      <c r="H32" s="3" t="s">
        <v>292</v>
      </c>
    </row>
    <row r="33" spans="1:8" ht="39.75" customHeight="1">
      <c r="A33" s="3" t="str">
        <f t="shared" si="0"/>
        <v>30101</v>
      </c>
      <c r="B33" s="3" t="s">
        <v>187</v>
      </c>
      <c r="C33" s="3" t="s">
        <v>163</v>
      </c>
      <c r="D33" s="3" t="s">
        <v>164</v>
      </c>
      <c r="E33" s="4">
        <v>35395</v>
      </c>
      <c r="F33" s="4">
        <v>-2827</v>
      </c>
      <c r="G33" s="3" t="s">
        <v>165</v>
      </c>
      <c r="H33" s="3" t="s">
        <v>292</v>
      </c>
    </row>
    <row r="34" spans="1:8" ht="24.75" customHeight="1">
      <c r="A34" s="3" t="str">
        <f t="shared" si="0"/>
        <v>30101</v>
      </c>
      <c r="B34" s="3" t="s">
        <v>187</v>
      </c>
      <c r="C34" s="3" t="s">
        <v>166</v>
      </c>
      <c r="D34" s="3" t="s">
        <v>167</v>
      </c>
      <c r="E34" s="4">
        <v>21934</v>
      </c>
      <c r="F34" s="4">
        <v>21934</v>
      </c>
      <c r="G34" s="3" t="s">
        <v>168</v>
      </c>
      <c r="H34" s="3" t="s">
        <v>292</v>
      </c>
    </row>
    <row r="35" spans="1:8" ht="41.25" customHeight="1">
      <c r="A35" s="3" t="str">
        <f t="shared" si="0"/>
        <v>30101</v>
      </c>
      <c r="B35" s="3" t="s">
        <v>187</v>
      </c>
      <c r="C35" s="3" t="s">
        <v>166</v>
      </c>
      <c r="D35" s="3" t="s">
        <v>169</v>
      </c>
      <c r="E35" s="4">
        <v>43707</v>
      </c>
      <c r="F35" s="4">
        <v>43707</v>
      </c>
      <c r="G35" s="3" t="s">
        <v>170</v>
      </c>
      <c r="H35" s="3" t="s">
        <v>292</v>
      </c>
    </row>
    <row r="36" spans="1:8" ht="24.75" customHeight="1">
      <c r="A36" s="3" t="str">
        <f t="shared" si="0"/>
        <v>30101</v>
      </c>
      <c r="B36" s="3" t="s">
        <v>187</v>
      </c>
      <c r="C36" s="3" t="s">
        <v>166</v>
      </c>
      <c r="D36" s="3" t="s">
        <v>171</v>
      </c>
      <c r="E36" s="4">
        <v>73025</v>
      </c>
      <c r="F36" s="4">
        <v>72879</v>
      </c>
      <c r="G36" s="3" t="s">
        <v>172</v>
      </c>
      <c r="H36" s="3" t="s">
        <v>292</v>
      </c>
    </row>
    <row r="37" spans="1:8" ht="69" customHeight="1">
      <c r="A37" s="3" t="str">
        <f t="shared" si="0"/>
        <v>30101</v>
      </c>
      <c r="B37" s="3" t="s">
        <v>187</v>
      </c>
      <c r="C37" s="3" t="s">
        <v>173</v>
      </c>
      <c r="D37" s="3" t="s">
        <v>174</v>
      </c>
      <c r="E37" s="4">
        <v>24016</v>
      </c>
      <c r="F37" s="4">
        <v>-13897</v>
      </c>
      <c r="G37" s="3" t="s">
        <v>175</v>
      </c>
      <c r="H37" s="3" t="s">
        <v>292</v>
      </c>
    </row>
    <row r="38" spans="1:8" ht="50.25" customHeight="1">
      <c r="A38" s="3" t="str">
        <f t="shared" si="0"/>
        <v>30101</v>
      </c>
      <c r="B38" s="3" t="s">
        <v>187</v>
      </c>
      <c r="C38" s="3" t="s">
        <v>176</v>
      </c>
      <c r="D38" s="3" t="s">
        <v>177</v>
      </c>
      <c r="E38" s="4">
        <v>942</v>
      </c>
      <c r="F38" s="4">
        <v>-2832</v>
      </c>
      <c r="G38" s="3" t="s">
        <v>178</v>
      </c>
      <c r="H38" s="3" t="s">
        <v>292</v>
      </c>
    </row>
    <row r="39" spans="1:8" ht="39" customHeight="1">
      <c r="A39" s="3" t="str">
        <f t="shared" si="0"/>
        <v>30101</v>
      </c>
      <c r="B39" s="3" t="s">
        <v>187</v>
      </c>
      <c r="C39" s="3" t="s">
        <v>179</v>
      </c>
      <c r="D39" s="3" t="s">
        <v>180</v>
      </c>
      <c r="E39" s="4">
        <v>1799</v>
      </c>
      <c r="F39" s="4">
        <v>-3914</v>
      </c>
      <c r="G39" s="3" t="s">
        <v>181</v>
      </c>
      <c r="H39" s="3" t="s">
        <v>292</v>
      </c>
    </row>
    <row r="40" spans="1:8" ht="71.25" customHeight="1">
      <c r="A40" s="3" t="str">
        <f>"30401"</f>
        <v>30401</v>
      </c>
      <c r="B40" s="3" t="s">
        <v>18</v>
      </c>
      <c r="C40" s="3" t="s">
        <v>158</v>
      </c>
      <c r="D40" s="3" t="s">
        <v>182</v>
      </c>
      <c r="E40" s="4">
        <v>9883</v>
      </c>
      <c r="F40" s="4">
        <v>9883</v>
      </c>
      <c r="G40" s="3" t="s">
        <v>183</v>
      </c>
      <c r="H40" s="3" t="s">
        <v>292</v>
      </c>
    </row>
    <row r="41" spans="1:8" ht="96" customHeight="1">
      <c r="A41" s="3" t="str">
        <f>"30401"</f>
        <v>30401</v>
      </c>
      <c r="B41" s="3" t="s">
        <v>18</v>
      </c>
      <c r="C41" s="3" t="s">
        <v>158</v>
      </c>
      <c r="D41" s="3" t="s">
        <v>19</v>
      </c>
      <c r="E41" s="4">
        <v>21333</v>
      </c>
      <c r="F41" s="4">
        <v>21333</v>
      </c>
      <c r="G41" s="3" t="s">
        <v>20</v>
      </c>
      <c r="H41" s="3" t="s">
        <v>292</v>
      </c>
    </row>
    <row r="42" spans="1:8" ht="72" customHeight="1">
      <c r="A42" s="3" t="str">
        <f>"40202"</f>
        <v>40202</v>
      </c>
      <c r="B42" s="3" t="s">
        <v>21</v>
      </c>
      <c r="C42" s="3" t="s">
        <v>11</v>
      </c>
      <c r="D42" s="3" t="s">
        <v>11</v>
      </c>
      <c r="E42" s="4">
        <v>244845</v>
      </c>
      <c r="F42" s="4">
        <v>244845</v>
      </c>
      <c r="G42" s="3" t="s">
        <v>12</v>
      </c>
      <c r="H42" s="3" t="s">
        <v>292</v>
      </c>
    </row>
    <row r="43" spans="1:8" ht="48.75" customHeight="1">
      <c r="A43" s="3" t="str">
        <f>"40302"</f>
        <v>40302</v>
      </c>
      <c r="B43" s="3" t="s">
        <v>22</v>
      </c>
      <c r="C43" s="3" t="s">
        <v>13</v>
      </c>
      <c r="D43" s="3" t="s">
        <v>14</v>
      </c>
      <c r="E43" s="4">
        <v>25361</v>
      </c>
      <c r="F43" s="4">
        <v>25361</v>
      </c>
      <c r="G43" s="3" t="s">
        <v>15</v>
      </c>
      <c r="H43" s="3" t="s">
        <v>292</v>
      </c>
    </row>
    <row r="44" spans="1:8" ht="72.75" customHeight="1">
      <c r="A44" s="3" t="str">
        <f>"40302"</f>
        <v>40302</v>
      </c>
      <c r="B44" s="3" t="s">
        <v>22</v>
      </c>
      <c r="C44" s="3" t="s">
        <v>13</v>
      </c>
      <c r="D44" s="3" t="s">
        <v>16</v>
      </c>
      <c r="E44" s="4">
        <v>1400</v>
      </c>
      <c r="F44" s="4">
        <v>1400</v>
      </c>
      <c r="G44" s="3" t="s">
        <v>17</v>
      </c>
      <c r="H44" s="3" t="s">
        <v>292</v>
      </c>
    </row>
    <row r="45" spans="1:8" ht="109.5" customHeight="1">
      <c r="A45" s="3" t="str">
        <f aca="true" t="shared" si="1" ref="A45:A54">"40401"</f>
        <v>40401</v>
      </c>
      <c r="B45" s="3" t="s">
        <v>23</v>
      </c>
      <c r="C45" s="3" t="s">
        <v>24</v>
      </c>
      <c r="D45" s="3" t="s">
        <v>25</v>
      </c>
      <c r="E45" s="4">
        <v>390</v>
      </c>
      <c r="F45" s="4">
        <v>390</v>
      </c>
      <c r="G45" s="3" t="s">
        <v>26</v>
      </c>
      <c r="H45" s="3" t="s">
        <v>292</v>
      </c>
    </row>
    <row r="46" spans="1:8" ht="120" customHeight="1">
      <c r="A46" s="3" t="str">
        <f t="shared" si="1"/>
        <v>40401</v>
      </c>
      <c r="B46" s="3" t="s">
        <v>23</v>
      </c>
      <c r="C46" s="3" t="s">
        <v>24</v>
      </c>
      <c r="D46" s="3" t="s">
        <v>27</v>
      </c>
      <c r="E46" s="4">
        <v>2804</v>
      </c>
      <c r="F46" s="4">
        <v>2798</v>
      </c>
      <c r="G46" s="3" t="s">
        <v>28</v>
      </c>
      <c r="H46" s="3" t="s">
        <v>292</v>
      </c>
    </row>
    <row r="47" spans="1:8" ht="50.25" customHeight="1">
      <c r="A47" s="3" t="str">
        <f t="shared" si="1"/>
        <v>40401</v>
      </c>
      <c r="B47" s="3" t="s">
        <v>23</v>
      </c>
      <c r="C47" s="3" t="s">
        <v>24</v>
      </c>
      <c r="D47" s="3" t="s">
        <v>29</v>
      </c>
      <c r="E47" s="4">
        <v>24861</v>
      </c>
      <c r="F47" s="4">
        <v>24861</v>
      </c>
      <c r="G47" s="3" t="s">
        <v>394</v>
      </c>
      <c r="H47" s="3" t="s">
        <v>292</v>
      </c>
    </row>
    <row r="48" spans="1:8" ht="64.5" customHeight="1">
      <c r="A48" s="3" t="str">
        <f t="shared" si="1"/>
        <v>40401</v>
      </c>
      <c r="B48" s="3" t="s">
        <v>23</v>
      </c>
      <c r="C48" s="3" t="s">
        <v>24</v>
      </c>
      <c r="D48" s="3" t="s">
        <v>395</v>
      </c>
      <c r="E48" s="4">
        <v>13408</v>
      </c>
      <c r="F48" s="4">
        <v>13408</v>
      </c>
      <c r="G48" s="3" t="s">
        <v>396</v>
      </c>
      <c r="H48" s="3" t="s">
        <v>292</v>
      </c>
    </row>
    <row r="49" spans="1:8" ht="94.5" customHeight="1">
      <c r="A49" s="3" t="str">
        <f t="shared" si="1"/>
        <v>40401</v>
      </c>
      <c r="B49" s="3" t="s">
        <v>23</v>
      </c>
      <c r="C49" s="3" t="s">
        <v>397</v>
      </c>
      <c r="D49" s="3" t="s">
        <v>398</v>
      </c>
      <c r="E49" s="4">
        <v>189894</v>
      </c>
      <c r="F49" s="4">
        <v>62266</v>
      </c>
      <c r="G49" s="3" t="s">
        <v>399</v>
      </c>
      <c r="H49" s="3" t="s">
        <v>292</v>
      </c>
    </row>
    <row r="50" spans="1:8" ht="107.25" customHeight="1">
      <c r="A50" s="3" t="str">
        <f t="shared" si="1"/>
        <v>40401</v>
      </c>
      <c r="B50" s="3" t="s">
        <v>23</v>
      </c>
      <c r="C50" s="3" t="s">
        <v>397</v>
      </c>
      <c r="D50" s="3" t="s">
        <v>400</v>
      </c>
      <c r="E50" s="4">
        <v>510</v>
      </c>
      <c r="F50" s="4">
        <v>510</v>
      </c>
      <c r="G50" s="3" t="s">
        <v>401</v>
      </c>
      <c r="H50" s="3" t="s">
        <v>292</v>
      </c>
    </row>
    <row r="51" spans="1:8" ht="75" customHeight="1">
      <c r="A51" s="3" t="str">
        <f t="shared" si="1"/>
        <v>40401</v>
      </c>
      <c r="B51" s="3" t="s">
        <v>23</v>
      </c>
      <c r="C51" s="3" t="s">
        <v>397</v>
      </c>
      <c r="D51" s="3" t="s">
        <v>402</v>
      </c>
      <c r="E51" s="4">
        <v>30</v>
      </c>
      <c r="F51" s="4">
        <v>30</v>
      </c>
      <c r="G51" s="3" t="s">
        <v>403</v>
      </c>
      <c r="H51" s="3" t="s">
        <v>292</v>
      </c>
    </row>
    <row r="52" spans="1:8" ht="94.5" customHeight="1">
      <c r="A52" s="3" t="str">
        <f t="shared" si="1"/>
        <v>40401</v>
      </c>
      <c r="B52" s="3" t="s">
        <v>23</v>
      </c>
      <c r="C52" s="3" t="s">
        <v>397</v>
      </c>
      <c r="D52" s="3" t="s">
        <v>404</v>
      </c>
      <c r="E52" s="4">
        <v>1960</v>
      </c>
      <c r="F52" s="4">
        <v>980</v>
      </c>
      <c r="G52" s="3" t="s">
        <v>405</v>
      </c>
      <c r="H52" s="3" t="s">
        <v>292</v>
      </c>
    </row>
    <row r="53" spans="1:8" ht="52.5" customHeight="1">
      <c r="A53" s="3" t="str">
        <f t="shared" si="1"/>
        <v>40401</v>
      </c>
      <c r="B53" s="3" t="s">
        <v>23</v>
      </c>
      <c r="C53" s="3" t="s">
        <v>397</v>
      </c>
      <c r="D53" s="3" t="s">
        <v>406</v>
      </c>
      <c r="E53" s="4">
        <v>40735</v>
      </c>
      <c r="F53" s="4">
        <v>26967</v>
      </c>
      <c r="G53" s="3" t="s">
        <v>407</v>
      </c>
      <c r="H53" s="3" t="s">
        <v>292</v>
      </c>
    </row>
    <row r="54" spans="1:8" ht="58.5" customHeight="1">
      <c r="A54" s="3" t="str">
        <f t="shared" si="1"/>
        <v>40401</v>
      </c>
      <c r="B54" s="3" t="s">
        <v>23</v>
      </c>
      <c r="C54" s="3" t="s">
        <v>397</v>
      </c>
      <c r="D54" s="3" t="s">
        <v>408</v>
      </c>
      <c r="E54" s="4">
        <v>1170</v>
      </c>
      <c r="F54" s="4">
        <v>0</v>
      </c>
      <c r="G54" s="3" t="s">
        <v>196</v>
      </c>
      <c r="H54" s="3" t="s">
        <v>292</v>
      </c>
    </row>
    <row r="55" spans="1:8" ht="27.75" customHeight="1">
      <c r="A55" s="3" t="str">
        <f aca="true" t="shared" si="2" ref="A55:A62">"40402"</f>
        <v>40402</v>
      </c>
      <c r="B55" s="3" t="s">
        <v>197</v>
      </c>
      <c r="C55" s="3" t="s">
        <v>198</v>
      </c>
      <c r="D55" s="3" t="s">
        <v>199</v>
      </c>
      <c r="E55" s="4">
        <v>2552</v>
      </c>
      <c r="F55" s="4">
        <v>2552</v>
      </c>
      <c r="G55" s="3" t="s">
        <v>200</v>
      </c>
      <c r="H55" s="3" t="s">
        <v>292</v>
      </c>
    </row>
    <row r="56" spans="1:8" ht="117" customHeight="1">
      <c r="A56" s="3" t="str">
        <f t="shared" si="2"/>
        <v>40402</v>
      </c>
      <c r="B56" s="3" t="s">
        <v>197</v>
      </c>
      <c r="C56" s="3" t="s">
        <v>198</v>
      </c>
      <c r="D56" s="3" t="s">
        <v>201</v>
      </c>
      <c r="E56" s="4">
        <v>36139</v>
      </c>
      <c r="F56" s="4">
        <v>36139</v>
      </c>
      <c r="G56" s="3" t="s">
        <v>202</v>
      </c>
      <c r="H56" s="3" t="s">
        <v>292</v>
      </c>
    </row>
    <row r="57" spans="1:8" ht="86.25" customHeight="1">
      <c r="A57" s="3" t="str">
        <f t="shared" si="2"/>
        <v>40402</v>
      </c>
      <c r="B57" s="3" t="s">
        <v>197</v>
      </c>
      <c r="C57" s="3" t="s">
        <v>198</v>
      </c>
      <c r="D57" s="3" t="s">
        <v>203</v>
      </c>
      <c r="E57" s="4">
        <v>1662613</v>
      </c>
      <c r="F57" s="4">
        <v>1162613</v>
      </c>
      <c r="G57" s="3" t="s">
        <v>204</v>
      </c>
      <c r="H57" s="3" t="s">
        <v>292</v>
      </c>
    </row>
    <row r="58" spans="1:8" ht="108.75" customHeight="1">
      <c r="A58" s="3" t="str">
        <f t="shared" si="2"/>
        <v>40402</v>
      </c>
      <c r="B58" s="3" t="s">
        <v>197</v>
      </c>
      <c r="C58" s="3" t="s">
        <v>198</v>
      </c>
      <c r="D58" s="3" t="s">
        <v>205</v>
      </c>
      <c r="E58" s="4">
        <v>100</v>
      </c>
      <c r="F58" s="4">
        <v>100</v>
      </c>
      <c r="G58" s="3" t="s">
        <v>206</v>
      </c>
      <c r="H58" s="3" t="s">
        <v>292</v>
      </c>
    </row>
    <row r="59" spans="1:8" ht="75" customHeight="1">
      <c r="A59" s="3" t="str">
        <f t="shared" si="2"/>
        <v>40402</v>
      </c>
      <c r="B59" s="3" t="s">
        <v>197</v>
      </c>
      <c r="C59" s="3" t="s">
        <v>198</v>
      </c>
      <c r="D59" s="3" t="s">
        <v>207</v>
      </c>
      <c r="E59" s="4">
        <v>10908</v>
      </c>
      <c r="F59" s="4">
        <v>0</v>
      </c>
      <c r="G59" s="3" t="s">
        <v>208</v>
      </c>
      <c r="H59" s="3" t="s">
        <v>292</v>
      </c>
    </row>
    <row r="60" spans="1:8" ht="107.25" customHeight="1">
      <c r="A60" s="3" t="str">
        <f t="shared" si="2"/>
        <v>40402</v>
      </c>
      <c r="B60" s="3" t="s">
        <v>197</v>
      </c>
      <c r="C60" s="3" t="s">
        <v>198</v>
      </c>
      <c r="D60" s="3" t="s">
        <v>209</v>
      </c>
      <c r="E60" s="4">
        <v>242572</v>
      </c>
      <c r="F60" s="4">
        <v>0</v>
      </c>
      <c r="G60" s="3" t="s">
        <v>210</v>
      </c>
      <c r="H60" s="3" t="s">
        <v>292</v>
      </c>
    </row>
    <row r="61" spans="1:8" ht="51.75" customHeight="1">
      <c r="A61" s="3" t="str">
        <f t="shared" si="2"/>
        <v>40402</v>
      </c>
      <c r="B61" s="3" t="s">
        <v>197</v>
      </c>
      <c r="C61" s="3" t="s">
        <v>198</v>
      </c>
      <c r="D61" s="3" t="s">
        <v>211</v>
      </c>
      <c r="E61" s="4">
        <v>55784</v>
      </c>
      <c r="F61" s="4">
        <v>55784</v>
      </c>
      <c r="G61" s="3" t="s">
        <v>212</v>
      </c>
      <c r="H61" s="3" t="s">
        <v>292</v>
      </c>
    </row>
    <row r="62" spans="1:8" ht="72" customHeight="1">
      <c r="A62" s="3" t="str">
        <f t="shared" si="2"/>
        <v>40402</v>
      </c>
      <c r="B62" s="3" t="s">
        <v>197</v>
      </c>
      <c r="C62" s="3" t="s">
        <v>198</v>
      </c>
      <c r="D62" s="3" t="s">
        <v>213</v>
      </c>
      <c r="E62" s="4">
        <v>443</v>
      </c>
      <c r="F62" s="4">
        <v>0</v>
      </c>
      <c r="G62" s="3" t="s">
        <v>214</v>
      </c>
      <c r="H62" s="3" t="s">
        <v>292</v>
      </c>
    </row>
    <row r="63" spans="1:8" ht="30" customHeight="1">
      <c r="A63" s="3" t="str">
        <f aca="true" t="shared" si="3" ref="A63:A78">"50202"</f>
        <v>50202</v>
      </c>
      <c r="B63" s="3" t="s">
        <v>221</v>
      </c>
      <c r="C63" s="3" t="s">
        <v>291</v>
      </c>
      <c r="D63" s="3" t="s">
        <v>222</v>
      </c>
      <c r="E63" s="4">
        <v>4779</v>
      </c>
      <c r="F63" s="4">
        <v>4779</v>
      </c>
      <c r="G63" s="3" t="s">
        <v>223</v>
      </c>
      <c r="H63" s="3" t="s">
        <v>292</v>
      </c>
    </row>
    <row r="64" spans="1:8" ht="42" customHeight="1">
      <c r="A64" s="3" t="str">
        <f t="shared" si="3"/>
        <v>50202</v>
      </c>
      <c r="B64" s="3" t="s">
        <v>221</v>
      </c>
      <c r="C64" s="3" t="s">
        <v>218</v>
      </c>
      <c r="D64" s="3" t="s">
        <v>224</v>
      </c>
      <c r="E64" s="4">
        <v>10478</v>
      </c>
      <c r="F64" s="4">
        <v>8383</v>
      </c>
      <c r="G64" s="3" t="s">
        <v>225</v>
      </c>
      <c r="H64" s="3" t="s">
        <v>292</v>
      </c>
    </row>
    <row r="65" spans="1:8" ht="24.75" customHeight="1">
      <c r="A65" s="3" t="str">
        <f t="shared" si="3"/>
        <v>50202</v>
      </c>
      <c r="B65" s="3" t="s">
        <v>221</v>
      </c>
      <c r="C65" s="3" t="s">
        <v>218</v>
      </c>
      <c r="D65" s="3" t="s">
        <v>219</v>
      </c>
      <c r="E65" s="4">
        <v>212442</v>
      </c>
      <c r="F65" s="4">
        <v>212442</v>
      </c>
      <c r="G65" s="3" t="s">
        <v>220</v>
      </c>
      <c r="H65" s="3" t="s">
        <v>292</v>
      </c>
    </row>
    <row r="66" spans="1:8" ht="29.25" customHeight="1">
      <c r="A66" s="3" t="str">
        <f t="shared" si="3"/>
        <v>50202</v>
      </c>
      <c r="B66" s="3" t="s">
        <v>221</v>
      </c>
      <c r="C66" s="3" t="s">
        <v>218</v>
      </c>
      <c r="D66" s="3" t="s">
        <v>30</v>
      </c>
      <c r="E66" s="4">
        <v>350</v>
      </c>
      <c r="F66" s="4">
        <v>350</v>
      </c>
      <c r="G66" s="3" t="s">
        <v>31</v>
      </c>
      <c r="H66" s="3" t="s">
        <v>292</v>
      </c>
    </row>
    <row r="67" spans="1:8" ht="48.75" customHeight="1">
      <c r="A67" s="3" t="str">
        <f t="shared" si="3"/>
        <v>50202</v>
      </c>
      <c r="B67" s="3" t="s">
        <v>221</v>
      </c>
      <c r="C67" s="3" t="s">
        <v>218</v>
      </c>
      <c r="D67" s="3" t="s">
        <v>32</v>
      </c>
      <c r="E67" s="4">
        <v>1154</v>
      </c>
      <c r="F67" s="4">
        <v>1154</v>
      </c>
      <c r="G67" s="3" t="s">
        <v>33</v>
      </c>
      <c r="H67" s="3" t="s">
        <v>292</v>
      </c>
    </row>
    <row r="68" spans="1:8" ht="37.5" customHeight="1">
      <c r="A68" s="3" t="str">
        <f t="shared" si="3"/>
        <v>50202</v>
      </c>
      <c r="B68" s="3" t="s">
        <v>221</v>
      </c>
      <c r="C68" s="3" t="s">
        <v>218</v>
      </c>
      <c r="D68" s="3" t="s">
        <v>34</v>
      </c>
      <c r="E68" s="4">
        <v>1000</v>
      </c>
      <c r="F68" s="4">
        <v>1000</v>
      </c>
      <c r="G68" s="3" t="s">
        <v>35</v>
      </c>
      <c r="H68" s="3" t="s">
        <v>292</v>
      </c>
    </row>
    <row r="69" spans="1:8" ht="41.25" customHeight="1">
      <c r="A69" s="3" t="str">
        <f t="shared" si="3"/>
        <v>50202</v>
      </c>
      <c r="B69" s="3" t="s">
        <v>221</v>
      </c>
      <c r="C69" s="3" t="s">
        <v>218</v>
      </c>
      <c r="D69" s="3" t="s">
        <v>36</v>
      </c>
      <c r="E69" s="4">
        <v>750</v>
      </c>
      <c r="F69" s="4">
        <v>750</v>
      </c>
      <c r="G69" s="3" t="s">
        <v>37</v>
      </c>
      <c r="H69" s="3" t="s">
        <v>292</v>
      </c>
    </row>
    <row r="70" spans="1:8" ht="24.75" customHeight="1">
      <c r="A70" s="3" t="str">
        <f t="shared" si="3"/>
        <v>50202</v>
      </c>
      <c r="B70" s="3" t="s">
        <v>221</v>
      </c>
      <c r="C70" s="3" t="s">
        <v>38</v>
      </c>
      <c r="D70" s="3" t="s">
        <v>38</v>
      </c>
      <c r="E70" s="4">
        <v>6617</v>
      </c>
      <c r="F70" s="4">
        <v>6617</v>
      </c>
      <c r="G70" s="3" t="s">
        <v>39</v>
      </c>
      <c r="H70" s="3" t="s">
        <v>292</v>
      </c>
    </row>
    <row r="71" spans="1:8" ht="24.75" customHeight="1">
      <c r="A71" s="3" t="str">
        <f t="shared" si="3"/>
        <v>50202</v>
      </c>
      <c r="B71" s="3" t="s">
        <v>221</v>
      </c>
      <c r="C71" s="3" t="s">
        <v>40</v>
      </c>
      <c r="D71" s="3" t="s">
        <v>40</v>
      </c>
      <c r="E71" s="4">
        <v>806</v>
      </c>
      <c r="F71" s="4">
        <v>0</v>
      </c>
      <c r="G71" s="3" t="s">
        <v>41</v>
      </c>
      <c r="H71" s="3" t="s">
        <v>292</v>
      </c>
    </row>
    <row r="72" spans="1:8" ht="50.25" customHeight="1">
      <c r="A72" s="3" t="str">
        <f t="shared" si="3"/>
        <v>50202</v>
      </c>
      <c r="B72" s="3" t="s">
        <v>221</v>
      </c>
      <c r="C72" s="3" t="s">
        <v>42</v>
      </c>
      <c r="D72" s="3" t="s">
        <v>43</v>
      </c>
      <c r="E72" s="4">
        <v>1020000</v>
      </c>
      <c r="F72" s="4">
        <v>-873815</v>
      </c>
      <c r="G72" s="3" t="s">
        <v>44</v>
      </c>
      <c r="H72" s="3" t="s">
        <v>292</v>
      </c>
    </row>
    <row r="73" spans="1:8" ht="29.25" customHeight="1">
      <c r="A73" s="3" t="str">
        <f t="shared" si="3"/>
        <v>50202</v>
      </c>
      <c r="B73" s="3" t="s">
        <v>221</v>
      </c>
      <c r="C73" s="3" t="s">
        <v>42</v>
      </c>
      <c r="D73" s="3" t="s">
        <v>45</v>
      </c>
      <c r="E73" s="4">
        <v>103090</v>
      </c>
      <c r="F73" s="4">
        <v>0</v>
      </c>
      <c r="G73" s="3" t="s">
        <v>46</v>
      </c>
      <c r="H73" s="3" t="s">
        <v>292</v>
      </c>
    </row>
    <row r="74" spans="1:8" ht="48.75" customHeight="1">
      <c r="A74" s="3" t="str">
        <f t="shared" si="3"/>
        <v>50202</v>
      </c>
      <c r="B74" s="3" t="s">
        <v>221</v>
      </c>
      <c r="C74" s="3" t="s">
        <v>47</v>
      </c>
      <c r="D74" s="3" t="s">
        <v>47</v>
      </c>
      <c r="E74" s="4">
        <v>1155154</v>
      </c>
      <c r="F74" s="4">
        <v>0</v>
      </c>
      <c r="G74" s="3" t="s">
        <v>48</v>
      </c>
      <c r="H74" s="3" t="s">
        <v>292</v>
      </c>
    </row>
    <row r="75" spans="1:8" ht="28.5" customHeight="1">
      <c r="A75" s="3" t="str">
        <f t="shared" si="3"/>
        <v>50202</v>
      </c>
      <c r="B75" s="3" t="s">
        <v>221</v>
      </c>
      <c r="C75" s="3" t="s">
        <v>49</v>
      </c>
      <c r="D75" s="3" t="s">
        <v>49</v>
      </c>
      <c r="E75" s="4">
        <v>194556</v>
      </c>
      <c r="F75" s="4">
        <v>194556</v>
      </c>
      <c r="G75" s="3" t="s">
        <v>50</v>
      </c>
      <c r="H75" s="3" t="s">
        <v>292</v>
      </c>
    </row>
    <row r="76" spans="1:8" ht="92.25" customHeight="1">
      <c r="A76" s="3" t="str">
        <f t="shared" si="3"/>
        <v>50202</v>
      </c>
      <c r="B76" s="3" t="s">
        <v>221</v>
      </c>
      <c r="C76" s="3" t="s">
        <v>51</v>
      </c>
      <c r="D76" s="3" t="s">
        <v>51</v>
      </c>
      <c r="E76" s="4">
        <v>942560</v>
      </c>
      <c r="F76" s="4">
        <v>942560</v>
      </c>
      <c r="G76" s="3" t="s">
        <v>52</v>
      </c>
      <c r="H76" s="3" t="s">
        <v>292</v>
      </c>
    </row>
    <row r="77" spans="1:8" ht="81.75" customHeight="1">
      <c r="A77" s="3" t="str">
        <f t="shared" si="3"/>
        <v>50202</v>
      </c>
      <c r="B77" s="3" t="s">
        <v>221</v>
      </c>
      <c r="C77" s="3" t="s">
        <v>53</v>
      </c>
      <c r="D77" s="3" t="s">
        <v>54</v>
      </c>
      <c r="E77" s="4">
        <v>11092</v>
      </c>
      <c r="F77" s="4">
        <v>11092</v>
      </c>
      <c r="G77" s="3" t="s">
        <v>55</v>
      </c>
      <c r="H77" s="3" t="s">
        <v>292</v>
      </c>
    </row>
    <row r="78" spans="1:8" ht="36.75" customHeight="1">
      <c r="A78" s="3" t="str">
        <f t="shared" si="3"/>
        <v>50202</v>
      </c>
      <c r="B78" s="3" t="s">
        <v>221</v>
      </c>
      <c r="C78" s="3" t="s">
        <v>56</v>
      </c>
      <c r="D78" s="3" t="s">
        <v>56</v>
      </c>
      <c r="E78" s="4">
        <v>350000</v>
      </c>
      <c r="F78" s="4">
        <v>350000</v>
      </c>
      <c r="G78" s="3" t="s">
        <v>57</v>
      </c>
      <c r="H78" s="3" t="s">
        <v>292</v>
      </c>
    </row>
    <row r="79" spans="1:8" ht="54" customHeight="1">
      <c r="A79" s="3" t="str">
        <f>"50204"</f>
        <v>50204</v>
      </c>
      <c r="B79" s="3" t="s">
        <v>60</v>
      </c>
      <c r="C79" s="3" t="s">
        <v>61</v>
      </c>
      <c r="D79" s="3" t="s">
        <v>62</v>
      </c>
      <c r="E79" s="4">
        <v>37679</v>
      </c>
      <c r="F79" s="4">
        <v>37679</v>
      </c>
      <c r="G79" s="3" t="s">
        <v>63</v>
      </c>
      <c r="H79" s="3" t="s">
        <v>292</v>
      </c>
    </row>
    <row r="80" spans="1:8" ht="50.25" customHeight="1">
      <c r="A80" s="3" t="str">
        <f>"50204"</f>
        <v>50204</v>
      </c>
      <c r="B80" s="3" t="s">
        <v>60</v>
      </c>
      <c r="C80" s="3" t="s">
        <v>61</v>
      </c>
      <c r="D80" s="3" t="s">
        <v>64</v>
      </c>
      <c r="E80" s="4">
        <v>8804</v>
      </c>
      <c r="F80" s="4">
        <v>8804</v>
      </c>
      <c r="G80" s="3" t="s">
        <v>65</v>
      </c>
      <c r="H80" s="3" t="s">
        <v>292</v>
      </c>
    </row>
    <row r="81" spans="1:8" ht="59.25" customHeight="1">
      <c r="A81" s="3" t="str">
        <f aca="true" t="shared" si="4" ref="A81:A100">"50205"</f>
        <v>50205</v>
      </c>
      <c r="B81" s="3" t="s">
        <v>66</v>
      </c>
      <c r="C81" s="3" t="s">
        <v>291</v>
      </c>
      <c r="D81" s="3" t="s">
        <v>58</v>
      </c>
      <c r="E81" s="4">
        <v>2627</v>
      </c>
      <c r="F81" s="4">
        <v>2627</v>
      </c>
      <c r="G81" s="3" t="s">
        <v>59</v>
      </c>
      <c r="H81" s="3" t="s">
        <v>292</v>
      </c>
    </row>
    <row r="82" spans="1:8" ht="60.75" customHeight="1">
      <c r="A82" s="3" t="str">
        <f t="shared" si="4"/>
        <v>50205</v>
      </c>
      <c r="B82" s="3" t="s">
        <v>66</v>
      </c>
      <c r="C82" s="3" t="s">
        <v>61</v>
      </c>
      <c r="D82" s="3" t="s">
        <v>67</v>
      </c>
      <c r="E82" s="4">
        <v>135946</v>
      </c>
      <c r="F82" s="4">
        <v>135946</v>
      </c>
      <c r="G82" s="3" t="s">
        <v>68</v>
      </c>
      <c r="H82" s="3" t="s">
        <v>292</v>
      </c>
    </row>
    <row r="83" spans="1:8" ht="57.75" customHeight="1">
      <c r="A83" s="3" t="str">
        <f t="shared" si="4"/>
        <v>50205</v>
      </c>
      <c r="B83" s="3" t="s">
        <v>66</v>
      </c>
      <c r="C83" s="3" t="s">
        <v>61</v>
      </c>
      <c r="D83" s="3" t="s">
        <v>69</v>
      </c>
      <c r="E83" s="4">
        <v>183132</v>
      </c>
      <c r="F83" s="4">
        <v>183132</v>
      </c>
      <c r="G83" s="3" t="s">
        <v>258</v>
      </c>
      <c r="H83" s="3" t="s">
        <v>292</v>
      </c>
    </row>
    <row r="84" spans="1:8" ht="57.75" customHeight="1">
      <c r="A84" s="3" t="str">
        <f t="shared" si="4"/>
        <v>50205</v>
      </c>
      <c r="B84" s="3" t="s">
        <v>66</v>
      </c>
      <c r="C84" s="3" t="s">
        <v>61</v>
      </c>
      <c r="D84" s="3" t="s">
        <v>259</v>
      </c>
      <c r="E84" s="4">
        <v>31607</v>
      </c>
      <c r="F84" s="4">
        <v>25607</v>
      </c>
      <c r="G84" s="3" t="s">
        <v>260</v>
      </c>
      <c r="H84" s="3" t="s">
        <v>292</v>
      </c>
    </row>
    <row r="85" spans="1:8" ht="60" customHeight="1">
      <c r="A85" s="3" t="str">
        <f t="shared" si="4"/>
        <v>50205</v>
      </c>
      <c r="B85" s="3" t="s">
        <v>66</v>
      </c>
      <c r="C85" s="3" t="s">
        <v>61</v>
      </c>
      <c r="D85" s="3" t="s">
        <v>261</v>
      </c>
      <c r="E85" s="4">
        <v>105779</v>
      </c>
      <c r="F85" s="4">
        <v>105779</v>
      </c>
      <c r="G85" s="3" t="s">
        <v>262</v>
      </c>
      <c r="H85" s="3" t="s">
        <v>292</v>
      </c>
    </row>
    <row r="86" spans="1:8" ht="64.5" customHeight="1">
      <c r="A86" s="3" t="str">
        <f t="shared" si="4"/>
        <v>50205</v>
      </c>
      <c r="B86" s="3" t="s">
        <v>66</v>
      </c>
      <c r="C86" s="3" t="s">
        <v>61</v>
      </c>
      <c r="D86" s="3" t="s">
        <v>263</v>
      </c>
      <c r="E86" s="4">
        <v>9913</v>
      </c>
      <c r="F86" s="4">
        <v>9913</v>
      </c>
      <c r="G86" s="3" t="s">
        <v>264</v>
      </c>
      <c r="H86" s="3" t="s">
        <v>292</v>
      </c>
    </row>
    <row r="87" spans="1:8" ht="61.5" customHeight="1">
      <c r="A87" s="3" t="str">
        <f t="shared" si="4"/>
        <v>50205</v>
      </c>
      <c r="B87" s="3" t="s">
        <v>66</v>
      </c>
      <c r="C87" s="3" t="s">
        <v>61</v>
      </c>
      <c r="D87" s="3" t="s">
        <v>265</v>
      </c>
      <c r="E87" s="4">
        <v>19045</v>
      </c>
      <c r="F87" s="4">
        <v>19045</v>
      </c>
      <c r="G87" s="3" t="s">
        <v>266</v>
      </c>
      <c r="H87" s="3" t="s">
        <v>292</v>
      </c>
    </row>
    <row r="88" spans="1:8" ht="60.75" customHeight="1">
      <c r="A88" s="3" t="str">
        <f t="shared" si="4"/>
        <v>50205</v>
      </c>
      <c r="B88" s="3" t="s">
        <v>66</v>
      </c>
      <c r="C88" s="3" t="s">
        <v>267</v>
      </c>
      <c r="D88" s="3" t="s">
        <v>268</v>
      </c>
      <c r="E88" s="4">
        <v>59783</v>
      </c>
      <c r="F88" s="4">
        <v>59783</v>
      </c>
      <c r="G88" s="3" t="s">
        <v>269</v>
      </c>
      <c r="H88" s="3" t="s">
        <v>292</v>
      </c>
    </row>
    <row r="89" spans="1:8" ht="65.25" customHeight="1">
      <c r="A89" s="3" t="str">
        <f t="shared" si="4"/>
        <v>50205</v>
      </c>
      <c r="B89" s="3" t="s">
        <v>66</v>
      </c>
      <c r="C89" s="3" t="s">
        <v>267</v>
      </c>
      <c r="D89" s="3" t="s">
        <v>270</v>
      </c>
      <c r="E89" s="4">
        <v>226137</v>
      </c>
      <c r="F89" s="4">
        <v>211130</v>
      </c>
      <c r="G89" s="3" t="s">
        <v>271</v>
      </c>
      <c r="H89" s="3" t="s">
        <v>292</v>
      </c>
    </row>
    <row r="90" spans="1:8" ht="65.25" customHeight="1">
      <c r="A90" s="3" t="str">
        <f t="shared" si="4"/>
        <v>50205</v>
      </c>
      <c r="B90" s="3" t="s">
        <v>66</v>
      </c>
      <c r="C90" s="3" t="s">
        <v>272</v>
      </c>
      <c r="D90" s="3" t="s">
        <v>273</v>
      </c>
      <c r="E90" s="4">
        <v>5700</v>
      </c>
      <c r="F90" s="4">
        <v>5700</v>
      </c>
      <c r="G90" s="3" t="s">
        <v>274</v>
      </c>
      <c r="H90" s="3" t="s">
        <v>292</v>
      </c>
    </row>
    <row r="91" spans="1:8" ht="57.75" customHeight="1">
      <c r="A91" s="3" t="str">
        <f t="shared" si="4"/>
        <v>50205</v>
      </c>
      <c r="B91" s="3" t="s">
        <v>66</v>
      </c>
      <c r="C91" s="3" t="s">
        <v>272</v>
      </c>
      <c r="D91" s="3" t="s">
        <v>275</v>
      </c>
      <c r="E91" s="4">
        <v>5369</v>
      </c>
      <c r="F91" s="4">
        <v>5369</v>
      </c>
      <c r="G91" s="3" t="s">
        <v>276</v>
      </c>
      <c r="H91" s="3" t="s">
        <v>292</v>
      </c>
    </row>
    <row r="92" spans="1:8" ht="67.5" customHeight="1">
      <c r="A92" s="3" t="str">
        <f t="shared" si="4"/>
        <v>50205</v>
      </c>
      <c r="B92" s="3" t="s">
        <v>66</v>
      </c>
      <c r="C92" s="3" t="s">
        <v>272</v>
      </c>
      <c r="D92" s="3" t="s">
        <v>277</v>
      </c>
      <c r="E92" s="4">
        <v>5334</v>
      </c>
      <c r="F92" s="4">
        <v>5334</v>
      </c>
      <c r="G92" s="3" t="s">
        <v>278</v>
      </c>
      <c r="H92" s="3" t="s">
        <v>292</v>
      </c>
    </row>
    <row r="93" spans="1:8" ht="60.75" customHeight="1">
      <c r="A93" s="3" t="str">
        <f t="shared" si="4"/>
        <v>50205</v>
      </c>
      <c r="B93" s="3" t="s">
        <v>66</v>
      </c>
      <c r="C93" s="3" t="s">
        <v>272</v>
      </c>
      <c r="D93" s="3" t="s">
        <v>279</v>
      </c>
      <c r="E93" s="4">
        <v>15633</v>
      </c>
      <c r="F93" s="4">
        <v>15633</v>
      </c>
      <c r="G93" s="3" t="s">
        <v>280</v>
      </c>
      <c r="H93" s="3" t="s">
        <v>292</v>
      </c>
    </row>
    <row r="94" spans="1:8" ht="60" customHeight="1">
      <c r="A94" s="3" t="str">
        <f t="shared" si="4"/>
        <v>50205</v>
      </c>
      <c r="B94" s="3" t="s">
        <v>66</v>
      </c>
      <c r="C94" s="3" t="s">
        <v>272</v>
      </c>
      <c r="D94" s="3" t="s">
        <v>281</v>
      </c>
      <c r="E94" s="4">
        <v>7339</v>
      </c>
      <c r="F94" s="4">
        <v>7339</v>
      </c>
      <c r="G94" s="3" t="s">
        <v>282</v>
      </c>
      <c r="H94" s="3" t="s">
        <v>292</v>
      </c>
    </row>
    <row r="95" spans="1:8" ht="59.25" customHeight="1">
      <c r="A95" s="3" t="str">
        <f t="shared" si="4"/>
        <v>50205</v>
      </c>
      <c r="B95" s="3" t="s">
        <v>66</v>
      </c>
      <c r="C95" s="3" t="s">
        <v>327</v>
      </c>
      <c r="D95" s="3" t="s">
        <v>328</v>
      </c>
      <c r="E95" s="4">
        <v>306621</v>
      </c>
      <c r="F95" s="4">
        <v>34978</v>
      </c>
      <c r="G95" s="3" t="s">
        <v>329</v>
      </c>
      <c r="H95" s="3" t="s">
        <v>292</v>
      </c>
    </row>
    <row r="96" spans="1:8" ht="60.75" customHeight="1">
      <c r="A96" s="3" t="str">
        <f t="shared" si="4"/>
        <v>50205</v>
      </c>
      <c r="B96" s="3" t="s">
        <v>66</v>
      </c>
      <c r="C96" s="3" t="s">
        <v>327</v>
      </c>
      <c r="D96" s="3" t="s">
        <v>330</v>
      </c>
      <c r="E96" s="4">
        <v>545047</v>
      </c>
      <c r="F96" s="4">
        <v>538162</v>
      </c>
      <c r="G96" s="3" t="s">
        <v>331</v>
      </c>
      <c r="H96" s="3" t="s">
        <v>292</v>
      </c>
    </row>
    <row r="97" spans="1:8" ht="66" customHeight="1">
      <c r="A97" s="3" t="str">
        <f t="shared" si="4"/>
        <v>50205</v>
      </c>
      <c r="B97" s="3" t="s">
        <v>66</v>
      </c>
      <c r="C97" s="3" t="s">
        <v>327</v>
      </c>
      <c r="D97" s="3" t="s">
        <v>332</v>
      </c>
      <c r="E97" s="4">
        <v>252224</v>
      </c>
      <c r="F97" s="4">
        <v>251861</v>
      </c>
      <c r="G97" s="3" t="s">
        <v>333</v>
      </c>
      <c r="H97" s="3" t="s">
        <v>292</v>
      </c>
    </row>
    <row r="98" spans="1:8" ht="60.75" customHeight="1">
      <c r="A98" s="3" t="str">
        <f t="shared" si="4"/>
        <v>50205</v>
      </c>
      <c r="B98" s="3" t="s">
        <v>66</v>
      </c>
      <c r="C98" s="3" t="s">
        <v>327</v>
      </c>
      <c r="D98" s="3" t="s">
        <v>334</v>
      </c>
      <c r="E98" s="4">
        <v>83689</v>
      </c>
      <c r="F98" s="4">
        <v>83689</v>
      </c>
      <c r="G98" s="3" t="s">
        <v>335</v>
      </c>
      <c r="H98" s="3" t="s">
        <v>292</v>
      </c>
    </row>
    <row r="99" spans="1:8" ht="63.75" customHeight="1">
      <c r="A99" s="3" t="str">
        <f t="shared" si="4"/>
        <v>50205</v>
      </c>
      <c r="B99" s="3" t="s">
        <v>66</v>
      </c>
      <c r="C99" s="3" t="s">
        <v>327</v>
      </c>
      <c r="D99" s="3" t="s">
        <v>336</v>
      </c>
      <c r="E99" s="4">
        <v>84623</v>
      </c>
      <c r="F99" s="4">
        <v>84623</v>
      </c>
      <c r="G99" s="3" t="s">
        <v>337</v>
      </c>
      <c r="H99" s="3" t="s">
        <v>292</v>
      </c>
    </row>
    <row r="100" spans="1:8" ht="63" customHeight="1">
      <c r="A100" s="3" t="str">
        <f t="shared" si="4"/>
        <v>50205</v>
      </c>
      <c r="B100" s="3" t="s">
        <v>66</v>
      </c>
      <c r="C100" s="3" t="s">
        <v>327</v>
      </c>
      <c r="D100" s="3" t="s">
        <v>338</v>
      </c>
      <c r="E100" s="4">
        <v>72276</v>
      </c>
      <c r="F100" s="4">
        <v>69664</v>
      </c>
      <c r="G100" s="3" t="s">
        <v>339</v>
      </c>
      <c r="H100" s="3" t="s">
        <v>292</v>
      </c>
    </row>
    <row r="101" spans="1:8" ht="44.25" customHeight="1">
      <c r="A101" s="3" t="str">
        <f aca="true" t="shared" si="5" ref="A101:A112">"50301"</f>
        <v>50301</v>
      </c>
      <c r="B101" s="3" t="s">
        <v>340</v>
      </c>
      <c r="C101" s="3" t="s">
        <v>291</v>
      </c>
      <c r="D101" s="3" t="s">
        <v>341</v>
      </c>
      <c r="E101" s="4">
        <v>34351</v>
      </c>
      <c r="F101" s="4">
        <v>34277</v>
      </c>
      <c r="G101" s="3" t="s">
        <v>342</v>
      </c>
      <c r="H101" s="3" t="s">
        <v>292</v>
      </c>
    </row>
    <row r="102" spans="1:8" ht="51" customHeight="1">
      <c r="A102" s="3" t="str">
        <f t="shared" si="5"/>
        <v>50301</v>
      </c>
      <c r="B102" s="3" t="s">
        <v>340</v>
      </c>
      <c r="C102" s="3" t="s">
        <v>343</v>
      </c>
      <c r="D102" s="3" t="s">
        <v>343</v>
      </c>
      <c r="E102" s="4">
        <v>276639</v>
      </c>
      <c r="F102" s="4">
        <v>276639</v>
      </c>
      <c r="G102" s="3" t="s">
        <v>344</v>
      </c>
      <c r="H102" s="3" t="s">
        <v>292</v>
      </c>
    </row>
    <row r="103" spans="1:8" ht="59.25" customHeight="1">
      <c r="A103" s="3" t="str">
        <f t="shared" si="5"/>
        <v>50301</v>
      </c>
      <c r="B103" s="3" t="s">
        <v>340</v>
      </c>
      <c r="C103" s="3" t="s">
        <v>345</v>
      </c>
      <c r="D103" s="3" t="s">
        <v>346</v>
      </c>
      <c r="E103" s="4">
        <v>2478</v>
      </c>
      <c r="F103" s="4">
        <v>2478</v>
      </c>
      <c r="G103" s="3" t="s">
        <v>347</v>
      </c>
      <c r="H103" s="3" t="s">
        <v>292</v>
      </c>
    </row>
    <row r="104" spans="1:8" ht="60" customHeight="1">
      <c r="A104" s="3" t="str">
        <f t="shared" si="5"/>
        <v>50301</v>
      </c>
      <c r="B104" s="3" t="s">
        <v>340</v>
      </c>
      <c r="C104" s="3" t="s">
        <v>13</v>
      </c>
      <c r="D104" s="3" t="s">
        <v>348</v>
      </c>
      <c r="E104" s="4">
        <v>2897</v>
      </c>
      <c r="F104" s="4">
        <v>2346</v>
      </c>
      <c r="G104" s="3" t="s">
        <v>349</v>
      </c>
      <c r="H104" s="3" t="s">
        <v>292</v>
      </c>
    </row>
    <row r="105" spans="1:8" ht="60" customHeight="1">
      <c r="A105" s="3" t="str">
        <f t="shared" si="5"/>
        <v>50301</v>
      </c>
      <c r="B105" s="3" t="s">
        <v>340</v>
      </c>
      <c r="C105" s="3" t="s">
        <v>13</v>
      </c>
      <c r="D105" s="3" t="s">
        <v>350</v>
      </c>
      <c r="E105" s="4">
        <v>8607</v>
      </c>
      <c r="F105" s="4">
        <v>0</v>
      </c>
      <c r="G105" s="3" t="s">
        <v>351</v>
      </c>
      <c r="H105" s="3" t="s">
        <v>292</v>
      </c>
    </row>
    <row r="106" spans="1:8" ht="65.25" customHeight="1">
      <c r="A106" s="3" t="str">
        <f t="shared" si="5"/>
        <v>50301</v>
      </c>
      <c r="B106" s="3" t="s">
        <v>340</v>
      </c>
      <c r="C106" s="3" t="s">
        <v>352</v>
      </c>
      <c r="D106" s="3" t="s">
        <v>353</v>
      </c>
      <c r="E106" s="4">
        <v>60</v>
      </c>
      <c r="F106" s="4">
        <v>60</v>
      </c>
      <c r="G106" s="3" t="s">
        <v>354</v>
      </c>
      <c r="H106" s="3" t="s">
        <v>292</v>
      </c>
    </row>
    <row r="107" spans="1:8" ht="87" customHeight="1">
      <c r="A107" s="3" t="str">
        <f t="shared" si="5"/>
        <v>50301</v>
      </c>
      <c r="B107" s="3" t="s">
        <v>340</v>
      </c>
      <c r="C107" s="3" t="s">
        <v>352</v>
      </c>
      <c r="D107" s="3" t="s">
        <v>355</v>
      </c>
      <c r="E107" s="4">
        <v>651</v>
      </c>
      <c r="F107" s="4">
        <v>651</v>
      </c>
      <c r="G107" s="3" t="s">
        <v>356</v>
      </c>
      <c r="H107" s="3" t="s">
        <v>292</v>
      </c>
    </row>
    <row r="108" spans="1:8" ht="96.75" customHeight="1">
      <c r="A108" s="3" t="str">
        <f t="shared" si="5"/>
        <v>50301</v>
      </c>
      <c r="B108" s="3" t="s">
        <v>340</v>
      </c>
      <c r="C108" s="3" t="s">
        <v>352</v>
      </c>
      <c r="D108" s="3" t="s">
        <v>357</v>
      </c>
      <c r="E108" s="4">
        <v>1000</v>
      </c>
      <c r="F108" s="4">
        <v>1000</v>
      </c>
      <c r="G108" s="3" t="s">
        <v>358</v>
      </c>
      <c r="H108" s="3" t="s">
        <v>292</v>
      </c>
    </row>
    <row r="109" spans="1:8" ht="45.75" customHeight="1">
      <c r="A109" s="3" t="str">
        <f t="shared" si="5"/>
        <v>50301</v>
      </c>
      <c r="B109" s="3" t="s">
        <v>340</v>
      </c>
      <c r="C109" s="3" t="s">
        <v>352</v>
      </c>
      <c r="D109" s="3" t="s">
        <v>359</v>
      </c>
      <c r="E109" s="4">
        <v>38611</v>
      </c>
      <c r="F109" s="4">
        <v>25729</v>
      </c>
      <c r="G109" s="3" t="s">
        <v>360</v>
      </c>
      <c r="H109" s="3" t="s">
        <v>292</v>
      </c>
    </row>
    <row r="110" spans="1:8" ht="94.5" customHeight="1">
      <c r="A110" s="3" t="str">
        <f t="shared" si="5"/>
        <v>50301</v>
      </c>
      <c r="B110" s="3" t="s">
        <v>340</v>
      </c>
      <c r="C110" s="3" t="s">
        <v>361</v>
      </c>
      <c r="D110" s="3" t="s">
        <v>361</v>
      </c>
      <c r="E110" s="4">
        <v>4903</v>
      </c>
      <c r="F110" s="4">
        <v>4903</v>
      </c>
      <c r="G110" s="3" t="s">
        <v>362</v>
      </c>
      <c r="H110" s="3" t="s">
        <v>292</v>
      </c>
    </row>
    <row r="111" spans="1:8" ht="106.5" customHeight="1">
      <c r="A111" s="3" t="str">
        <f t="shared" si="5"/>
        <v>50301</v>
      </c>
      <c r="B111" s="3" t="s">
        <v>340</v>
      </c>
      <c r="C111" s="3" t="s">
        <v>363</v>
      </c>
      <c r="D111" s="3" t="s">
        <v>363</v>
      </c>
      <c r="E111" s="4">
        <v>2386</v>
      </c>
      <c r="F111" s="4">
        <v>2386</v>
      </c>
      <c r="G111" s="3" t="s">
        <v>97</v>
      </c>
      <c r="H111" s="3" t="s">
        <v>292</v>
      </c>
    </row>
    <row r="112" spans="1:8" ht="108.75" customHeight="1">
      <c r="A112" s="3" t="str">
        <f t="shared" si="5"/>
        <v>50301</v>
      </c>
      <c r="B112" s="3" t="s">
        <v>340</v>
      </c>
      <c r="C112" s="3" t="s">
        <v>98</v>
      </c>
      <c r="D112" s="3" t="s">
        <v>98</v>
      </c>
      <c r="E112" s="4">
        <v>10641</v>
      </c>
      <c r="F112" s="4">
        <v>10641</v>
      </c>
      <c r="G112" s="3" t="s">
        <v>99</v>
      </c>
      <c r="H112" s="3" t="s">
        <v>292</v>
      </c>
    </row>
    <row r="113" spans="1:8" ht="96.75" customHeight="1">
      <c r="A113" s="3" t="str">
        <f aca="true" t="shared" si="6" ref="A113:A118">"50303"</f>
        <v>50303</v>
      </c>
      <c r="B113" s="3" t="s">
        <v>115</v>
      </c>
      <c r="C113" s="3" t="s">
        <v>131</v>
      </c>
      <c r="D113" s="3" t="s">
        <v>132</v>
      </c>
      <c r="E113" s="4">
        <v>1250</v>
      </c>
      <c r="F113" s="4">
        <v>1250</v>
      </c>
      <c r="G113" s="3" t="s">
        <v>133</v>
      </c>
      <c r="H113" s="3" t="s">
        <v>292</v>
      </c>
    </row>
    <row r="114" spans="1:8" ht="95.25" customHeight="1">
      <c r="A114" s="3" t="str">
        <f t="shared" si="6"/>
        <v>50303</v>
      </c>
      <c r="B114" s="3" t="s">
        <v>115</v>
      </c>
      <c r="C114" s="3" t="s">
        <v>134</v>
      </c>
      <c r="D114" s="3" t="s">
        <v>135</v>
      </c>
      <c r="E114" s="4">
        <v>9939</v>
      </c>
      <c r="F114" s="4">
        <v>9939</v>
      </c>
      <c r="G114" s="3" t="s">
        <v>136</v>
      </c>
      <c r="H114" s="3" t="s">
        <v>292</v>
      </c>
    </row>
    <row r="115" spans="1:8" ht="60" customHeight="1">
      <c r="A115" s="3" t="str">
        <f t="shared" si="6"/>
        <v>50303</v>
      </c>
      <c r="B115" s="3" t="s">
        <v>115</v>
      </c>
      <c r="C115" s="3" t="s">
        <v>134</v>
      </c>
      <c r="D115" s="3" t="s">
        <v>137</v>
      </c>
      <c r="E115" s="4">
        <v>5494</v>
      </c>
      <c r="F115" s="4">
        <v>5494</v>
      </c>
      <c r="G115" s="3" t="s">
        <v>138</v>
      </c>
      <c r="H115" s="3" t="s">
        <v>292</v>
      </c>
    </row>
    <row r="116" spans="1:8" ht="74.25" customHeight="1">
      <c r="A116" s="3" t="str">
        <f t="shared" si="6"/>
        <v>50303</v>
      </c>
      <c r="B116" s="3" t="s">
        <v>115</v>
      </c>
      <c r="C116" s="3" t="s">
        <v>139</v>
      </c>
      <c r="D116" s="3" t="s">
        <v>140</v>
      </c>
      <c r="E116" s="4">
        <v>5068</v>
      </c>
      <c r="F116" s="4">
        <v>5068</v>
      </c>
      <c r="G116" s="3" t="s">
        <v>141</v>
      </c>
      <c r="H116" s="3" t="s">
        <v>292</v>
      </c>
    </row>
    <row r="117" spans="1:8" ht="60" customHeight="1">
      <c r="A117" s="3" t="str">
        <f t="shared" si="6"/>
        <v>50303</v>
      </c>
      <c r="B117" s="3" t="s">
        <v>115</v>
      </c>
      <c r="C117" s="3" t="s">
        <v>139</v>
      </c>
      <c r="D117" s="3" t="s">
        <v>142</v>
      </c>
      <c r="E117" s="4">
        <v>8000</v>
      </c>
      <c r="F117" s="4">
        <v>8000</v>
      </c>
      <c r="G117" s="3" t="s">
        <v>143</v>
      </c>
      <c r="H117" s="3" t="s">
        <v>292</v>
      </c>
    </row>
    <row r="118" spans="1:8" ht="60" customHeight="1">
      <c r="A118" s="3" t="str">
        <f t="shared" si="6"/>
        <v>50303</v>
      </c>
      <c r="B118" s="3" t="s">
        <v>115</v>
      </c>
      <c r="C118" s="3" t="s">
        <v>139</v>
      </c>
      <c r="D118" s="3" t="s">
        <v>144</v>
      </c>
      <c r="E118" s="4">
        <v>25470</v>
      </c>
      <c r="F118" s="4">
        <v>25470</v>
      </c>
      <c r="G118" s="3" t="s">
        <v>145</v>
      </c>
      <c r="H118" s="3" t="s">
        <v>292</v>
      </c>
    </row>
    <row r="119" spans="1:8" ht="75" customHeight="1">
      <c r="A119" s="3" t="str">
        <f aca="true" t="shared" si="7" ref="A119:A137">"50304"</f>
        <v>50304</v>
      </c>
      <c r="B119" s="3" t="s">
        <v>146</v>
      </c>
      <c r="C119" s="3" t="s">
        <v>147</v>
      </c>
      <c r="D119" s="3" t="s">
        <v>148</v>
      </c>
      <c r="E119" s="4">
        <v>33986</v>
      </c>
      <c r="F119" s="4">
        <v>33986</v>
      </c>
      <c r="G119" s="3" t="s">
        <v>149</v>
      </c>
      <c r="H119" s="3" t="s">
        <v>292</v>
      </c>
    </row>
    <row r="120" spans="1:8" ht="86.25" customHeight="1">
      <c r="A120" s="3" t="str">
        <f t="shared" si="7"/>
        <v>50304</v>
      </c>
      <c r="B120" s="3" t="s">
        <v>146</v>
      </c>
      <c r="C120" s="3" t="s">
        <v>150</v>
      </c>
      <c r="D120" s="3" t="s">
        <v>151</v>
      </c>
      <c r="E120" s="4">
        <v>617049</v>
      </c>
      <c r="F120" s="4">
        <v>1086</v>
      </c>
      <c r="G120" s="3" t="s">
        <v>364</v>
      </c>
      <c r="H120" s="3" t="s">
        <v>292</v>
      </c>
    </row>
    <row r="121" spans="1:8" ht="60" customHeight="1">
      <c r="A121" s="3" t="str">
        <f t="shared" si="7"/>
        <v>50304</v>
      </c>
      <c r="B121" s="3" t="s">
        <v>146</v>
      </c>
      <c r="C121" s="3" t="s">
        <v>150</v>
      </c>
      <c r="D121" s="3" t="s">
        <v>365</v>
      </c>
      <c r="E121" s="4">
        <v>18180</v>
      </c>
      <c r="F121" s="4">
        <v>18180</v>
      </c>
      <c r="G121" s="3" t="s">
        <v>366</v>
      </c>
      <c r="H121" s="3" t="s">
        <v>292</v>
      </c>
    </row>
    <row r="122" spans="1:8" ht="60" customHeight="1">
      <c r="A122" s="3" t="str">
        <f t="shared" si="7"/>
        <v>50304</v>
      </c>
      <c r="B122" s="3" t="s">
        <v>146</v>
      </c>
      <c r="C122" s="3" t="s">
        <v>150</v>
      </c>
      <c r="D122" s="3" t="s">
        <v>367</v>
      </c>
      <c r="E122" s="4">
        <v>60954</v>
      </c>
      <c r="F122" s="4">
        <v>60954</v>
      </c>
      <c r="G122" s="3" t="s">
        <v>368</v>
      </c>
      <c r="H122" s="3" t="s">
        <v>292</v>
      </c>
    </row>
    <row r="123" spans="1:8" ht="72.75" customHeight="1">
      <c r="A123" s="3" t="str">
        <f t="shared" si="7"/>
        <v>50304</v>
      </c>
      <c r="B123" s="3" t="s">
        <v>146</v>
      </c>
      <c r="C123" s="3" t="s">
        <v>369</v>
      </c>
      <c r="D123" s="3" t="s">
        <v>369</v>
      </c>
      <c r="E123" s="4">
        <v>93032</v>
      </c>
      <c r="F123" s="4">
        <v>73032</v>
      </c>
      <c r="G123" s="3" t="s">
        <v>370</v>
      </c>
      <c r="H123" s="3" t="s">
        <v>292</v>
      </c>
    </row>
    <row r="124" spans="1:8" ht="60" customHeight="1">
      <c r="A124" s="3" t="str">
        <f t="shared" si="7"/>
        <v>50304</v>
      </c>
      <c r="B124" s="3" t="s">
        <v>146</v>
      </c>
      <c r="C124" s="3" t="s">
        <v>371</v>
      </c>
      <c r="D124" s="3" t="s">
        <v>371</v>
      </c>
      <c r="E124" s="4">
        <v>277096</v>
      </c>
      <c r="F124" s="4">
        <v>277096</v>
      </c>
      <c r="G124" s="3" t="s">
        <v>372</v>
      </c>
      <c r="H124" s="3" t="s">
        <v>292</v>
      </c>
    </row>
    <row r="125" spans="1:8" ht="60" customHeight="1">
      <c r="A125" s="3" t="str">
        <f t="shared" si="7"/>
        <v>50304</v>
      </c>
      <c r="B125" s="3" t="s">
        <v>146</v>
      </c>
      <c r="C125" s="3" t="s">
        <v>215</v>
      </c>
      <c r="D125" s="3" t="s">
        <v>216</v>
      </c>
      <c r="E125" s="4">
        <v>80</v>
      </c>
      <c r="F125" s="4">
        <v>80</v>
      </c>
      <c r="G125" s="3" t="s">
        <v>217</v>
      </c>
      <c r="H125" s="3" t="s">
        <v>292</v>
      </c>
    </row>
    <row r="126" spans="1:8" ht="115.5" customHeight="1">
      <c r="A126" s="3" t="str">
        <f t="shared" si="7"/>
        <v>50304</v>
      </c>
      <c r="B126" s="3" t="s">
        <v>146</v>
      </c>
      <c r="C126" s="3" t="s">
        <v>373</v>
      </c>
      <c r="D126" s="3" t="s">
        <v>374</v>
      </c>
      <c r="E126" s="4">
        <v>800</v>
      </c>
      <c r="F126" s="4">
        <v>800</v>
      </c>
      <c r="G126" s="3" t="s">
        <v>375</v>
      </c>
      <c r="H126" s="3" t="s">
        <v>292</v>
      </c>
    </row>
    <row r="127" spans="1:8" ht="120.75" customHeight="1">
      <c r="A127" s="3" t="str">
        <f t="shared" si="7"/>
        <v>50304</v>
      </c>
      <c r="B127" s="3" t="s">
        <v>146</v>
      </c>
      <c r="C127" s="3" t="s">
        <v>373</v>
      </c>
      <c r="D127" s="3" t="s">
        <v>376</v>
      </c>
      <c r="E127" s="4">
        <v>800</v>
      </c>
      <c r="F127" s="4">
        <v>800</v>
      </c>
      <c r="G127" s="3" t="s">
        <v>377</v>
      </c>
      <c r="H127" s="3" t="s">
        <v>292</v>
      </c>
    </row>
    <row r="128" spans="1:8" ht="84" customHeight="1">
      <c r="A128" s="3" t="str">
        <f t="shared" si="7"/>
        <v>50304</v>
      </c>
      <c r="B128" s="3" t="s">
        <v>146</v>
      </c>
      <c r="C128" s="3" t="s">
        <v>373</v>
      </c>
      <c r="D128" s="3" t="s">
        <v>378</v>
      </c>
      <c r="E128" s="4">
        <v>3179</v>
      </c>
      <c r="F128" s="4">
        <v>3179</v>
      </c>
      <c r="G128" s="3" t="s">
        <v>379</v>
      </c>
      <c r="H128" s="3" t="s">
        <v>292</v>
      </c>
    </row>
    <row r="129" spans="1:8" ht="107.25" customHeight="1">
      <c r="A129" s="3" t="str">
        <f t="shared" si="7"/>
        <v>50304</v>
      </c>
      <c r="B129" s="3" t="s">
        <v>146</v>
      </c>
      <c r="C129" s="3" t="s">
        <v>373</v>
      </c>
      <c r="D129" s="3" t="s">
        <v>380</v>
      </c>
      <c r="E129" s="4">
        <v>2000</v>
      </c>
      <c r="F129" s="4">
        <v>2000</v>
      </c>
      <c r="G129" s="3" t="s">
        <v>381</v>
      </c>
      <c r="H129" s="3" t="s">
        <v>292</v>
      </c>
    </row>
    <row r="130" spans="1:8" ht="100.5" customHeight="1">
      <c r="A130" s="3" t="str">
        <f t="shared" si="7"/>
        <v>50304</v>
      </c>
      <c r="B130" s="3" t="s">
        <v>146</v>
      </c>
      <c r="C130" s="3" t="s">
        <v>373</v>
      </c>
      <c r="D130" s="3" t="s">
        <v>382</v>
      </c>
      <c r="E130" s="4">
        <v>780</v>
      </c>
      <c r="F130" s="4">
        <v>780</v>
      </c>
      <c r="G130" s="3" t="s">
        <v>383</v>
      </c>
      <c r="H130" s="3" t="s">
        <v>292</v>
      </c>
    </row>
    <row r="131" spans="1:8" ht="106.5" customHeight="1">
      <c r="A131" s="3" t="str">
        <f t="shared" si="7"/>
        <v>50304</v>
      </c>
      <c r="B131" s="3" t="s">
        <v>146</v>
      </c>
      <c r="C131" s="3" t="s">
        <v>373</v>
      </c>
      <c r="D131" s="3" t="s">
        <v>384</v>
      </c>
      <c r="E131" s="4">
        <v>5535</v>
      </c>
      <c r="F131" s="4">
        <v>5535</v>
      </c>
      <c r="G131" s="3" t="s">
        <v>385</v>
      </c>
      <c r="H131" s="3" t="s">
        <v>292</v>
      </c>
    </row>
    <row r="132" spans="1:8" ht="72" customHeight="1">
      <c r="A132" s="3" t="str">
        <f t="shared" si="7"/>
        <v>50304</v>
      </c>
      <c r="B132" s="3" t="s">
        <v>146</v>
      </c>
      <c r="C132" s="3" t="s">
        <v>373</v>
      </c>
      <c r="D132" s="3" t="s">
        <v>386</v>
      </c>
      <c r="E132" s="4">
        <v>7027</v>
      </c>
      <c r="F132" s="4">
        <v>7027</v>
      </c>
      <c r="G132" s="3" t="s">
        <v>387</v>
      </c>
      <c r="H132" s="3" t="s">
        <v>292</v>
      </c>
    </row>
    <row r="133" spans="1:8" ht="44.25" customHeight="1">
      <c r="A133" s="3" t="str">
        <f t="shared" si="7"/>
        <v>50304</v>
      </c>
      <c r="B133" s="3" t="s">
        <v>146</v>
      </c>
      <c r="C133" s="3" t="s">
        <v>218</v>
      </c>
      <c r="D133" s="3" t="s">
        <v>388</v>
      </c>
      <c r="E133" s="4">
        <v>436</v>
      </c>
      <c r="F133" s="4">
        <v>436</v>
      </c>
      <c r="G133" s="3" t="s">
        <v>389</v>
      </c>
      <c r="H133" s="3" t="s">
        <v>292</v>
      </c>
    </row>
    <row r="134" spans="1:8" ht="42.75" customHeight="1">
      <c r="A134" s="3" t="str">
        <f t="shared" si="7"/>
        <v>50304</v>
      </c>
      <c r="B134" s="3" t="s">
        <v>146</v>
      </c>
      <c r="C134" s="3" t="s">
        <v>218</v>
      </c>
      <c r="D134" s="3" t="s">
        <v>390</v>
      </c>
      <c r="E134" s="4">
        <v>100</v>
      </c>
      <c r="F134" s="4">
        <v>100</v>
      </c>
      <c r="G134" s="3" t="s">
        <v>391</v>
      </c>
      <c r="H134" s="3" t="s">
        <v>292</v>
      </c>
    </row>
    <row r="135" spans="1:8" ht="60" customHeight="1">
      <c r="A135" s="3" t="str">
        <f t="shared" si="7"/>
        <v>50304</v>
      </c>
      <c r="B135" s="3" t="s">
        <v>146</v>
      </c>
      <c r="C135" s="3" t="s">
        <v>392</v>
      </c>
      <c r="D135" s="3" t="s">
        <v>393</v>
      </c>
      <c r="E135" s="4">
        <v>500</v>
      </c>
      <c r="F135" s="4">
        <v>500</v>
      </c>
      <c r="G135" s="3" t="s">
        <v>226</v>
      </c>
      <c r="H135" s="3" t="s">
        <v>292</v>
      </c>
    </row>
    <row r="136" spans="1:8" ht="42" customHeight="1">
      <c r="A136" s="3" t="str">
        <f t="shared" si="7"/>
        <v>50304</v>
      </c>
      <c r="B136" s="3" t="s">
        <v>146</v>
      </c>
      <c r="C136" s="3" t="s">
        <v>392</v>
      </c>
      <c r="D136" s="3" t="s">
        <v>227</v>
      </c>
      <c r="E136" s="4">
        <v>43300</v>
      </c>
      <c r="F136" s="4">
        <v>43300</v>
      </c>
      <c r="G136" s="3" t="s">
        <v>228</v>
      </c>
      <c r="H136" s="3" t="s">
        <v>292</v>
      </c>
    </row>
    <row r="137" spans="1:8" ht="42" customHeight="1">
      <c r="A137" s="3" t="str">
        <f t="shared" si="7"/>
        <v>50304</v>
      </c>
      <c r="B137" s="3" t="s">
        <v>146</v>
      </c>
      <c r="C137" s="3" t="s">
        <v>392</v>
      </c>
      <c r="D137" s="3" t="s">
        <v>229</v>
      </c>
      <c r="E137" s="4">
        <v>5500</v>
      </c>
      <c r="F137" s="4">
        <v>5500</v>
      </c>
      <c r="G137" s="3" t="s">
        <v>230</v>
      </c>
      <c r="H137" s="3" t="s">
        <v>292</v>
      </c>
    </row>
    <row r="138" spans="1:8" ht="129.75" customHeight="1">
      <c r="A138" s="3" t="str">
        <f aca="true" t="shared" si="8" ref="A138:A144">"50501"</f>
        <v>50501</v>
      </c>
      <c r="B138" s="3" t="s">
        <v>231</v>
      </c>
      <c r="C138" s="3" t="s">
        <v>100</v>
      </c>
      <c r="D138" s="3" t="s">
        <v>101</v>
      </c>
      <c r="E138" s="4">
        <v>17145</v>
      </c>
      <c r="F138" s="4">
        <v>17145</v>
      </c>
      <c r="G138" s="3" t="s">
        <v>102</v>
      </c>
      <c r="H138" s="3" t="s">
        <v>292</v>
      </c>
    </row>
    <row r="139" spans="1:8" ht="115.5" customHeight="1">
      <c r="A139" s="3" t="str">
        <f t="shared" si="8"/>
        <v>50501</v>
      </c>
      <c r="B139" s="3" t="s">
        <v>231</v>
      </c>
      <c r="C139" s="3" t="s">
        <v>100</v>
      </c>
      <c r="D139" s="3" t="s">
        <v>103</v>
      </c>
      <c r="E139" s="4">
        <v>85375</v>
      </c>
      <c r="F139" s="4">
        <v>9375</v>
      </c>
      <c r="G139" s="3" t="s">
        <v>104</v>
      </c>
      <c r="H139" s="3" t="s">
        <v>292</v>
      </c>
    </row>
    <row r="140" spans="1:8" ht="99" customHeight="1">
      <c r="A140" s="3" t="str">
        <f t="shared" si="8"/>
        <v>50501</v>
      </c>
      <c r="B140" s="3" t="s">
        <v>231</v>
      </c>
      <c r="C140" s="3" t="s">
        <v>100</v>
      </c>
      <c r="D140" s="3" t="s">
        <v>232</v>
      </c>
      <c r="E140" s="4">
        <v>420000</v>
      </c>
      <c r="F140" s="4">
        <v>420000</v>
      </c>
      <c r="G140" s="3" t="s">
        <v>233</v>
      </c>
      <c r="H140" s="3" t="s">
        <v>292</v>
      </c>
    </row>
    <row r="141" spans="1:8" ht="108.75" customHeight="1">
      <c r="A141" s="3" t="str">
        <f t="shared" si="8"/>
        <v>50501</v>
      </c>
      <c r="B141" s="3" t="s">
        <v>231</v>
      </c>
      <c r="C141" s="3" t="s">
        <v>105</v>
      </c>
      <c r="D141" s="3" t="s">
        <v>106</v>
      </c>
      <c r="E141" s="4">
        <v>2805</v>
      </c>
      <c r="F141" s="4">
        <v>2805</v>
      </c>
      <c r="G141" s="3" t="s">
        <v>107</v>
      </c>
      <c r="H141" s="3" t="s">
        <v>292</v>
      </c>
    </row>
    <row r="142" spans="1:8" ht="73.5" customHeight="1">
      <c r="A142" s="3" t="str">
        <f t="shared" si="8"/>
        <v>50501</v>
      </c>
      <c r="B142" s="3" t="s">
        <v>231</v>
      </c>
      <c r="C142" s="3" t="s">
        <v>108</v>
      </c>
      <c r="D142" s="3" t="s">
        <v>109</v>
      </c>
      <c r="E142" s="4">
        <v>4197</v>
      </c>
      <c r="F142" s="4">
        <v>3197</v>
      </c>
      <c r="G142" s="3" t="s">
        <v>110</v>
      </c>
      <c r="H142" s="3" t="s">
        <v>292</v>
      </c>
    </row>
    <row r="143" spans="1:8" ht="104.25" customHeight="1">
      <c r="A143" s="3" t="str">
        <f t="shared" si="8"/>
        <v>50501</v>
      </c>
      <c r="B143" s="3" t="s">
        <v>231</v>
      </c>
      <c r="C143" s="3" t="s">
        <v>108</v>
      </c>
      <c r="D143" s="3" t="s">
        <v>111</v>
      </c>
      <c r="E143" s="4">
        <v>2270</v>
      </c>
      <c r="F143" s="4">
        <v>2270</v>
      </c>
      <c r="G143" s="3" t="s">
        <v>112</v>
      </c>
      <c r="H143" s="3" t="s">
        <v>292</v>
      </c>
    </row>
    <row r="144" spans="1:8" ht="97.5" customHeight="1">
      <c r="A144" s="3" t="str">
        <f t="shared" si="8"/>
        <v>50501</v>
      </c>
      <c r="B144" s="3" t="s">
        <v>231</v>
      </c>
      <c r="C144" s="3" t="s">
        <v>108</v>
      </c>
      <c r="D144" s="3" t="s">
        <v>113</v>
      </c>
      <c r="E144" s="4">
        <v>1328</v>
      </c>
      <c r="F144" s="4">
        <v>1328</v>
      </c>
      <c r="G144" s="3" t="s">
        <v>114</v>
      </c>
      <c r="H144" s="3" t="s">
        <v>292</v>
      </c>
    </row>
    <row r="145" spans="1:8" ht="39" customHeight="1">
      <c r="A145" s="3" t="str">
        <f aca="true" t="shared" si="9" ref="A145:A151">"50503"</f>
        <v>50503</v>
      </c>
      <c r="B145" s="3" t="s">
        <v>234</v>
      </c>
      <c r="C145" s="3" t="s">
        <v>291</v>
      </c>
      <c r="D145" s="3" t="s">
        <v>116</v>
      </c>
      <c r="E145" s="4">
        <v>4291</v>
      </c>
      <c r="F145" s="4">
        <v>4291</v>
      </c>
      <c r="G145" s="3" t="s">
        <v>117</v>
      </c>
      <c r="H145" s="3" t="s">
        <v>292</v>
      </c>
    </row>
    <row r="146" spans="1:8" ht="60" customHeight="1">
      <c r="A146" s="3" t="str">
        <f t="shared" si="9"/>
        <v>50503</v>
      </c>
      <c r="B146" s="3" t="s">
        <v>234</v>
      </c>
      <c r="C146" s="3" t="s">
        <v>118</v>
      </c>
      <c r="D146" s="3" t="s">
        <v>119</v>
      </c>
      <c r="E146" s="4">
        <v>1348</v>
      </c>
      <c r="F146" s="4">
        <v>1348</v>
      </c>
      <c r="G146" s="3" t="s">
        <v>120</v>
      </c>
      <c r="H146" s="3" t="s">
        <v>292</v>
      </c>
    </row>
    <row r="147" spans="1:8" ht="96" customHeight="1">
      <c r="A147" s="3" t="str">
        <f t="shared" si="9"/>
        <v>50503</v>
      </c>
      <c r="B147" s="3" t="s">
        <v>234</v>
      </c>
      <c r="C147" s="3" t="s">
        <v>121</v>
      </c>
      <c r="D147" s="3" t="s">
        <v>122</v>
      </c>
      <c r="E147" s="4">
        <v>75572</v>
      </c>
      <c r="F147" s="4">
        <v>55172</v>
      </c>
      <c r="G147" s="3" t="s">
        <v>123</v>
      </c>
      <c r="H147" s="3" t="s">
        <v>292</v>
      </c>
    </row>
    <row r="148" spans="1:8" ht="63.75" customHeight="1">
      <c r="A148" s="3" t="str">
        <f t="shared" si="9"/>
        <v>50503</v>
      </c>
      <c r="B148" s="3" t="s">
        <v>234</v>
      </c>
      <c r="C148" s="3" t="s">
        <v>121</v>
      </c>
      <c r="D148" s="3" t="s">
        <v>124</v>
      </c>
      <c r="E148" s="4">
        <v>1457</v>
      </c>
      <c r="F148" s="4">
        <v>0</v>
      </c>
      <c r="G148" s="3" t="s">
        <v>125</v>
      </c>
      <c r="H148" s="3" t="s">
        <v>292</v>
      </c>
    </row>
    <row r="149" spans="1:8" ht="54.75" customHeight="1">
      <c r="A149" s="3" t="str">
        <f t="shared" si="9"/>
        <v>50503</v>
      </c>
      <c r="B149" s="3" t="s">
        <v>234</v>
      </c>
      <c r="C149" s="3" t="s">
        <v>121</v>
      </c>
      <c r="D149" s="3" t="s">
        <v>235</v>
      </c>
      <c r="E149" s="4">
        <v>100000</v>
      </c>
      <c r="F149" s="4">
        <v>100000</v>
      </c>
      <c r="G149" s="3" t="s">
        <v>236</v>
      </c>
      <c r="H149" s="3" t="s">
        <v>292</v>
      </c>
    </row>
    <row r="150" spans="1:8" ht="108" customHeight="1">
      <c r="A150" s="3" t="str">
        <f t="shared" si="9"/>
        <v>50503</v>
      </c>
      <c r="B150" s="3" t="s">
        <v>234</v>
      </c>
      <c r="C150" s="3" t="s">
        <v>126</v>
      </c>
      <c r="D150" s="3" t="s">
        <v>127</v>
      </c>
      <c r="E150" s="4">
        <v>496019</v>
      </c>
      <c r="F150" s="4">
        <v>496019</v>
      </c>
      <c r="G150" s="3" t="s">
        <v>128</v>
      </c>
      <c r="H150" s="3" t="s">
        <v>292</v>
      </c>
    </row>
    <row r="151" spans="1:8" ht="87.75" customHeight="1">
      <c r="A151" s="3" t="str">
        <f t="shared" si="9"/>
        <v>50503</v>
      </c>
      <c r="B151" s="3" t="s">
        <v>234</v>
      </c>
      <c r="C151" s="3" t="s">
        <v>129</v>
      </c>
      <c r="D151" s="3" t="s">
        <v>129</v>
      </c>
      <c r="E151" s="4">
        <v>4861</v>
      </c>
      <c r="F151" s="4">
        <v>4861</v>
      </c>
      <c r="G151" s="3" t="s">
        <v>130</v>
      </c>
      <c r="H151" s="3" t="s">
        <v>292</v>
      </c>
    </row>
    <row r="152" spans="1:8" ht="44.25" customHeight="1">
      <c r="A152" s="3" t="str">
        <f aca="true" t="shared" si="10" ref="A152:A164">"70101"</f>
        <v>70101</v>
      </c>
      <c r="B152" s="3" t="s">
        <v>306</v>
      </c>
      <c r="C152" s="3" t="s">
        <v>237</v>
      </c>
      <c r="D152" s="3" t="s">
        <v>238</v>
      </c>
      <c r="E152" s="4">
        <v>506</v>
      </c>
      <c r="F152" s="4">
        <v>506</v>
      </c>
      <c r="G152" s="3" t="s">
        <v>239</v>
      </c>
      <c r="H152" s="3" t="s">
        <v>292</v>
      </c>
    </row>
    <row r="153" spans="1:8" ht="33.75" customHeight="1">
      <c r="A153" s="3" t="str">
        <f t="shared" si="10"/>
        <v>70101</v>
      </c>
      <c r="B153" s="3" t="s">
        <v>306</v>
      </c>
      <c r="C153" s="3" t="s">
        <v>237</v>
      </c>
      <c r="D153" s="3" t="s">
        <v>237</v>
      </c>
      <c r="E153" s="4">
        <v>1350</v>
      </c>
      <c r="F153" s="4">
        <v>1350</v>
      </c>
      <c r="G153" s="3" t="s">
        <v>240</v>
      </c>
      <c r="H153" s="3" t="s">
        <v>292</v>
      </c>
    </row>
    <row r="154" spans="1:8" ht="24.75" customHeight="1">
      <c r="A154" s="3" t="str">
        <f t="shared" si="10"/>
        <v>70101</v>
      </c>
      <c r="B154" s="3" t="s">
        <v>306</v>
      </c>
      <c r="C154" s="3" t="s">
        <v>241</v>
      </c>
      <c r="D154" s="3" t="s">
        <v>241</v>
      </c>
      <c r="E154" s="4">
        <v>188</v>
      </c>
      <c r="F154" s="4">
        <v>188</v>
      </c>
      <c r="G154" s="3" t="s">
        <v>242</v>
      </c>
      <c r="H154" s="3" t="s">
        <v>292</v>
      </c>
    </row>
    <row r="155" spans="1:8" ht="48.75" customHeight="1">
      <c r="A155" s="3" t="str">
        <f t="shared" si="10"/>
        <v>70101</v>
      </c>
      <c r="B155" s="3" t="s">
        <v>306</v>
      </c>
      <c r="C155" s="3" t="s">
        <v>243</v>
      </c>
      <c r="D155" s="3" t="s">
        <v>243</v>
      </c>
      <c r="E155" s="4">
        <v>3068</v>
      </c>
      <c r="F155" s="4">
        <v>0</v>
      </c>
      <c r="G155" s="3" t="s">
        <v>244</v>
      </c>
      <c r="H155" s="3" t="s">
        <v>292</v>
      </c>
    </row>
    <row r="156" spans="1:8" ht="24.75" customHeight="1">
      <c r="A156" s="3" t="str">
        <f t="shared" si="10"/>
        <v>70101</v>
      </c>
      <c r="B156" s="3" t="s">
        <v>306</v>
      </c>
      <c r="C156" s="3" t="s">
        <v>245</v>
      </c>
      <c r="D156" s="3" t="s">
        <v>246</v>
      </c>
      <c r="E156" s="4">
        <v>431</v>
      </c>
      <c r="F156" s="4">
        <v>431</v>
      </c>
      <c r="G156" s="3" t="s">
        <v>247</v>
      </c>
      <c r="H156" s="3" t="s">
        <v>292</v>
      </c>
    </row>
    <row r="157" spans="1:8" ht="39.75" customHeight="1">
      <c r="A157" s="3" t="str">
        <f t="shared" si="10"/>
        <v>70101</v>
      </c>
      <c r="B157" s="3" t="s">
        <v>306</v>
      </c>
      <c r="C157" s="3" t="s">
        <v>245</v>
      </c>
      <c r="D157" s="3" t="s">
        <v>245</v>
      </c>
      <c r="E157" s="4">
        <v>6851</v>
      </c>
      <c r="F157" s="4">
        <v>6851</v>
      </c>
      <c r="G157" s="3" t="s">
        <v>248</v>
      </c>
      <c r="H157" s="3" t="s">
        <v>292</v>
      </c>
    </row>
    <row r="158" spans="1:8" ht="45.75" customHeight="1">
      <c r="A158" s="3" t="str">
        <f t="shared" si="10"/>
        <v>70101</v>
      </c>
      <c r="B158" s="3" t="s">
        <v>306</v>
      </c>
      <c r="C158" s="3" t="s">
        <v>307</v>
      </c>
      <c r="D158" s="3" t="s">
        <v>308</v>
      </c>
      <c r="E158" s="4">
        <v>2353</v>
      </c>
      <c r="F158" s="4">
        <v>0</v>
      </c>
      <c r="G158" s="3" t="s">
        <v>309</v>
      </c>
      <c r="H158" s="3" t="s">
        <v>292</v>
      </c>
    </row>
    <row r="159" spans="1:8" ht="40.5" customHeight="1">
      <c r="A159" s="3" t="str">
        <f t="shared" si="10"/>
        <v>70101</v>
      </c>
      <c r="B159" s="3" t="s">
        <v>306</v>
      </c>
      <c r="C159" s="3" t="s">
        <v>307</v>
      </c>
      <c r="D159" s="3" t="s">
        <v>307</v>
      </c>
      <c r="E159" s="4">
        <v>4378</v>
      </c>
      <c r="F159" s="4">
        <v>0</v>
      </c>
      <c r="G159" s="3" t="s">
        <v>310</v>
      </c>
      <c r="H159" s="3" t="s">
        <v>292</v>
      </c>
    </row>
    <row r="160" spans="1:8" ht="39" customHeight="1">
      <c r="A160" s="3" t="str">
        <f t="shared" si="10"/>
        <v>70101</v>
      </c>
      <c r="B160" s="3" t="s">
        <v>306</v>
      </c>
      <c r="C160" s="3" t="s">
        <v>249</v>
      </c>
      <c r="D160" s="3" t="s">
        <v>250</v>
      </c>
      <c r="E160" s="4">
        <v>321</v>
      </c>
      <c r="F160" s="4">
        <v>0</v>
      </c>
      <c r="G160" s="3" t="s">
        <v>251</v>
      </c>
      <c r="H160" s="3" t="s">
        <v>292</v>
      </c>
    </row>
    <row r="161" spans="1:8" ht="24.75" customHeight="1">
      <c r="A161" s="3" t="str">
        <f t="shared" si="10"/>
        <v>70101</v>
      </c>
      <c r="B161" s="3" t="s">
        <v>306</v>
      </c>
      <c r="C161" s="3" t="s">
        <v>311</v>
      </c>
      <c r="D161" s="3" t="s">
        <v>312</v>
      </c>
      <c r="E161" s="4">
        <v>859566</v>
      </c>
      <c r="F161" s="4">
        <v>0</v>
      </c>
      <c r="G161" s="3" t="s">
        <v>313</v>
      </c>
      <c r="H161" s="3" t="s">
        <v>292</v>
      </c>
    </row>
    <row r="162" spans="1:8" ht="24.75" customHeight="1">
      <c r="A162" s="3" t="str">
        <f t="shared" si="10"/>
        <v>70101</v>
      </c>
      <c r="B162" s="3" t="s">
        <v>306</v>
      </c>
      <c r="C162" s="3" t="s">
        <v>311</v>
      </c>
      <c r="D162" s="3" t="s">
        <v>311</v>
      </c>
      <c r="E162" s="4">
        <v>84744</v>
      </c>
      <c r="F162" s="4">
        <v>0</v>
      </c>
      <c r="G162" s="3" t="s">
        <v>314</v>
      </c>
      <c r="H162" s="3" t="s">
        <v>292</v>
      </c>
    </row>
    <row r="163" spans="1:8" ht="48" customHeight="1">
      <c r="A163" s="3" t="str">
        <f t="shared" si="10"/>
        <v>70101</v>
      </c>
      <c r="B163" s="3" t="s">
        <v>306</v>
      </c>
      <c r="C163" s="3" t="s">
        <v>315</v>
      </c>
      <c r="D163" s="3" t="s">
        <v>316</v>
      </c>
      <c r="E163" s="4">
        <v>51371</v>
      </c>
      <c r="F163" s="4">
        <v>51371</v>
      </c>
      <c r="G163" s="3" t="s">
        <v>317</v>
      </c>
      <c r="H163" s="3" t="s">
        <v>292</v>
      </c>
    </row>
    <row r="164" spans="1:8" ht="40.5" customHeight="1">
      <c r="A164" s="3" t="str">
        <f t="shared" si="10"/>
        <v>70101</v>
      </c>
      <c r="B164" s="3" t="s">
        <v>306</v>
      </c>
      <c r="C164" s="3" t="s">
        <v>315</v>
      </c>
      <c r="D164" s="3" t="s">
        <v>315</v>
      </c>
      <c r="E164" s="4">
        <v>9032</v>
      </c>
      <c r="F164" s="4">
        <v>9032</v>
      </c>
      <c r="G164" s="3" t="s">
        <v>318</v>
      </c>
      <c r="H164" s="3" t="s">
        <v>292</v>
      </c>
    </row>
    <row r="165" spans="1:8" ht="24.75" customHeight="1">
      <c r="A165" s="3" t="str">
        <f>"80101"</f>
        <v>80101</v>
      </c>
      <c r="B165" s="3" t="s">
        <v>319</v>
      </c>
      <c r="C165" s="3" t="s">
        <v>252</v>
      </c>
      <c r="D165" s="3" t="s">
        <v>253</v>
      </c>
      <c r="E165" s="4">
        <v>1186224</v>
      </c>
      <c r="F165" s="4">
        <v>1186224</v>
      </c>
      <c r="G165" s="3" t="s">
        <v>254</v>
      </c>
      <c r="H165" s="3" t="s">
        <v>292</v>
      </c>
    </row>
    <row r="166" spans="1:8" ht="38.25" customHeight="1">
      <c r="A166" s="3" t="str">
        <f>"80101"</f>
        <v>80101</v>
      </c>
      <c r="B166" s="3" t="s">
        <v>319</v>
      </c>
      <c r="C166" s="3" t="s">
        <v>237</v>
      </c>
      <c r="D166" s="3" t="s">
        <v>257</v>
      </c>
      <c r="E166" s="4">
        <v>8688</v>
      </c>
      <c r="F166" s="4">
        <v>8688</v>
      </c>
      <c r="G166" s="3" t="s">
        <v>303</v>
      </c>
      <c r="H166" s="3" t="s">
        <v>292</v>
      </c>
    </row>
    <row r="167" spans="1:8" ht="29.25" customHeight="1">
      <c r="A167" s="3" t="str">
        <f>"80101"</f>
        <v>80101</v>
      </c>
      <c r="B167" s="3" t="s">
        <v>319</v>
      </c>
      <c r="C167" s="3" t="s">
        <v>237</v>
      </c>
      <c r="D167" s="3" t="s">
        <v>253</v>
      </c>
      <c r="E167" s="4">
        <v>28687</v>
      </c>
      <c r="F167" s="4">
        <v>28687</v>
      </c>
      <c r="G167" s="3" t="s">
        <v>304</v>
      </c>
      <c r="H167" s="3" t="s">
        <v>292</v>
      </c>
    </row>
    <row r="168" spans="1:8" ht="27" customHeight="1">
      <c r="A168" s="3" t="str">
        <f>"80101"</f>
        <v>80101</v>
      </c>
      <c r="B168" s="3" t="s">
        <v>319</v>
      </c>
      <c r="C168" s="3" t="s">
        <v>252</v>
      </c>
      <c r="D168" s="3" t="s">
        <v>253</v>
      </c>
      <c r="E168" s="4">
        <v>389557</v>
      </c>
      <c r="F168" s="4">
        <v>389557</v>
      </c>
      <c r="G168" s="3" t="s">
        <v>320</v>
      </c>
      <c r="H168" s="3" t="s">
        <v>292</v>
      </c>
    </row>
    <row r="169" spans="1:8" ht="40.5" customHeight="1">
      <c r="A169" s="3" t="str">
        <f>"80102"</f>
        <v>80102</v>
      </c>
      <c r="B169" s="3" t="s">
        <v>321</v>
      </c>
      <c r="C169" s="3" t="s">
        <v>322</v>
      </c>
      <c r="D169" s="3" t="s">
        <v>323</v>
      </c>
      <c r="E169" s="4">
        <v>408553</v>
      </c>
      <c r="F169" s="4">
        <v>0</v>
      </c>
      <c r="G169" s="3" t="s">
        <v>324</v>
      </c>
      <c r="H169" s="3" t="s">
        <v>292</v>
      </c>
    </row>
    <row r="170" spans="1:8" ht="24.75" customHeight="1">
      <c r="A170" s="3" t="str">
        <f>"80104"</f>
        <v>80104</v>
      </c>
      <c r="B170" s="3" t="s">
        <v>325</v>
      </c>
      <c r="C170" s="3" t="s">
        <v>291</v>
      </c>
      <c r="D170" s="3" t="s">
        <v>255</v>
      </c>
      <c r="E170" s="4">
        <v>500</v>
      </c>
      <c r="F170" s="4">
        <v>500</v>
      </c>
      <c r="G170" s="3" t="s">
        <v>256</v>
      </c>
      <c r="H170" s="3" t="s">
        <v>292</v>
      </c>
    </row>
    <row r="171" spans="1:8" ht="24.75" customHeight="1">
      <c r="A171" s="3" t="str">
        <f>"80104"</f>
        <v>80104</v>
      </c>
      <c r="B171" s="3" t="s">
        <v>325</v>
      </c>
      <c r="C171" s="3" t="s">
        <v>237</v>
      </c>
      <c r="D171" s="3" t="s">
        <v>255</v>
      </c>
      <c r="E171" s="4">
        <v>300</v>
      </c>
      <c r="F171" s="4">
        <v>300</v>
      </c>
      <c r="G171" s="3" t="s">
        <v>305</v>
      </c>
      <c r="H171" s="3" t="s">
        <v>292</v>
      </c>
    </row>
    <row r="172" spans="1:8" ht="24.75" customHeight="1">
      <c r="A172" s="3" t="str">
        <f>"80104"</f>
        <v>80104</v>
      </c>
      <c r="B172" s="3" t="s">
        <v>325</v>
      </c>
      <c r="C172" s="3" t="s">
        <v>188</v>
      </c>
      <c r="D172" s="3" t="s">
        <v>255</v>
      </c>
      <c r="E172" s="4">
        <v>500</v>
      </c>
      <c r="F172" s="4">
        <v>500</v>
      </c>
      <c r="G172" s="3" t="s">
        <v>326</v>
      </c>
      <c r="H172" s="3" t="s">
        <v>292</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2004-02-26T02:30:33Z</dcterms:created>
  <cp:category/>
  <cp:version/>
  <cp:contentType/>
  <cp:contentStatus/>
</cp:coreProperties>
</file>