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BE35" i="9"/>
  <c r="CO34" i="9"/>
  <c r="CO35" i="9" s="1"/>
  <c r="CO36" i="9" s="1"/>
  <c r="CO37" i="9" s="1"/>
  <c r="BW34" i="9"/>
  <c r="BW35" i="9" s="1"/>
  <c r="BW36" i="9" s="1"/>
  <c r="BW37" i="9" s="1"/>
  <c r="BW38" i="9" s="1"/>
  <c r="BW39" i="9" s="1"/>
  <c r="BW40" i="9" s="1"/>
  <c r="BW41" i="9" s="1"/>
  <c r="BW42" i="9" s="1"/>
  <c r="BW43"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<sst xmlns="http://schemas.openxmlformats.org/spreadsheetml/2006/main" count="985" uniqueCount="563">
  <si>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</si>
  <si>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</si>
  <si>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</si>
  <si>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</si>
  <si>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</si>
  <si>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</si>
  <si>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</si>
  <si>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</si>
  <si>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</si>
  <si>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</si>
  <si>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</si>
  <si>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</si>
  <si>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</si>
  <si>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</si>
  <si>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</si>
  <si>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</si>
  <si>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</si>
  <si>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</si>
  <si>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</si>
  <si>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</si>
  <si>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</si>
  <si>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</si>
  <si>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</si>
  <si>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</si>
  <si>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</si>
  <si>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</si>
  <si>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</si>
  <si>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</si>
  <si>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</si>
  <si>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</si>
  <si>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</si>
  <si>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</si>
  <si>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</si>
  <si>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</si>
  <si>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</si>
  <si>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</si>
  <si>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</si>
  <si>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</si>
  <si>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</si>
  <si>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</si>
  <si>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</si>
  <si>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</si>
  <si>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</si>
  <si>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</si>
  <si>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</si>
  <si>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</si>
  <si>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</si>
  <si>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</si>
  <si>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</si>
  <si>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</si>
  <si>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</si>
  <si>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</si>
  <si>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</si>
  <si>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</si>
  <si>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</si>
  <si>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</si>
  <si>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</si>
  <si>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</si>
  <si>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</si>
  <si>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</si>
  <si>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</si>
  <si>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</si>
  <si>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</si>
  <si>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</si>
  <si>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</si>
  <si>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</si>
  <si>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</si>
  <si>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</si>
  <si>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</si>
  <si>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</si>
  <si>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</si>
  <si>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</si>
  <si>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</si>
  <si>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</si>
  <si>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</si>
  <si>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</si>
  <si>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</si>
  <si>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</si>
  <si>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</si>
  <si>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</si>
  <si>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</si>
  <si>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</si>
  <si>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</si>
  <si>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</si>
  <si>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</si>
  <si>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</si>
  <si>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</si>
  <si>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</si>
  <si>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</si>
  <si>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</si>
  <si>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</si>
  <si>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</si>
  <si>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</si>
  <si>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</si>
  <si>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</si>
  <si>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</si>
  <si>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</si>
  <si>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</si>
  <si>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</si>
  <si>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</si>
  <si>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</si>
  <si>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</si>
  <si>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</si>
  <si>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</si>
  <si>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</si>
  <si>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</si>
  <si>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</si>
  <si>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</si>
  <si>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</si>
  <si>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</si>
  <si>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</si>
  <si>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</si>
  <si>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</si>
  <si>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</si>
  <si>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</si>
  <si>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</si>
  <si>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</si>
  <si>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</si>
  <si>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</si>
  <si>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</si>
  <si>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</si>
  <si>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</si>
  <si>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</si>
  <si>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</si>
  <si>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</si>
  <si>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</si>
  <si>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</si>
  <si>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</si>
  <si>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</si>
  <si>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</si>
  <si>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</si>
  <si>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</si>
  <si>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</si>
  <si>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</si>
  <si>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</si>
  <si>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</si>
  <si>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</si>
  <si>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</si>
  <si>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</si>
  <si>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</si>
  <si>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</si>
  <si>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</si>
  <si>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</si>
  <si>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</si>
  <si>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</si>
  <si>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</si>
  <si>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</si>
  <si>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</si>
  <si>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</si>
  <si>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</si>
  <si>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</si>
  <si>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</si>
  <si>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</si>
  <si>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</si>
  <si>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</si>
  <si>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</si>
  <si>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</si>
  <si>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</si>
  <si>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</si>
  <si>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</si>
  <si>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</si>
  <si>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</si>
  <si>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</si>
  <si>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</si>
  <si>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</si>
  <si>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</si>
  <si>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</si>
  <si>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</si>
  <si>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</si>
  <si>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</si>
  <si>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</si>
  <si>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</si>
  <si>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</si>
  <si>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</si>
  <si>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</si>
  <si>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</si>
  <si>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</si>
  <si>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</si>
  <si>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</si>
  <si>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</si>
  <si>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</si>
  <si>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</si>
  <si>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</si>
  <si>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</si>
  <si>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</si>
  <si>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</si>
  <si>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</si>
  <si>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</si>
  <si>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</si>
  <si>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</si>
  <si>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</si>
  <si>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</si>
  <si>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</si>
  <si>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</si>
  <si>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</si>
  <si>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</si>
  <si>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</si>
  <si>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</si>
  <si>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</si>
  <si>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</si>
  <si>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</si>
  <si>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</si>
  <si>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</si>
  <si>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</si>
  <si>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</si>
  <si>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</si>
  <si>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</si>
  <si>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</si>
  <si>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</si>
  <si>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</si>
  <si>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</si>
  <si>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</si>
  <si>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</si>
  <si>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</si>
  <si>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</si>
  <si>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</si>
  <si>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</si>
  <si>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</si>
  <si>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</si>
  <si>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</si>
  <si>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</si>
  <si>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</si>
  <si>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</si>
  <si>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</si>
  <si>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</si>
  <si>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</si>
  <si>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</si>
  <si>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</si>
  <si>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</si>
  <si>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</si>
  <si>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</si>
  <si>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</si>
  <si>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</si>
  <si>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</si>
  <si>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</si>
  <si>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</si>
  <si>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</si>
  <si>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</si>
  <si>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</si>
  <si>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</si>
  <si>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</si>
  <si>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</si>
  <si>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</si>
  <si>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</si>
  <si>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</si>
  <si>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</si>
  <si>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</si>
  <si>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</si>
  <si>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</si>
  <si>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</si>
  <si>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</si>
  <si>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</si>
  <si>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</si>
  <si>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</si>
  <si>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</si>
  <si>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</si>
  <si>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</si>
  <si>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</si>
  <si>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</si>
  <si>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</si>
  <si>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</si>
  <si>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</si>
  <si>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</si>
  <si>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</si>
  <si>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</si>
  <si>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</si>
  <si>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</si>
  <si>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</si>
  <si>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</si>
  <si>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</si>
  <si>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</si>
  <si>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</si>
  <si>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</si>
  <si>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</si>
  <si>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</si>
  <si>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</si>
  <si>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</si>
  <si>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</si>
  <si>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</si>
  <si>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</si>
  <si>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</si>
  <si>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</si>
  <si>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</si>
  <si>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</si>
  <si>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</si>
  <si>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</si>
  <si>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</si>
  <si>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</si>
  <si>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</si>
  <si>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</si>
  <si>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</si>
  <si>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</si>
  <si>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</si>
  <si>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</si>
  <si>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</si>
  <si>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</si>
  <si>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</si>
  <si>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</si>
  <si>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</si>
  <si>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</si>
  <si>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</si>
  <si>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</si>
  <si>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</si>
  <si>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</si>
  <si>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</si>
  <si>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</si>
  <si>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</si>
  <si>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</si>
  <si>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</si>
  <si>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</si>
  <si>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</si>
  <si>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</si>
  <si>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</si>
  <si>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</si>
  <si>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</si>
  <si>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</si>
  <si>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</si>
  <si>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</si>
  <si>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</si>
  <si>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</si>
  <si>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</si>
  <si>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</si>
  <si>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</si>
  <si>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</si>
  <si>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</si>
  <si>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</si>
  <si>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</si>
  <si>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</si>
  <si>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</si>
  <si>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</si>
  <si>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</si>
  <si>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</si>
  <si>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</si>
  <si>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</si>
  <si>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</si>
  <si>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</si>
  <si>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</si>
  <si>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</si>
  <si>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</si>
  <si>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</si>
  <si>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</si>
  <si>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</si>
  <si>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</si>
  <si>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</si>
  <si>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</si>
  <si>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</si>
  <si>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</si>
  <si>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</si>
  <si>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</si>
  <si>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</si>
  <si>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</si>
  <si>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</si>
  <si>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</si>
  <si>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</si>
  <si>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</si>
  <si>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</si>
  <si>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</si>
  <si>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</si>
  <si>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</si>
  <si>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</si>
  <si>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</si>
  <si>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</si>
  <si>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</si>
  <si>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</si>
  <si>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</si>
  <si>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</si>
  <si>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</si>
  <si>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</si>
  <si>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</si>
  <si>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</si>
  <si>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</si>
  <si>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</si>
  <si>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</si>
  <si>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</si>
  <si>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</si>
  <si>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</si>
  <si>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</si>
  <si>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</si>
  <si>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</si>
  <si>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</si>
  <si>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</si>
  <si>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</si>
  <si>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</si>
  <si>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</si>
  <si>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</si>
  <si>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</si>
  <si>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</si>
  <si>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</si>
  <si>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</si>
  <si>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</si>
  <si>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</si>
  <si>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</si>
  <si>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</si>
  <si>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</si>
  <si>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</si>
  <si>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</si>
  <si>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</si>
  <si>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</si>
  <si>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</si>
  <si>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</si>
  <si>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</si>
  <si>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</si>
  <si>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</si>
  <si>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</si>
  <si>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</si>
  <si>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</si>
  <si>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</si>
  <si>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</si>
  <si>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</si>
  <si>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</si>
  <si>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</si>
  <si>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</si>
  <si>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</si>
  <si>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</si>
  <si>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</si>
  <si>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</si>
  <si>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</si>
  <si>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</si>
  <si>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</si>
  <si>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</si>
  <si>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</si>
  <si>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</si>
  <si>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</si>
  <si>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</si>
  <si>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</si>
  <si>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</si>
  <si>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</si>
  <si>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</si>
  <si>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</si>
  <si>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</si>
  <si>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</si>
  <si>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</si>
  <si>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</si>
  <si>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</si>
  <si>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</si>
  <si>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</si>
  <si>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</si>
  <si>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</si>
  <si>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</si>
  <si>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</si>
  <si>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</si>
  <si>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</si>
  <si>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</si>
  <si>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</si>
  <si>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</si>
  <si>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</si>
  <si>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</si>
  <si>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</si>
  <si>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</si>
  <si>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</si>
  <si>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</si>
  <si>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</si>
  <si>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</si>
  <si>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</si>
  <si>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</si>
  <si>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</si>
  <si>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</si>
  <si>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</si>
  <si>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</si>
  <si>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</si>
  <si>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</si>
  <si>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</si>
  <si>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</si>
  <si>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</si>
  <si>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</si>
  <si>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</si>
  <si>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</si>
  <si>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</si>
  <si>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</si>
  <si>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</si>
  <si>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</si>
  <si>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</si>
  <si>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</si>
  <si>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</si>
  <si>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</si>
  <si>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</si>
  <si>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</si>
  <si>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</si>
  <si>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</si>
  <si>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</si>
  <si>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</si>
  <si>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</si>
  <si>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</si>
  <si>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</si>
  <si>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</si>
  <si>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</si>
  <si>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</si>
  <si>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</si>
  <si>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</si>
  <si>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</si>
  <si>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</si>
  <si>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</si>
  <si>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</si>
  <si>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</si>
  <si>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</si>
  <si>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</si>
  <si>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</si>
  <si>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</si>
  <si>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</si>
  <si>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</si>
  <si>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</si>
  <si>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</si>
  <si>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</si>
  <si>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</si>
  <si>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</si>
  <si>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</si>
  <si>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</si>
  <si>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</si>
  <si>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</si>
  <si>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</si>
  <si>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</si>
  <si>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</si>
  <si>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</si>
  <si>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</si>
  <si>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</si>
  <si>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</si>
  <si>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</si>
  <si>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</si>
  <si>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</si>
  <si>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</si>
  <si>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</si>
  <si>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</si>
  <si>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</si>
  <si>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</si>
  <si>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1.97</t>
  </si>
  <si>
    <t>▲ 1.94</t>
  </si>
  <si>
    <t>▲ 0.17</t>
  </si>
  <si>
    <t>水道事業会計</t>
  </si>
  <si>
    <t>一般会計</t>
  </si>
  <si>
    <t>国民健康保険事業特別会計</t>
  </si>
  <si>
    <t>介護保険事業特別会計</t>
  </si>
  <si>
    <t>下水道事業会計</t>
  </si>
  <si>
    <t>後期高齢者医療事業特別会計</t>
  </si>
  <si>
    <t>農業集落排水事業特別会計</t>
  </si>
  <si>
    <t>住宅新築資金等貸付事業特別会計</t>
  </si>
  <si>
    <t>その他会計（赤字）</t>
  </si>
  <si>
    <t>その他会計（黒字）</t>
  </si>
  <si>
    <t>-</t>
    <phoneticPr fontId="2"/>
  </si>
  <si>
    <t>　　　一般会計</t>
    <rPh sb="3" eb="5">
      <t>イッパン</t>
    </rPh>
    <rPh sb="5" eb="7">
      <t>カイケイ</t>
    </rPh>
    <phoneticPr fontId="5"/>
  </si>
  <si>
    <t>三重県市町総合事務組合</t>
    <rPh sb="0" eb="3">
      <t>ミエケン</t>
    </rPh>
    <rPh sb="3" eb="5">
      <t>シチョウ</t>
    </rPh>
    <rPh sb="5" eb="7">
      <t>ソウゴウ</t>
    </rPh>
    <rPh sb="7" eb="9">
      <t>ジム</t>
    </rPh>
    <rPh sb="9" eb="11">
      <t>クミアイ</t>
    </rPh>
    <phoneticPr fontId="5"/>
  </si>
  <si>
    <t>　　　退職手当特別会計</t>
    <rPh sb="3" eb="5">
      <t>タイショク</t>
    </rPh>
    <rPh sb="5" eb="7">
      <t>テアテ</t>
    </rPh>
    <rPh sb="7" eb="9">
      <t>トクベツ</t>
    </rPh>
    <rPh sb="9" eb="11">
      <t>カイケイ</t>
    </rPh>
    <phoneticPr fontId="5"/>
  </si>
  <si>
    <t>　　　共有デジタル地図特別会計</t>
    <rPh sb="3" eb="5">
      <t>キョウユウ</t>
    </rPh>
    <rPh sb="9" eb="11">
      <t>チズ</t>
    </rPh>
    <rPh sb="11" eb="13">
      <t>トクベツ</t>
    </rPh>
    <rPh sb="13" eb="15">
      <t>カイケイ</t>
    </rPh>
    <phoneticPr fontId="5"/>
  </si>
  <si>
    <t>　　　物品特別会計</t>
    <rPh sb="3" eb="5">
      <t>ブッピン</t>
    </rPh>
    <rPh sb="5" eb="7">
      <t>トクベツ</t>
    </rPh>
    <rPh sb="7" eb="9">
      <t>カイケイ</t>
    </rPh>
    <phoneticPr fontId="5"/>
  </si>
  <si>
    <t>　　　公平委員会特別会計</t>
    <rPh sb="3" eb="5">
      <t>コウヘイ</t>
    </rPh>
    <rPh sb="5" eb="8">
      <t>イインカイ</t>
    </rPh>
    <rPh sb="8" eb="10">
      <t>トクベツ</t>
    </rPh>
    <rPh sb="10" eb="12">
      <t>カイケイ</t>
    </rPh>
    <phoneticPr fontId="5"/>
  </si>
  <si>
    <t>　　　消防救急無線特別会計</t>
    <rPh sb="3" eb="5">
      <t>ショウボウ</t>
    </rPh>
    <rPh sb="5" eb="7">
      <t>キュウキュウ</t>
    </rPh>
    <rPh sb="7" eb="9">
      <t>ムセン</t>
    </rPh>
    <rPh sb="9" eb="11">
      <t>トクベツ</t>
    </rPh>
    <rPh sb="11" eb="13">
      <t>カイケイ</t>
    </rPh>
    <phoneticPr fontId="5"/>
  </si>
  <si>
    <t>三重地方税管理回収機構</t>
    <rPh sb="0" eb="2">
      <t>ミエ</t>
    </rPh>
    <rPh sb="2" eb="4">
      <t>チホウ</t>
    </rPh>
    <rPh sb="4" eb="5">
      <t>ゼイ</t>
    </rPh>
    <rPh sb="5" eb="7">
      <t>カンリ</t>
    </rPh>
    <rPh sb="7" eb="9">
      <t>カイシュウ</t>
    </rPh>
    <rPh sb="9" eb="11">
      <t>キコウ</t>
    </rPh>
    <phoneticPr fontId="5"/>
  </si>
  <si>
    <t>桑名・員弁広域連合</t>
    <rPh sb="0" eb="2">
      <t>クワナ</t>
    </rPh>
    <rPh sb="3" eb="5">
      <t>イナベ</t>
    </rPh>
    <rPh sb="5" eb="7">
      <t>コウイキ</t>
    </rPh>
    <rPh sb="7" eb="9">
      <t>レンゴウ</t>
    </rPh>
    <phoneticPr fontId="5"/>
  </si>
  <si>
    <t>三重県後期高齢者医療広域連合</t>
    <rPh sb="0" eb="3">
      <t>ミエケン</t>
    </rPh>
    <rPh sb="3" eb="5">
      <t>コウキ</t>
    </rPh>
    <rPh sb="5" eb="8">
      <t>コウレイシャ</t>
    </rPh>
    <rPh sb="8" eb="10">
      <t>イリョウ</t>
    </rPh>
    <rPh sb="10" eb="12">
      <t>コウイキ</t>
    </rPh>
    <rPh sb="12" eb="14">
      <t>レンゴウ</t>
    </rPh>
    <phoneticPr fontId="5"/>
  </si>
  <si>
    <t>　　　後期高齢者医療特別会計</t>
    <rPh sb="3" eb="5">
      <t>コウキ</t>
    </rPh>
    <rPh sb="5" eb="8">
      <t>コウレイシャ</t>
    </rPh>
    <rPh sb="8" eb="10">
      <t>イリョウ</t>
    </rPh>
    <rPh sb="10" eb="12">
      <t>トクベツ</t>
    </rPh>
    <rPh sb="12" eb="14">
      <t>カイケイ</t>
    </rPh>
    <phoneticPr fontId="5"/>
  </si>
  <si>
    <t>北勢公設地方卸売市場組合（想定企業会計）</t>
    <rPh sb="0" eb="2">
      <t>ホクセイ</t>
    </rPh>
    <rPh sb="2" eb="4">
      <t>コウセツ</t>
    </rPh>
    <rPh sb="4" eb="6">
      <t>チホウ</t>
    </rPh>
    <rPh sb="6" eb="8">
      <t>オロシウリ</t>
    </rPh>
    <rPh sb="8" eb="10">
      <t>イチバ</t>
    </rPh>
    <rPh sb="10" eb="12">
      <t>クミアイ</t>
    </rPh>
    <rPh sb="13" eb="15">
      <t>ソウテイ</t>
    </rPh>
    <rPh sb="15" eb="17">
      <t>キギョウ</t>
    </rPh>
    <rPh sb="17" eb="19">
      <t>カイケイ</t>
    </rPh>
    <phoneticPr fontId="5"/>
  </si>
  <si>
    <t>　　　ごみ処理施設整備事業特別会計</t>
    <rPh sb="5" eb="7">
      <t>ショリ</t>
    </rPh>
    <rPh sb="7" eb="9">
      <t>シセツ</t>
    </rPh>
    <rPh sb="9" eb="11">
      <t>セイビ</t>
    </rPh>
    <rPh sb="11" eb="13">
      <t>ジギョウ</t>
    </rPh>
    <rPh sb="13" eb="15">
      <t>トクベツ</t>
    </rPh>
    <rPh sb="15" eb="17">
      <t>カイケイ</t>
    </rPh>
    <phoneticPr fontId="5"/>
  </si>
  <si>
    <t>桑名広域清掃事業組合</t>
    <rPh sb="0" eb="2">
      <t>クワナ</t>
    </rPh>
    <rPh sb="2" eb="4">
      <t>コウイキ</t>
    </rPh>
    <rPh sb="4" eb="6">
      <t>セイソウ</t>
    </rPh>
    <rPh sb="6" eb="8">
      <t>ジギョウ</t>
    </rPh>
    <rPh sb="8" eb="10">
      <t>クミアイ</t>
    </rPh>
    <phoneticPr fontId="5"/>
  </si>
  <si>
    <t>　　　共同研修特別会計</t>
    <rPh sb="3" eb="5">
      <t>キョウドウ</t>
    </rPh>
    <rPh sb="5" eb="7">
      <t>ケンシュウ</t>
    </rPh>
    <rPh sb="7" eb="9">
      <t>トクベツ</t>
    </rPh>
    <rPh sb="9" eb="11">
      <t>カイケイ</t>
    </rPh>
    <phoneticPr fontId="5"/>
  </si>
  <si>
    <t>-</t>
    <phoneticPr fontId="2"/>
  </si>
  <si>
    <t>（一財）桑名市文化・スポーツ振興公社</t>
    <rPh sb="1" eb="2">
      <t>イチ</t>
    </rPh>
    <rPh sb="2" eb="3">
      <t>ザイ</t>
    </rPh>
    <rPh sb="4" eb="7">
      <t>クワナシ</t>
    </rPh>
    <rPh sb="7" eb="9">
      <t>ブンカ</t>
    </rPh>
    <rPh sb="14" eb="16">
      <t>シンコウ</t>
    </rPh>
    <rPh sb="16" eb="18">
      <t>コウシャ</t>
    </rPh>
    <phoneticPr fontId="24"/>
  </si>
  <si>
    <t>（株）まちづくり桑名</t>
    <rPh sb="1" eb="2">
      <t>カブ</t>
    </rPh>
    <rPh sb="8" eb="10">
      <t>クワナ</t>
    </rPh>
    <phoneticPr fontId="24"/>
  </si>
  <si>
    <t>桑名市土地開発公社</t>
    <rPh sb="0" eb="3">
      <t>クワナシ</t>
    </rPh>
    <rPh sb="3" eb="5">
      <t>トチ</t>
    </rPh>
    <rPh sb="5" eb="7">
      <t>カイハツ</t>
    </rPh>
    <rPh sb="7" eb="9">
      <t>コウシャ</t>
    </rPh>
    <phoneticPr fontId="24"/>
  </si>
  <si>
    <t>桑名市総合医療センター</t>
    <rPh sb="0" eb="3">
      <t>クワナシ</t>
    </rPh>
    <rPh sb="3" eb="5">
      <t>ソウゴウ</t>
    </rPh>
    <rPh sb="5" eb="7">
      <t>イリョウ</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</si>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</sst>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25983</c:v>
                </c:pt>
                <c:pt idx="1">
                  <c:v>37701</c:v>
                </c:pt>
                <c:pt idx="2">
                  <c:v>23411</c:v>
                </c:pt>
                <c:pt idx="3">
                  <c:v>23139</c:v>
                </c:pt>
                <c:pt idx="4">
                  <c:v>27522</c:v>
                </c:pt>
              </c:numCache>
            </c:numRef>
          </c:val>
          <c:smooth val="0"/>
        </c:ser>
        <c:dLbls>
          <c:showLegendKey val="0"/>
          <c:showVal val="0"/>
          <c:showCatName val="0"/>
          <c:showSerName val="0"/>
          <c:showPercent val="0"/>
          <c:showBubbleSize val="0"/>
        </c:dLbls>
        <c:marker val="1"/>
        <c:smooth val="0"/>
        <c:axId val="105903232"/>
        <c:axId val="105905152"/>
      </c:lineChart>
      <c:catAx>
        <c:axId val="10590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05152"/>
        <c:crosses val="autoZero"/>
        <c:auto val="1"/>
        <c:lblAlgn val="ctr"/>
        <c:lblOffset val="100"/>
        <c:tickLblSkip val="1"/>
        <c:tickMarkSkip val="1"/>
        <c:noMultiLvlLbl val="0"/>
      </c:catAx>
      <c:valAx>
        <c:axId val="105905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0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3.54</c:v>
                </c:pt>
                <c:pt idx="1">
                  <c:v>4.08</c:v>
                </c:pt>
                <c:pt idx="2">
                  <c:v>4.16</c:v>
                </c:pt>
                <c:pt idx="3">
                  <c:v>4.5999999999999996</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13.53</c:v>
                </c:pt>
                <c:pt idx="1">
                  <c:v>14.06</c:v>
                </c:pt>
                <c:pt idx="2">
                  <c:v>11.65</c:v>
                </c:pt>
                <c:pt idx="3">
                  <c:v>10.96</c:v>
                </c:pt>
                <c:pt idx="4">
                  <c:v>12.42</c:v>
                </c:pt>
              </c:numCache>
            </c:numRef>
          </c:val>
        </c:ser>
        <c:dLbls>
          <c:showLegendKey val="0"/>
          <c:showVal val="0"/>
          <c:showCatName val="0"/>
          <c:showSerName val="0"/>
          <c:showPercent val="0"/>
          <c:showBubbleSize val="0"/>
        </c:dLbls>
        <c:gapWidth val="250"/>
        <c:overlap val="100"/>
        <c:axId val="105998592"/>
        <c:axId val="10600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-1.97</c:v>
                </c:pt>
                <c:pt idx="1">
                  <c:v>1.19</c:v>
                </c:pt>
                <c:pt idx="2">
                  <c:v>-1.94</c:v>
                </c:pt>
                <c:pt idx="3">
                  <c:v>-0.17</c:v>
                </c:pt>
                <c:pt idx="4">
                  <c:v>0.75</c:v>
                </c:pt>
              </c:numCache>
            </c:numRef>
          </c:val>
          <c:smooth val="0"/>
        </c:ser>
        <c:dLbls>
          <c:showLegendKey val="0"/>
          <c:showVal val="0"/>
          <c:showCatName val="0"/>
          <c:showSerName val="0"/>
          <c:showPercent val="0"/>
          <c:showBubbleSize val="0"/>
        </c:dLbls>
        <c:marker val="1"/>
        <c:smooth val="0"/>
        <c:axId val="105998592"/>
        <c:axId val="106004864"/>
      </c:lineChart>
      <c:catAx>
        <c:axId val="1059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04864"/>
        <c:crosses val="autoZero"/>
        <c:auto val="1"/>
        <c:lblAlgn val="ctr"/>
        <c:lblOffset val="100"/>
        <c:tickLblSkip val="1"/>
        <c:tickMarkSkip val="1"/>
        <c:noMultiLvlLbl val="0"/>
      </c:catAx>
      <c:valAx>
        <c:axId val="10600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0.09</c:v>
                </c:pt>
                <c:pt idx="6">
                  <c:v>#N/A</c:v>
                </c:pt>
                <c:pt idx="7">
                  <c:v>0.12</c:v>
                </c:pt>
                <c:pt idx="8">
                  <c:v>#N/A</c:v>
                </c:pt>
                <c:pt idx="9">
                  <c:v>0.11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1.03</c:v>
                </c:pt>
                <c:pt idx="4">
                  <c:v>#N/A</c:v>
                </c:pt>
                <c:pt idx="5">
                  <c:v>0.97</c:v>
                </c:pt>
                <c:pt idx="6">
                  <c:v>#N/A</c:v>
                </c:pt>
                <c:pt idx="7">
                  <c:v>0.95</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0.41</c:v>
                </c:pt>
                <c:pt idx="4">
                  <c:v>#N/A</c:v>
                </c:pt>
                <c:pt idx="5">
                  <c:v>0.19</c:v>
                </c:pt>
                <c:pt idx="6">
                  <c:v>#N/A</c:v>
                </c:pt>
                <c:pt idx="7">
                  <c:v>0.11</c:v>
                </c:pt>
                <c:pt idx="8">
                  <c:v>#N/A</c:v>
                </c:pt>
                <c:pt idx="9">
                  <c:v>0.39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2.25</c:v>
                </c:pt>
                <c:pt idx="2">
                  <c:v>#N/A</c:v>
                </c:pt>
                <c:pt idx="3">
                  <c:v>1.49</c:v>
                </c:pt>
                <c:pt idx="4">
                  <c:v>#N/A</c:v>
                </c:pt>
                <c:pt idx="5">
                  <c:v>2.23</c:v>
                </c:pt>
                <c:pt idx="6">
                  <c:v>#N/A</c:v>
                </c:pt>
                <c:pt idx="7">
                  <c:v>2.2999999999999998</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3.54</c:v>
                </c:pt>
                <c:pt idx="2">
                  <c:v>#N/A</c:v>
                </c:pt>
                <c:pt idx="3">
                  <c:v>4.08</c:v>
                </c:pt>
                <c:pt idx="4">
                  <c:v>#N/A</c:v>
                </c:pt>
                <c:pt idx="5">
                  <c:v>4.16</c:v>
                </c:pt>
                <c:pt idx="6">
                  <c:v>#N/A</c:v>
                </c:pt>
                <c:pt idx="7">
                  <c:v>4.5999999999999996</c:v>
                </c:pt>
                <c:pt idx="8">
                  <c:v>#N/A</c:v>
                </c:pt>
                <c:pt idx="9">
                  <c:v>3.65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8.15</c:v>
                </c:pt>
                <c:pt idx="2">
                  <c:v>#N/A</c:v>
                </c:pt>
                <c:pt idx="3">
                  <c:v>7.78</c:v>
                </c:pt>
                <c:pt idx="4">
                  <c:v>#N/A</c:v>
                </c:pt>
                <c:pt idx="5">
                  <c:v>7.13</c:v>
                </c:pt>
                <c:pt idx="6">
                  <c:v>#N/A</c:v>
                </c:pt>
                <c:pt idx="7">
                  <c:v>6.51</c:v>
                </c:pt>
                <c:pt idx="8">
                  <c:v>#N/A</c:v>
                </c:pt>
                <c:pt idx="9">
                  <c:v>6.34</c:v>
                </c:pt>
              </c:numCache>
            </c:numRef>
          </c:val>
        </c:ser>
        <c:dLbls>
          <c:showLegendKey val="0"/>
          <c:showVal val="0"/>
          <c:showCatName val="0"/>
          <c:showSerName val="0"/>
          <c:showPercent val="0"/>
          <c:showBubbleSize val="0"/>
        </c:dLbls>
        <c:gapWidth val="150"/>
        <c:overlap val="100"/>
        <c:axId val="106865408"/>
        <c:axId val="106866944"/>
      </c:barChart>
      <c:catAx>
        <c:axId val="1068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66944"/>
        <c:crosses val="autoZero"/>
        <c:auto val="1"/>
        <c:lblAlgn val="ctr"/>
        <c:lblOffset val="100"/>
        <c:tickLblSkip val="1"/>
        <c:tickMarkSkip val="1"/>
        <c:noMultiLvlLbl val="0"/>
      </c:catAx>
      <c:valAx>
        <c:axId val="1068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6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4839</c:v>
                </c:pt>
                <c:pt idx="5">
                  <c:v>5057</c:v>
                </c:pt>
                <c:pt idx="8">
                  <c:v>5393</c:v>
                </c:pt>
                <c:pt idx="11">
                  <c:v>5461</c:v>
                </c:pt>
                <c:pt idx="14">
                  <c:v>5602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242</c:v>
                </c:pt>
                <c:pt idx="3">
                  <c:v>234</c:v>
                </c:pt>
                <c:pt idx="6">
                  <c:v>289</c:v>
                </c:pt>
                <c:pt idx="9">
                  <c:v>286</c:v>
                </c:pt>
                <c:pt idx="12">
                  <c:v>282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873</c:v>
                </c:pt>
                <c:pt idx="3">
                  <c:v>886</c:v>
                </c:pt>
                <c:pt idx="6">
                  <c:v>909</c:v>
                </c:pt>
                <c:pt idx="9">
                  <c:v>877</c:v>
                </c:pt>
                <c:pt idx="12">
                  <c:v>956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1977</c:v>
                </c:pt>
                <c:pt idx="3">
                  <c:v>1946</c:v>
                </c:pt>
                <c:pt idx="6">
                  <c:v>1916</c:v>
                </c:pt>
                <c:pt idx="9">
                  <c:v>1904</c:v>
                </c:pt>
                <c:pt idx="12">
                  <c:v>1800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4488</c:v>
                </c:pt>
                <c:pt idx="3">
                  <c:v>4794</c:v>
                </c:pt>
                <c:pt idx="6">
                  <c:v>5043</c:v>
                </c:pt>
                <c:pt idx="9">
                  <c:v>5277</c:v>
                </c:pt>
                <c:pt idx="12">
                  <c:v>5416</c:v>
                </c:pt>
              </c:numCache>
            </c:numRef>
          </c:val>
        </c:ser>
        <c:dLbls>
          <c:showLegendKey val="0"/>
          <c:showVal val="0"/>
          <c:showCatName val="0"/>
          <c:showSerName val="0"/>
          <c:showPercent val="0"/>
          <c:showBubbleSize val="0"/>
        </c:dLbls>
        <c:gapWidth val="100"/>
        <c:overlap val="100"/>
        <c:axId val="108234240"/>
        <c:axId val="10823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2741</c:v>
                </c:pt>
                <c:pt idx="2">
                  <c:v>#N/A</c:v>
                </c:pt>
                <c:pt idx="3">
                  <c:v>#N/A</c:v>
                </c:pt>
                <c:pt idx="4">
                  <c:v>2803</c:v>
                </c:pt>
                <c:pt idx="5">
                  <c:v>#N/A</c:v>
                </c:pt>
                <c:pt idx="6">
                  <c:v>#N/A</c:v>
                </c:pt>
                <c:pt idx="7">
                  <c:v>2764</c:v>
                </c:pt>
                <c:pt idx="8">
                  <c:v>#N/A</c:v>
                </c:pt>
                <c:pt idx="9">
                  <c:v>#N/A</c:v>
                </c:pt>
                <c:pt idx="10">
                  <c:v>2883</c:v>
                </c:pt>
                <c:pt idx="11">
                  <c:v>#N/A</c:v>
                </c:pt>
                <c:pt idx="12">
                  <c:v>#N/A</c:v>
                </c:pt>
                <c:pt idx="13">
                  <c:v>2852</c:v>
                </c:pt>
                <c:pt idx="14">
                  <c:v>#N/A</c:v>
                </c:pt>
              </c:numCache>
            </c:numRef>
          </c:val>
          <c:smooth val="0"/>
        </c:ser>
        <c:dLbls>
          <c:showLegendKey val="0"/>
          <c:showVal val="0"/>
          <c:showCatName val="0"/>
          <c:showSerName val="0"/>
          <c:showPercent val="0"/>
          <c:showBubbleSize val="0"/>
        </c:dLbls>
        <c:marker val="1"/>
        <c:smooth val="0"/>
        <c:axId val="108234240"/>
        <c:axId val="108236160"/>
      </c:lineChart>
      <c:catAx>
        <c:axId val="1082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36160"/>
        <c:crosses val="autoZero"/>
        <c:auto val="1"/>
        <c:lblAlgn val="ctr"/>
        <c:lblOffset val="100"/>
        <c:tickLblSkip val="1"/>
        <c:tickMarkSkip val="1"/>
        <c:noMultiLvlLbl val="0"/>
      </c:catAx>
      <c:valAx>
        <c:axId val="10823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51153</c:v>
                </c:pt>
                <c:pt idx="5">
                  <c:v>53390</c:v>
                </c:pt>
                <c:pt idx="8">
                  <c:v>54575</c:v>
                </c:pt>
                <c:pt idx="11">
                  <c:v>55299</c:v>
                </c:pt>
                <c:pt idx="14">
                  <c:v>55464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9569</c:v>
                </c:pt>
                <c:pt idx="5">
                  <c:v>10698</c:v>
                </c:pt>
                <c:pt idx="8">
                  <c:v>11848</c:v>
                </c:pt>
                <c:pt idx="11">
                  <c:v>12517</c:v>
                </c:pt>
                <c:pt idx="14">
                  <c:v>11930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6803</c:v>
                </c:pt>
                <c:pt idx="5">
                  <c:v>6988</c:v>
                </c:pt>
                <c:pt idx="8">
                  <c:v>6644</c:v>
                </c:pt>
                <c:pt idx="11">
                  <c:v>6814</c:v>
                </c:pt>
                <c:pt idx="14">
                  <c:v>7494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7454</c:v>
                </c:pt>
                <c:pt idx="3">
                  <c:v>7358</c:v>
                </c:pt>
                <c:pt idx="6">
                  <c:v>6972</c:v>
                </c:pt>
                <c:pt idx="9">
                  <c:v>6888</c:v>
                </c:pt>
                <c:pt idx="12">
                  <c:v>6524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9127</c:v>
                </c:pt>
                <c:pt idx="3">
                  <c:v>8541</c:v>
                </c:pt>
                <c:pt idx="6">
                  <c:v>8533</c:v>
                </c:pt>
                <c:pt idx="9">
                  <c:v>8488</c:v>
                </c:pt>
                <c:pt idx="12">
                  <c:v>8093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6926</c:v>
                </c:pt>
                <c:pt idx="3">
                  <c:v>6954</c:v>
                </c:pt>
                <c:pt idx="6">
                  <c:v>6049</c:v>
                </c:pt>
                <c:pt idx="9">
                  <c:v>5099</c:v>
                </c:pt>
                <c:pt idx="12">
                  <c:v>4151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31611</c:v>
                </c:pt>
                <c:pt idx="3">
                  <c:v>29406</c:v>
                </c:pt>
                <c:pt idx="6">
                  <c:v>27855</c:v>
                </c:pt>
                <c:pt idx="9">
                  <c:v>26834</c:v>
                </c:pt>
                <c:pt idx="12">
                  <c:v>24660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3417</c:v>
                </c:pt>
                <c:pt idx="3">
                  <c:v>3191</c:v>
                </c:pt>
                <c:pt idx="6">
                  <c:v>3163</c:v>
                </c:pt>
                <c:pt idx="9">
                  <c:v>2894</c:v>
                </c:pt>
                <c:pt idx="12">
                  <c:v>2620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49633</c:v>
                </c:pt>
                <c:pt idx="3">
                  <c:v>51899</c:v>
                </c:pt>
                <c:pt idx="6">
                  <c:v>53010</c:v>
                </c:pt>
                <c:pt idx="9">
                  <c:v>53245</c:v>
                </c:pt>
                <c:pt idx="12">
                  <c:v>53513</c:v>
                </c:pt>
              </c:numCache>
            </c:numRef>
          </c:val>
        </c:ser>
        <c:dLbls>
          <c:showLegendKey val="0"/>
          <c:showVal val="0"/>
          <c:showCatName val="0"/>
          <c:showSerName val="0"/>
          <c:showPercent val="0"/>
          <c:showBubbleSize val="0"/>
        </c:dLbls>
        <c:gapWidth val="100"/>
        <c:overlap val="100"/>
        <c:axId val="106143744"/>
        <c:axId val="10614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40642</c:v>
                </c:pt>
                <c:pt idx="2">
                  <c:v>#N/A</c:v>
                </c:pt>
                <c:pt idx="3">
                  <c:v>#N/A</c:v>
                </c:pt>
                <c:pt idx="4">
                  <c:v>36274</c:v>
                </c:pt>
                <c:pt idx="5">
                  <c:v>#N/A</c:v>
                </c:pt>
                <c:pt idx="6">
                  <c:v>#N/A</c:v>
                </c:pt>
                <c:pt idx="7">
                  <c:v>32515</c:v>
                </c:pt>
                <c:pt idx="8">
                  <c:v>#N/A</c:v>
                </c:pt>
                <c:pt idx="9">
                  <c:v>#N/A</c:v>
                </c:pt>
                <c:pt idx="10">
                  <c:v>28819</c:v>
                </c:pt>
                <c:pt idx="11">
                  <c:v>#N/A</c:v>
                </c:pt>
                <c:pt idx="12">
                  <c:v>#N/A</c:v>
                </c:pt>
                <c:pt idx="13">
                  <c:v>24672</c:v>
                </c:pt>
                <c:pt idx="14">
                  <c:v>#N/A</c:v>
                </c:pt>
              </c:numCache>
            </c:numRef>
          </c:val>
          <c:smooth val="0"/>
        </c:ser>
        <c:dLbls>
          <c:showLegendKey val="0"/>
          <c:showVal val="0"/>
          <c:showCatName val="0"/>
          <c:showSerName val="0"/>
          <c:showPercent val="0"/>
          <c:showBubbleSize val="0"/>
        </c:dLbls>
        <c:marker val="1"/>
        <c:smooth val="0"/>
        <c:axId val="106143744"/>
        <c:axId val="106145664"/>
      </c:lineChart>
      <c:catAx>
        <c:axId val="1061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45664"/>
        <c:crosses val="autoZero"/>
        <c:auto val="1"/>
        <c:lblAlgn val="ctr"/>
        <c:lblOffset val="100"/>
        <c:tickLblSkip val="1"/>
        <c:tickMarkSkip val="1"/>
        <c:noMultiLvlLbl val="0"/>
      </c:catAx>
      <c:valAx>
        <c:axId val="10614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142,761
139,891
136.61
48,056,082
46,777,887
1,091,706
29,886,072
53,435,542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97.6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じ数値となっている要因は、合併特例事業債及び臨時財政対策債の償還による公債費の増加により、基準財政需要額が増加しているが、市民税に係る基準財政収入額についても増加したことによる。</a:t>
          </a:r>
        </a:p>
        <a:p>
          <a:r>
            <a:rPr kumimoji="1" lang="ja-JP" altLang="en-US" sz="1300">
              <a:latin typeface="ＭＳ Ｐゴシック"/>
            </a:rPr>
            <a:t>　今後も、歳出においては経常経費の削減、歳入においては自主財源の確保に努めることにより、効率的、安定的な財政経営を実現していく。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24493</xdr:rowOff>
    </xdr:to>
    <xdr:cxnSp macro="">
      <xdr:nvCxnSpPr>
        <xdr:cNvPr id="73" name="直線コネクタ 72"/>
        <xdr:cNvCxnSpPr/>
      </xdr:nvCxnSpPr>
      <xdr:spPr>
        <a:xfrm>
          <a:off x="3225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127000</xdr:rowOff>
    </xdr:to>
    <xdr:cxnSp macro="">
      <xdr:nvCxnSpPr>
        <xdr:cNvPr id="76" name="直線コネクタ 75"/>
        <xdr:cNvCxnSpPr/>
      </xdr:nvCxnSpPr>
      <xdr:spPr>
        <a:xfrm>
          <a:off x="2336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58057</xdr:rowOff>
    </xdr:to>
    <xdr:cxnSp macro="">
      <xdr:nvCxnSpPr>
        <xdr:cNvPr id="79" name="直線コネクタ 78"/>
        <xdr:cNvCxnSpPr/>
      </xdr:nvCxnSpPr>
      <xdr:spPr>
        <a:xfrm>
          <a:off x="1447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110870</xdr:rowOff>
    </xdr:from>
    <xdr:ext cx="762000" cy="259045"/>
    <xdr:sp macro="" textlink="">
      <xdr:nvSpPr>
        <xdr:cNvPr id="81" name="テキスト ボックス 80"/>
        <xdr:cNvSpPr txBox="1"/>
      </xdr:nvSpPr>
      <xdr:spPr>
        <a:xfrm>
          <a:off x="1955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7" name="円/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8" name="テキスト ボックス 97"/>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ポイント高くなっている主な要因は、合併特例事業債及び臨時財政対策債の償還額が増加したことによる。</a:t>
          </a:r>
        </a:p>
        <a:p>
          <a:r>
            <a:rPr kumimoji="1" lang="ja-JP" altLang="en-US" sz="1300">
              <a:latin typeface="ＭＳ Ｐゴシック"/>
            </a:rPr>
            <a:t>　類似団体平均より高い比率となっている主な要因は、汚水処理や内水排除のため下水道整備を推進したことや、病院事業の運営に対する負担額が大きいことによる。</a:t>
          </a:r>
        </a:p>
        <a:p>
          <a:r>
            <a:rPr kumimoji="1" lang="ja-JP" altLang="en-US" sz="1300">
              <a:latin typeface="ＭＳ Ｐゴシック"/>
            </a:rPr>
            <a:t>　今後も、扶助費や公債費は増加が見込まれるため、行財政改革への取り組みを強化し、経常経費の削減に努める。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121285</xdr:rowOff>
    </xdr:to>
    <xdr:cxnSp macro="">
      <xdr:nvCxnSpPr>
        <xdr:cNvPr id="129" name="直線コネクタ 128"/>
        <xdr:cNvCxnSpPr/>
      </xdr:nvCxnSpPr>
      <xdr:spPr>
        <a:xfrm>
          <a:off x="4114800" y="112293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75565</xdr:rowOff>
    </xdr:from>
    <xdr:to>
      <xdr:col>6</xdr:col>
      <xdr:colOff>0</xdr:colOff>
      <xdr:row>65</xdr:row>
      <xdr:rowOff>85090</xdr:rowOff>
    </xdr:to>
    <xdr:cxnSp macro="">
      <xdr:nvCxnSpPr>
        <xdr:cNvPr id="132" name="直線コネクタ 131"/>
        <xdr:cNvCxnSpPr/>
      </xdr:nvCxnSpPr>
      <xdr:spPr>
        <a:xfrm>
          <a:off x="3225800" y="1104836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75565</xdr:rowOff>
    </xdr:from>
    <xdr:to>
      <xdr:col>4</xdr:col>
      <xdr:colOff>482600</xdr:colOff>
      <xdr:row>64</xdr:row>
      <xdr:rowOff>81597</xdr:rowOff>
    </xdr:to>
    <xdr:cxnSp macro="">
      <xdr:nvCxnSpPr>
        <xdr:cNvPr id="135" name="直線コネクタ 134"/>
        <xdr:cNvCxnSpPr/>
      </xdr:nvCxnSpPr>
      <xdr:spPr>
        <a:xfrm flipV="1">
          <a:off x="2336800" y="110483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81597</xdr:rowOff>
    </xdr:from>
    <xdr:to>
      <xdr:col>3</xdr:col>
      <xdr:colOff>279400</xdr:colOff>
      <xdr:row>64</xdr:row>
      <xdr:rowOff>105728</xdr:rowOff>
    </xdr:to>
    <xdr:cxnSp macro="">
      <xdr:nvCxnSpPr>
        <xdr:cNvPr id="138" name="直線コネクタ 137"/>
        <xdr:cNvCxnSpPr/>
      </xdr:nvCxnSpPr>
      <xdr:spPr>
        <a:xfrm flipV="1">
          <a:off x="1447800" y="110543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135590</xdr:rowOff>
    </xdr:from>
    <xdr:ext cx="762000" cy="259045"/>
    <xdr:sp macro="" textlink="">
      <xdr:nvSpPr>
        <xdr:cNvPr id="140" name="テキスト ボックス 139"/>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120984</xdr:rowOff>
    </xdr:from>
    <xdr:ext cx="762000" cy="259045"/>
    <xdr:sp macro="" textlink="">
      <xdr:nvSpPr>
        <xdr:cNvPr id="142" name="テキスト ボックス 141"/>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8" name="円/楕円 147"/>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9"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0" name="円/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2" name="円/楕円 151"/>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111142</xdr:rowOff>
    </xdr:from>
    <xdr:ext cx="762000" cy="259045"/>
    <xdr:sp macro="" textlink="">
      <xdr:nvSpPr>
        <xdr:cNvPr id="153" name="テキスト ボックス 152"/>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30797</xdr:rowOff>
    </xdr:from>
    <xdr:to>
      <xdr:col>3</xdr:col>
      <xdr:colOff>330200</xdr:colOff>
      <xdr:row>64</xdr:row>
      <xdr:rowOff>132397</xdr:rowOff>
    </xdr:to>
    <xdr:sp macro="" textlink="">
      <xdr:nvSpPr>
        <xdr:cNvPr id="154" name="円/楕円 153"/>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117174</xdr:rowOff>
    </xdr:from>
    <xdr:ext cx="762000" cy="259045"/>
    <xdr:sp macro="" textlink="">
      <xdr:nvSpPr>
        <xdr:cNvPr id="155" name="テキスト ボックス 154"/>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54928</xdr:rowOff>
    </xdr:from>
    <xdr:to>
      <xdr:col>2</xdr:col>
      <xdr:colOff>127000</xdr:colOff>
      <xdr:row>64</xdr:row>
      <xdr:rowOff>156528</xdr:rowOff>
    </xdr:to>
    <xdr:sp macro="" textlink="">
      <xdr:nvSpPr>
        <xdr:cNvPr id="156" name="円/楕円 155"/>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141305</xdr:rowOff>
    </xdr:from>
    <xdr:ext cx="762000" cy="259045"/>
    <xdr:sp macro="" textlink="">
      <xdr:nvSpPr>
        <xdr:cNvPr id="157" name="テキスト ボックス 156"/>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2,753</a:t>
          </a:r>
          <a:r>
            <a:rPr kumimoji="1" lang="ja-JP" altLang="en-US" sz="1300">
              <a:latin typeface="ＭＳ Ｐゴシック"/>
            </a:rPr>
            <a:t>円減少している要因は、定員適正化計画の遂行により、職員数が減少し人件費が減少したことによる。</a:t>
          </a:r>
        </a:p>
        <a:p>
          <a:r>
            <a:rPr kumimoji="1" lang="ja-JP" altLang="en-US" sz="1300">
              <a:latin typeface="ＭＳ Ｐゴシック"/>
            </a:rPr>
            <a:t>　今後も、定員適正化計画にもとづき、職員数及び職員配置の適正化に努めるとともに、公共施設の統廃合の検討などにより、委託料や修繕料などの維持管理経費の縮減に努める。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65187</xdr:rowOff>
    </xdr:from>
    <xdr:to>
      <xdr:col>7</xdr:col>
      <xdr:colOff>152400</xdr:colOff>
      <xdr:row>85</xdr:row>
      <xdr:rowOff>112637</xdr:rowOff>
    </xdr:to>
    <xdr:cxnSp macro="">
      <xdr:nvCxnSpPr>
        <xdr:cNvPr id="194" name="直線コネクタ 193"/>
        <xdr:cNvCxnSpPr/>
      </xdr:nvCxnSpPr>
      <xdr:spPr>
        <a:xfrm flipV="1">
          <a:off x="4114800" y="14638437"/>
          <a:ext cx="8382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112637</xdr:rowOff>
    </xdr:from>
    <xdr:to>
      <xdr:col>6</xdr:col>
      <xdr:colOff>0</xdr:colOff>
      <xdr:row>86</xdr:row>
      <xdr:rowOff>16869</xdr:rowOff>
    </xdr:to>
    <xdr:cxnSp macro="">
      <xdr:nvCxnSpPr>
        <xdr:cNvPr id="197" name="直線コネクタ 196"/>
        <xdr:cNvCxnSpPr/>
      </xdr:nvCxnSpPr>
      <xdr:spPr>
        <a:xfrm flipV="1">
          <a:off x="3225800" y="14685887"/>
          <a:ext cx="8890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140869</xdr:rowOff>
    </xdr:from>
    <xdr:to>
      <xdr:col>4</xdr:col>
      <xdr:colOff>482600</xdr:colOff>
      <xdr:row>86</xdr:row>
      <xdr:rowOff>16869</xdr:rowOff>
    </xdr:to>
    <xdr:cxnSp macro="">
      <xdr:nvCxnSpPr>
        <xdr:cNvPr id="200" name="直線コネクタ 199"/>
        <xdr:cNvCxnSpPr/>
      </xdr:nvCxnSpPr>
      <xdr:spPr>
        <a:xfrm>
          <a:off x="2336800" y="14714119"/>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140869</xdr:rowOff>
    </xdr:from>
    <xdr:to>
      <xdr:col>3</xdr:col>
      <xdr:colOff>279400</xdr:colOff>
      <xdr:row>85</xdr:row>
      <xdr:rowOff>166515</xdr:rowOff>
    </xdr:to>
    <xdr:cxnSp macro="">
      <xdr:nvCxnSpPr>
        <xdr:cNvPr id="203" name="直線コネクタ 202"/>
        <xdr:cNvCxnSpPr/>
      </xdr:nvCxnSpPr>
      <xdr:spPr>
        <a:xfrm flipV="1">
          <a:off x="1447800" y="14714119"/>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158884</xdr:rowOff>
    </xdr:from>
    <xdr:ext cx="762000" cy="259045"/>
    <xdr:sp macro="" textlink="">
      <xdr:nvSpPr>
        <xdr:cNvPr id="205" name="テキスト ボックス 204"/>
        <xdr:cNvSpPr txBox="1"/>
      </xdr:nvSpPr>
      <xdr:spPr>
        <a:xfrm>
          <a:off x="1955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5962</xdr:rowOff>
    </xdr:from>
    <xdr:ext cx="762000" cy="259045"/>
    <xdr:sp macro="" textlink="">
      <xdr:nvSpPr>
        <xdr:cNvPr id="207" name="テキスト ボックス 206"/>
        <xdr:cNvSpPr txBox="1"/>
      </xdr:nvSpPr>
      <xdr:spPr>
        <a:xfrm>
          <a:off x="1066800" y="1423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14387</xdr:rowOff>
    </xdr:from>
    <xdr:to>
      <xdr:col>7</xdr:col>
      <xdr:colOff>203200</xdr:colOff>
      <xdr:row>85</xdr:row>
      <xdr:rowOff>115987</xdr:rowOff>
    </xdr:to>
    <xdr:sp macro="" textlink="">
      <xdr:nvSpPr>
        <xdr:cNvPr id="213" name="円/楕円 212"/>
        <xdr:cNvSpPr/>
      </xdr:nvSpPr>
      <xdr:spPr>
        <a:xfrm>
          <a:off x="4902200" y="145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157914</xdr:rowOff>
    </xdr:from>
    <xdr:ext cx="762000" cy="259045"/>
    <xdr:sp macro="" textlink="">
      <xdr:nvSpPr>
        <xdr:cNvPr id="214" name="人件費・物件費等の状況該当値テキスト"/>
        <xdr:cNvSpPr txBox="1"/>
      </xdr:nvSpPr>
      <xdr:spPr>
        <a:xfrm>
          <a:off x="5041900" y="145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61837</xdr:rowOff>
    </xdr:from>
    <xdr:to>
      <xdr:col>6</xdr:col>
      <xdr:colOff>50800</xdr:colOff>
      <xdr:row>85</xdr:row>
      <xdr:rowOff>163437</xdr:rowOff>
    </xdr:to>
    <xdr:sp macro="" textlink="">
      <xdr:nvSpPr>
        <xdr:cNvPr id="215" name="円/楕円 214"/>
        <xdr:cNvSpPr/>
      </xdr:nvSpPr>
      <xdr:spPr>
        <a:xfrm>
          <a:off x="4064000" y="146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148214</xdr:rowOff>
    </xdr:from>
    <xdr:ext cx="736600" cy="259045"/>
    <xdr:sp macro="" textlink="">
      <xdr:nvSpPr>
        <xdr:cNvPr id="216" name="テキスト ボックス 215"/>
        <xdr:cNvSpPr txBox="1"/>
      </xdr:nvSpPr>
      <xdr:spPr>
        <a:xfrm>
          <a:off x="3733800" y="1472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137519</xdr:rowOff>
    </xdr:from>
    <xdr:to>
      <xdr:col>4</xdr:col>
      <xdr:colOff>533400</xdr:colOff>
      <xdr:row>86</xdr:row>
      <xdr:rowOff>67669</xdr:rowOff>
    </xdr:to>
    <xdr:sp macro="" textlink="">
      <xdr:nvSpPr>
        <xdr:cNvPr id="217" name="円/楕円 216"/>
        <xdr:cNvSpPr/>
      </xdr:nvSpPr>
      <xdr:spPr>
        <a:xfrm>
          <a:off x="3175000" y="147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52446</xdr:rowOff>
    </xdr:from>
    <xdr:ext cx="762000" cy="259045"/>
    <xdr:sp macro="" textlink="">
      <xdr:nvSpPr>
        <xdr:cNvPr id="218" name="テキスト ボックス 217"/>
        <xdr:cNvSpPr txBox="1"/>
      </xdr:nvSpPr>
      <xdr:spPr>
        <a:xfrm>
          <a:off x="2844800" y="1479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90069</xdr:rowOff>
    </xdr:from>
    <xdr:to>
      <xdr:col>3</xdr:col>
      <xdr:colOff>330200</xdr:colOff>
      <xdr:row>86</xdr:row>
      <xdr:rowOff>20219</xdr:rowOff>
    </xdr:to>
    <xdr:sp macro="" textlink="">
      <xdr:nvSpPr>
        <xdr:cNvPr id="219" name="円/楕円 218"/>
        <xdr:cNvSpPr/>
      </xdr:nvSpPr>
      <xdr:spPr>
        <a:xfrm>
          <a:off x="2286000" y="146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4996</xdr:rowOff>
    </xdr:from>
    <xdr:ext cx="762000" cy="259045"/>
    <xdr:sp macro="" textlink="">
      <xdr:nvSpPr>
        <xdr:cNvPr id="220" name="テキスト ボックス 219"/>
        <xdr:cNvSpPr txBox="1"/>
      </xdr:nvSpPr>
      <xdr:spPr>
        <a:xfrm>
          <a:off x="1955800" y="1474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115715</xdr:rowOff>
    </xdr:from>
    <xdr:to>
      <xdr:col>2</xdr:col>
      <xdr:colOff>127000</xdr:colOff>
      <xdr:row>86</xdr:row>
      <xdr:rowOff>45865</xdr:rowOff>
    </xdr:to>
    <xdr:sp macro="" textlink="">
      <xdr:nvSpPr>
        <xdr:cNvPr id="221" name="円/楕円 220"/>
        <xdr:cNvSpPr/>
      </xdr:nvSpPr>
      <xdr:spPr>
        <a:xfrm>
          <a:off x="1397000" y="14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30642</xdr:rowOff>
    </xdr:from>
    <xdr:ext cx="762000" cy="259045"/>
    <xdr:sp macro="" textlink="">
      <xdr:nvSpPr>
        <xdr:cNvPr id="222" name="テキスト ボックス 221"/>
        <xdr:cNvSpPr txBox="1"/>
      </xdr:nvSpPr>
      <xdr:spPr>
        <a:xfrm>
          <a:off x="1066800" y="147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年度の数値が高くなっている要因は、国家公務員の時限的な（２年間）給与改定特例法による措置が実施されているため、相対的に上がったものである。</a:t>
          </a:r>
        </a:p>
        <a:p>
          <a:r>
            <a:rPr kumimoji="1" lang="ja-JP" altLang="en-US" sz="1300">
              <a:latin typeface="ＭＳ Ｐゴシック"/>
            </a:rPr>
            <a:t>　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88</xdr:row>
      <xdr:rowOff>42227</xdr:rowOff>
    </xdr:to>
    <xdr:cxnSp macro="">
      <xdr:nvCxnSpPr>
        <xdr:cNvPr id="252" name="直線コネクタ 251"/>
        <xdr:cNvCxnSpPr/>
      </xdr:nvCxnSpPr>
      <xdr:spPr>
        <a:xfrm flipV="1">
          <a:off x="16179800" y="14665325"/>
          <a:ext cx="8382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42227</xdr:rowOff>
    </xdr:from>
    <xdr:to>
      <xdr:col>23</xdr:col>
      <xdr:colOff>406400</xdr:colOff>
      <xdr:row>88</xdr:row>
      <xdr:rowOff>42227</xdr:rowOff>
    </xdr:to>
    <xdr:cxnSp macro="">
      <xdr:nvCxnSpPr>
        <xdr:cNvPr id="255" name="直線コネクタ 254"/>
        <xdr:cNvCxnSpPr/>
      </xdr:nvCxnSpPr>
      <xdr:spPr>
        <a:xfrm>
          <a:off x="15290800" y="15129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25718</xdr:rowOff>
    </xdr:from>
    <xdr:to>
      <xdr:col>22</xdr:col>
      <xdr:colOff>203200</xdr:colOff>
      <xdr:row>88</xdr:row>
      <xdr:rowOff>42227</xdr:rowOff>
    </xdr:to>
    <xdr:cxnSp macro="">
      <xdr:nvCxnSpPr>
        <xdr:cNvPr id="258" name="直線コネクタ 257"/>
        <xdr:cNvCxnSpPr/>
      </xdr:nvCxnSpPr>
      <xdr:spPr>
        <a:xfrm>
          <a:off x="14401800" y="14598968"/>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85</xdr:row>
      <xdr:rowOff>25718</xdr:rowOff>
    </xdr:to>
    <xdr:cxnSp macro="">
      <xdr:nvCxnSpPr>
        <xdr:cNvPr id="261" name="直線コネクタ 260"/>
        <xdr:cNvCxnSpPr/>
      </xdr:nvCxnSpPr>
      <xdr:spPr>
        <a:xfrm>
          <a:off x="13512800" y="1456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2" name="フローチャート : 判断 261"/>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3" name="テキスト ボックス 262"/>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4" name="フローチャート : 判断 263"/>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5" name="テキスト ボックス 264"/>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1" name="円/楕円 270"/>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13352</xdr:rowOff>
    </xdr:from>
    <xdr:ext cx="762000" cy="259045"/>
    <xdr:sp macro="" textlink="">
      <xdr:nvSpPr>
        <xdr:cNvPr id="272"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162877</xdr:rowOff>
    </xdr:from>
    <xdr:to>
      <xdr:col>23</xdr:col>
      <xdr:colOff>457200</xdr:colOff>
      <xdr:row>88</xdr:row>
      <xdr:rowOff>93027</xdr:rowOff>
    </xdr:to>
    <xdr:sp macro="" textlink="">
      <xdr:nvSpPr>
        <xdr:cNvPr id="273" name="円/楕円 272"/>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77804</xdr:rowOff>
    </xdr:from>
    <xdr:ext cx="736600" cy="259045"/>
    <xdr:sp macro="" textlink="">
      <xdr:nvSpPr>
        <xdr:cNvPr id="274" name="テキスト ボックス 273"/>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162877</xdr:rowOff>
    </xdr:from>
    <xdr:to>
      <xdr:col>22</xdr:col>
      <xdr:colOff>254000</xdr:colOff>
      <xdr:row>88</xdr:row>
      <xdr:rowOff>93027</xdr:rowOff>
    </xdr:to>
    <xdr:sp macro="" textlink="">
      <xdr:nvSpPr>
        <xdr:cNvPr id="275" name="円/楕円 274"/>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77804</xdr:rowOff>
    </xdr:from>
    <xdr:ext cx="762000" cy="259045"/>
    <xdr:sp macro="" textlink="">
      <xdr:nvSpPr>
        <xdr:cNvPr id="276" name="テキスト ボックス 275"/>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146368</xdr:rowOff>
    </xdr:from>
    <xdr:to>
      <xdr:col>21</xdr:col>
      <xdr:colOff>50800</xdr:colOff>
      <xdr:row>85</xdr:row>
      <xdr:rowOff>76518</xdr:rowOff>
    </xdr:to>
    <xdr:sp macro="" textlink="">
      <xdr:nvSpPr>
        <xdr:cNvPr id="277" name="円/楕円 276"/>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61295</xdr:rowOff>
    </xdr:from>
    <xdr:ext cx="762000" cy="259045"/>
    <xdr:sp macro="" textlink="">
      <xdr:nvSpPr>
        <xdr:cNvPr id="278" name="テキスト ボックス 277"/>
        <xdr:cNvSpPr txBox="1"/>
      </xdr:nvSpPr>
      <xdr:spPr>
        <a:xfrm>
          <a:off x="14020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116205</xdr:rowOff>
    </xdr:from>
    <xdr:to>
      <xdr:col>19</xdr:col>
      <xdr:colOff>533400</xdr:colOff>
      <xdr:row>85</xdr:row>
      <xdr:rowOff>46355</xdr:rowOff>
    </xdr:to>
    <xdr:sp macro="" textlink="">
      <xdr:nvSpPr>
        <xdr:cNvPr id="279" name="円/楕円 278"/>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31132</xdr:rowOff>
    </xdr:from>
    <xdr:ext cx="762000" cy="259045"/>
    <xdr:sp macro="" textlink="">
      <xdr:nvSpPr>
        <xdr:cNvPr id="280" name="テキスト ボックス 279"/>
        <xdr:cNvSpPr txBox="1"/>
      </xdr:nvSpPr>
      <xdr:spPr>
        <a:xfrm>
          <a:off x="13131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0.07</a:t>
          </a:r>
          <a:r>
            <a:rPr kumimoji="1" lang="ja-JP" altLang="en-US" sz="1300">
              <a:latin typeface="ＭＳ Ｐゴシック"/>
            </a:rPr>
            <a:t>ポイント減少している要因は、定員適正化計画の遂行により、職員数が減少したことによる。</a:t>
          </a:r>
        </a:p>
        <a:p>
          <a:r>
            <a:rPr kumimoji="1" lang="ja-JP" altLang="en-US" sz="1300">
              <a:latin typeface="ＭＳ Ｐゴシック"/>
            </a:rPr>
            <a:t>　今後も、定員適正化計画にもとづき、職員数及び職員配置の適正化に努める。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115207</xdr:rowOff>
    </xdr:from>
    <xdr:to>
      <xdr:col>24</xdr:col>
      <xdr:colOff>558800</xdr:colOff>
      <xdr:row>64</xdr:row>
      <xdr:rowOff>139337</xdr:rowOff>
    </xdr:to>
    <xdr:cxnSp macro="">
      <xdr:nvCxnSpPr>
        <xdr:cNvPr id="317" name="直線コネクタ 316"/>
        <xdr:cNvCxnSpPr/>
      </xdr:nvCxnSpPr>
      <xdr:spPr>
        <a:xfrm flipV="1">
          <a:off x="16179800" y="110880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18"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139337</xdr:rowOff>
    </xdr:from>
    <xdr:to>
      <xdr:col>23</xdr:col>
      <xdr:colOff>406400</xdr:colOff>
      <xdr:row>65</xdr:row>
      <xdr:rowOff>33383</xdr:rowOff>
    </xdr:to>
    <xdr:cxnSp macro="">
      <xdr:nvCxnSpPr>
        <xdr:cNvPr id="320" name="直線コネクタ 319"/>
        <xdr:cNvCxnSpPr/>
      </xdr:nvCxnSpPr>
      <xdr:spPr>
        <a:xfrm flipV="1">
          <a:off x="15290800" y="111121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2" name="テキスト ボックス 321"/>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33383</xdr:rowOff>
    </xdr:from>
    <xdr:to>
      <xdr:col>22</xdr:col>
      <xdr:colOff>203200</xdr:colOff>
      <xdr:row>65</xdr:row>
      <xdr:rowOff>85090</xdr:rowOff>
    </xdr:to>
    <xdr:cxnSp macro="">
      <xdr:nvCxnSpPr>
        <xdr:cNvPr id="323" name="直線コネクタ 322"/>
        <xdr:cNvCxnSpPr/>
      </xdr:nvCxnSpPr>
      <xdr:spPr>
        <a:xfrm flipV="1">
          <a:off x="14401800" y="1117763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25" name="テキスト ボックス 324"/>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85090</xdr:rowOff>
    </xdr:from>
    <xdr:to>
      <xdr:col>21</xdr:col>
      <xdr:colOff>0</xdr:colOff>
      <xdr:row>65</xdr:row>
      <xdr:rowOff>147138</xdr:rowOff>
    </xdr:to>
    <xdr:cxnSp macro="">
      <xdr:nvCxnSpPr>
        <xdr:cNvPr id="326" name="直線コネクタ 325"/>
        <xdr:cNvCxnSpPr/>
      </xdr:nvCxnSpPr>
      <xdr:spPr>
        <a:xfrm flipV="1">
          <a:off x="13512800" y="112293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7" name="フローチャート : 判断 326"/>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20155</xdr:rowOff>
    </xdr:from>
    <xdr:ext cx="762000" cy="259045"/>
    <xdr:sp macro="" textlink="">
      <xdr:nvSpPr>
        <xdr:cNvPr id="328" name="テキスト ボックス 327"/>
        <xdr:cNvSpPr txBox="1"/>
      </xdr:nvSpPr>
      <xdr:spPr>
        <a:xfrm>
          <a:off x="14020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29" name="フローチャート : 判断 328"/>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64968</xdr:rowOff>
    </xdr:from>
    <xdr:ext cx="762000" cy="259045"/>
    <xdr:sp macro="" textlink="">
      <xdr:nvSpPr>
        <xdr:cNvPr id="330" name="テキスト ボックス 329"/>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64407</xdr:rowOff>
    </xdr:from>
    <xdr:to>
      <xdr:col>24</xdr:col>
      <xdr:colOff>609600</xdr:colOff>
      <xdr:row>64</xdr:row>
      <xdr:rowOff>166007</xdr:rowOff>
    </xdr:to>
    <xdr:sp macro="" textlink="">
      <xdr:nvSpPr>
        <xdr:cNvPr id="336" name="円/楕円 335"/>
        <xdr:cNvSpPr/>
      </xdr:nvSpPr>
      <xdr:spPr>
        <a:xfrm>
          <a:off x="16967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36484</xdr:rowOff>
    </xdr:from>
    <xdr:ext cx="762000" cy="259045"/>
    <xdr:sp macro="" textlink="">
      <xdr:nvSpPr>
        <xdr:cNvPr id="337" name="定員管理の状況該当値テキスト"/>
        <xdr:cNvSpPr txBox="1"/>
      </xdr:nvSpPr>
      <xdr:spPr>
        <a:xfrm>
          <a:off x="17106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88537</xdr:rowOff>
    </xdr:from>
    <xdr:to>
      <xdr:col>23</xdr:col>
      <xdr:colOff>457200</xdr:colOff>
      <xdr:row>65</xdr:row>
      <xdr:rowOff>18687</xdr:rowOff>
    </xdr:to>
    <xdr:sp macro="" textlink="">
      <xdr:nvSpPr>
        <xdr:cNvPr id="338" name="円/楕円 337"/>
        <xdr:cNvSpPr/>
      </xdr:nvSpPr>
      <xdr:spPr>
        <a:xfrm>
          <a:off x="16129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3464</xdr:rowOff>
    </xdr:from>
    <xdr:ext cx="736600" cy="259045"/>
    <xdr:sp macro="" textlink="">
      <xdr:nvSpPr>
        <xdr:cNvPr id="339" name="テキスト ボックス 338"/>
        <xdr:cNvSpPr txBox="1"/>
      </xdr:nvSpPr>
      <xdr:spPr>
        <a:xfrm>
          <a:off x="15798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154033</xdr:rowOff>
    </xdr:from>
    <xdr:to>
      <xdr:col>22</xdr:col>
      <xdr:colOff>254000</xdr:colOff>
      <xdr:row>65</xdr:row>
      <xdr:rowOff>84183</xdr:rowOff>
    </xdr:to>
    <xdr:sp macro="" textlink="">
      <xdr:nvSpPr>
        <xdr:cNvPr id="340" name="円/楕円 339"/>
        <xdr:cNvSpPr/>
      </xdr:nvSpPr>
      <xdr:spPr>
        <a:xfrm>
          <a:off x="15240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68960</xdr:rowOff>
    </xdr:from>
    <xdr:ext cx="762000" cy="259045"/>
    <xdr:sp macro="" textlink="">
      <xdr:nvSpPr>
        <xdr:cNvPr id="341" name="テキスト ボックス 340"/>
        <xdr:cNvSpPr txBox="1"/>
      </xdr:nvSpPr>
      <xdr:spPr>
        <a:xfrm>
          <a:off x="14909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34290</xdr:rowOff>
    </xdr:from>
    <xdr:to>
      <xdr:col>21</xdr:col>
      <xdr:colOff>50800</xdr:colOff>
      <xdr:row>65</xdr:row>
      <xdr:rowOff>135890</xdr:rowOff>
    </xdr:to>
    <xdr:sp macro="" textlink="">
      <xdr:nvSpPr>
        <xdr:cNvPr id="342" name="円/楕円 341"/>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120667</xdr:rowOff>
    </xdr:from>
    <xdr:ext cx="762000" cy="259045"/>
    <xdr:sp macro="" textlink="">
      <xdr:nvSpPr>
        <xdr:cNvPr id="343" name="テキスト ボックス 342"/>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96338</xdr:rowOff>
    </xdr:from>
    <xdr:to>
      <xdr:col>19</xdr:col>
      <xdr:colOff>533400</xdr:colOff>
      <xdr:row>66</xdr:row>
      <xdr:rowOff>26488</xdr:rowOff>
    </xdr:to>
    <xdr:sp macro="" textlink="">
      <xdr:nvSpPr>
        <xdr:cNvPr id="344" name="円/楕円 343"/>
        <xdr:cNvSpPr/>
      </xdr:nvSpPr>
      <xdr:spPr>
        <a:xfrm>
          <a:off x="13462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11265</xdr:rowOff>
    </xdr:from>
    <xdr:ext cx="762000" cy="259045"/>
    <xdr:sp macro="" textlink="">
      <xdr:nvSpPr>
        <xdr:cNvPr id="345" name="テキスト ボックス 344"/>
        <xdr:cNvSpPr txBox="1"/>
      </xdr:nvSpPr>
      <xdr:spPr>
        <a:xfrm>
          <a:off x="13131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前年度と同じ数値となっている要因は、合併特例事業債及び臨時財政対策債の償還額が増加したものの、市税収入についても増加したことによる。</a:t>
          </a:r>
        </a:p>
        <a:p>
          <a:r>
            <a:rPr kumimoji="1" lang="ja-JP" altLang="en-US" sz="1300">
              <a:latin typeface="ＭＳ Ｐゴシック"/>
            </a:rPr>
            <a:t>　今後も、効率的、安定的な財政経営のため、計画的な地方債の発行に努める。また、事業を進める上では、合併特例事業債のような交付税算入率が高く、有利な起債の活用に努める。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119888</xdr:rowOff>
    </xdr:from>
    <xdr:to>
      <xdr:col>24</xdr:col>
      <xdr:colOff>558800</xdr:colOff>
      <xdr:row>39</xdr:row>
      <xdr:rowOff>119888</xdr:rowOff>
    </xdr:to>
    <xdr:cxnSp macro="">
      <xdr:nvCxnSpPr>
        <xdr:cNvPr id="377" name="直線コネクタ 376"/>
        <xdr:cNvCxnSpPr/>
      </xdr:nvCxnSpPr>
      <xdr:spPr>
        <a:xfrm>
          <a:off x="16179800" y="680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110236</xdr:rowOff>
    </xdr:from>
    <xdr:to>
      <xdr:col>23</xdr:col>
      <xdr:colOff>406400</xdr:colOff>
      <xdr:row>39</xdr:row>
      <xdr:rowOff>119888</xdr:rowOff>
    </xdr:to>
    <xdr:cxnSp macro="">
      <xdr:nvCxnSpPr>
        <xdr:cNvPr id="380" name="直線コネクタ 379"/>
        <xdr:cNvCxnSpPr/>
      </xdr:nvCxnSpPr>
      <xdr:spPr>
        <a:xfrm>
          <a:off x="15290800" y="679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110236</xdr:rowOff>
    </xdr:from>
    <xdr:to>
      <xdr:col>22</xdr:col>
      <xdr:colOff>203200</xdr:colOff>
      <xdr:row>39</xdr:row>
      <xdr:rowOff>144018</xdr:rowOff>
    </xdr:to>
    <xdr:cxnSp macro="">
      <xdr:nvCxnSpPr>
        <xdr:cNvPr id="383" name="直線コネクタ 382"/>
        <xdr:cNvCxnSpPr/>
      </xdr:nvCxnSpPr>
      <xdr:spPr>
        <a:xfrm flipV="1">
          <a:off x="14401800" y="679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39</xdr:row>
      <xdr:rowOff>158496</xdr:rowOff>
    </xdr:to>
    <xdr:cxnSp macro="">
      <xdr:nvCxnSpPr>
        <xdr:cNvPr id="386" name="直線コネクタ 385"/>
        <xdr:cNvCxnSpPr/>
      </xdr:nvCxnSpPr>
      <xdr:spPr>
        <a:xfrm flipV="1">
          <a:off x="13512800" y="683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7" name="フローチャート : 判断 386"/>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388" name="テキスト ボックス 387"/>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89" name="フローチャート : 判断 388"/>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390" name="テキスト ボックス 389"/>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69088</xdr:rowOff>
    </xdr:from>
    <xdr:to>
      <xdr:col>24</xdr:col>
      <xdr:colOff>609600</xdr:colOff>
      <xdr:row>39</xdr:row>
      <xdr:rowOff>170688</xdr:rowOff>
    </xdr:to>
    <xdr:sp macro="" textlink="">
      <xdr:nvSpPr>
        <xdr:cNvPr id="396" name="円/楕円 395"/>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41165</xdr:rowOff>
    </xdr:from>
    <xdr:ext cx="762000" cy="259045"/>
    <xdr:sp macro="" textlink="">
      <xdr:nvSpPr>
        <xdr:cNvPr id="397" name="公債費負担の状況該当値テキスト"/>
        <xdr:cNvSpPr txBox="1"/>
      </xdr:nvSpPr>
      <xdr:spPr>
        <a:xfrm>
          <a:off x="17106900" y="67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69088</xdr:rowOff>
    </xdr:from>
    <xdr:to>
      <xdr:col>23</xdr:col>
      <xdr:colOff>457200</xdr:colOff>
      <xdr:row>39</xdr:row>
      <xdr:rowOff>170688</xdr:rowOff>
    </xdr:to>
    <xdr:sp macro="" textlink="">
      <xdr:nvSpPr>
        <xdr:cNvPr id="398" name="円/楕円 397"/>
        <xdr:cNvSpPr/>
      </xdr:nvSpPr>
      <xdr:spPr>
        <a:xfrm>
          <a:off x="16129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155465</xdr:rowOff>
    </xdr:from>
    <xdr:ext cx="736600" cy="259045"/>
    <xdr:sp macro="" textlink="">
      <xdr:nvSpPr>
        <xdr:cNvPr id="399" name="テキスト ボックス 398"/>
        <xdr:cNvSpPr txBox="1"/>
      </xdr:nvSpPr>
      <xdr:spPr>
        <a:xfrm>
          <a:off x="15798800" y="68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59436</xdr:rowOff>
    </xdr:from>
    <xdr:to>
      <xdr:col>22</xdr:col>
      <xdr:colOff>254000</xdr:colOff>
      <xdr:row>39</xdr:row>
      <xdr:rowOff>161036</xdr:rowOff>
    </xdr:to>
    <xdr:sp macro="" textlink="">
      <xdr:nvSpPr>
        <xdr:cNvPr id="400" name="円/楕円 399"/>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145813</xdr:rowOff>
    </xdr:from>
    <xdr:ext cx="762000" cy="259045"/>
    <xdr:sp macro="" textlink="">
      <xdr:nvSpPr>
        <xdr:cNvPr id="401" name="テキスト ボックス 400"/>
        <xdr:cNvSpPr txBox="1"/>
      </xdr:nvSpPr>
      <xdr:spPr>
        <a:xfrm>
          <a:off x="149098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2" name="円/楕円 401"/>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8145</xdr:rowOff>
    </xdr:from>
    <xdr:ext cx="762000" cy="259045"/>
    <xdr:sp macro="" textlink="">
      <xdr:nvSpPr>
        <xdr:cNvPr id="403" name="テキスト ボックス 402"/>
        <xdr:cNvSpPr txBox="1"/>
      </xdr:nvSpPr>
      <xdr:spPr>
        <a:xfrm>
          <a:off x="14020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107696</xdr:rowOff>
    </xdr:from>
    <xdr:to>
      <xdr:col>19</xdr:col>
      <xdr:colOff>533400</xdr:colOff>
      <xdr:row>40</xdr:row>
      <xdr:rowOff>37846</xdr:rowOff>
    </xdr:to>
    <xdr:sp macro="" textlink="">
      <xdr:nvSpPr>
        <xdr:cNvPr id="404" name="円/楕円 403"/>
        <xdr:cNvSpPr/>
      </xdr:nvSpPr>
      <xdr:spPr>
        <a:xfrm>
          <a:off x="13462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22623</xdr:rowOff>
    </xdr:from>
    <xdr:ext cx="762000" cy="259045"/>
    <xdr:sp macro="" textlink="">
      <xdr:nvSpPr>
        <xdr:cNvPr id="405" name="テキスト ボックス 404"/>
        <xdr:cNvSpPr txBox="1"/>
      </xdr:nvSpPr>
      <xdr:spPr>
        <a:xfrm>
          <a:off x="131318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17.9</a:t>
          </a:r>
          <a:r>
            <a:rPr kumimoji="1" lang="ja-JP" altLang="en-US" sz="1300">
              <a:latin typeface="ＭＳ Ｐゴシック"/>
            </a:rPr>
            <a:t>ポイント改善している要因は、合併特例事業債及び臨時財政対策債の借入れなどにより地方債残高が増加となったものの、下水道事業債に係る一般会計の負担や広域清掃事業組合などの地方債残高が減少したことによる。</a:t>
          </a:r>
        </a:p>
        <a:p>
          <a:r>
            <a:rPr kumimoji="1" lang="ja-JP" altLang="en-US" sz="1300">
              <a:latin typeface="ＭＳ Ｐゴシック"/>
            </a:rPr>
            <a:t>　今後も、効率的、安定的な財政経営のため、計画的な地方債の発行に努める。また、事業を進める上では、合併特例事業債のような交付税算入率が高く、有利な起債の活用に努める。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7468</xdr:rowOff>
    </xdr:from>
    <xdr:to>
      <xdr:col>24</xdr:col>
      <xdr:colOff>558800</xdr:colOff>
      <xdr:row>17</xdr:row>
      <xdr:rowOff>93853</xdr:rowOff>
    </xdr:to>
    <xdr:cxnSp macro="">
      <xdr:nvCxnSpPr>
        <xdr:cNvPr id="437" name="直線コネクタ 436"/>
        <xdr:cNvCxnSpPr/>
      </xdr:nvCxnSpPr>
      <xdr:spPr>
        <a:xfrm flipV="1">
          <a:off x="16179800" y="2922118"/>
          <a:ext cx="8382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93853</xdr:rowOff>
    </xdr:from>
    <xdr:to>
      <xdr:col>23</xdr:col>
      <xdr:colOff>406400</xdr:colOff>
      <xdr:row>17</xdr:row>
      <xdr:rowOff>166243</xdr:rowOff>
    </xdr:to>
    <xdr:cxnSp macro="">
      <xdr:nvCxnSpPr>
        <xdr:cNvPr id="440" name="直線コネクタ 439"/>
        <xdr:cNvCxnSpPr/>
      </xdr:nvCxnSpPr>
      <xdr:spPr>
        <a:xfrm flipV="1">
          <a:off x="15290800" y="30085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166243</xdr:rowOff>
    </xdr:from>
    <xdr:to>
      <xdr:col>22</xdr:col>
      <xdr:colOff>203200</xdr:colOff>
      <xdr:row>18</xdr:row>
      <xdr:rowOff>75387</xdr:rowOff>
    </xdr:to>
    <xdr:cxnSp macro="">
      <xdr:nvCxnSpPr>
        <xdr:cNvPr id="443" name="直線コネクタ 442"/>
        <xdr:cNvCxnSpPr/>
      </xdr:nvCxnSpPr>
      <xdr:spPr>
        <a:xfrm flipV="1">
          <a:off x="14401800" y="3080893"/>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75387</xdr:rowOff>
    </xdr:from>
    <xdr:to>
      <xdr:col>21</xdr:col>
      <xdr:colOff>0</xdr:colOff>
      <xdr:row>18</xdr:row>
      <xdr:rowOff>156464</xdr:rowOff>
    </xdr:to>
    <xdr:cxnSp macro="">
      <xdr:nvCxnSpPr>
        <xdr:cNvPr id="446" name="直線コネクタ 445"/>
        <xdr:cNvCxnSpPr/>
      </xdr:nvCxnSpPr>
      <xdr:spPr>
        <a:xfrm flipV="1">
          <a:off x="13512800" y="3161487"/>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69850</xdr:rowOff>
    </xdr:from>
    <xdr:to>
      <xdr:col>21</xdr:col>
      <xdr:colOff>50800</xdr:colOff>
      <xdr:row>16</xdr:row>
      <xdr:rowOff>0</xdr:rowOff>
    </xdr:to>
    <xdr:sp macro="" textlink="">
      <xdr:nvSpPr>
        <xdr:cNvPr id="447" name="フローチャート : 判断 446"/>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48" name="テキスト ボックス 447"/>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9" name="フローチャート : 判断 448"/>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50" name="テキスト ボックス 449"/>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128118</xdr:rowOff>
    </xdr:from>
    <xdr:to>
      <xdr:col>24</xdr:col>
      <xdr:colOff>609600</xdr:colOff>
      <xdr:row>17</xdr:row>
      <xdr:rowOff>58268</xdr:rowOff>
    </xdr:to>
    <xdr:sp macro="" textlink="">
      <xdr:nvSpPr>
        <xdr:cNvPr id="456" name="円/楕円 455"/>
        <xdr:cNvSpPr/>
      </xdr:nvSpPr>
      <xdr:spPr>
        <a:xfrm>
          <a:off x="169672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100195</xdr:rowOff>
    </xdr:from>
    <xdr:ext cx="762000" cy="259045"/>
    <xdr:sp macro="" textlink="">
      <xdr:nvSpPr>
        <xdr:cNvPr id="457" name="将来負担の状況該当値テキスト"/>
        <xdr:cNvSpPr txBox="1"/>
      </xdr:nvSpPr>
      <xdr:spPr>
        <a:xfrm>
          <a:off x="17106900" y="28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43053</xdr:rowOff>
    </xdr:from>
    <xdr:to>
      <xdr:col>23</xdr:col>
      <xdr:colOff>457200</xdr:colOff>
      <xdr:row>17</xdr:row>
      <xdr:rowOff>144653</xdr:rowOff>
    </xdr:to>
    <xdr:sp macro="" textlink="">
      <xdr:nvSpPr>
        <xdr:cNvPr id="458" name="円/楕円 457"/>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129430</xdr:rowOff>
    </xdr:from>
    <xdr:ext cx="736600" cy="259045"/>
    <xdr:sp macro="" textlink="">
      <xdr:nvSpPr>
        <xdr:cNvPr id="459" name="テキスト ボックス 458"/>
        <xdr:cNvSpPr txBox="1"/>
      </xdr:nvSpPr>
      <xdr:spPr>
        <a:xfrm>
          <a:off x="15798800" y="304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115443</xdr:rowOff>
    </xdr:from>
    <xdr:to>
      <xdr:col>22</xdr:col>
      <xdr:colOff>254000</xdr:colOff>
      <xdr:row>18</xdr:row>
      <xdr:rowOff>45593</xdr:rowOff>
    </xdr:to>
    <xdr:sp macro="" textlink="">
      <xdr:nvSpPr>
        <xdr:cNvPr id="460" name="円/楕円 459"/>
        <xdr:cNvSpPr/>
      </xdr:nvSpPr>
      <xdr:spPr>
        <a:xfrm>
          <a:off x="15240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30370</xdr:rowOff>
    </xdr:from>
    <xdr:ext cx="762000" cy="259045"/>
    <xdr:sp macro="" textlink="">
      <xdr:nvSpPr>
        <xdr:cNvPr id="461" name="テキスト ボックス 460"/>
        <xdr:cNvSpPr txBox="1"/>
      </xdr:nvSpPr>
      <xdr:spPr>
        <a:xfrm>
          <a:off x="14909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24587</xdr:rowOff>
    </xdr:from>
    <xdr:to>
      <xdr:col>21</xdr:col>
      <xdr:colOff>50800</xdr:colOff>
      <xdr:row>18</xdr:row>
      <xdr:rowOff>126187</xdr:rowOff>
    </xdr:to>
    <xdr:sp macro="" textlink="">
      <xdr:nvSpPr>
        <xdr:cNvPr id="462" name="円/楕円 461"/>
        <xdr:cNvSpPr/>
      </xdr:nvSpPr>
      <xdr:spPr>
        <a:xfrm>
          <a:off x="14351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110964</xdr:rowOff>
    </xdr:from>
    <xdr:ext cx="762000" cy="259045"/>
    <xdr:sp macro="" textlink="">
      <xdr:nvSpPr>
        <xdr:cNvPr id="463" name="テキスト ボックス 462"/>
        <xdr:cNvSpPr txBox="1"/>
      </xdr:nvSpPr>
      <xdr:spPr>
        <a:xfrm>
          <a:off x="14020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105664</xdr:rowOff>
    </xdr:from>
    <xdr:to>
      <xdr:col>19</xdr:col>
      <xdr:colOff>533400</xdr:colOff>
      <xdr:row>19</xdr:row>
      <xdr:rowOff>35814</xdr:rowOff>
    </xdr:to>
    <xdr:sp macro="" textlink="">
      <xdr:nvSpPr>
        <xdr:cNvPr id="464" name="円/楕円 463"/>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20591</xdr:rowOff>
    </xdr:from>
    <xdr:ext cx="762000" cy="259045"/>
    <xdr:sp macro="" textlink="">
      <xdr:nvSpPr>
        <xdr:cNvPr id="465" name="テキスト ボックス 464"/>
        <xdr:cNvSpPr txBox="1"/>
      </xdr:nvSpPr>
      <xdr:spPr>
        <a:xfrm>
          <a:off x="13131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142,761
139,891
136.61
48,056,082
46,777,887
1,091,706
29,886,072
53,435,542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97.6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比率が高い要因は、合併による職員数増や近隣１市２町の消防救急事務を受託していることなどにある。定員適正化計画により職員数の適正化が図られ、人件費は減少傾向にあるが、今後、退職者数がピークを迎えることから、退職手当の増加が見込ま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12700</xdr:rowOff>
    </xdr:to>
    <xdr:cxnSp macro="">
      <xdr:nvCxnSpPr>
        <xdr:cNvPr id="65" name="直線コネクタ 64"/>
        <xdr:cNvCxnSpPr/>
      </xdr:nvCxnSpPr>
      <xdr:spPr>
        <a:xfrm flipV="1">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58420</xdr:rowOff>
    </xdr:to>
    <xdr:cxnSp macro="">
      <xdr:nvCxnSpPr>
        <xdr:cNvPr id="68" name="直線コネクタ 67"/>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39</xdr:row>
      <xdr:rowOff>8890</xdr:rowOff>
    </xdr:to>
    <xdr:cxnSp macro="">
      <xdr:nvCxnSpPr>
        <xdr:cNvPr id="71" name="直線コネクタ 70"/>
        <xdr:cNvCxnSpPr/>
      </xdr:nvCxnSpPr>
      <xdr:spPr>
        <a:xfrm flipV="1">
          <a:off x="2209800" y="6573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138430</xdr:rowOff>
    </xdr:to>
    <xdr:cxnSp macro="">
      <xdr:nvCxnSpPr>
        <xdr:cNvPr id="74" name="直線コネクタ 73"/>
        <xdr:cNvCxnSpPr/>
      </xdr:nvCxnSpPr>
      <xdr:spPr>
        <a:xfrm flipV="1">
          <a:off x="1320800" y="6695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8" name="テキスト ボックス 7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4" name="円/楕円 83"/>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5"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6" name="円/楕円 85"/>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7" name="テキスト ボックス 86"/>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8" name="円/楕円 87"/>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9" name="テキスト ボックス 88"/>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0" name="円/楕円 89"/>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1" name="テキスト ボックス 90"/>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2" name="円/楕円 91"/>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3" name="テキスト ボックス 92"/>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ポイント高くなった要因は、施設の維持管理にかかる経費などが増加したことによる。</a:t>
          </a:r>
        </a:p>
        <a:p>
          <a:r>
            <a:rPr kumimoji="1" lang="ja-JP" altLang="en-US" sz="1300">
              <a:latin typeface="ＭＳ Ｐゴシック"/>
            </a:rPr>
            <a:t>　今後は、公共施設の統廃合の検討などにより、委託料や修繕料などの維持管理経費の縮減に努める。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81280</xdr:rowOff>
    </xdr:to>
    <xdr:cxnSp macro="">
      <xdr:nvCxnSpPr>
        <xdr:cNvPr id="126" name="直線コネクタ 125"/>
        <xdr:cNvCxnSpPr/>
      </xdr:nvCxnSpPr>
      <xdr:spPr>
        <a:xfrm>
          <a:off x="15671800" y="280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58420</xdr:rowOff>
    </xdr:to>
    <xdr:cxnSp macro="">
      <xdr:nvCxnSpPr>
        <xdr:cNvPr id="129" name="直線コネクタ 128"/>
        <xdr:cNvCxnSpPr/>
      </xdr:nvCxnSpPr>
      <xdr:spPr>
        <a:xfrm>
          <a:off x="14782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20320</xdr:rowOff>
    </xdr:to>
    <xdr:cxnSp macro="">
      <xdr:nvCxnSpPr>
        <xdr:cNvPr id="132" name="直線コネクタ 131"/>
        <xdr:cNvCxnSpPr/>
      </xdr:nvCxnSpPr>
      <xdr:spPr>
        <a:xfrm flipV="1">
          <a:off x="13893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20320</xdr:rowOff>
    </xdr:to>
    <xdr:cxnSp macro="">
      <xdr:nvCxnSpPr>
        <xdr:cNvPr id="135" name="直線コネクタ 134"/>
        <xdr:cNvCxnSpPr/>
      </xdr:nvCxnSpPr>
      <xdr:spPr>
        <a:xfrm>
          <a:off x="13004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37" name="テキスト ボックス 136"/>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9" name="テキスト ボックス 138"/>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5" name="円/楕円 144"/>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6"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7" name="円/楕円 146"/>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8" name="テキスト ボックス 14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9" name="円/楕円 148"/>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50" name="テキスト ボックス 149"/>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1" name="円/楕円 150"/>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2" name="テキスト ボックス 151"/>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3" name="円/楕円 152"/>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54" name="テキスト ボックス 153"/>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ポイント高くなった要因は、子どもに対する医療費助成が増加したことなどによるものである。</a:t>
          </a:r>
        </a:p>
        <a:p>
          <a:r>
            <a:rPr kumimoji="1" lang="ja-JP" altLang="en-US" sz="1300">
              <a:latin typeface="ＭＳ Ｐゴシック"/>
            </a:rPr>
            <a:t>　今後も、少子高齢化が進み、扶助費の増加が見込まれることから、事業の見直しにより、適度なサービス水準と経費のバランスに留意していく必要がある。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116115</xdr:rowOff>
    </xdr:to>
    <xdr:cxnSp macro="">
      <xdr:nvCxnSpPr>
        <xdr:cNvPr id="189" name="直線コネクタ 188"/>
        <xdr:cNvCxnSpPr/>
      </xdr:nvCxnSpPr>
      <xdr:spPr>
        <a:xfrm>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83457</xdr:rowOff>
    </xdr:to>
    <xdr:cxnSp macro="">
      <xdr:nvCxnSpPr>
        <xdr:cNvPr id="192" name="直線コネクタ 191"/>
        <xdr:cNvCxnSpPr/>
      </xdr:nvCxnSpPr>
      <xdr:spPr>
        <a:xfrm>
          <a:off x="3098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29028</xdr:rowOff>
    </xdr:to>
    <xdr:cxnSp macro="">
      <xdr:nvCxnSpPr>
        <xdr:cNvPr id="195" name="直線コネクタ 194"/>
        <xdr:cNvCxnSpPr/>
      </xdr:nvCxnSpPr>
      <xdr:spPr>
        <a:xfrm flipV="1">
          <a:off x="2209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8" name="直線コネクタ 197"/>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0" name="テキスト ボックス 19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8" name="円/楕円 207"/>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09"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0" name="円/楕円 209"/>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1" name="テキスト ボックス 210"/>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2" name="円/楕円 211"/>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3" name="テキスト ボックス 212"/>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4" name="円/楕円 213"/>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5" name="テキスト ボックス 214"/>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6" name="円/楕円 215"/>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7" name="テキスト ボックス 216"/>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ポイント高くなった要因は、介護保険事業特別会計や後期高齢者医療事業特別会計に対する繰出金が増加したことによる。</a:t>
          </a:r>
        </a:p>
        <a:p>
          <a:r>
            <a:rPr kumimoji="1" lang="ja-JP" altLang="en-US" sz="1300">
              <a:latin typeface="ＭＳ Ｐゴシック"/>
            </a:rPr>
            <a:t>　今後も、各特別会計への繰出金については、適正な執行に努める。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148772</xdr:rowOff>
    </xdr:from>
    <xdr:to>
      <xdr:col>24</xdr:col>
      <xdr:colOff>31750</xdr:colOff>
      <xdr:row>55</xdr:row>
      <xdr:rowOff>9978</xdr:rowOff>
    </xdr:to>
    <xdr:cxnSp macro="">
      <xdr:nvCxnSpPr>
        <xdr:cNvPr id="252" name="直線コネクタ 251"/>
        <xdr:cNvCxnSpPr/>
      </xdr:nvCxnSpPr>
      <xdr:spPr>
        <a:xfrm>
          <a:off x="15671800" y="940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83457</xdr:rowOff>
    </xdr:from>
    <xdr:to>
      <xdr:col>22</xdr:col>
      <xdr:colOff>565150</xdr:colOff>
      <xdr:row>54</xdr:row>
      <xdr:rowOff>148772</xdr:rowOff>
    </xdr:to>
    <xdr:cxnSp macro="">
      <xdr:nvCxnSpPr>
        <xdr:cNvPr id="255" name="直線コネクタ 254"/>
        <xdr:cNvCxnSpPr/>
      </xdr:nvCxnSpPr>
      <xdr:spPr>
        <a:xfrm>
          <a:off x="14782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83457</xdr:rowOff>
    </xdr:from>
    <xdr:to>
      <xdr:col>21</xdr:col>
      <xdr:colOff>361950</xdr:colOff>
      <xdr:row>54</xdr:row>
      <xdr:rowOff>94343</xdr:rowOff>
    </xdr:to>
    <xdr:cxnSp macro="">
      <xdr:nvCxnSpPr>
        <xdr:cNvPr id="258" name="直線コネクタ 257"/>
        <xdr:cNvCxnSpPr/>
      </xdr:nvCxnSpPr>
      <xdr:spPr>
        <a:xfrm flipV="1">
          <a:off x="13893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58</xdr:row>
      <xdr:rowOff>18143</xdr:rowOff>
    </xdr:to>
    <xdr:cxnSp macro="">
      <xdr:nvCxnSpPr>
        <xdr:cNvPr id="261" name="直線コネクタ 260"/>
        <xdr:cNvCxnSpPr/>
      </xdr:nvCxnSpPr>
      <xdr:spPr>
        <a:xfrm flipV="1">
          <a:off x="13004800" y="9352643"/>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3" name="テキスト ボックス 26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5" name="テキスト ボックス 264"/>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130628</xdr:rowOff>
    </xdr:from>
    <xdr:to>
      <xdr:col>24</xdr:col>
      <xdr:colOff>82550</xdr:colOff>
      <xdr:row>55</xdr:row>
      <xdr:rowOff>60778</xdr:rowOff>
    </xdr:to>
    <xdr:sp macro="" textlink="">
      <xdr:nvSpPr>
        <xdr:cNvPr id="271" name="円/楕円 270"/>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147155</xdr:rowOff>
    </xdr:from>
    <xdr:ext cx="762000" cy="259045"/>
    <xdr:sp macro="" textlink="">
      <xdr:nvSpPr>
        <xdr:cNvPr id="272"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97972</xdr:rowOff>
    </xdr:from>
    <xdr:to>
      <xdr:col>22</xdr:col>
      <xdr:colOff>615950</xdr:colOff>
      <xdr:row>55</xdr:row>
      <xdr:rowOff>28122</xdr:rowOff>
    </xdr:to>
    <xdr:sp macro="" textlink="">
      <xdr:nvSpPr>
        <xdr:cNvPr id="273" name="円/楕円 272"/>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38299</xdr:rowOff>
    </xdr:from>
    <xdr:ext cx="736600" cy="259045"/>
    <xdr:sp macro="" textlink="">
      <xdr:nvSpPr>
        <xdr:cNvPr id="274" name="テキスト ボックス 273"/>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32657</xdr:rowOff>
    </xdr:from>
    <xdr:to>
      <xdr:col>21</xdr:col>
      <xdr:colOff>412750</xdr:colOff>
      <xdr:row>54</xdr:row>
      <xdr:rowOff>134257</xdr:rowOff>
    </xdr:to>
    <xdr:sp macro="" textlink="">
      <xdr:nvSpPr>
        <xdr:cNvPr id="275" name="円/楕円 274"/>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144434</xdr:rowOff>
    </xdr:from>
    <xdr:ext cx="762000" cy="259045"/>
    <xdr:sp macro="" textlink="">
      <xdr:nvSpPr>
        <xdr:cNvPr id="276" name="テキスト ボックス 275"/>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43543</xdr:rowOff>
    </xdr:from>
    <xdr:to>
      <xdr:col>20</xdr:col>
      <xdr:colOff>209550</xdr:colOff>
      <xdr:row>54</xdr:row>
      <xdr:rowOff>145143</xdr:rowOff>
    </xdr:to>
    <xdr:sp macro="" textlink="">
      <xdr:nvSpPr>
        <xdr:cNvPr id="277" name="円/楕円 276"/>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155320</xdr:rowOff>
    </xdr:from>
    <xdr:ext cx="762000" cy="259045"/>
    <xdr:sp macro="" textlink="">
      <xdr:nvSpPr>
        <xdr:cNvPr id="278" name="テキスト ボックス 277"/>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79" name="円/楕円 278"/>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80" name="テキスト ボックス 279"/>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ポイント低くなった要因は、下水道事業に対する繰出金が減少したことなどによる。</a:t>
          </a:r>
        </a:p>
        <a:p>
          <a:r>
            <a:rPr kumimoji="1" lang="ja-JP" altLang="en-US" sz="1300">
              <a:latin typeface="ＭＳ Ｐゴシック"/>
            </a:rPr>
            <a:t>　今後も、公営企業について、事業の見直し・効率化による経費削減を働きかけ、補助費等の削減に努める。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142240</xdr:rowOff>
    </xdr:from>
    <xdr:to>
      <xdr:col>24</xdr:col>
      <xdr:colOff>31750</xdr:colOff>
      <xdr:row>40</xdr:row>
      <xdr:rowOff>149860</xdr:rowOff>
    </xdr:to>
    <xdr:cxnSp macro="">
      <xdr:nvCxnSpPr>
        <xdr:cNvPr id="312" name="直線コネクタ 311"/>
        <xdr:cNvCxnSpPr/>
      </xdr:nvCxnSpPr>
      <xdr:spPr>
        <a:xfrm flipV="1">
          <a:off x="15671800" y="7000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104140</xdr:rowOff>
    </xdr:from>
    <xdr:to>
      <xdr:col>22</xdr:col>
      <xdr:colOff>565150</xdr:colOff>
      <xdr:row>40</xdr:row>
      <xdr:rowOff>149860</xdr:rowOff>
    </xdr:to>
    <xdr:cxnSp macro="">
      <xdr:nvCxnSpPr>
        <xdr:cNvPr id="315" name="直線コネクタ 314"/>
        <xdr:cNvCxnSpPr/>
      </xdr:nvCxnSpPr>
      <xdr:spPr>
        <a:xfrm>
          <a:off x="14782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168910</xdr:rowOff>
    </xdr:from>
    <xdr:to>
      <xdr:col>21</xdr:col>
      <xdr:colOff>361950</xdr:colOff>
      <xdr:row>40</xdr:row>
      <xdr:rowOff>104140</xdr:rowOff>
    </xdr:to>
    <xdr:cxnSp macro="">
      <xdr:nvCxnSpPr>
        <xdr:cNvPr id="318" name="直線コネクタ 317"/>
        <xdr:cNvCxnSpPr/>
      </xdr:nvCxnSpPr>
      <xdr:spPr>
        <a:xfrm>
          <a:off x="13893800" y="6855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39</xdr:row>
      <xdr:rowOff>168910</xdr:rowOff>
    </xdr:to>
    <xdr:cxnSp macro="">
      <xdr:nvCxnSpPr>
        <xdr:cNvPr id="321" name="直線コネクタ 320"/>
        <xdr:cNvCxnSpPr/>
      </xdr:nvCxnSpPr>
      <xdr:spPr>
        <a:xfrm>
          <a:off x="13004800" y="64668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69867</xdr:rowOff>
    </xdr:from>
    <xdr:ext cx="762000" cy="259045"/>
    <xdr:sp macro="" textlink="">
      <xdr:nvSpPr>
        <xdr:cNvPr id="323" name="テキスト ボックス 322"/>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5" name="テキスト ボックス 32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91440</xdr:rowOff>
    </xdr:from>
    <xdr:to>
      <xdr:col>24</xdr:col>
      <xdr:colOff>82550</xdr:colOff>
      <xdr:row>41</xdr:row>
      <xdr:rowOff>21590</xdr:rowOff>
    </xdr:to>
    <xdr:sp macro="" textlink="">
      <xdr:nvSpPr>
        <xdr:cNvPr id="331" name="円/楕円 330"/>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17</xdr:rowOff>
    </xdr:from>
    <xdr:ext cx="762000" cy="259045"/>
    <xdr:sp macro="" textlink="">
      <xdr:nvSpPr>
        <xdr:cNvPr id="332" name="補助費等該当値テキスト"/>
        <xdr:cNvSpPr txBox="1"/>
      </xdr:nvSpPr>
      <xdr:spPr>
        <a:xfrm>
          <a:off x="16598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33" name="円/楕円 332"/>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34" name="テキスト ボックス 333"/>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53340</xdr:rowOff>
    </xdr:from>
    <xdr:to>
      <xdr:col>21</xdr:col>
      <xdr:colOff>412750</xdr:colOff>
      <xdr:row>40</xdr:row>
      <xdr:rowOff>154940</xdr:rowOff>
    </xdr:to>
    <xdr:sp macro="" textlink="">
      <xdr:nvSpPr>
        <xdr:cNvPr id="335" name="円/楕円 334"/>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139717</xdr:rowOff>
    </xdr:from>
    <xdr:ext cx="762000" cy="259045"/>
    <xdr:sp macro="" textlink="">
      <xdr:nvSpPr>
        <xdr:cNvPr id="336" name="テキスト ボックス 335"/>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7" name="円/楕円 336"/>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38" name="テキスト ボックス 337"/>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9" name="円/楕円 338"/>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0" name="テキスト ボックス 339"/>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ポイント高くなった要因は、合併特例事業債及び臨時財政対策債の償還額が増加したことによる。</a:t>
          </a:r>
        </a:p>
        <a:p>
          <a:r>
            <a:rPr kumimoji="1" lang="ja-JP" altLang="en-US" sz="1300">
              <a:latin typeface="ＭＳ Ｐゴシック"/>
            </a:rPr>
            <a:t>　今後も、効率的、安定的な財政経営のため、計画的な地方債の発行に努める。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3556</xdr:rowOff>
    </xdr:to>
    <xdr:cxnSp macro="">
      <xdr:nvCxnSpPr>
        <xdr:cNvPr id="370" name="直線コネクタ 369"/>
        <xdr:cNvCxnSpPr/>
      </xdr:nvCxnSpPr>
      <xdr:spPr>
        <a:xfrm>
          <a:off x="3987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156718</xdr:rowOff>
    </xdr:to>
    <xdr:cxnSp macro="">
      <xdr:nvCxnSpPr>
        <xdr:cNvPr id="373" name="直線コネクタ 372"/>
        <xdr:cNvCxnSpPr/>
      </xdr:nvCxnSpPr>
      <xdr:spPr>
        <a:xfrm>
          <a:off x="3098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120142</xdr:rowOff>
    </xdr:to>
    <xdr:cxnSp macro="">
      <xdr:nvCxnSpPr>
        <xdr:cNvPr id="376" name="直線コネクタ 375"/>
        <xdr:cNvCxnSpPr/>
      </xdr:nvCxnSpPr>
      <xdr:spPr>
        <a:xfrm>
          <a:off x="2209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83565</xdr:rowOff>
    </xdr:to>
    <xdr:cxnSp macro="">
      <xdr:nvCxnSpPr>
        <xdr:cNvPr id="379" name="直線コネクタ 378"/>
        <xdr:cNvCxnSpPr/>
      </xdr:nvCxnSpPr>
      <xdr:spPr>
        <a:xfrm>
          <a:off x="1320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83" name="テキスト ボックス 382"/>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9" name="円/楕円 388"/>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90"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91" name="円/楕円 39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92" name="テキスト ボックス 39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3" name="円/楕円 392"/>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4" name="テキスト ボックス 393"/>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5" name="円/楕円 394"/>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6" name="テキスト ボックス 395"/>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7" name="円/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8" name="テキスト ボックス 39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ポイント高くなった主な要因は、扶助費及び繰出金が増加したことによる。</a:t>
          </a:r>
        </a:p>
        <a:p>
          <a:r>
            <a:rPr kumimoji="1" lang="ja-JP" altLang="en-US" sz="1300">
              <a:latin typeface="ＭＳ Ｐゴシック"/>
            </a:rPr>
            <a:t>　経常収支比率は、ここ数年高い比率で推移していることから、行財政改革への取組を強化し、経常経費の削減に努める。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149861</xdr:rowOff>
    </xdr:to>
    <xdr:cxnSp macro="">
      <xdr:nvCxnSpPr>
        <xdr:cNvPr id="429" name="直線コネクタ 428"/>
        <xdr:cNvCxnSpPr/>
      </xdr:nvCxnSpPr>
      <xdr:spPr>
        <a:xfrm>
          <a:off x="15671800" y="135138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78</xdr:row>
      <xdr:rowOff>140715</xdr:rowOff>
    </xdr:to>
    <xdr:cxnSp macro="">
      <xdr:nvCxnSpPr>
        <xdr:cNvPr id="432" name="直線コネクタ 431"/>
        <xdr:cNvCxnSpPr/>
      </xdr:nvCxnSpPr>
      <xdr:spPr>
        <a:xfrm>
          <a:off x="14782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81280</xdr:rowOff>
    </xdr:to>
    <xdr:cxnSp macro="">
      <xdr:nvCxnSpPr>
        <xdr:cNvPr id="435" name="直線コネクタ 434"/>
        <xdr:cNvCxnSpPr/>
      </xdr:nvCxnSpPr>
      <xdr:spPr>
        <a:xfrm flipV="1">
          <a:off x="13893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113285</xdr:rowOff>
    </xdr:to>
    <xdr:cxnSp macro="">
      <xdr:nvCxnSpPr>
        <xdr:cNvPr id="438" name="直線コネクタ 437"/>
        <xdr:cNvCxnSpPr/>
      </xdr:nvCxnSpPr>
      <xdr:spPr>
        <a:xfrm flipV="1">
          <a:off x="13004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0" name="テキスト ボックス 439"/>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42" name="テキスト ボックス 44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8" name="円/楕円 447"/>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9"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50" name="円/楕円 449"/>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1" name="テキスト ボックス 450"/>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2" name="円/楕円 451"/>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53" name="テキスト ボックス 452"/>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4" name="円/楕円 453"/>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5" name="テキスト ボックス 454"/>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56" name="円/楕円 455"/>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57" name="テキスト ボックス 456"/>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26166</xdr:rowOff>
    </xdr:from>
    <xdr:to>
      <xdr:col>4</xdr:col>
      <xdr:colOff>1117600</xdr:colOff>
      <xdr:row>15</xdr:row>
      <xdr:rowOff>123190</xdr:rowOff>
    </xdr:to>
    <xdr:cxnSp macro="">
      <xdr:nvCxnSpPr>
        <xdr:cNvPr id="52" name="直線コネクタ 51"/>
        <xdr:cNvCxnSpPr/>
      </xdr:nvCxnSpPr>
      <xdr:spPr bwMode="auto">
        <a:xfrm>
          <a:off x="5003800" y="2645541"/>
          <a:ext cx="647700" cy="9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97195</xdr:rowOff>
    </xdr:from>
    <xdr:to>
      <xdr:col>4</xdr:col>
      <xdr:colOff>469900</xdr:colOff>
      <xdr:row>15</xdr:row>
      <xdr:rowOff>26166</xdr:rowOff>
    </xdr:to>
    <xdr:cxnSp macro="">
      <xdr:nvCxnSpPr>
        <xdr:cNvPr id="55" name="直線コネクタ 54"/>
        <xdr:cNvCxnSpPr/>
      </xdr:nvCxnSpPr>
      <xdr:spPr bwMode="auto">
        <a:xfrm>
          <a:off x="4305300" y="2545120"/>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94615</xdr:rowOff>
    </xdr:from>
    <xdr:to>
      <xdr:col>3</xdr:col>
      <xdr:colOff>904875</xdr:colOff>
      <xdr:row>14</xdr:row>
      <xdr:rowOff>97195</xdr:rowOff>
    </xdr:to>
    <xdr:cxnSp macro="">
      <xdr:nvCxnSpPr>
        <xdr:cNvPr id="58" name="直線コネクタ 57"/>
        <xdr:cNvCxnSpPr/>
      </xdr:nvCxnSpPr>
      <xdr:spPr bwMode="auto">
        <a:xfrm>
          <a:off x="3606800" y="2542540"/>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149022</xdr:rowOff>
    </xdr:from>
    <xdr:to>
      <xdr:col>3</xdr:col>
      <xdr:colOff>206375</xdr:colOff>
      <xdr:row>14</xdr:row>
      <xdr:rowOff>94615</xdr:rowOff>
    </xdr:to>
    <xdr:cxnSp macro="">
      <xdr:nvCxnSpPr>
        <xdr:cNvPr id="61" name="直線コネクタ 60"/>
        <xdr:cNvCxnSpPr/>
      </xdr:nvCxnSpPr>
      <xdr:spPr bwMode="auto">
        <a:xfrm>
          <a:off x="2908300" y="2425497"/>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38523</xdr:rowOff>
    </xdr:from>
    <xdr:ext cx="762000" cy="259045"/>
    <xdr:sp macro="" textlink="">
      <xdr:nvSpPr>
        <xdr:cNvPr id="63" name="テキスト ボックス 62"/>
        <xdr:cNvSpPr txBox="1"/>
      </xdr:nvSpPr>
      <xdr:spPr>
        <a:xfrm>
          <a:off x="32258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115562</xdr:rowOff>
    </xdr:from>
    <xdr:ext cx="762000" cy="259045"/>
    <xdr:sp macro="" textlink="">
      <xdr:nvSpPr>
        <xdr:cNvPr id="65" name="テキスト ボックス 64"/>
        <xdr:cNvSpPr txBox="1"/>
      </xdr:nvSpPr>
      <xdr:spPr>
        <a:xfrm>
          <a:off x="2527300" y="27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72390</xdr:rowOff>
    </xdr:from>
    <xdr:to>
      <xdr:col>5</xdr:col>
      <xdr:colOff>34925</xdr:colOff>
      <xdr:row>16</xdr:row>
      <xdr:rowOff>2540</xdr:rowOff>
    </xdr:to>
    <xdr:sp macro="" textlink="">
      <xdr:nvSpPr>
        <xdr:cNvPr id="71" name="円/楕円 70"/>
        <xdr:cNvSpPr/>
      </xdr:nvSpPr>
      <xdr:spPr bwMode="auto">
        <a:xfrm>
          <a:off x="5600700" y="269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88917</xdr:rowOff>
    </xdr:from>
    <xdr:ext cx="762000" cy="259045"/>
    <xdr:sp macro="" textlink="">
      <xdr:nvSpPr>
        <xdr:cNvPr id="72" name="人口1人当たり決算額の推移該当値テキスト130"/>
        <xdr:cNvSpPr txBox="1"/>
      </xdr:nvSpPr>
      <xdr:spPr>
        <a:xfrm>
          <a:off x="5740400" y="253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146816</xdr:rowOff>
    </xdr:from>
    <xdr:to>
      <xdr:col>4</xdr:col>
      <xdr:colOff>520700</xdr:colOff>
      <xdr:row>15</xdr:row>
      <xdr:rowOff>76966</xdr:rowOff>
    </xdr:to>
    <xdr:sp macro="" textlink="">
      <xdr:nvSpPr>
        <xdr:cNvPr id="73" name="円/楕円 72"/>
        <xdr:cNvSpPr/>
      </xdr:nvSpPr>
      <xdr:spPr bwMode="auto">
        <a:xfrm>
          <a:off x="4953000" y="25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87143</xdr:rowOff>
    </xdr:from>
    <xdr:ext cx="736600" cy="259045"/>
    <xdr:sp macro="" textlink="">
      <xdr:nvSpPr>
        <xdr:cNvPr id="74" name="テキスト ボックス 73"/>
        <xdr:cNvSpPr txBox="1"/>
      </xdr:nvSpPr>
      <xdr:spPr>
        <a:xfrm>
          <a:off x="4622800" y="236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46395</xdr:rowOff>
    </xdr:from>
    <xdr:to>
      <xdr:col>3</xdr:col>
      <xdr:colOff>955675</xdr:colOff>
      <xdr:row>14</xdr:row>
      <xdr:rowOff>147995</xdr:rowOff>
    </xdr:to>
    <xdr:sp macro="" textlink="">
      <xdr:nvSpPr>
        <xdr:cNvPr id="75" name="円/楕円 74"/>
        <xdr:cNvSpPr/>
      </xdr:nvSpPr>
      <xdr:spPr bwMode="auto">
        <a:xfrm>
          <a:off x="4254500" y="249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158172</xdr:rowOff>
    </xdr:from>
    <xdr:ext cx="762000" cy="259045"/>
    <xdr:sp macro="" textlink="">
      <xdr:nvSpPr>
        <xdr:cNvPr id="76" name="テキスト ボックス 75"/>
        <xdr:cNvSpPr txBox="1"/>
      </xdr:nvSpPr>
      <xdr:spPr>
        <a:xfrm>
          <a:off x="3924300" y="226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43815</xdr:rowOff>
    </xdr:from>
    <xdr:to>
      <xdr:col>3</xdr:col>
      <xdr:colOff>257175</xdr:colOff>
      <xdr:row>14</xdr:row>
      <xdr:rowOff>145415</xdr:rowOff>
    </xdr:to>
    <xdr:sp macro="" textlink="">
      <xdr:nvSpPr>
        <xdr:cNvPr id="77" name="円/楕円 76"/>
        <xdr:cNvSpPr/>
      </xdr:nvSpPr>
      <xdr:spPr bwMode="auto">
        <a:xfrm>
          <a:off x="3556000" y="249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155592</xdr:rowOff>
    </xdr:from>
    <xdr:ext cx="762000" cy="259045"/>
    <xdr:sp macro="" textlink="">
      <xdr:nvSpPr>
        <xdr:cNvPr id="78" name="テキスト ボックス 77"/>
        <xdr:cNvSpPr txBox="1"/>
      </xdr:nvSpPr>
      <xdr:spPr>
        <a:xfrm>
          <a:off x="3225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98222</xdr:rowOff>
    </xdr:from>
    <xdr:to>
      <xdr:col>2</xdr:col>
      <xdr:colOff>692150</xdr:colOff>
      <xdr:row>14</xdr:row>
      <xdr:rowOff>28372</xdr:rowOff>
    </xdr:to>
    <xdr:sp macro="" textlink="">
      <xdr:nvSpPr>
        <xdr:cNvPr id="79" name="円/楕円 78"/>
        <xdr:cNvSpPr/>
      </xdr:nvSpPr>
      <xdr:spPr bwMode="auto">
        <a:xfrm>
          <a:off x="2857500" y="237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38549</xdr:rowOff>
    </xdr:from>
    <xdr:ext cx="762000" cy="259045"/>
    <xdr:sp macro="" textlink="">
      <xdr:nvSpPr>
        <xdr:cNvPr id="80" name="テキスト ボックス 79"/>
        <xdr:cNvSpPr txBox="1"/>
      </xdr:nvSpPr>
      <xdr:spPr>
        <a:xfrm>
          <a:off x="2527300" y="214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339958</xdr:rowOff>
    </xdr:from>
    <xdr:to>
      <xdr:col>4</xdr:col>
      <xdr:colOff>1117600</xdr:colOff>
      <xdr:row>36</xdr:row>
      <xdr:rowOff>5483</xdr:rowOff>
    </xdr:to>
    <xdr:cxnSp macro="">
      <xdr:nvCxnSpPr>
        <xdr:cNvPr id="116" name="直線コネクタ 115"/>
        <xdr:cNvCxnSpPr/>
      </xdr:nvCxnSpPr>
      <xdr:spPr bwMode="auto">
        <a:xfrm>
          <a:off x="5003800" y="6950308"/>
          <a:ext cx="6477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339958</xdr:rowOff>
    </xdr:from>
    <xdr:to>
      <xdr:col>4</xdr:col>
      <xdr:colOff>469900</xdr:colOff>
      <xdr:row>36</xdr:row>
      <xdr:rowOff>10740</xdr:rowOff>
    </xdr:to>
    <xdr:cxnSp macro="">
      <xdr:nvCxnSpPr>
        <xdr:cNvPr id="119" name="直線コネクタ 118"/>
        <xdr:cNvCxnSpPr/>
      </xdr:nvCxnSpPr>
      <xdr:spPr bwMode="auto">
        <a:xfrm flipV="1">
          <a:off x="4305300" y="6950308"/>
          <a:ext cx="698500" cy="13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342570</xdr:rowOff>
    </xdr:from>
    <xdr:to>
      <xdr:col>3</xdr:col>
      <xdr:colOff>904875</xdr:colOff>
      <xdr:row>36</xdr:row>
      <xdr:rowOff>10740</xdr:rowOff>
    </xdr:to>
    <xdr:cxnSp macro="">
      <xdr:nvCxnSpPr>
        <xdr:cNvPr id="122" name="直線コネクタ 121"/>
        <xdr:cNvCxnSpPr/>
      </xdr:nvCxnSpPr>
      <xdr:spPr bwMode="auto">
        <a:xfrm>
          <a:off x="3606800" y="6952920"/>
          <a:ext cx="698500" cy="1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342570</xdr:rowOff>
    </xdr:from>
    <xdr:to>
      <xdr:col>3</xdr:col>
      <xdr:colOff>206375</xdr:colOff>
      <xdr:row>36</xdr:row>
      <xdr:rowOff>12406</xdr:rowOff>
    </xdr:to>
    <xdr:cxnSp macro="">
      <xdr:nvCxnSpPr>
        <xdr:cNvPr id="125" name="直線コネクタ 124"/>
        <xdr:cNvCxnSpPr/>
      </xdr:nvCxnSpPr>
      <xdr:spPr bwMode="auto">
        <a:xfrm flipV="1">
          <a:off x="2908300" y="6952920"/>
          <a:ext cx="698500" cy="1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51706</xdr:rowOff>
    </xdr:from>
    <xdr:ext cx="762000" cy="259045"/>
    <xdr:sp macro="" textlink="">
      <xdr:nvSpPr>
        <xdr:cNvPr id="127" name="テキスト ボックス 126"/>
        <xdr:cNvSpPr txBox="1"/>
      </xdr:nvSpPr>
      <xdr:spPr>
        <a:xfrm>
          <a:off x="3225800" y="7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42594</xdr:rowOff>
    </xdr:from>
    <xdr:ext cx="762000" cy="259045"/>
    <xdr:sp macro="" textlink="">
      <xdr:nvSpPr>
        <xdr:cNvPr id="129" name="テキスト ボックス 128"/>
        <xdr:cNvSpPr txBox="1"/>
      </xdr:nvSpPr>
      <xdr:spPr>
        <a:xfrm>
          <a:off x="2527300" y="7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297583</xdr:rowOff>
    </xdr:from>
    <xdr:to>
      <xdr:col>5</xdr:col>
      <xdr:colOff>34925</xdr:colOff>
      <xdr:row>36</xdr:row>
      <xdr:rowOff>56283</xdr:rowOff>
    </xdr:to>
    <xdr:sp macro="" textlink="">
      <xdr:nvSpPr>
        <xdr:cNvPr id="135" name="円/楕円 134"/>
        <xdr:cNvSpPr/>
      </xdr:nvSpPr>
      <xdr:spPr bwMode="auto">
        <a:xfrm>
          <a:off x="5600700" y="690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142660</xdr:rowOff>
    </xdr:from>
    <xdr:ext cx="762000" cy="259045"/>
    <xdr:sp macro="" textlink="">
      <xdr:nvSpPr>
        <xdr:cNvPr id="136" name="人口1人当たり決算額の推移該当値テキスト445"/>
        <xdr:cNvSpPr txBox="1"/>
      </xdr:nvSpPr>
      <xdr:spPr>
        <a:xfrm>
          <a:off x="5740400" y="675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289158</xdr:rowOff>
    </xdr:from>
    <xdr:to>
      <xdr:col>4</xdr:col>
      <xdr:colOff>520700</xdr:colOff>
      <xdr:row>36</xdr:row>
      <xdr:rowOff>47858</xdr:rowOff>
    </xdr:to>
    <xdr:sp macro="" textlink="">
      <xdr:nvSpPr>
        <xdr:cNvPr id="137" name="円/楕円 136"/>
        <xdr:cNvSpPr/>
      </xdr:nvSpPr>
      <xdr:spPr bwMode="auto">
        <a:xfrm>
          <a:off x="4953000" y="68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58035</xdr:rowOff>
    </xdr:from>
    <xdr:ext cx="736600" cy="259045"/>
    <xdr:sp macro="" textlink="">
      <xdr:nvSpPr>
        <xdr:cNvPr id="138" name="テキスト ボックス 137"/>
        <xdr:cNvSpPr txBox="1"/>
      </xdr:nvSpPr>
      <xdr:spPr>
        <a:xfrm>
          <a:off x="4622800" y="666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302840</xdr:rowOff>
    </xdr:from>
    <xdr:to>
      <xdr:col>3</xdr:col>
      <xdr:colOff>955675</xdr:colOff>
      <xdr:row>36</xdr:row>
      <xdr:rowOff>61540</xdr:rowOff>
    </xdr:to>
    <xdr:sp macro="" textlink="">
      <xdr:nvSpPr>
        <xdr:cNvPr id="139" name="円/楕円 138"/>
        <xdr:cNvSpPr/>
      </xdr:nvSpPr>
      <xdr:spPr bwMode="auto">
        <a:xfrm>
          <a:off x="4254500" y="691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71717</xdr:rowOff>
    </xdr:from>
    <xdr:ext cx="762000" cy="259045"/>
    <xdr:sp macro="" textlink="">
      <xdr:nvSpPr>
        <xdr:cNvPr id="140" name="テキスト ボックス 139"/>
        <xdr:cNvSpPr txBox="1"/>
      </xdr:nvSpPr>
      <xdr:spPr>
        <a:xfrm>
          <a:off x="3924300" y="668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291770</xdr:rowOff>
    </xdr:from>
    <xdr:to>
      <xdr:col>3</xdr:col>
      <xdr:colOff>257175</xdr:colOff>
      <xdr:row>36</xdr:row>
      <xdr:rowOff>50470</xdr:rowOff>
    </xdr:to>
    <xdr:sp macro="" textlink="">
      <xdr:nvSpPr>
        <xdr:cNvPr id="141" name="円/楕円 140"/>
        <xdr:cNvSpPr/>
      </xdr:nvSpPr>
      <xdr:spPr bwMode="auto">
        <a:xfrm>
          <a:off x="3556000" y="690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60647</xdr:rowOff>
    </xdr:from>
    <xdr:ext cx="762000" cy="259045"/>
    <xdr:sp macro="" textlink="">
      <xdr:nvSpPr>
        <xdr:cNvPr id="142" name="テキスト ボックス 141"/>
        <xdr:cNvSpPr txBox="1"/>
      </xdr:nvSpPr>
      <xdr:spPr>
        <a:xfrm>
          <a:off x="3225800" y="66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304506</xdr:rowOff>
    </xdr:from>
    <xdr:to>
      <xdr:col>2</xdr:col>
      <xdr:colOff>692150</xdr:colOff>
      <xdr:row>36</xdr:row>
      <xdr:rowOff>63206</xdr:rowOff>
    </xdr:to>
    <xdr:sp macro="" textlink="">
      <xdr:nvSpPr>
        <xdr:cNvPr id="143" name="円/楕円 142"/>
        <xdr:cNvSpPr/>
      </xdr:nvSpPr>
      <xdr:spPr bwMode="auto">
        <a:xfrm>
          <a:off x="2857500" y="691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73383</xdr:rowOff>
    </xdr:from>
    <xdr:ext cx="762000" cy="259045"/>
    <xdr:sp macro="" textlink="">
      <xdr:nvSpPr>
        <xdr:cNvPr id="144" name="テキスト ボックス 143"/>
        <xdr:cNvSpPr txBox="1"/>
      </xdr:nvSpPr>
      <xdr:spPr>
        <a:xfrm>
          <a:off x="2527300" y="66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ガス事業の民間譲渡に伴う売却益を積立てたことから残高は大きく増加したが、その後の景気低迷などによる市税の減少や大型事業（火葬場建設事業・駅西土地区画整理事業等）の実施による収支均衡を図るために取崩しを行っていることから、残高は減少傾向にある。</a:t>
          </a:r>
        </a:p>
        <a:p>
          <a:r>
            <a:rPr kumimoji="1" lang="ja-JP" altLang="en-US" sz="1100">
              <a:latin typeface="ＭＳ ゴシック" pitchFamily="49" charset="-128"/>
              <a:ea typeface="ＭＳ ゴシック" pitchFamily="49" charset="-128"/>
            </a:rPr>
            <a:t>　今後も、効率的、安定的な財政経営のため、財政調整基金残高の確保に努める。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各会計において黒字となっており、その額についても安定的に推移している。</a:t>
          </a:r>
        </a:p>
        <a:p>
          <a:r>
            <a:rPr kumimoji="1" lang="ja-JP" altLang="en-US" sz="1400">
              <a:latin typeface="ＭＳ ゴシック" pitchFamily="49" charset="-128"/>
              <a:ea typeface="ＭＳ ゴシック" pitchFamily="49" charset="-128"/>
            </a:rPr>
            <a:t>　今後も、歳出については、事業の見直しや需用費・委託料などの維持管理経費を精査し、経常経費の削減に取り組んでいく。また、歳入においても、未利用財産の活用や使用料の見直しなどにより、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合併特例事業債及び臨時財政対策債の償還が増加していることから、元利償還金及び算入公債費等については、増加している。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一方、公営企業債の元利償還金に対する繰入金は、下水道事業において減少している。</a:t>
          </a:r>
        </a:p>
        <a:p>
          <a:r>
            <a:rPr kumimoji="1" lang="ja-JP" altLang="en-US" sz="1400">
              <a:latin typeface="ＭＳ ゴシック" pitchFamily="49" charset="-128"/>
              <a:ea typeface="ＭＳ ゴシック" pitchFamily="49" charset="-128"/>
            </a:rPr>
            <a:t>　今後も、効率的、安定的な財政経営のため、計画的な地方債の発行に努める。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一般会計等に係る地方債の現在高については、合併特例事業債及び臨時財政対策債の発行の影響により増加している。</a:t>
          </a:r>
        </a:p>
        <a:p>
          <a:r>
            <a:rPr kumimoji="1" lang="ja-JP" altLang="en-US" sz="1400">
              <a:latin typeface="ＭＳ ゴシック" pitchFamily="49" charset="-128"/>
              <a:ea typeface="ＭＳ ゴシック" pitchFamily="49" charset="-128"/>
            </a:rPr>
            <a:t>　一方、公営企業債等繰入見込額については下水道事業などの償還に対する負担が、組合等負担見込額については広域清掃事業組合の償還に対する負担が減少している。</a:t>
          </a:r>
        </a:p>
        <a:p>
          <a:r>
            <a:rPr kumimoji="1" lang="ja-JP" altLang="en-US" sz="1400">
              <a:latin typeface="ＭＳ ゴシック" pitchFamily="49" charset="-128"/>
              <a:ea typeface="ＭＳ ゴシック" pitchFamily="49" charset="-128"/>
            </a:rPr>
            <a:t>　また、基準財政需要額算入見込額については、合併特例事業債及び臨時財政対策債などの交付税算入率の高い地方債の発行により増加している。</a:t>
          </a:r>
        </a:p>
        <a:p>
          <a:r>
            <a:rPr kumimoji="1" lang="ja-JP" altLang="en-US" sz="1400">
              <a:latin typeface="ＭＳ ゴシック" pitchFamily="49" charset="-128"/>
              <a:ea typeface="ＭＳ ゴシック" pitchFamily="49" charset="-128"/>
            </a:rPr>
            <a:t>　今後も、効率的、安定的な財政経営のため、計画的な地方債の発行に努める。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48056082</v>
      </c>
      <c r="BO4" s="349"/>
      <c r="BP4" s="349"/>
      <c r="BQ4" s="349"/>
      <c r="BR4" s="349"/>
      <c r="BS4" s="349"/>
      <c r="BT4" s="349"/>
      <c r="BU4" s="350"/>
      <c r="BV4" s="348">
        <v>47655444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46777887</v>
      </c>
      <c r="BO5" s="386"/>
      <c r="BP5" s="386"/>
      <c r="BQ5" s="386"/>
      <c r="BR5" s="386"/>
      <c r="BS5" s="386"/>
      <c r="BT5" s="386"/>
      <c r="BU5" s="387"/>
      <c r="BV5" s="385">
        <v>46140408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97.8</v>
      </c>
      <c r="CU5" s="383"/>
      <c r="CV5" s="383"/>
      <c r="CW5" s="383"/>
      <c r="CX5" s="383"/>
      <c r="CY5" s="383"/>
      <c r="CZ5" s="383"/>
      <c r="DA5" s="384"/>
      <c r="DB5" s="382">
        <v>97.2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1278195</v>
      </c>
      <c r="BO6" s="386"/>
      <c r="BP6" s="386"/>
      <c r="BQ6" s="386"/>
      <c r="BR6" s="386"/>
      <c r="BS6" s="386"/>
      <c r="BT6" s="386"/>
      <c r="BU6" s="387"/>
      <c r="BV6" s="385">
        <v>1515036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108.9</v>
      </c>
      <c r="CU6" s="423"/>
      <c r="CV6" s="423"/>
      <c r="CW6" s="423"/>
      <c r="CX6" s="423"/>
      <c r="CY6" s="423"/>
      <c r="CZ6" s="423"/>
      <c r="DA6" s="424"/>
      <c r="DB6" s="422">
        <v>107.4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186489</v>
      </c>
      <c r="BO7" s="386"/>
      <c r="BP7" s="386"/>
      <c r="BQ7" s="386"/>
      <c r="BR7" s="386"/>
      <c r="BS7" s="386"/>
      <c r="BT7" s="386"/>
      <c r="BU7" s="387"/>
      <c r="BV7" s="385">
        <v>162111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29886072</v>
      </c>
      <c r="CU7" s="386"/>
      <c r="CV7" s="386"/>
      <c r="CW7" s="386"/>
      <c r="CX7" s="386"/>
      <c r="CY7" s="386"/>
      <c r="CZ7" s="386"/>
      <c r="DA7" s="387"/>
      <c r="DB7" s="385">
        <v>29439985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1091706</v>
      </c>
      <c r="BO8" s="386"/>
      <c r="BP8" s="386"/>
      <c r="BQ8" s="386"/>
      <c r="BR8" s="386"/>
      <c r="BS8" s="386"/>
      <c r="BT8" s="386"/>
      <c r="BU8" s="387"/>
      <c r="BV8" s="385">
        <v>1352925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140290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-261219</v>
      </c>
      <c r="BO9" s="386"/>
      <c r="BP9" s="386"/>
      <c r="BQ9" s="386"/>
      <c r="BR9" s="386"/>
      <c r="BS9" s="386"/>
      <c r="BT9" s="386"/>
      <c r="BU9" s="387"/>
      <c r="BV9" s="385">
        <v>133913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138963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683722</v>
      </c>
      <c r="BO10" s="386"/>
      <c r="BP10" s="386"/>
      <c r="BQ10" s="386"/>
      <c r="BR10" s="386"/>
      <c r="BS10" s="386"/>
      <c r="BT10" s="386"/>
      <c r="BU10" s="387"/>
      <c r="BV10" s="385">
        <v>615890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355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142761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198938</v>
      </c>
      <c r="BO12" s="386"/>
      <c r="BP12" s="386"/>
      <c r="BQ12" s="386"/>
      <c r="BR12" s="386"/>
      <c r="BS12" s="386"/>
      <c r="BT12" s="386"/>
      <c r="BU12" s="387"/>
      <c r="BV12" s="385">
        <v>800039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139891</v>
      </c>
      <c r="S13" s="467"/>
      <c r="T13" s="467"/>
      <c r="U13" s="467"/>
      <c r="V13" s="468"/>
      <c r="W13" s="401" t="s">
        <v>124</v>
      </c>
      <c r="X13" s="402"/>
      <c r="Y13" s="402"/>
      <c r="Z13" s="402"/>
      <c r="AA13" s="402"/>
      <c r="AB13" s="392"/>
      <c r="AC13" s="436">
        <v>1409</v>
      </c>
      <c r="AD13" s="437"/>
      <c r="AE13" s="437"/>
      <c r="AF13" s="437"/>
      <c r="AG13" s="476"/>
      <c r="AH13" s="436">
        <v>2019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223565</v>
      </c>
      <c r="BO13" s="386"/>
      <c r="BP13" s="386"/>
      <c r="BQ13" s="386"/>
      <c r="BR13" s="386"/>
      <c r="BS13" s="386"/>
      <c r="BT13" s="386"/>
      <c r="BU13" s="387"/>
      <c r="BV13" s="385">
        <v>-49881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142526</v>
      </c>
      <c r="S14" s="467"/>
      <c r="T14" s="467"/>
      <c r="U14" s="467"/>
      <c r="V14" s="468"/>
      <c r="W14" s="375"/>
      <c r="X14" s="376"/>
      <c r="Y14" s="376"/>
      <c r="Z14" s="376"/>
      <c r="AA14" s="376"/>
      <c r="AB14" s="365"/>
      <c r="AC14" s="469">
        <v>2.1</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97.6</v>
      </c>
      <c r="CU14" s="481"/>
      <c r="CV14" s="481"/>
      <c r="CW14" s="481"/>
      <c r="CX14" s="481"/>
      <c r="CY14" s="481"/>
      <c r="CZ14" s="481"/>
      <c r="DA14" s="482"/>
      <c r="DB14" s="480">
        <v>115.5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139720</v>
      </c>
      <c r="S15" s="467"/>
      <c r="T15" s="467"/>
      <c r="U15" s="467"/>
      <c r="V15" s="468"/>
      <c r="W15" s="401" t="s">
        <v>131</v>
      </c>
      <c r="X15" s="402"/>
      <c r="Y15" s="402"/>
      <c r="Z15" s="402"/>
      <c r="AA15" s="402"/>
      <c r="AB15" s="392"/>
      <c r="AC15" s="436">
        <v>22674</v>
      </c>
      <c r="AD15" s="437"/>
      <c r="AE15" s="437"/>
      <c r="AF15" s="437"/>
      <c r="AG15" s="476"/>
      <c r="AH15" s="436">
        <v>23704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17335357</v>
      </c>
      <c r="BO15" s="349"/>
      <c r="BP15" s="349"/>
      <c r="BQ15" s="349"/>
      <c r="BR15" s="349"/>
      <c r="BS15" s="349"/>
      <c r="BT15" s="349"/>
      <c r="BU15" s="350"/>
      <c r="BV15" s="348">
        <v>16933278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v>
      </c>
      <c r="AD16" s="470"/>
      <c r="AE16" s="470"/>
      <c r="AF16" s="470"/>
      <c r="AG16" s="471"/>
      <c r="AH16" s="469">
        <v>34.4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20040185</v>
      </c>
      <c r="BO16" s="386"/>
      <c r="BP16" s="386"/>
      <c r="BQ16" s="386"/>
      <c r="BR16" s="386"/>
      <c r="BS16" s="386"/>
      <c r="BT16" s="386"/>
      <c r="BU16" s="387"/>
      <c r="BV16" s="385">
        <v>19867942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42552</v>
      </c>
      <c r="AD17" s="437"/>
      <c r="AE17" s="437"/>
      <c r="AF17" s="437"/>
      <c r="AG17" s="476"/>
      <c r="AH17" s="436">
        <v>42153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22597750</v>
      </c>
      <c r="BO17" s="386"/>
      <c r="BP17" s="386"/>
      <c r="BQ17" s="386"/>
      <c r="BR17" s="386"/>
      <c r="BS17" s="386"/>
      <c r="BT17" s="386"/>
      <c r="BU17" s="387"/>
      <c r="BV17" s="385">
        <v>22043311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136.61000000000001</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29538901</v>
      </c>
      <c r="BO18" s="386"/>
      <c r="BP18" s="386"/>
      <c r="BQ18" s="386"/>
      <c r="BR18" s="386"/>
      <c r="BS18" s="386"/>
      <c r="BT18" s="386"/>
      <c r="BU18" s="387"/>
      <c r="BV18" s="385">
        <v>29158876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34154833</v>
      </c>
      <c r="BO19" s="386"/>
      <c r="BP19" s="386"/>
      <c r="BQ19" s="386"/>
      <c r="BR19" s="386"/>
      <c r="BS19" s="386"/>
      <c r="BT19" s="386"/>
      <c r="BU19" s="387"/>
      <c r="BV19" s="385">
        <v>34280085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51525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53435542</v>
      </c>
      <c r="BO23" s="386"/>
      <c r="BP23" s="386"/>
      <c r="BQ23" s="386"/>
      <c r="BR23" s="386"/>
      <c r="BS23" s="386"/>
      <c r="BT23" s="386"/>
      <c r="BU23" s="387"/>
      <c r="BV23" s="385">
        <v>53130724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8224</v>
      </c>
      <c r="R24" s="437"/>
      <c r="S24" s="437"/>
      <c r="T24" s="437"/>
      <c r="U24" s="437"/>
      <c r="V24" s="476"/>
      <c r="W24" s="531"/>
      <c r="X24" s="519"/>
      <c r="Y24" s="520"/>
      <c r="Z24" s="435" t="s">
        <v>155</v>
      </c>
      <c r="AA24" s="415"/>
      <c r="AB24" s="415"/>
      <c r="AC24" s="415"/>
      <c r="AD24" s="415"/>
      <c r="AE24" s="415"/>
      <c r="AF24" s="415"/>
      <c r="AG24" s="416"/>
      <c r="AH24" s="436">
        <v>969</v>
      </c>
      <c r="AI24" s="437"/>
      <c r="AJ24" s="437"/>
      <c r="AK24" s="437"/>
      <c r="AL24" s="476"/>
      <c r="AM24" s="436">
        <v>3083358</v>
      </c>
      <c r="AN24" s="437"/>
      <c r="AO24" s="437"/>
      <c r="AP24" s="437"/>
      <c r="AQ24" s="437"/>
      <c r="AR24" s="476"/>
      <c r="AS24" s="436">
        <v>3182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31288685</v>
      </c>
      <c r="BO24" s="386"/>
      <c r="BP24" s="386"/>
      <c r="BQ24" s="386"/>
      <c r="BR24" s="386"/>
      <c r="BS24" s="386"/>
      <c r="BT24" s="386"/>
      <c r="BU24" s="387"/>
      <c r="BV24" s="385">
        <v>29799532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7576</v>
      </c>
      <c r="R25" s="437"/>
      <c r="S25" s="437"/>
      <c r="T25" s="437"/>
      <c r="U25" s="437"/>
      <c r="V25" s="476"/>
      <c r="W25" s="531"/>
      <c r="X25" s="519"/>
      <c r="Y25" s="520"/>
      <c r="Z25" s="435" t="s">
        <v>158</v>
      </c>
      <c r="AA25" s="415"/>
      <c r="AB25" s="415"/>
      <c r="AC25" s="415"/>
      <c r="AD25" s="415"/>
      <c r="AE25" s="415"/>
      <c r="AF25" s="415"/>
      <c r="AG25" s="416"/>
      <c r="AH25" s="436">
        <v>243</v>
      </c>
      <c r="AI25" s="437"/>
      <c r="AJ25" s="437"/>
      <c r="AK25" s="437"/>
      <c r="AL25" s="476"/>
      <c r="AM25" s="436">
        <v>789507</v>
      </c>
      <c r="AN25" s="437"/>
      <c r="AO25" s="437"/>
      <c r="AP25" s="437"/>
      <c r="AQ25" s="437"/>
      <c r="AR25" s="476"/>
      <c r="AS25" s="436">
        <v>3249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28770120</v>
      </c>
      <c r="BO25" s="349"/>
      <c r="BP25" s="349"/>
      <c r="BQ25" s="349"/>
      <c r="BR25" s="349"/>
      <c r="BS25" s="349"/>
      <c r="BT25" s="349"/>
      <c r="BU25" s="350"/>
      <c r="BV25" s="348">
        <v>15484817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6227</v>
      </c>
      <c r="R26" s="437"/>
      <c r="S26" s="437"/>
      <c r="T26" s="437"/>
      <c r="U26" s="437"/>
      <c r="V26" s="476"/>
      <c r="W26" s="531"/>
      <c r="X26" s="519"/>
      <c r="Y26" s="520"/>
      <c r="Z26" s="435" t="s">
        <v>161</v>
      </c>
      <c r="AA26" s="539"/>
      <c r="AB26" s="539"/>
      <c r="AC26" s="539"/>
      <c r="AD26" s="539"/>
      <c r="AE26" s="539"/>
      <c r="AF26" s="539"/>
      <c r="AG26" s="540"/>
      <c r="AH26" s="436">
        <v>70</v>
      </c>
      <c r="AI26" s="437"/>
      <c r="AJ26" s="437"/>
      <c r="AK26" s="437"/>
      <c r="AL26" s="476"/>
      <c r="AM26" s="436">
        <v>212450</v>
      </c>
      <c r="AN26" s="437"/>
      <c r="AO26" s="437"/>
      <c r="AP26" s="437"/>
      <c r="AQ26" s="437"/>
      <c r="AR26" s="476"/>
      <c r="AS26" s="436">
        <v>3035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5900</v>
      </c>
      <c r="R27" s="437"/>
      <c r="S27" s="437"/>
      <c r="T27" s="437"/>
      <c r="U27" s="437"/>
      <c r="V27" s="476"/>
      <c r="W27" s="531"/>
      <c r="X27" s="519"/>
      <c r="Y27" s="520"/>
      <c r="Z27" s="435" t="s">
        <v>164</v>
      </c>
      <c r="AA27" s="415"/>
      <c r="AB27" s="415"/>
      <c r="AC27" s="415"/>
      <c r="AD27" s="415"/>
      <c r="AE27" s="415"/>
      <c r="AF27" s="415"/>
      <c r="AG27" s="416"/>
      <c r="AH27" s="436">
        <v>80</v>
      </c>
      <c r="AI27" s="437"/>
      <c r="AJ27" s="437"/>
      <c r="AK27" s="437"/>
      <c r="AL27" s="476"/>
      <c r="AM27" s="436">
        <v>285208</v>
      </c>
      <c r="AN27" s="437"/>
      <c r="AO27" s="437"/>
      <c r="AP27" s="437"/>
      <c r="AQ27" s="437"/>
      <c r="AR27" s="476"/>
      <c r="AS27" s="436">
        <v>3565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5100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3712091</v>
      </c>
      <c r="BO28" s="349"/>
      <c r="BP28" s="349"/>
      <c r="BQ28" s="349"/>
      <c r="BR28" s="349"/>
      <c r="BS28" s="349"/>
      <c r="BT28" s="349"/>
      <c r="BU28" s="350"/>
      <c r="BV28" s="348">
        <v>3227307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4600</v>
      </c>
      <c r="R29" s="437"/>
      <c r="S29" s="437"/>
      <c r="T29" s="437"/>
      <c r="U29" s="437"/>
      <c r="V29" s="476"/>
      <c r="W29" s="531"/>
      <c r="X29" s="519"/>
      <c r="Y29" s="520"/>
      <c r="Z29" s="435" t="s">
        <v>171</v>
      </c>
      <c r="AA29" s="415"/>
      <c r="AB29" s="415"/>
      <c r="AC29" s="415"/>
      <c r="AD29" s="415"/>
      <c r="AE29" s="415"/>
      <c r="AF29" s="415"/>
      <c r="AG29" s="416"/>
      <c r="AH29" s="436">
        <v>1049</v>
      </c>
      <c r="AI29" s="437"/>
      <c r="AJ29" s="437"/>
      <c r="AK29" s="437"/>
      <c r="AL29" s="476"/>
      <c r="AM29" s="436">
        <v>3368566</v>
      </c>
      <c r="AN29" s="437"/>
      <c r="AO29" s="437"/>
      <c r="AP29" s="437"/>
      <c r="AQ29" s="437"/>
      <c r="AR29" s="476"/>
      <c r="AS29" s="436">
        <v>3211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2034</v>
      </c>
      <c r="BO29" s="386"/>
      <c r="BP29" s="386"/>
      <c r="BQ29" s="386"/>
      <c r="BR29" s="386"/>
      <c r="BS29" s="386"/>
      <c r="BT29" s="386"/>
      <c r="BU29" s="387"/>
      <c r="BV29" s="385">
        <v>2030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3399681</v>
      </c>
      <c r="BO30" s="553"/>
      <c r="BP30" s="553"/>
      <c r="BQ30" s="553"/>
      <c r="BR30" s="553"/>
      <c r="BS30" s="553"/>
      <c r="BT30" s="553"/>
      <c r="BU30" s="554"/>
      <c r="BV30" s="552">
        <v>3391492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桑名広域清掃事業組合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（一財）桑名市文化・スポーツ振興公社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市営駐車場事業特別会計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（株）まちづくり桑名</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地方独立行政法人桑名市総合医療センター施設整備等貸付事業特別会計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　　　ごみ処理施設整備事業特別会計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桑名市土地開発公社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三重県市町総合事務組合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桑名市総合医療センター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　　　退職手当特別会計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　　　共有デジタル地図特別会計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　　　共同研修特別会計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　　　物品特別会計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　　　公平委員会特別会計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49633</v>
      </c>
      <c r="J41" s="83">
        <v>51899</v>
      </c>
      <c r="K41" s="83">
        <v>53010</v>
      </c>
      <c r="L41" s="83">
        <v>53245</v>
      </c>
      <c r="M41" s="84">
        <v>53513</v>
      </c>
    </row>
    <row r="42" spans="2:13" ht="27.75" customHeight="1">
      <c r="B42" s="1169"/>
      <c r="C42" s="1170"/>
      <c r="D42" s="85"/>
      <c r="E42" s="1175" t="s">
        <v>26</v>
      </c>
      <c r="F42" s="1175"/>
      <c r="G42" s="1175"/>
      <c r="H42" s="1176"/>
      <c r="I42" s="86">
        <v>3417</v>
      </c>
      <c r="J42" s="87">
        <v>3191</v>
      </c>
      <c r="K42" s="87">
        <v>3163</v>
      </c>
      <c r="L42" s="87">
        <v>2894</v>
      </c>
      <c r="M42" s="88">
        <v>2620</v>
      </c>
    </row>
    <row r="43" spans="2:13" ht="27.75" customHeight="1">
      <c r="B43" s="1169"/>
      <c r="C43" s="1170"/>
      <c r="D43" s="85"/>
      <c r="E43" s="1175" t="s">
        <v>27</v>
      </c>
      <c r="F43" s="1175"/>
      <c r="G43" s="1175"/>
      <c r="H43" s="1176"/>
      <c r="I43" s="86">
        <v>31611</v>
      </c>
      <c r="J43" s="87">
        <v>29406</v>
      </c>
      <c r="K43" s="87">
        <v>27855</v>
      </c>
      <c r="L43" s="87">
        <v>26834</v>
      </c>
      <c r="M43" s="88">
        <v>24660</v>
      </c>
    </row>
    <row r="44" spans="2:13" ht="27.75" customHeight="1">
      <c r="B44" s="1169"/>
      <c r="C44" s="1170"/>
      <c r="D44" s="85"/>
      <c r="E44" s="1175" t="s">
        <v>28</v>
      </c>
      <c r="F44" s="1175"/>
      <c r="G44" s="1175"/>
      <c r="H44" s="1176"/>
      <c r="I44" s="86">
        <v>6926</v>
      </c>
      <c r="J44" s="87">
        <v>6954</v>
      </c>
      <c r="K44" s="87">
        <v>6049</v>
      </c>
      <c r="L44" s="87">
        <v>5099</v>
      </c>
      <c r="M44" s="88">
        <v>4151</v>
      </c>
    </row>
    <row r="45" spans="2:13" ht="27.75" customHeight="1">
      <c r="B45" s="1169"/>
      <c r="C45" s="1170"/>
      <c r="D45" s="85"/>
      <c r="E45" s="1175" t="s">
        <v>29</v>
      </c>
      <c r="F45" s="1175"/>
      <c r="G45" s="1175"/>
      <c r="H45" s="1176"/>
      <c r="I45" s="86">
        <v>9127</v>
      </c>
      <c r="J45" s="87">
        <v>8541</v>
      </c>
      <c r="K45" s="87">
        <v>8533</v>
      </c>
      <c r="L45" s="87">
        <v>8488</v>
      </c>
      <c r="M45" s="88">
        <v>8093</v>
      </c>
    </row>
    <row r="46" spans="2:13" ht="27.75" customHeight="1">
      <c r="B46" s="1169"/>
      <c r="C46" s="1170"/>
      <c r="D46" s="85"/>
      <c r="E46" s="1175" t="s">
        <v>30</v>
      </c>
      <c r="F46" s="1175"/>
      <c r="G46" s="1175"/>
      <c r="H46" s="1176"/>
      <c r="I46" s="86">
        <v>7454</v>
      </c>
      <c r="J46" s="87">
        <v>7358</v>
      </c>
      <c r="K46" s="87">
        <v>6972</v>
      </c>
      <c r="L46" s="87">
        <v>6888</v>
      </c>
      <c r="M46" s="88">
        <v>6524</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6803</v>
      </c>
      <c r="J49" s="87">
        <v>6988</v>
      </c>
      <c r="K49" s="87">
        <v>6644</v>
      </c>
      <c r="L49" s="87">
        <v>6814</v>
      </c>
      <c r="M49" s="88">
        <v>7494</v>
      </c>
    </row>
    <row r="50" spans="2:13" ht="27.75" customHeight="1">
      <c r="B50" s="1169"/>
      <c r="C50" s="1170"/>
      <c r="D50" s="85"/>
      <c r="E50" s="1175" t="s">
        <v>35</v>
      </c>
      <c r="F50" s="1175"/>
      <c r="G50" s="1175"/>
      <c r="H50" s="1176"/>
      <c r="I50" s="86">
        <v>9569</v>
      </c>
      <c r="J50" s="87">
        <v>10698</v>
      </c>
      <c r="K50" s="87">
        <v>11848</v>
      </c>
      <c r="L50" s="87">
        <v>12517</v>
      </c>
      <c r="M50" s="88">
        <v>11930</v>
      </c>
    </row>
    <row r="51" spans="2:13" ht="27.75" customHeight="1">
      <c r="B51" s="1171"/>
      <c r="C51" s="1172"/>
      <c r="D51" s="85"/>
      <c r="E51" s="1175" t="s">
        <v>36</v>
      </c>
      <c r="F51" s="1175"/>
      <c r="G51" s="1175"/>
      <c r="H51" s="1176"/>
      <c r="I51" s="86">
        <v>51153</v>
      </c>
      <c r="J51" s="87">
        <v>53390</v>
      </c>
      <c r="K51" s="87">
        <v>54575</v>
      </c>
      <c r="L51" s="87">
        <v>55299</v>
      </c>
      <c r="M51" s="88">
        <v>55464</v>
      </c>
    </row>
    <row r="52" spans="2:13" ht="27.75" customHeight="1" thickBot="1">
      <c r="B52" s="1179" t="s">
        <v>37</v>
      </c>
      <c r="C52" s="1180"/>
      <c r="D52" s="90"/>
      <c r="E52" s="1181" t="s">
        <v>38</v>
      </c>
      <c r="F52" s="1181"/>
      <c r="G52" s="1181"/>
      <c r="H52" s="1182"/>
      <c r="I52" s="91">
        <v>40642</v>
      </c>
      <c r="J52" s="92">
        <v>36274</v>
      </c>
      <c r="K52" s="92">
        <v>32515</v>
      </c>
      <c r="L52" s="92">
        <v>28819</v>
      </c>
      <c r="M52" s="93">
        <v>24672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25983</v>
      </c>
      <c r="E3" s="116"/>
      <c r="F3" s="117">
        <v>50453</v>
      </c>
      <c r="G3" s="118"/>
      <c r="H3" s="119"/>
    </row>
    <row r="4" spans="1:8">
      <c r="A4" s="120"/>
      <c r="B4" s="121"/>
      <c r="C4" s="122"/>
      <c r="D4" s="123">
        <v>12757</v>
      </c>
      <c r="E4" s="124"/>
      <c r="F4" s="125">
        <v>30868</v>
      </c>
      <c r="G4" s="126"/>
      <c r="H4" s="127"/>
    </row>
    <row r="5" spans="1:8">
      <c r="A5" s="108" t="s">
        <v>513</v>
      </c>
      <c r="B5" s="113"/>
      <c r="C5" s="114"/>
      <c r="D5" s="115">
        <v>37701</v>
      </c>
      <c r="E5" s="116"/>
      <c r="F5" s="117">
        <v>52576</v>
      </c>
      <c r="G5" s="118"/>
      <c r="H5" s="119"/>
    </row>
    <row r="6" spans="1:8">
      <c r="A6" s="120"/>
      <c r="B6" s="121"/>
      <c r="C6" s="122"/>
      <c r="D6" s="123">
        <v>24359</v>
      </c>
      <c r="E6" s="124"/>
      <c r="F6" s="125">
        <v>32266</v>
      </c>
      <c r="G6" s="126"/>
      <c r="H6" s="127"/>
    </row>
    <row r="7" spans="1:8">
      <c r="A7" s="108" t="s">
        <v>514</v>
      </c>
      <c r="B7" s="113"/>
      <c r="C7" s="114"/>
      <c r="D7" s="115">
        <v>23411</v>
      </c>
      <c r="E7" s="116"/>
      <c r="F7" s="117">
        <v>41433</v>
      </c>
      <c r="G7" s="118"/>
      <c r="H7" s="119"/>
    </row>
    <row r="8" spans="1:8">
      <c r="A8" s="120"/>
      <c r="B8" s="121"/>
      <c r="C8" s="122"/>
      <c r="D8" s="123">
        <v>10112</v>
      </c>
      <c r="E8" s="124"/>
      <c r="F8" s="125">
        <v>22351</v>
      </c>
      <c r="G8" s="126"/>
      <c r="H8" s="127"/>
    </row>
    <row r="9" spans="1:8">
      <c r="A9" s="108" t="s">
        <v>515</v>
      </c>
      <c r="B9" s="113"/>
      <c r="C9" s="114"/>
      <c r="D9" s="115">
        <v>23139</v>
      </c>
      <c r="E9" s="116"/>
      <c r="F9" s="117">
        <v>43493</v>
      </c>
      <c r="G9" s="118"/>
      <c r="H9" s="119"/>
    </row>
    <row r="10" spans="1:8">
      <c r="A10" s="120"/>
      <c r="B10" s="121"/>
      <c r="C10" s="122"/>
      <c r="D10" s="123">
        <v>9425</v>
      </c>
      <c r="E10" s="124"/>
      <c r="F10" s="125">
        <v>23254</v>
      </c>
      <c r="G10" s="126"/>
      <c r="H10" s="127"/>
    </row>
    <row r="11" spans="1:8">
      <c r="A11" s="108" t="s">
        <v>516</v>
      </c>
      <c r="B11" s="113"/>
      <c r="C11" s="114"/>
      <c r="D11" s="115">
        <v>27522</v>
      </c>
      <c r="E11" s="116"/>
      <c r="F11" s="117">
        <v>50840</v>
      </c>
      <c r="G11" s="118"/>
      <c r="H11" s="119"/>
    </row>
    <row r="12" spans="1:8">
      <c r="A12" s="120"/>
      <c r="B12" s="121"/>
      <c r="C12" s="128"/>
      <c r="D12" s="123">
        <v>10665</v>
      </c>
      <c r="E12" s="124"/>
      <c r="F12" s="125">
        <v>25367</v>
      </c>
      <c r="G12" s="126"/>
      <c r="H12" s="127"/>
    </row>
    <row r="13" spans="1:8">
      <c r="A13" s="108"/>
      <c r="B13" s="113"/>
      <c r="C13" s="129"/>
      <c r="D13" s="130">
        <v>27551</v>
      </c>
      <c r="E13" s="131"/>
      <c r="F13" s="132">
        <v>47759</v>
      </c>
      <c r="G13" s="133"/>
      <c r="H13" s="119"/>
    </row>
    <row r="14" spans="1:8">
      <c r="A14" s="120"/>
      <c r="B14" s="121"/>
      <c r="C14" s="122"/>
      <c r="D14" s="123">
        <v>13464</v>
      </c>
      <c r="E14" s="124"/>
      <c r="F14" s="125">
        <v>26821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3.54</v>
      </c>
      <c r="C19" s="134">
        <f>ROUND(VALUE(SUBSTITUTE(実質収支比率等に係る経年分析!G$48,"▲","-")),2)</f>
        <v>4.08</v>
      </c>
      <c r="D19" s="134">
        <f>ROUND(VALUE(SUBSTITUTE(実質収支比率等に係る経年分析!H$48,"▲","-")),2)</f>
        <v>4.16</v>
      </c>
      <c r="E19" s="134">
        <f>ROUND(VALUE(SUBSTITUTE(実質収支比率等に係る経年分析!I$48,"▲","-")),2)</f>
        <v>4.5999999999999996</v>
      </c>
      <c r="F19" s="134">
        <f>ROUND(VALUE(SUBSTITUTE(実質収支比率等に係る経年分析!J$48,"▲","-")),2)</f>
        <v>3.65</v>
      </c>
    </row>
    <row r="20" spans="1:11">
      <c r="A20" s="134" t="s">
        <v>43</v>
      </c>
      <c r="B20" s="134">
        <f>ROUND(VALUE(SUBSTITUTE(実質収支比率等に係る経年分析!F$47,"▲","-")),2)</f>
        <v>13.53</v>
      </c>
      <c r="C20" s="134">
        <f>ROUND(VALUE(SUBSTITUTE(実質収支比率等に係る経年分析!G$47,"▲","-")),2)</f>
        <v>14.06</v>
      </c>
      <c r="D20" s="134">
        <f>ROUND(VALUE(SUBSTITUTE(実質収支比率等に係る経年分析!H$47,"▲","-")),2)</f>
        <v>11.65</v>
      </c>
      <c r="E20" s="134">
        <f>ROUND(VALUE(SUBSTITUTE(実質収支比率等に係る経年分析!I$47,"▲","-")),2)</f>
        <v>10.96</v>
      </c>
      <c r="F20" s="134">
        <f>ROUND(VALUE(SUBSTITUTE(実質収支比率等に係る経年分析!J$47,"▲","-")),2)</f>
        <v>12.42</v>
      </c>
    </row>
    <row r="21" spans="1:11">
      <c r="A21" s="134" t="s">
        <v>44</v>
      </c>
      <c r="B21" s="134">
        <f>IF(ISNUMBER(VALUE(SUBSTITUTE(実質収支比率等に係る経年分析!F$49,"▲","-"))),ROUND(VALUE(SUBSTITUTE(実質収支比率等に係る経年分析!F$49,"▲","-")),2),NA())</f>
        <v>-1.97</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4839</v>
      </c>
      <c r="E42" s="136"/>
      <c r="F42" s="136"/>
      <c r="G42" s="136">
        <f>'実質公債費比率（分子）の構造'!L$52</f>
        <v>5057</v>
      </c>
      <c r="H42" s="136"/>
      <c r="I42" s="136"/>
      <c r="J42" s="136">
        <f>'実質公債費比率（分子）の構造'!M$52</f>
        <v>5393</v>
      </c>
      <c r="K42" s="136"/>
      <c r="L42" s="136"/>
      <c r="M42" s="136">
        <f>'実質公債費比率（分子）の構造'!N$52</f>
        <v>5461</v>
      </c>
      <c r="N42" s="136"/>
      <c r="O42" s="136"/>
      <c r="P42" s="136">
        <f>'実質公債費比率（分子）の構造'!O$52</f>
        <v>5602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242</v>
      </c>
      <c r="C44" s="136"/>
      <c r="D44" s="136"/>
      <c r="E44" s="136">
        <f>'実質公債費比率（分子）の構造'!L$50</f>
        <v>234</v>
      </c>
      <c r="F44" s="136"/>
      <c r="G44" s="136"/>
      <c r="H44" s="136">
        <f>'実質公債費比率（分子）の構造'!M$50</f>
        <v>289</v>
      </c>
      <c r="I44" s="136"/>
      <c r="J44" s="136"/>
      <c r="K44" s="136">
        <f>'実質公債費比率（分子）の構造'!N$50</f>
        <v>286</v>
      </c>
      <c r="L44" s="136"/>
      <c r="M44" s="136"/>
      <c r="N44" s="136">
        <f>'実質公債費比率（分子）の構造'!O$50</f>
        <v>282</v>
      </c>
      <c r="O44" s="136"/>
      <c r="P44" s="136"/>
    </row>
    <row r="45" spans="1:16">
      <c r="A45" s="136" t="s">
        <v>54</v>
      </c>
      <c r="B45" s="136">
        <f>'実質公債費比率（分子）の構造'!K$49</f>
        <v>873</v>
      </c>
      <c r="C45" s="136"/>
      <c r="D45" s="136"/>
      <c r="E45" s="136">
        <f>'実質公債費比率（分子）の構造'!L$49</f>
        <v>886</v>
      </c>
      <c r="F45" s="136"/>
      <c r="G45" s="136"/>
      <c r="H45" s="136">
        <f>'実質公債費比率（分子）の構造'!M$49</f>
        <v>909</v>
      </c>
      <c r="I45" s="136"/>
      <c r="J45" s="136"/>
      <c r="K45" s="136">
        <f>'実質公債費比率（分子）の構造'!N$49</f>
        <v>877</v>
      </c>
      <c r="L45" s="136"/>
      <c r="M45" s="136"/>
      <c r="N45" s="136">
        <f>'実質公債費比率（分子）の構造'!O$49</f>
        <v>956</v>
      </c>
      <c r="O45" s="136"/>
      <c r="P45" s="136"/>
    </row>
    <row r="46" spans="1:16">
      <c r="A46" s="136" t="s">
        <v>55</v>
      </c>
      <c r="B46" s="136">
        <f>'実質公債費比率（分子）の構造'!K$48</f>
        <v>1977</v>
      </c>
      <c r="C46" s="136"/>
      <c r="D46" s="136"/>
      <c r="E46" s="136">
        <f>'実質公債費比率（分子）の構造'!L$48</f>
        <v>1946</v>
      </c>
      <c r="F46" s="136"/>
      <c r="G46" s="136"/>
      <c r="H46" s="136">
        <f>'実質公債費比率（分子）の構造'!M$48</f>
        <v>1916</v>
      </c>
      <c r="I46" s="136"/>
      <c r="J46" s="136"/>
      <c r="K46" s="136">
        <f>'実質公債費比率（分子）の構造'!N$48</f>
        <v>1904</v>
      </c>
      <c r="L46" s="136"/>
      <c r="M46" s="136"/>
      <c r="N46" s="136">
        <f>'実質公債費比率（分子）の構造'!O$48</f>
        <v>1800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4488</v>
      </c>
      <c r="C49" s="136"/>
      <c r="D49" s="136"/>
      <c r="E49" s="136">
        <f>'実質公債費比率（分子）の構造'!L$45</f>
        <v>4794</v>
      </c>
      <c r="F49" s="136"/>
      <c r="G49" s="136"/>
      <c r="H49" s="136">
        <f>'実質公債費比率（分子）の構造'!M$45</f>
        <v>5043</v>
      </c>
      <c r="I49" s="136"/>
      <c r="J49" s="136"/>
      <c r="K49" s="136">
        <f>'実質公債費比率（分子）の構造'!N$45</f>
        <v>5277</v>
      </c>
      <c r="L49" s="136"/>
      <c r="M49" s="136"/>
      <c r="N49" s="136">
        <f>'実質公債費比率（分子）の構造'!O$45</f>
        <v>5416</v>
      </c>
      <c r="O49" s="136"/>
      <c r="P49" s="136"/>
    </row>
    <row r="50" spans="1:16">
      <c r="A50" s="136" t="s">
        <v>59</v>
      </c>
      <c r="B50" s="136" t="e">
        <f>NA()</f>
        <v>#N/A</v>
      </c>
      <c r="C50" s="136">
        <f>IF(ISNUMBER('実質公債費比率（分子）の構造'!K$53),'実質公債費比率（分子）の構造'!K$53,NA())</f>
        <v>2741</v>
      </c>
      <c r="D50" s="136" t="e">
        <f>NA()</f>
        <v>#N/A</v>
      </c>
      <c r="E50" s="136" t="e">
        <f>NA()</f>
        <v>#N/A</v>
      </c>
      <c r="F50" s="136">
        <f>IF(ISNUMBER('実質公債費比率（分子）の構造'!L$53),'実質公債費比率（分子）の構造'!L$53,NA())</f>
        <v>2803</v>
      </c>
      <c r="G50" s="136" t="e">
        <f>NA()</f>
        <v>#N/A</v>
      </c>
      <c r="H50" s="136" t="e">
        <f>NA()</f>
        <v>#N/A</v>
      </c>
      <c r="I50" s="136">
        <f>IF(ISNUMBER('実質公債費比率（分子）の構造'!M$53),'実質公債費比率（分子）の構造'!M$53,NA())</f>
        <v>2764</v>
      </c>
      <c r="J50" s="136" t="e">
        <f>NA()</f>
        <v>#N/A</v>
      </c>
      <c r="K50" s="136" t="e">
        <f>NA()</f>
        <v>#N/A</v>
      </c>
      <c r="L50" s="136">
        <f>IF(ISNUMBER('実質公債費比率（分子）の構造'!N$53),'実質公債費比率（分子）の構造'!N$53,NA())</f>
        <v>2883</v>
      </c>
      <c r="M50" s="136" t="e">
        <f>NA()</f>
        <v>#N/A</v>
      </c>
      <c r="N50" s="136" t="e">
        <f>NA()</f>
        <v>#N/A</v>
      </c>
      <c r="O50" s="136">
        <f>IF(ISNUMBER('実質公債費比率（分子）の構造'!O$53),'実質公債費比率（分子）の構造'!O$53,NA())</f>
        <v>2852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51153</v>
      </c>
      <c r="E56" s="135"/>
      <c r="F56" s="135"/>
      <c r="G56" s="135">
        <f>'将来負担比率（分子）の構造'!J$51</f>
        <v>53390</v>
      </c>
      <c r="H56" s="135"/>
      <c r="I56" s="135"/>
      <c r="J56" s="135">
        <f>'将来負担比率（分子）の構造'!K$51</f>
        <v>54575</v>
      </c>
      <c r="K56" s="135"/>
      <c r="L56" s="135"/>
      <c r="M56" s="135">
        <f>'将来負担比率（分子）の構造'!L$51</f>
        <v>55299</v>
      </c>
      <c r="N56" s="135"/>
      <c r="O56" s="135"/>
      <c r="P56" s="135">
        <f>'将来負担比率（分子）の構造'!M$51</f>
        <v>55464</v>
      </c>
    </row>
    <row r="57" spans="1:16">
      <c r="A57" s="135" t="s">
        <v>35</v>
      </c>
      <c r="B57" s="135"/>
      <c r="C57" s="135"/>
      <c r="D57" s="135">
        <f>'将来負担比率（分子）の構造'!I$50</f>
        <v>9569</v>
      </c>
      <c r="E57" s="135"/>
      <c r="F57" s="135"/>
      <c r="G57" s="135">
        <f>'将来負担比率（分子）の構造'!J$50</f>
        <v>10698</v>
      </c>
      <c r="H57" s="135"/>
      <c r="I57" s="135"/>
      <c r="J57" s="135">
        <f>'将来負担比率（分子）の構造'!K$50</f>
        <v>11848</v>
      </c>
      <c r="K57" s="135"/>
      <c r="L57" s="135"/>
      <c r="M57" s="135">
        <f>'将来負担比率（分子）の構造'!L$50</f>
        <v>12517</v>
      </c>
      <c r="N57" s="135"/>
      <c r="O57" s="135"/>
      <c r="P57" s="135">
        <f>'将来負担比率（分子）の構造'!M$50</f>
        <v>11930</v>
      </c>
    </row>
    <row r="58" spans="1:16">
      <c r="A58" s="135" t="s">
        <v>34</v>
      </c>
      <c r="B58" s="135"/>
      <c r="C58" s="135"/>
      <c r="D58" s="135">
        <f>'将来負担比率（分子）の構造'!I$49</f>
        <v>6803</v>
      </c>
      <c r="E58" s="135"/>
      <c r="F58" s="135"/>
      <c r="G58" s="135">
        <f>'将来負担比率（分子）の構造'!J$49</f>
        <v>6988</v>
      </c>
      <c r="H58" s="135"/>
      <c r="I58" s="135"/>
      <c r="J58" s="135">
        <f>'将来負担比率（分子）の構造'!K$49</f>
        <v>6644</v>
      </c>
      <c r="K58" s="135"/>
      <c r="L58" s="135"/>
      <c r="M58" s="135">
        <f>'将来負担比率（分子）の構造'!L$49</f>
        <v>6814</v>
      </c>
      <c r="N58" s="135"/>
      <c r="O58" s="135"/>
      <c r="P58" s="135">
        <f>'将来負担比率（分子）の構造'!M$49</f>
        <v>7494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7454</v>
      </c>
      <c r="C61" s="135"/>
      <c r="D61" s="135"/>
      <c r="E61" s="135">
        <f>'将来負担比率（分子）の構造'!J$46</f>
        <v>7358</v>
      </c>
      <c r="F61" s="135"/>
      <c r="G61" s="135"/>
      <c r="H61" s="135">
        <f>'将来負担比率（分子）の構造'!K$46</f>
        <v>6972</v>
      </c>
      <c r="I61" s="135"/>
      <c r="J61" s="135"/>
      <c r="K61" s="135">
        <f>'将来負担比率（分子）の構造'!L$46</f>
        <v>6888</v>
      </c>
      <c r="L61" s="135"/>
      <c r="M61" s="135"/>
      <c r="N61" s="135">
        <f>'将来負担比率（分子）の構造'!M$46</f>
        <v>6524</v>
      </c>
      <c r="O61" s="135"/>
      <c r="P61" s="135"/>
    </row>
    <row r="62" spans="1:16">
      <c r="A62" s="135" t="s">
        <v>29</v>
      </c>
      <c r="B62" s="135">
        <f>'将来負担比率（分子）の構造'!I$45</f>
        <v>9127</v>
      </c>
      <c r="C62" s="135"/>
      <c r="D62" s="135"/>
      <c r="E62" s="135">
        <f>'将来負担比率（分子）の構造'!J$45</f>
        <v>8541</v>
      </c>
      <c r="F62" s="135"/>
      <c r="G62" s="135"/>
      <c r="H62" s="135">
        <f>'将来負担比率（分子）の構造'!K$45</f>
        <v>8533</v>
      </c>
      <c r="I62" s="135"/>
      <c r="J62" s="135"/>
      <c r="K62" s="135">
        <f>'将来負担比率（分子）の構造'!L$45</f>
        <v>8488</v>
      </c>
      <c r="L62" s="135"/>
      <c r="M62" s="135"/>
      <c r="N62" s="135">
        <f>'将来負担比率（分子）の構造'!M$45</f>
        <v>8093</v>
      </c>
      <c r="O62" s="135"/>
      <c r="P62" s="135"/>
    </row>
    <row r="63" spans="1:16">
      <c r="A63" s="135" t="s">
        <v>28</v>
      </c>
      <c r="B63" s="135">
        <f>'将来負担比率（分子）の構造'!I$44</f>
        <v>6926</v>
      </c>
      <c r="C63" s="135"/>
      <c r="D63" s="135"/>
      <c r="E63" s="135">
        <f>'将来負担比率（分子）の構造'!J$44</f>
        <v>6954</v>
      </c>
      <c r="F63" s="135"/>
      <c r="G63" s="135"/>
      <c r="H63" s="135">
        <f>'将来負担比率（分子）の構造'!K$44</f>
        <v>6049</v>
      </c>
      <c r="I63" s="135"/>
      <c r="J63" s="135"/>
      <c r="K63" s="135">
        <f>'将来負担比率（分子）の構造'!L$44</f>
        <v>5099</v>
      </c>
      <c r="L63" s="135"/>
      <c r="M63" s="135"/>
      <c r="N63" s="135">
        <f>'将来負担比率（分子）の構造'!M$44</f>
        <v>4151</v>
      </c>
      <c r="O63" s="135"/>
      <c r="P63" s="135"/>
    </row>
    <row r="64" spans="1:16">
      <c r="A64" s="135" t="s">
        <v>27</v>
      </c>
      <c r="B64" s="135">
        <f>'将来負担比率（分子）の構造'!I$43</f>
        <v>31611</v>
      </c>
      <c r="C64" s="135"/>
      <c r="D64" s="135"/>
      <c r="E64" s="135">
        <f>'将来負担比率（分子）の構造'!J$43</f>
        <v>29406</v>
      </c>
      <c r="F64" s="135"/>
      <c r="G64" s="135"/>
      <c r="H64" s="135">
        <f>'将来負担比率（分子）の構造'!K$43</f>
        <v>27855</v>
      </c>
      <c r="I64" s="135"/>
      <c r="J64" s="135"/>
      <c r="K64" s="135">
        <f>'将来負担比率（分子）の構造'!L$43</f>
        <v>26834</v>
      </c>
      <c r="L64" s="135"/>
      <c r="M64" s="135"/>
      <c r="N64" s="135">
        <f>'将来負担比率（分子）の構造'!M$43</f>
        <v>24660</v>
      </c>
      <c r="O64" s="135"/>
      <c r="P64" s="135"/>
    </row>
    <row r="65" spans="1:16">
      <c r="A65" s="135" t="s">
        <v>26</v>
      </c>
      <c r="B65" s="135">
        <f>'将来負担比率（分子）の構造'!I$42</f>
        <v>3417</v>
      </c>
      <c r="C65" s="135"/>
      <c r="D65" s="135"/>
      <c r="E65" s="135">
        <f>'将来負担比率（分子）の構造'!J$42</f>
        <v>3191</v>
      </c>
      <c r="F65" s="135"/>
      <c r="G65" s="135"/>
      <c r="H65" s="135">
        <f>'将来負担比率（分子）の構造'!K$42</f>
        <v>3163</v>
      </c>
      <c r="I65" s="135"/>
      <c r="J65" s="135"/>
      <c r="K65" s="135">
        <f>'将来負担比率（分子）の構造'!L$42</f>
        <v>2894</v>
      </c>
      <c r="L65" s="135"/>
      <c r="M65" s="135"/>
      <c r="N65" s="135">
        <f>'将来負担比率（分子）の構造'!M$42</f>
        <v>2620</v>
      </c>
      <c r="O65" s="135"/>
      <c r="P65" s="135"/>
    </row>
    <row r="66" spans="1:16">
      <c r="A66" s="135" t="s">
        <v>25</v>
      </c>
      <c r="B66" s="135">
        <f>'将来負担比率（分子）の構造'!I$41</f>
        <v>49633</v>
      </c>
      <c r="C66" s="135"/>
      <c r="D66" s="135"/>
      <c r="E66" s="135">
        <f>'将来負担比率（分子）の構造'!J$41</f>
        <v>51899</v>
      </c>
      <c r="F66" s="135"/>
      <c r="G66" s="135"/>
      <c r="H66" s="135">
        <f>'将来負担比率（分子）の構造'!K$41</f>
        <v>53010</v>
      </c>
      <c r="I66" s="135"/>
      <c r="J66" s="135"/>
      <c r="K66" s="135">
        <f>'将来負担比率（分子）の構造'!L$41</f>
        <v>53245</v>
      </c>
      <c r="L66" s="135"/>
      <c r="M66" s="135"/>
      <c r="N66" s="135">
        <f>'将来負担比率（分子）の構造'!M$41</f>
        <v>53513</v>
      </c>
      <c r="O66" s="135"/>
      <c r="P66" s="135"/>
    </row>
    <row r="67" spans="1:16">
      <c r="A67" s="135" t="s">
        <v>63</v>
      </c>
      <c r="B67" s="135" t="e">
        <f>NA()</f>
        <v>#N/A</v>
      </c>
      <c r="C67" s="135">
        <f>IF(ISNUMBER('将来負担比率（分子）の構造'!I$52), IF('将来負担比率（分子）の構造'!I$52 &lt; 0, 0, '将来負担比率（分子）の構造'!I$52), NA())</f>
        <v>40642</v>
      </c>
      <c r="D67" s="135" t="e">
        <f>NA()</f>
        <v>#N/A</v>
      </c>
      <c r="E67" s="135" t="e">
        <f>NA()</f>
        <v>#N/A</v>
      </c>
      <c r="F67" s="135">
        <f>IF(ISNUMBER('将来負担比率（分子）の構造'!J$52), IF('将来負担比率（分子）の構造'!J$52 &lt; 0, 0, '将来負担比率（分子）の構造'!J$52), NA())</f>
        <v>36274</v>
      </c>
      <c r="G67" s="135" t="e">
        <f>NA()</f>
        <v>#N/A</v>
      </c>
      <c r="H67" s="135" t="e">
        <f>NA()</f>
        <v>#N/A</v>
      </c>
      <c r="I67" s="135">
        <f>IF(ISNUMBER('将来負担比率（分子）の構造'!K$52), IF('将来負担比率（分子）の構造'!K$52 &lt; 0, 0, '将来負担比率（分子）の構造'!K$52), NA())</f>
        <v>32515</v>
      </c>
      <c r="J67" s="135" t="e">
        <f>NA()</f>
        <v>#N/A</v>
      </c>
      <c r="K67" s="135" t="e">
        <f>NA()</f>
        <v>#N/A</v>
      </c>
      <c r="L67" s="135">
        <f>IF(ISNUMBER('将来負担比率（分子）の構造'!L$52), IF('将来負担比率（分子）の構造'!L$52 &lt; 0, 0, '将来負担比率（分子）の構造'!L$52), NA())</f>
        <v>28819</v>
      </c>
      <c r="M67" s="135" t="e">
        <f>NA()</f>
        <v>#N/A</v>
      </c>
      <c r="N67" s="135" t="e">
        <f>NA()</f>
        <v>#N/A</v>
      </c>
      <c r="O67" s="135">
        <f>IF(ISNUMBER('将来負担比率（分子）の構造'!M$52), IF('将来負担比率（分子）の構造'!M$52 &lt; 0, 0, '将来負担比率（分子）の構造'!M$52), NA())</f>
        <v>24672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21357510</v>
      </c>
      <c r="S5" s="581"/>
      <c r="T5" s="581"/>
      <c r="U5" s="581"/>
      <c r="V5" s="581"/>
      <c r="W5" s="581"/>
      <c r="X5" s="581"/>
      <c r="Y5" s="582"/>
      <c r="Z5" s="583">
        <v>44.4</v>
      </c>
      <c r="AA5" s="583"/>
      <c r="AB5" s="583"/>
      <c r="AC5" s="583"/>
      <c r="AD5" s="584">
        <v>20357118</v>
      </c>
      <c r="AE5" s="584"/>
      <c r="AF5" s="584"/>
      <c r="AG5" s="584"/>
      <c r="AH5" s="584"/>
      <c r="AI5" s="584"/>
      <c r="AJ5" s="584"/>
      <c r="AK5" s="584"/>
      <c r="AL5" s="585">
        <v>75.099999999999994</v>
      </c>
      <c r="AM5" s="586"/>
      <c r="AN5" s="586"/>
      <c r="AO5" s="587"/>
      <c r="AP5" s="577" t="s">
        <v>209</v>
      </c>
      <c r="AQ5" s="578"/>
      <c r="AR5" s="578"/>
      <c r="AS5" s="578"/>
      <c r="AT5" s="578"/>
      <c r="AU5" s="578"/>
      <c r="AV5" s="578"/>
      <c r="AW5" s="578"/>
      <c r="AX5" s="578"/>
      <c r="AY5" s="578"/>
      <c r="AZ5" s="578"/>
      <c r="BA5" s="578"/>
      <c r="BB5" s="578"/>
      <c r="BC5" s="578"/>
      <c r="BD5" s="578"/>
      <c r="BE5" s="578"/>
      <c r="BF5" s="579"/>
      <c r="BG5" s="591">
        <v>20279768</v>
      </c>
      <c r="BH5" s="592"/>
      <c r="BI5" s="592"/>
      <c r="BJ5" s="592"/>
      <c r="BK5" s="592"/>
      <c r="BL5" s="592"/>
      <c r="BM5" s="592"/>
      <c r="BN5" s="593"/>
      <c r="BO5" s="594">
        <v>95</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405001</v>
      </c>
      <c r="S6" s="592"/>
      <c r="T6" s="592"/>
      <c r="U6" s="592"/>
      <c r="V6" s="592"/>
      <c r="W6" s="592"/>
      <c r="X6" s="592"/>
      <c r="Y6" s="593"/>
      <c r="Z6" s="594">
        <v>0.8</v>
      </c>
      <c r="AA6" s="594"/>
      <c r="AB6" s="594"/>
      <c r="AC6" s="594"/>
      <c r="AD6" s="595">
        <v>405001</v>
      </c>
      <c r="AE6" s="595"/>
      <c r="AF6" s="595"/>
      <c r="AG6" s="595"/>
      <c r="AH6" s="595"/>
      <c r="AI6" s="595"/>
      <c r="AJ6" s="595"/>
      <c r="AK6" s="595"/>
      <c r="AL6" s="596">
        <v>1.5</v>
      </c>
      <c r="AM6" s="597"/>
      <c r="AN6" s="597"/>
      <c r="AO6" s="598"/>
      <c r="AP6" s="588" t="s">
        <v>215</v>
      </c>
      <c r="AQ6" s="589"/>
      <c r="AR6" s="589"/>
      <c r="AS6" s="589"/>
      <c r="AT6" s="589"/>
      <c r="AU6" s="589"/>
      <c r="AV6" s="589"/>
      <c r="AW6" s="589"/>
      <c r="AX6" s="589"/>
      <c r="AY6" s="589"/>
      <c r="AZ6" s="589"/>
      <c r="BA6" s="589"/>
      <c r="BB6" s="589"/>
      <c r="BC6" s="589"/>
      <c r="BD6" s="589"/>
      <c r="BE6" s="589"/>
      <c r="BF6" s="590"/>
      <c r="BG6" s="591">
        <v>20279768</v>
      </c>
      <c r="BH6" s="592"/>
      <c r="BI6" s="592"/>
      <c r="BJ6" s="592"/>
      <c r="BK6" s="592"/>
      <c r="BL6" s="592"/>
      <c r="BM6" s="592"/>
      <c r="BN6" s="593"/>
      <c r="BO6" s="594">
        <v>95</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436946</v>
      </c>
      <c r="CS6" s="592"/>
      <c r="CT6" s="592"/>
      <c r="CU6" s="592"/>
      <c r="CV6" s="592"/>
      <c r="CW6" s="592"/>
      <c r="CX6" s="592"/>
      <c r="CY6" s="593"/>
      <c r="CZ6" s="594">
        <v>0.9</v>
      </c>
      <c r="DA6" s="594"/>
      <c r="DB6" s="594"/>
      <c r="DC6" s="594"/>
      <c r="DD6" s="600">
        <v>8545</v>
      </c>
      <c r="DE6" s="592"/>
      <c r="DF6" s="592"/>
      <c r="DG6" s="592"/>
      <c r="DH6" s="592"/>
      <c r="DI6" s="592"/>
      <c r="DJ6" s="592"/>
      <c r="DK6" s="592"/>
      <c r="DL6" s="592"/>
      <c r="DM6" s="592"/>
      <c r="DN6" s="592"/>
      <c r="DO6" s="592"/>
      <c r="DP6" s="593"/>
      <c r="DQ6" s="600">
        <v>436922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69231</v>
      </c>
      <c r="S7" s="592"/>
      <c r="T7" s="592"/>
      <c r="U7" s="592"/>
      <c r="V7" s="592"/>
      <c r="W7" s="592"/>
      <c r="X7" s="592"/>
      <c r="Y7" s="593"/>
      <c r="Z7" s="594">
        <v>0.1</v>
      </c>
      <c r="AA7" s="594"/>
      <c r="AB7" s="594"/>
      <c r="AC7" s="594"/>
      <c r="AD7" s="595">
        <v>69231</v>
      </c>
      <c r="AE7" s="595"/>
      <c r="AF7" s="595"/>
      <c r="AG7" s="595"/>
      <c r="AH7" s="595"/>
      <c r="AI7" s="595"/>
      <c r="AJ7" s="595"/>
      <c r="AK7" s="595"/>
      <c r="AL7" s="596">
        <v>0.3</v>
      </c>
      <c r="AM7" s="597"/>
      <c r="AN7" s="597"/>
      <c r="AO7" s="598"/>
      <c r="AP7" s="588" t="s">
        <v>218</v>
      </c>
      <c r="AQ7" s="589"/>
      <c r="AR7" s="589"/>
      <c r="AS7" s="589"/>
      <c r="AT7" s="589"/>
      <c r="AU7" s="589"/>
      <c r="AV7" s="589"/>
      <c r="AW7" s="589"/>
      <c r="AX7" s="589"/>
      <c r="AY7" s="589"/>
      <c r="AZ7" s="589"/>
      <c r="BA7" s="589"/>
      <c r="BB7" s="589"/>
      <c r="BC7" s="589"/>
      <c r="BD7" s="589"/>
      <c r="BE7" s="589"/>
      <c r="BF7" s="590"/>
      <c r="BG7" s="591">
        <v>9805255</v>
      </c>
      <c r="BH7" s="592"/>
      <c r="BI7" s="592"/>
      <c r="BJ7" s="592"/>
      <c r="BK7" s="592"/>
      <c r="BL7" s="592"/>
      <c r="BM7" s="592"/>
      <c r="BN7" s="593"/>
      <c r="BO7" s="594">
        <v>45.9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5488344</v>
      </c>
      <c r="CS7" s="592"/>
      <c r="CT7" s="592"/>
      <c r="CU7" s="592"/>
      <c r="CV7" s="592"/>
      <c r="CW7" s="592"/>
      <c r="CX7" s="592"/>
      <c r="CY7" s="593"/>
      <c r="CZ7" s="594">
        <v>11.7</v>
      </c>
      <c r="DA7" s="594"/>
      <c r="DB7" s="594"/>
      <c r="DC7" s="594"/>
      <c r="DD7" s="600">
        <v>515434</v>
      </c>
      <c r="DE7" s="592"/>
      <c r="DF7" s="592"/>
      <c r="DG7" s="592"/>
      <c r="DH7" s="592"/>
      <c r="DI7" s="592"/>
      <c r="DJ7" s="592"/>
      <c r="DK7" s="592"/>
      <c r="DL7" s="592"/>
      <c r="DM7" s="592"/>
      <c r="DN7" s="592"/>
      <c r="DO7" s="592"/>
      <c r="DP7" s="593"/>
      <c r="DQ7" s="600">
        <v>4158051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103890</v>
      </c>
      <c r="S8" s="592"/>
      <c r="T8" s="592"/>
      <c r="U8" s="592"/>
      <c r="V8" s="592"/>
      <c r="W8" s="592"/>
      <c r="X8" s="592"/>
      <c r="Y8" s="593"/>
      <c r="Z8" s="594">
        <v>0.2</v>
      </c>
      <c r="AA8" s="594"/>
      <c r="AB8" s="594"/>
      <c r="AC8" s="594"/>
      <c r="AD8" s="595">
        <v>103890</v>
      </c>
      <c r="AE8" s="595"/>
      <c r="AF8" s="595"/>
      <c r="AG8" s="595"/>
      <c r="AH8" s="595"/>
      <c r="AI8" s="595"/>
      <c r="AJ8" s="595"/>
      <c r="AK8" s="595"/>
      <c r="AL8" s="596">
        <v>0.4</v>
      </c>
      <c r="AM8" s="597"/>
      <c r="AN8" s="597"/>
      <c r="AO8" s="598"/>
      <c r="AP8" s="588" t="s">
        <v>221</v>
      </c>
      <c r="AQ8" s="589"/>
      <c r="AR8" s="589"/>
      <c r="AS8" s="589"/>
      <c r="AT8" s="589"/>
      <c r="AU8" s="589"/>
      <c r="AV8" s="589"/>
      <c r="AW8" s="589"/>
      <c r="AX8" s="589"/>
      <c r="AY8" s="589"/>
      <c r="AZ8" s="589"/>
      <c r="BA8" s="589"/>
      <c r="BB8" s="589"/>
      <c r="BC8" s="589"/>
      <c r="BD8" s="589"/>
      <c r="BE8" s="589"/>
      <c r="BF8" s="590"/>
      <c r="BG8" s="591">
        <v>206427</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15373135</v>
      </c>
      <c r="CS8" s="592"/>
      <c r="CT8" s="592"/>
      <c r="CU8" s="592"/>
      <c r="CV8" s="592"/>
      <c r="CW8" s="592"/>
      <c r="CX8" s="592"/>
      <c r="CY8" s="593"/>
      <c r="CZ8" s="594">
        <v>32.9</v>
      </c>
      <c r="DA8" s="594"/>
      <c r="DB8" s="594"/>
      <c r="DC8" s="594"/>
      <c r="DD8" s="600">
        <v>200881</v>
      </c>
      <c r="DE8" s="592"/>
      <c r="DF8" s="592"/>
      <c r="DG8" s="592"/>
      <c r="DH8" s="592"/>
      <c r="DI8" s="592"/>
      <c r="DJ8" s="592"/>
      <c r="DK8" s="592"/>
      <c r="DL8" s="592"/>
      <c r="DM8" s="592"/>
      <c r="DN8" s="592"/>
      <c r="DO8" s="592"/>
      <c r="DP8" s="593"/>
      <c r="DQ8" s="600">
        <v>7863482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173790</v>
      </c>
      <c r="S9" s="592"/>
      <c r="T9" s="592"/>
      <c r="U9" s="592"/>
      <c r="V9" s="592"/>
      <c r="W9" s="592"/>
      <c r="X9" s="592"/>
      <c r="Y9" s="593"/>
      <c r="Z9" s="594">
        <v>0.4</v>
      </c>
      <c r="AA9" s="594"/>
      <c r="AB9" s="594"/>
      <c r="AC9" s="594"/>
      <c r="AD9" s="595">
        <v>173790</v>
      </c>
      <c r="AE9" s="595"/>
      <c r="AF9" s="595"/>
      <c r="AG9" s="595"/>
      <c r="AH9" s="595"/>
      <c r="AI9" s="595"/>
      <c r="AJ9" s="595"/>
      <c r="AK9" s="595"/>
      <c r="AL9" s="596">
        <v>0.6</v>
      </c>
      <c r="AM9" s="597"/>
      <c r="AN9" s="597"/>
      <c r="AO9" s="598"/>
      <c r="AP9" s="588" t="s">
        <v>224</v>
      </c>
      <c r="AQ9" s="589"/>
      <c r="AR9" s="589"/>
      <c r="AS9" s="589"/>
      <c r="AT9" s="589"/>
      <c r="AU9" s="589"/>
      <c r="AV9" s="589"/>
      <c r="AW9" s="589"/>
      <c r="AX9" s="589"/>
      <c r="AY9" s="589"/>
      <c r="AZ9" s="589"/>
      <c r="BA9" s="589"/>
      <c r="BB9" s="589"/>
      <c r="BC9" s="589"/>
      <c r="BD9" s="589"/>
      <c r="BE9" s="589"/>
      <c r="BF9" s="590"/>
      <c r="BG9" s="591">
        <v>8374712</v>
      </c>
      <c r="BH9" s="592"/>
      <c r="BI9" s="592"/>
      <c r="BJ9" s="592"/>
      <c r="BK9" s="592"/>
      <c r="BL9" s="592"/>
      <c r="BM9" s="592"/>
      <c r="BN9" s="593"/>
      <c r="BO9" s="594">
        <v>39.200000000000003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5820948</v>
      </c>
      <c r="CS9" s="592"/>
      <c r="CT9" s="592"/>
      <c r="CU9" s="592"/>
      <c r="CV9" s="592"/>
      <c r="CW9" s="592"/>
      <c r="CX9" s="592"/>
      <c r="CY9" s="593"/>
      <c r="CZ9" s="594">
        <v>12.4</v>
      </c>
      <c r="DA9" s="594"/>
      <c r="DB9" s="594"/>
      <c r="DC9" s="594"/>
      <c r="DD9" s="600">
        <v>232899</v>
      </c>
      <c r="DE9" s="592"/>
      <c r="DF9" s="592"/>
      <c r="DG9" s="592"/>
      <c r="DH9" s="592"/>
      <c r="DI9" s="592"/>
      <c r="DJ9" s="592"/>
      <c r="DK9" s="592"/>
      <c r="DL9" s="592"/>
      <c r="DM9" s="592"/>
      <c r="DN9" s="592"/>
      <c r="DO9" s="592"/>
      <c r="DP9" s="593"/>
      <c r="DQ9" s="600">
        <v>4807325</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1242233</v>
      </c>
      <c r="S10" s="592"/>
      <c r="T10" s="592"/>
      <c r="U10" s="592"/>
      <c r="V10" s="592"/>
      <c r="W10" s="592"/>
      <c r="X10" s="592"/>
      <c r="Y10" s="593"/>
      <c r="Z10" s="594">
        <v>2.6</v>
      </c>
      <c r="AA10" s="594"/>
      <c r="AB10" s="594"/>
      <c r="AC10" s="594"/>
      <c r="AD10" s="595">
        <v>1242233</v>
      </c>
      <c r="AE10" s="595"/>
      <c r="AF10" s="595"/>
      <c r="AG10" s="595"/>
      <c r="AH10" s="595"/>
      <c r="AI10" s="595"/>
      <c r="AJ10" s="595"/>
      <c r="AK10" s="595"/>
      <c r="AL10" s="596">
        <v>4.5999999999999996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365011</v>
      </c>
      <c r="BH10" s="592"/>
      <c r="BI10" s="592"/>
      <c r="BJ10" s="592"/>
      <c r="BK10" s="592"/>
      <c r="BL10" s="592"/>
      <c r="BM10" s="592"/>
      <c r="BN10" s="593"/>
      <c r="BO10" s="594">
        <v>1.7</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201017</v>
      </c>
      <c r="CS10" s="592"/>
      <c r="CT10" s="592"/>
      <c r="CU10" s="592"/>
      <c r="CV10" s="592"/>
      <c r="CW10" s="592"/>
      <c r="CX10" s="592"/>
      <c r="CY10" s="593"/>
      <c r="CZ10" s="594">
        <v>0.4</v>
      </c>
      <c r="DA10" s="594"/>
      <c r="DB10" s="594"/>
      <c r="DC10" s="594"/>
      <c r="DD10" s="600">
        <v>7347</v>
      </c>
      <c r="DE10" s="592"/>
      <c r="DF10" s="592"/>
      <c r="DG10" s="592"/>
      <c r="DH10" s="592"/>
      <c r="DI10" s="592"/>
      <c r="DJ10" s="592"/>
      <c r="DK10" s="592"/>
      <c r="DL10" s="592"/>
      <c r="DM10" s="592"/>
      <c r="DN10" s="592"/>
      <c r="DO10" s="592"/>
      <c r="DP10" s="593"/>
      <c r="DQ10" s="600">
        <v>57765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47144</v>
      </c>
      <c r="S11" s="592"/>
      <c r="T11" s="592"/>
      <c r="U11" s="592"/>
      <c r="V11" s="592"/>
      <c r="W11" s="592"/>
      <c r="X11" s="592"/>
      <c r="Y11" s="593"/>
      <c r="Z11" s="594">
        <v>0.1</v>
      </c>
      <c r="AA11" s="594"/>
      <c r="AB11" s="594"/>
      <c r="AC11" s="594"/>
      <c r="AD11" s="595">
        <v>47144</v>
      </c>
      <c r="AE11" s="595"/>
      <c r="AF11" s="595"/>
      <c r="AG11" s="595"/>
      <c r="AH11" s="595"/>
      <c r="AI11" s="595"/>
      <c r="AJ11" s="595"/>
      <c r="AK11" s="595"/>
      <c r="AL11" s="596">
        <v>0.2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859105</v>
      </c>
      <c r="BH11" s="592"/>
      <c r="BI11" s="592"/>
      <c r="BJ11" s="592"/>
      <c r="BK11" s="592"/>
      <c r="BL11" s="592"/>
      <c r="BM11" s="592"/>
      <c r="BN11" s="593"/>
      <c r="BO11" s="594">
        <v>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970828</v>
      </c>
      <c r="CS11" s="592"/>
      <c r="CT11" s="592"/>
      <c r="CU11" s="592"/>
      <c r="CV11" s="592"/>
      <c r="CW11" s="592"/>
      <c r="CX11" s="592"/>
      <c r="CY11" s="593"/>
      <c r="CZ11" s="594">
        <v>2.1</v>
      </c>
      <c r="DA11" s="594"/>
      <c r="DB11" s="594"/>
      <c r="DC11" s="594"/>
      <c r="DD11" s="600">
        <v>313512</v>
      </c>
      <c r="DE11" s="592"/>
      <c r="DF11" s="592"/>
      <c r="DG11" s="592"/>
      <c r="DH11" s="592"/>
      <c r="DI11" s="592"/>
      <c r="DJ11" s="592"/>
      <c r="DK11" s="592"/>
      <c r="DL11" s="592"/>
      <c r="DM11" s="592"/>
      <c r="DN11" s="592"/>
      <c r="DO11" s="592"/>
      <c r="DP11" s="593"/>
      <c r="DQ11" s="600">
        <v>664709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9258589</v>
      </c>
      <c r="BH12" s="592"/>
      <c r="BI12" s="592"/>
      <c r="BJ12" s="592"/>
      <c r="BK12" s="592"/>
      <c r="BL12" s="592"/>
      <c r="BM12" s="592"/>
      <c r="BN12" s="593"/>
      <c r="BO12" s="594">
        <v>43.4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414228</v>
      </c>
      <c r="CS12" s="592"/>
      <c r="CT12" s="592"/>
      <c r="CU12" s="592"/>
      <c r="CV12" s="592"/>
      <c r="CW12" s="592"/>
      <c r="CX12" s="592"/>
      <c r="CY12" s="593"/>
      <c r="CZ12" s="594">
        <v>0.9</v>
      </c>
      <c r="DA12" s="594"/>
      <c r="DB12" s="594"/>
      <c r="DC12" s="594"/>
      <c r="DD12" s="600">
        <v>10618</v>
      </c>
      <c r="DE12" s="592"/>
      <c r="DF12" s="592"/>
      <c r="DG12" s="592"/>
      <c r="DH12" s="592"/>
      <c r="DI12" s="592"/>
      <c r="DJ12" s="592"/>
      <c r="DK12" s="592"/>
      <c r="DL12" s="592"/>
      <c r="DM12" s="592"/>
      <c r="DN12" s="592"/>
      <c r="DO12" s="592"/>
      <c r="DP12" s="593"/>
      <c r="DQ12" s="600">
        <v>214426</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165022</v>
      </c>
      <c r="S13" s="592"/>
      <c r="T13" s="592"/>
      <c r="U13" s="592"/>
      <c r="V13" s="592"/>
      <c r="W13" s="592"/>
      <c r="X13" s="592"/>
      <c r="Y13" s="593"/>
      <c r="Z13" s="594">
        <v>0.3</v>
      </c>
      <c r="AA13" s="594"/>
      <c r="AB13" s="594"/>
      <c r="AC13" s="594"/>
      <c r="AD13" s="595">
        <v>165022</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9241570</v>
      </c>
      <c r="BH13" s="592"/>
      <c r="BI13" s="592"/>
      <c r="BJ13" s="592"/>
      <c r="BK13" s="592"/>
      <c r="BL13" s="592"/>
      <c r="BM13" s="592"/>
      <c r="BN13" s="593"/>
      <c r="BO13" s="594">
        <v>43.3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4993265</v>
      </c>
      <c r="CS13" s="592"/>
      <c r="CT13" s="592"/>
      <c r="CU13" s="592"/>
      <c r="CV13" s="592"/>
      <c r="CW13" s="592"/>
      <c r="CX13" s="592"/>
      <c r="CY13" s="593"/>
      <c r="CZ13" s="594">
        <v>10.7</v>
      </c>
      <c r="DA13" s="594"/>
      <c r="DB13" s="594"/>
      <c r="DC13" s="594"/>
      <c r="DD13" s="600">
        <v>1653656</v>
      </c>
      <c r="DE13" s="592"/>
      <c r="DF13" s="592"/>
      <c r="DG13" s="592"/>
      <c r="DH13" s="592"/>
      <c r="DI13" s="592"/>
      <c r="DJ13" s="592"/>
      <c r="DK13" s="592"/>
      <c r="DL13" s="592"/>
      <c r="DM13" s="592"/>
      <c r="DN13" s="592"/>
      <c r="DO13" s="592"/>
      <c r="DP13" s="593"/>
      <c r="DQ13" s="600">
        <v>3564774</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221826</v>
      </c>
      <c r="BH14" s="592"/>
      <c r="BI14" s="592"/>
      <c r="BJ14" s="592"/>
      <c r="BK14" s="592"/>
      <c r="BL14" s="592"/>
      <c r="BM14" s="592"/>
      <c r="BN14" s="593"/>
      <c r="BO14" s="594">
        <v>1</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2556989</v>
      </c>
      <c r="CS14" s="592"/>
      <c r="CT14" s="592"/>
      <c r="CU14" s="592"/>
      <c r="CV14" s="592"/>
      <c r="CW14" s="592"/>
      <c r="CX14" s="592"/>
      <c r="CY14" s="593"/>
      <c r="CZ14" s="594">
        <v>5.5</v>
      </c>
      <c r="DA14" s="594"/>
      <c r="DB14" s="594"/>
      <c r="DC14" s="594"/>
      <c r="DD14" s="600">
        <v>344128</v>
      </c>
      <c r="DE14" s="592"/>
      <c r="DF14" s="592"/>
      <c r="DG14" s="592"/>
      <c r="DH14" s="592"/>
      <c r="DI14" s="592"/>
      <c r="DJ14" s="592"/>
      <c r="DK14" s="592"/>
      <c r="DL14" s="592"/>
      <c r="DM14" s="592"/>
      <c r="DN14" s="592"/>
      <c r="DO14" s="592"/>
      <c r="DP14" s="593"/>
      <c r="DQ14" s="600">
        <v>1394158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101219</v>
      </c>
      <c r="S15" s="592"/>
      <c r="T15" s="592"/>
      <c r="U15" s="592"/>
      <c r="V15" s="592"/>
      <c r="W15" s="592"/>
      <c r="X15" s="592"/>
      <c r="Y15" s="593"/>
      <c r="Z15" s="594">
        <v>0.2</v>
      </c>
      <c r="AA15" s="594"/>
      <c r="AB15" s="594"/>
      <c r="AC15" s="594"/>
      <c r="AD15" s="595">
        <v>101219</v>
      </c>
      <c r="AE15" s="595"/>
      <c r="AF15" s="595"/>
      <c r="AG15" s="595"/>
      <c r="AH15" s="595"/>
      <c r="AI15" s="595"/>
      <c r="AJ15" s="595"/>
      <c r="AK15" s="595"/>
      <c r="AL15" s="596">
        <v>0.4</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994098</v>
      </c>
      <c r="BH15" s="592"/>
      <c r="BI15" s="592"/>
      <c r="BJ15" s="592"/>
      <c r="BK15" s="592"/>
      <c r="BL15" s="592"/>
      <c r="BM15" s="592"/>
      <c r="BN15" s="593"/>
      <c r="BO15" s="594">
        <v>4.7</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5141154</v>
      </c>
      <c r="CS15" s="592"/>
      <c r="CT15" s="592"/>
      <c r="CU15" s="592"/>
      <c r="CV15" s="592"/>
      <c r="CW15" s="592"/>
      <c r="CX15" s="592"/>
      <c r="CY15" s="593"/>
      <c r="CZ15" s="594">
        <v>11</v>
      </c>
      <c r="DA15" s="594"/>
      <c r="DB15" s="594"/>
      <c r="DC15" s="594"/>
      <c r="DD15" s="600">
        <v>642113</v>
      </c>
      <c r="DE15" s="592"/>
      <c r="DF15" s="592"/>
      <c r="DG15" s="592"/>
      <c r="DH15" s="592"/>
      <c r="DI15" s="592"/>
      <c r="DJ15" s="592"/>
      <c r="DK15" s="592"/>
      <c r="DL15" s="592"/>
      <c r="DM15" s="592"/>
      <c r="DN15" s="592"/>
      <c r="DO15" s="592"/>
      <c r="DP15" s="593"/>
      <c r="DQ15" s="600">
        <v>4481390</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5200085</v>
      </c>
      <c r="S16" s="592"/>
      <c r="T16" s="592"/>
      <c r="U16" s="592"/>
      <c r="V16" s="592"/>
      <c r="W16" s="592"/>
      <c r="X16" s="592"/>
      <c r="Y16" s="593"/>
      <c r="Z16" s="594">
        <v>10.8</v>
      </c>
      <c r="AA16" s="594"/>
      <c r="AB16" s="594"/>
      <c r="AC16" s="594"/>
      <c r="AD16" s="595">
        <v>4169671</v>
      </c>
      <c r="AE16" s="595"/>
      <c r="AF16" s="595"/>
      <c r="AG16" s="595"/>
      <c r="AH16" s="595"/>
      <c r="AI16" s="595"/>
      <c r="AJ16" s="595"/>
      <c r="AK16" s="595"/>
      <c r="AL16" s="596">
        <v>15.4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3436</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4169671</v>
      </c>
      <c r="S17" s="592"/>
      <c r="T17" s="592"/>
      <c r="U17" s="592"/>
      <c r="V17" s="592"/>
      <c r="W17" s="592"/>
      <c r="X17" s="592"/>
      <c r="Y17" s="593"/>
      <c r="Z17" s="594">
        <v>8.6999999999999993</v>
      </c>
      <c r="AA17" s="594"/>
      <c r="AB17" s="594"/>
      <c r="AC17" s="594"/>
      <c r="AD17" s="595">
        <v>4169671</v>
      </c>
      <c r="AE17" s="595"/>
      <c r="AF17" s="595"/>
      <c r="AG17" s="595"/>
      <c r="AH17" s="595"/>
      <c r="AI17" s="595"/>
      <c r="AJ17" s="595"/>
      <c r="AK17" s="595"/>
      <c r="AL17" s="596">
        <v>15.4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5377597</v>
      </c>
      <c r="CS17" s="592"/>
      <c r="CT17" s="592"/>
      <c r="CU17" s="592"/>
      <c r="CV17" s="592"/>
      <c r="CW17" s="592"/>
      <c r="CX17" s="592"/>
      <c r="CY17" s="593"/>
      <c r="CZ17" s="594">
        <v>11.5</v>
      </c>
      <c r="DA17" s="594"/>
      <c r="DB17" s="594"/>
      <c r="DC17" s="594"/>
      <c r="DD17" s="600" t="s">
        <v>112</v>
      </c>
      <c r="DE17" s="592"/>
      <c r="DF17" s="592"/>
      <c r="DG17" s="592"/>
      <c r="DH17" s="592"/>
      <c r="DI17" s="592"/>
      <c r="DJ17" s="592"/>
      <c r="DK17" s="592"/>
      <c r="DL17" s="592"/>
      <c r="DM17" s="592"/>
      <c r="DN17" s="592"/>
      <c r="DO17" s="592"/>
      <c r="DP17" s="593"/>
      <c r="DQ17" s="600">
        <v>5233636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1030379</v>
      </c>
      <c r="S18" s="592"/>
      <c r="T18" s="592"/>
      <c r="U18" s="592"/>
      <c r="V18" s="592"/>
      <c r="W18" s="592"/>
      <c r="X18" s="592"/>
      <c r="Y18" s="593"/>
      <c r="Z18" s="594">
        <v>2.1</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1077742</v>
      </c>
      <c r="BH19" s="592"/>
      <c r="BI19" s="592"/>
      <c r="BJ19" s="592"/>
      <c r="BK19" s="592"/>
      <c r="BL19" s="592"/>
      <c r="BM19" s="592"/>
      <c r="BN19" s="593"/>
      <c r="BO19" s="594">
        <v>5</v>
      </c>
      <c r="BP19" s="594"/>
      <c r="BQ19" s="594"/>
      <c r="BR19" s="594"/>
      <c r="BS19" s="600">
        <v>11003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28865125</v>
      </c>
      <c r="S20" s="592"/>
      <c r="T20" s="592"/>
      <c r="U20" s="592"/>
      <c r="V20" s="592"/>
      <c r="W20" s="592"/>
      <c r="X20" s="592"/>
      <c r="Y20" s="593"/>
      <c r="Z20" s="594">
        <v>60.1</v>
      </c>
      <c r="AA20" s="594"/>
      <c r="AB20" s="594"/>
      <c r="AC20" s="594"/>
      <c r="AD20" s="595">
        <v>26834319</v>
      </c>
      <c r="AE20" s="595"/>
      <c r="AF20" s="595"/>
      <c r="AG20" s="595"/>
      <c r="AH20" s="595"/>
      <c r="AI20" s="595"/>
      <c r="AJ20" s="595"/>
      <c r="AK20" s="595"/>
      <c r="AL20" s="596">
        <v>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1077742</v>
      </c>
      <c r="BH20" s="592"/>
      <c r="BI20" s="592"/>
      <c r="BJ20" s="592"/>
      <c r="BK20" s="592"/>
      <c r="BL20" s="592"/>
      <c r="BM20" s="592"/>
      <c r="BN20" s="593"/>
      <c r="BO20" s="594">
        <v>5</v>
      </c>
      <c r="BP20" s="594"/>
      <c r="BQ20" s="594"/>
      <c r="BR20" s="594"/>
      <c r="BS20" s="600">
        <v>11003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46777887</v>
      </c>
      <c r="CS20" s="592"/>
      <c r="CT20" s="592"/>
      <c r="CU20" s="592"/>
      <c r="CV20" s="592"/>
      <c r="CW20" s="592"/>
      <c r="CX20" s="592"/>
      <c r="CY20" s="593"/>
      <c r="CZ20" s="594">
        <v>100</v>
      </c>
      <c r="DA20" s="594"/>
      <c r="DB20" s="594"/>
      <c r="DC20" s="594"/>
      <c r="DD20" s="600">
        <v>3929133</v>
      </c>
      <c r="DE20" s="592"/>
      <c r="DF20" s="592"/>
      <c r="DG20" s="592"/>
      <c r="DH20" s="592"/>
      <c r="DI20" s="592"/>
      <c r="DJ20" s="592"/>
      <c r="DK20" s="592"/>
      <c r="DL20" s="592"/>
      <c r="DM20" s="592"/>
      <c r="DN20" s="592"/>
      <c r="DO20" s="592"/>
      <c r="DP20" s="593"/>
      <c r="DQ20" s="600">
        <v>32876638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22621</v>
      </c>
      <c r="S21" s="592"/>
      <c r="T21" s="592"/>
      <c r="U21" s="592"/>
      <c r="V21" s="592"/>
      <c r="W21" s="592"/>
      <c r="X21" s="592"/>
      <c r="Y21" s="593"/>
      <c r="Z21" s="594">
        <v>0</v>
      </c>
      <c r="AA21" s="594"/>
      <c r="AB21" s="594"/>
      <c r="AC21" s="594"/>
      <c r="AD21" s="595">
        <v>22621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77350</v>
      </c>
      <c r="BH21" s="592"/>
      <c r="BI21" s="592"/>
      <c r="BJ21" s="592"/>
      <c r="BK21" s="592"/>
      <c r="BL21" s="592"/>
      <c r="BM21" s="592"/>
      <c r="BN21" s="593"/>
      <c r="BO21" s="594">
        <v>0.4</v>
      </c>
      <c r="BP21" s="594"/>
      <c r="BQ21" s="594"/>
      <c r="BR21" s="594"/>
      <c r="BS21" s="600">
        <v>11003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1680478</v>
      </c>
      <c r="S22" s="592"/>
      <c r="T22" s="592"/>
      <c r="U22" s="592"/>
      <c r="V22" s="592"/>
      <c r="W22" s="592"/>
      <c r="X22" s="592"/>
      <c r="Y22" s="593"/>
      <c r="Z22" s="594">
        <v>3.5</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773927</v>
      </c>
      <c r="S23" s="592"/>
      <c r="T23" s="592"/>
      <c r="U23" s="592"/>
      <c r="V23" s="592"/>
      <c r="W23" s="592"/>
      <c r="X23" s="592"/>
      <c r="Y23" s="593"/>
      <c r="Z23" s="594">
        <v>1.6</v>
      </c>
      <c r="AA23" s="594"/>
      <c r="AB23" s="594"/>
      <c r="AC23" s="594"/>
      <c r="AD23" s="595">
        <v>172833</v>
      </c>
      <c r="AE23" s="595"/>
      <c r="AF23" s="595"/>
      <c r="AG23" s="595"/>
      <c r="AH23" s="595"/>
      <c r="AI23" s="595"/>
      <c r="AJ23" s="595"/>
      <c r="AK23" s="595"/>
      <c r="AL23" s="596">
        <v>0.6</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1000392</v>
      </c>
      <c r="BH23" s="592"/>
      <c r="BI23" s="592"/>
      <c r="BJ23" s="592"/>
      <c r="BK23" s="592"/>
      <c r="BL23" s="592"/>
      <c r="BM23" s="592"/>
      <c r="BN23" s="593"/>
      <c r="BO23" s="594">
        <v>4.7</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216664</v>
      </c>
      <c r="S24" s="592"/>
      <c r="T24" s="592"/>
      <c r="U24" s="592"/>
      <c r="V24" s="592"/>
      <c r="W24" s="592"/>
      <c r="X24" s="592"/>
      <c r="Y24" s="593"/>
      <c r="Z24" s="594">
        <v>0.5</v>
      </c>
      <c r="AA24" s="594"/>
      <c r="AB24" s="594"/>
      <c r="AC24" s="594"/>
      <c r="AD24" s="595">
        <v>5</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23699368</v>
      </c>
      <c r="CS24" s="581"/>
      <c r="CT24" s="581"/>
      <c r="CU24" s="581"/>
      <c r="CV24" s="581"/>
      <c r="CW24" s="581"/>
      <c r="CX24" s="581"/>
      <c r="CY24" s="582"/>
      <c r="CZ24" s="618">
        <v>50.7</v>
      </c>
      <c r="DA24" s="619"/>
      <c r="DB24" s="619"/>
      <c r="DC24" s="620"/>
      <c r="DD24" s="617">
        <v>15994668</v>
      </c>
      <c r="DE24" s="581"/>
      <c r="DF24" s="581"/>
      <c r="DG24" s="581"/>
      <c r="DH24" s="581"/>
      <c r="DI24" s="581"/>
      <c r="DJ24" s="581"/>
      <c r="DK24" s="582"/>
      <c r="DL24" s="617">
        <v>15846966</v>
      </c>
      <c r="DM24" s="581"/>
      <c r="DN24" s="581"/>
      <c r="DO24" s="581"/>
      <c r="DP24" s="581"/>
      <c r="DQ24" s="581"/>
      <c r="DR24" s="581"/>
      <c r="DS24" s="581"/>
      <c r="DT24" s="581"/>
      <c r="DU24" s="581"/>
      <c r="DV24" s="582"/>
      <c r="DW24" s="585">
        <v>52.4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5779253</v>
      </c>
      <c r="S25" s="592"/>
      <c r="T25" s="592"/>
      <c r="U25" s="592"/>
      <c r="V25" s="592"/>
      <c r="W25" s="592"/>
      <c r="X25" s="592"/>
      <c r="Y25" s="593"/>
      <c r="Z25" s="594">
        <v>12</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9166488</v>
      </c>
      <c r="CS25" s="623"/>
      <c r="CT25" s="623"/>
      <c r="CU25" s="623"/>
      <c r="CV25" s="623"/>
      <c r="CW25" s="623"/>
      <c r="CX25" s="623"/>
      <c r="CY25" s="624"/>
      <c r="CZ25" s="625">
        <v>19.600000000000001</v>
      </c>
      <c r="DA25" s="626"/>
      <c r="DB25" s="626"/>
      <c r="DC25" s="627"/>
      <c r="DD25" s="600">
        <v>7972518</v>
      </c>
      <c r="DE25" s="623"/>
      <c r="DF25" s="623"/>
      <c r="DG25" s="623"/>
      <c r="DH25" s="623"/>
      <c r="DI25" s="623"/>
      <c r="DJ25" s="623"/>
      <c r="DK25" s="624"/>
      <c r="DL25" s="600">
        <v>7825825</v>
      </c>
      <c r="DM25" s="623"/>
      <c r="DN25" s="623"/>
      <c r="DO25" s="623"/>
      <c r="DP25" s="623"/>
      <c r="DQ25" s="623"/>
      <c r="DR25" s="623"/>
      <c r="DS25" s="623"/>
      <c r="DT25" s="623"/>
      <c r="DU25" s="623"/>
      <c r="DV25" s="624"/>
      <c r="DW25" s="596">
        <v>25.9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6285583</v>
      </c>
      <c r="CS26" s="592"/>
      <c r="CT26" s="592"/>
      <c r="CU26" s="592"/>
      <c r="CV26" s="592"/>
      <c r="CW26" s="592"/>
      <c r="CX26" s="592"/>
      <c r="CY26" s="593"/>
      <c r="CZ26" s="625">
        <v>13.4</v>
      </c>
      <c r="DA26" s="626"/>
      <c r="DB26" s="626"/>
      <c r="DC26" s="627"/>
      <c r="DD26" s="600">
        <v>5293172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2704379</v>
      </c>
      <c r="S27" s="592"/>
      <c r="T27" s="592"/>
      <c r="U27" s="592"/>
      <c r="V27" s="592"/>
      <c r="W27" s="592"/>
      <c r="X27" s="592"/>
      <c r="Y27" s="593"/>
      <c r="Z27" s="594">
        <v>5.6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21357510</v>
      </c>
      <c r="BH27" s="592"/>
      <c r="BI27" s="592"/>
      <c r="BJ27" s="592"/>
      <c r="BK27" s="592"/>
      <c r="BL27" s="592"/>
      <c r="BM27" s="592"/>
      <c r="BN27" s="593"/>
      <c r="BO27" s="594">
        <v>100</v>
      </c>
      <c r="BP27" s="594"/>
      <c r="BQ27" s="594"/>
      <c r="BR27" s="594"/>
      <c r="BS27" s="600">
        <v>11003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9155283</v>
      </c>
      <c r="CS27" s="623"/>
      <c r="CT27" s="623"/>
      <c r="CU27" s="623"/>
      <c r="CV27" s="623"/>
      <c r="CW27" s="623"/>
      <c r="CX27" s="623"/>
      <c r="CY27" s="624"/>
      <c r="CZ27" s="625">
        <v>19.600000000000001</v>
      </c>
      <c r="DA27" s="626"/>
      <c r="DB27" s="626"/>
      <c r="DC27" s="627"/>
      <c r="DD27" s="600">
        <v>2788514</v>
      </c>
      <c r="DE27" s="623"/>
      <c r="DF27" s="623"/>
      <c r="DG27" s="623"/>
      <c r="DH27" s="623"/>
      <c r="DI27" s="623"/>
      <c r="DJ27" s="623"/>
      <c r="DK27" s="624"/>
      <c r="DL27" s="600">
        <v>2788464</v>
      </c>
      <c r="DM27" s="623"/>
      <c r="DN27" s="623"/>
      <c r="DO27" s="623"/>
      <c r="DP27" s="623"/>
      <c r="DQ27" s="623"/>
      <c r="DR27" s="623"/>
      <c r="DS27" s="623"/>
      <c r="DT27" s="623"/>
      <c r="DU27" s="623"/>
      <c r="DV27" s="624"/>
      <c r="DW27" s="596">
        <v>9.1999999999999993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138138</v>
      </c>
      <c r="S28" s="592"/>
      <c r="T28" s="592"/>
      <c r="U28" s="592"/>
      <c r="V28" s="592"/>
      <c r="W28" s="592"/>
      <c r="X28" s="592"/>
      <c r="Y28" s="593"/>
      <c r="Z28" s="594">
        <v>0.3</v>
      </c>
      <c r="AA28" s="594"/>
      <c r="AB28" s="594"/>
      <c r="AC28" s="594"/>
      <c r="AD28" s="595">
        <v>47860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5377597</v>
      </c>
      <c r="CS28" s="592"/>
      <c r="CT28" s="592"/>
      <c r="CU28" s="592"/>
      <c r="CV28" s="592"/>
      <c r="CW28" s="592"/>
      <c r="CX28" s="592"/>
      <c r="CY28" s="593"/>
      <c r="CZ28" s="625">
        <v>11.5</v>
      </c>
      <c r="DA28" s="626"/>
      <c r="DB28" s="626"/>
      <c r="DC28" s="627"/>
      <c r="DD28" s="600">
        <v>5233636</v>
      </c>
      <c r="DE28" s="592"/>
      <c r="DF28" s="592"/>
      <c r="DG28" s="592"/>
      <c r="DH28" s="592"/>
      <c r="DI28" s="592"/>
      <c r="DJ28" s="592"/>
      <c r="DK28" s="593"/>
      <c r="DL28" s="600">
        <v>5232677</v>
      </c>
      <c r="DM28" s="592"/>
      <c r="DN28" s="592"/>
      <c r="DO28" s="592"/>
      <c r="DP28" s="592"/>
      <c r="DQ28" s="592"/>
      <c r="DR28" s="592"/>
      <c r="DS28" s="592"/>
      <c r="DT28" s="592"/>
      <c r="DU28" s="592"/>
      <c r="DV28" s="593"/>
      <c r="DW28" s="596">
        <v>17.3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1806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5377523</v>
      </c>
      <c r="CS29" s="623"/>
      <c r="CT29" s="623"/>
      <c r="CU29" s="623"/>
      <c r="CV29" s="623"/>
      <c r="CW29" s="623"/>
      <c r="CX29" s="623"/>
      <c r="CY29" s="624"/>
      <c r="CZ29" s="625">
        <v>11.5</v>
      </c>
      <c r="DA29" s="626"/>
      <c r="DB29" s="626"/>
      <c r="DC29" s="627"/>
      <c r="DD29" s="600">
        <v>5233562</v>
      </c>
      <c r="DE29" s="623"/>
      <c r="DF29" s="623"/>
      <c r="DG29" s="623"/>
      <c r="DH29" s="623"/>
      <c r="DI29" s="623"/>
      <c r="DJ29" s="623"/>
      <c r="DK29" s="624"/>
      <c r="DL29" s="600">
        <v>5232603</v>
      </c>
      <c r="DM29" s="623"/>
      <c r="DN29" s="623"/>
      <c r="DO29" s="623"/>
      <c r="DP29" s="623"/>
      <c r="DQ29" s="623"/>
      <c r="DR29" s="623"/>
      <c r="DS29" s="623"/>
      <c r="DT29" s="623"/>
      <c r="DU29" s="623"/>
      <c r="DV29" s="624"/>
      <c r="DW29" s="596">
        <v>17.3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456055</v>
      </c>
      <c r="S30" s="592"/>
      <c r="T30" s="592"/>
      <c r="U30" s="592"/>
      <c r="V30" s="592"/>
      <c r="W30" s="592"/>
      <c r="X30" s="592"/>
      <c r="Y30" s="593"/>
      <c r="Z30" s="594">
        <v>0.9</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98.6</v>
      </c>
      <c r="BH30" s="650"/>
      <c r="BI30" s="650"/>
      <c r="BJ30" s="650"/>
      <c r="BK30" s="650"/>
      <c r="BL30" s="650"/>
      <c r="BM30" s="586">
        <v>94</v>
      </c>
      <c r="BN30" s="650"/>
      <c r="BO30" s="650"/>
      <c r="BP30" s="650"/>
      <c r="BQ30" s="651"/>
      <c r="BR30" s="649">
        <v>98.6</v>
      </c>
      <c r="BS30" s="650"/>
      <c r="BT30" s="650"/>
      <c r="BU30" s="650"/>
      <c r="BV30" s="650"/>
      <c r="BW30" s="650"/>
      <c r="BX30" s="586">
        <v>93.4</v>
      </c>
      <c r="BY30" s="650"/>
      <c r="BZ30" s="650"/>
      <c r="CA30" s="650"/>
      <c r="CB30" s="651"/>
      <c r="CD30" s="654"/>
      <c r="CE30" s="655"/>
      <c r="CF30" s="605" t="s">
        <v>293</v>
      </c>
      <c r="CG30" s="606"/>
      <c r="CH30" s="606"/>
      <c r="CI30" s="606"/>
      <c r="CJ30" s="606"/>
      <c r="CK30" s="606"/>
      <c r="CL30" s="606"/>
      <c r="CM30" s="606"/>
      <c r="CN30" s="606"/>
      <c r="CO30" s="606"/>
      <c r="CP30" s="606"/>
      <c r="CQ30" s="607"/>
      <c r="CR30" s="591">
        <v>4681582</v>
      </c>
      <c r="CS30" s="592"/>
      <c r="CT30" s="592"/>
      <c r="CU30" s="592"/>
      <c r="CV30" s="592"/>
      <c r="CW30" s="592"/>
      <c r="CX30" s="592"/>
      <c r="CY30" s="593"/>
      <c r="CZ30" s="625">
        <v>10</v>
      </c>
      <c r="DA30" s="626"/>
      <c r="DB30" s="626"/>
      <c r="DC30" s="627"/>
      <c r="DD30" s="600">
        <v>4567761</v>
      </c>
      <c r="DE30" s="592"/>
      <c r="DF30" s="592"/>
      <c r="DG30" s="592"/>
      <c r="DH30" s="592"/>
      <c r="DI30" s="592"/>
      <c r="DJ30" s="592"/>
      <c r="DK30" s="593"/>
      <c r="DL30" s="600">
        <v>4566802</v>
      </c>
      <c r="DM30" s="592"/>
      <c r="DN30" s="592"/>
      <c r="DO30" s="592"/>
      <c r="DP30" s="592"/>
      <c r="DQ30" s="592"/>
      <c r="DR30" s="592"/>
      <c r="DS30" s="592"/>
      <c r="DT30" s="592"/>
      <c r="DU30" s="592"/>
      <c r="DV30" s="593"/>
      <c r="DW30" s="596">
        <v>15.1</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1515036</v>
      </c>
      <c r="S31" s="592"/>
      <c r="T31" s="592"/>
      <c r="U31" s="592"/>
      <c r="V31" s="592"/>
      <c r="W31" s="592"/>
      <c r="X31" s="592"/>
      <c r="Y31" s="593"/>
      <c r="Z31" s="594">
        <v>3.2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98.8</v>
      </c>
      <c r="BH31" s="623"/>
      <c r="BI31" s="623"/>
      <c r="BJ31" s="623"/>
      <c r="BK31" s="623"/>
      <c r="BL31" s="623"/>
      <c r="BM31" s="597">
        <v>93.7</v>
      </c>
      <c r="BN31" s="647"/>
      <c r="BO31" s="647"/>
      <c r="BP31" s="647"/>
      <c r="BQ31" s="648"/>
      <c r="BR31" s="646">
        <v>98.7</v>
      </c>
      <c r="BS31" s="623"/>
      <c r="BT31" s="623"/>
      <c r="BU31" s="623"/>
      <c r="BV31" s="623"/>
      <c r="BW31" s="623"/>
      <c r="BX31" s="597">
        <v>93.1</v>
      </c>
      <c r="BY31" s="647"/>
      <c r="BZ31" s="647"/>
      <c r="CA31" s="647"/>
      <c r="CB31" s="648"/>
      <c r="CD31" s="654"/>
      <c r="CE31" s="655"/>
      <c r="CF31" s="605" t="s">
        <v>297</v>
      </c>
      <c r="CG31" s="606"/>
      <c r="CH31" s="606"/>
      <c r="CI31" s="606"/>
      <c r="CJ31" s="606"/>
      <c r="CK31" s="606"/>
      <c r="CL31" s="606"/>
      <c r="CM31" s="606"/>
      <c r="CN31" s="606"/>
      <c r="CO31" s="606"/>
      <c r="CP31" s="606"/>
      <c r="CQ31" s="607"/>
      <c r="CR31" s="591">
        <v>695941</v>
      </c>
      <c r="CS31" s="623"/>
      <c r="CT31" s="623"/>
      <c r="CU31" s="623"/>
      <c r="CV31" s="623"/>
      <c r="CW31" s="623"/>
      <c r="CX31" s="623"/>
      <c r="CY31" s="624"/>
      <c r="CZ31" s="625">
        <v>1.5</v>
      </c>
      <c r="DA31" s="626"/>
      <c r="DB31" s="626"/>
      <c r="DC31" s="627"/>
      <c r="DD31" s="600">
        <v>665801</v>
      </c>
      <c r="DE31" s="623"/>
      <c r="DF31" s="623"/>
      <c r="DG31" s="623"/>
      <c r="DH31" s="623"/>
      <c r="DI31" s="623"/>
      <c r="DJ31" s="623"/>
      <c r="DK31" s="624"/>
      <c r="DL31" s="600">
        <v>665801</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916200</v>
      </c>
      <c r="S32" s="592"/>
      <c r="T32" s="592"/>
      <c r="U32" s="592"/>
      <c r="V32" s="592"/>
      <c r="W32" s="592"/>
      <c r="X32" s="592"/>
      <c r="Y32" s="593"/>
      <c r="Z32" s="594">
        <v>1.9</v>
      </c>
      <c r="AA32" s="594"/>
      <c r="AB32" s="594"/>
      <c r="AC32" s="594"/>
      <c r="AD32" s="595">
        <v>40294</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98.3</v>
      </c>
      <c r="BH32" s="659"/>
      <c r="BI32" s="659"/>
      <c r="BJ32" s="659"/>
      <c r="BK32" s="659"/>
      <c r="BL32" s="659"/>
      <c r="BM32" s="660">
        <v>93.7</v>
      </c>
      <c r="BN32" s="659"/>
      <c r="BO32" s="659"/>
      <c r="BP32" s="659"/>
      <c r="BQ32" s="661"/>
      <c r="BR32" s="658">
        <v>98.3</v>
      </c>
      <c r="BS32" s="659"/>
      <c r="BT32" s="659"/>
      <c r="BU32" s="659"/>
      <c r="BV32" s="659"/>
      <c r="BW32" s="659"/>
      <c r="BX32" s="660">
        <v>93.1</v>
      </c>
      <c r="BY32" s="659"/>
      <c r="BZ32" s="659"/>
      <c r="CA32" s="659"/>
      <c r="CB32" s="661"/>
      <c r="CD32" s="656"/>
      <c r="CE32" s="657"/>
      <c r="CF32" s="605" t="s">
        <v>300</v>
      </c>
      <c r="CG32" s="606"/>
      <c r="CH32" s="606"/>
      <c r="CI32" s="606"/>
      <c r="CJ32" s="606"/>
      <c r="CK32" s="606"/>
      <c r="CL32" s="606"/>
      <c r="CM32" s="606"/>
      <c r="CN32" s="606"/>
      <c r="CO32" s="606"/>
      <c r="CP32" s="606"/>
      <c r="CQ32" s="607"/>
      <c r="CR32" s="591">
        <v>74</v>
      </c>
      <c r="CS32" s="592"/>
      <c r="CT32" s="592"/>
      <c r="CU32" s="592"/>
      <c r="CV32" s="592"/>
      <c r="CW32" s="592"/>
      <c r="CX32" s="592"/>
      <c r="CY32" s="593"/>
      <c r="CZ32" s="625">
        <v>0</v>
      </c>
      <c r="DA32" s="626"/>
      <c r="DB32" s="626"/>
      <c r="DC32" s="627"/>
      <c r="DD32" s="600">
        <v>74</v>
      </c>
      <c r="DE32" s="592"/>
      <c r="DF32" s="592"/>
      <c r="DG32" s="592"/>
      <c r="DH32" s="592"/>
      <c r="DI32" s="592"/>
      <c r="DJ32" s="592"/>
      <c r="DK32" s="593"/>
      <c r="DL32" s="600">
        <v>74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4986400</v>
      </c>
      <c r="S33" s="592"/>
      <c r="T33" s="592"/>
      <c r="U33" s="592"/>
      <c r="V33" s="592"/>
      <c r="W33" s="592"/>
      <c r="X33" s="592"/>
      <c r="Y33" s="593"/>
      <c r="Z33" s="594">
        <v>10.4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19145950</v>
      </c>
      <c r="CS33" s="623"/>
      <c r="CT33" s="623"/>
      <c r="CU33" s="623"/>
      <c r="CV33" s="623"/>
      <c r="CW33" s="623"/>
      <c r="CX33" s="623"/>
      <c r="CY33" s="624"/>
      <c r="CZ33" s="625">
        <v>40.9</v>
      </c>
      <c r="DA33" s="626"/>
      <c r="DB33" s="626"/>
      <c r="DC33" s="627"/>
      <c r="DD33" s="600">
        <v>15902788</v>
      </c>
      <c r="DE33" s="623"/>
      <c r="DF33" s="623"/>
      <c r="DG33" s="623"/>
      <c r="DH33" s="623"/>
      <c r="DI33" s="623"/>
      <c r="DJ33" s="623"/>
      <c r="DK33" s="624"/>
      <c r="DL33" s="600">
        <v>13691935</v>
      </c>
      <c r="DM33" s="623"/>
      <c r="DN33" s="623"/>
      <c r="DO33" s="623"/>
      <c r="DP33" s="623"/>
      <c r="DQ33" s="623"/>
      <c r="DR33" s="623"/>
      <c r="DS33" s="623"/>
      <c r="DT33" s="623"/>
      <c r="DU33" s="623"/>
      <c r="DV33" s="624"/>
      <c r="DW33" s="596">
        <v>45.3</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7030853</v>
      </c>
      <c r="CS34" s="592"/>
      <c r="CT34" s="592"/>
      <c r="CU34" s="592"/>
      <c r="CV34" s="592"/>
      <c r="CW34" s="592"/>
      <c r="CX34" s="592"/>
      <c r="CY34" s="593"/>
      <c r="CZ34" s="625">
        <v>15</v>
      </c>
      <c r="DA34" s="626"/>
      <c r="DB34" s="626"/>
      <c r="DC34" s="627"/>
      <c r="DD34" s="600">
        <v>5605647</v>
      </c>
      <c r="DE34" s="592"/>
      <c r="DF34" s="592"/>
      <c r="DG34" s="592"/>
      <c r="DH34" s="592"/>
      <c r="DI34" s="592"/>
      <c r="DJ34" s="592"/>
      <c r="DK34" s="593"/>
      <c r="DL34" s="600">
        <v>5399929</v>
      </c>
      <c r="DM34" s="592"/>
      <c r="DN34" s="592"/>
      <c r="DO34" s="592"/>
      <c r="DP34" s="592"/>
      <c r="DQ34" s="592"/>
      <c r="DR34" s="592"/>
      <c r="DS34" s="592"/>
      <c r="DT34" s="592"/>
      <c r="DU34" s="592"/>
      <c r="DV34" s="593"/>
      <c r="DW34" s="596">
        <v>17.899999999999999</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3100000</v>
      </c>
      <c r="S35" s="592"/>
      <c r="T35" s="592"/>
      <c r="U35" s="592"/>
      <c r="V35" s="592"/>
      <c r="W35" s="592"/>
      <c r="X35" s="592"/>
      <c r="Y35" s="593"/>
      <c r="Z35" s="594">
        <v>6.5</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5307897</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300971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587627</v>
      </c>
      <c r="CS35" s="623"/>
      <c r="CT35" s="623"/>
      <c r="CU35" s="623"/>
      <c r="CV35" s="623"/>
      <c r="CW35" s="623"/>
      <c r="CX35" s="623"/>
      <c r="CY35" s="624"/>
      <c r="CZ35" s="625">
        <v>1.3</v>
      </c>
      <c r="DA35" s="626"/>
      <c r="DB35" s="626"/>
      <c r="DC35" s="627"/>
      <c r="DD35" s="600">
        <v>468033</v>
      </c>
      <c r="DE35" s="623"/>
      <c r="DF35" s="623"/>
      <c r="DG35" s="623"/>
      <c r="DH35" s="623"/>
      <c r="DI35" s="623"/>
      <c r="DJ35" s="623"/>
      <c r="DK35" s="624"/>
      <c r="DL35" s="600">
        <v>213123</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48056082</v>
      </c>
      <c r="S36" s="664"/>
      <c r="T36" s="664"/>
      <c r="U36" s="664"/>
      <c r="V36" s="664"/>
      <c r="W36" s="664"/>
      <c r="X36" s="664"/>
      <c r="Y36" s="665"/>
      <c r="Z36" s="666">
        <v>100</v>
      </c>
      <c r="AA36" s="666"/>
      <c r="AB36" s="666"/>
      <c r="AC36" s="666"/>
      <c r="AD36" s="667">
        <v>27117932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2118829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246882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6701939</v>
      </c>
      <c r="CS36" s="592"/>
      <c r="CT36" s="592"/>
      <c r="CU36" s="592"/>
      <c r="CV36" s="592"/>
      <c r="CW36" s="592"/>
      <c r="CX36" s="592"/>
      <c r="CY36" s="593"/>
      <c r="CZ36" s="625">
        <v>14.3</v>
      </c>
      <c r="DA36" s="626"/>
      <c r="DB36" s="626"/>
      <c r="DC36" s="627"/>
      <c r="DD36" s="600">
        <v>6291738</v>
      </c>
      <c r="DE36" s="592"/>
      <c r="DF36" s="592"/>
      <c r="DG36" s="592"/>
      <c r="DH36" s="592"/>
      <c r="DI36" s="592"/>
      <c r="DJ36" s="592"/>
      <c r="DK36" s="593"/>
      <c r="DL36" s="600">
        <v>5342326</v>
      </c>
      <c r="DM36" s="592"/>
      <c r="DN36" s="592"/>
      <c r="DO36" s="592"/>
      <c r="DP36" s="592"/>
      <c r="DQ36" s="592"/>
      <c r="DR36" s="592"/>
      <c r="DS36" s="592"/>
      <c r="DT36" s="592"/>
      <c r="DU36" s="592"/>
      <c r="DV36" s="593"/>
      <c r="DW36" s="596">
        <v>17.7</v>
      </c>
      <c r="DX36" s="621"/>
      <c r="DY36" s="621"/>
      <c r="DZ36" s="621"/>
      <c r="EA36" s="621"/>
      <c r="EB36" s="621"/>
      <c r="EC36" s="622"/>
    </row>
    <row r="37" spans="2:133" ht="11.25" customHeight="1">
      <c r="AQ37" s="670" t="s">
        <v>315</v>
      </c>
      <c r="AR37" s="671"/>
      <c r="AS37" s="671"/>
      <c r="AT37" s="671"/>
      <c r="AU37" s="671"/>
      <c r="AV37" s="671"/>
      <c r="AW37" s="671"/>
      <c r="AX37" s="671"/>
      <c r="AY37" s="672"/>
      <c r="AZ37" s="591">
        <v>33007</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18376</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2423416</v>
      </c>
      <c r="CS37" s="623"/>
      <c r="CT37" s="623"/>
      <c r="CU37" s="623"/>
      <c r="CV37" s="623"/>
      <c r="CW37" s="623"/>
      <c r="CX37" s="623"/>
      <c r="CY37" s="624"/>
      <c r="CZ37" s="625">
        <v>5.2</v>
      </c>
      <c r="DA37" s="626"/>
      <c r="DB37" s="626"/>
      <c r="DC37" s="627"/>
      <c r="DD37" s="600">
        <v>2423416</v>
      </c>
      <c r="DE37" s="623"/>
      <c r="DF37" s="623"/>
      <c r="DG37" s="623"/>
      <c r="DH37" s="623"/>
      <c r="DI37" s="623"/>
      <c r="DJ37" s="623"/>
      <c r="DK37" s="624"/>
      <c r="DL37" s="600">
        <v>2196484</v>
      </c>
      <c r="DM37" s="623"/>
      <c r="DN37" s="623"/>
      <c r="DO37" s="623"/>
      <c r="DP37" s="623"/>
      <c r="DQ37" s="623"/>
      <c r="DR37" s="623"/>
      <c r="DS37" s="623"/>
      <c r="DT37" s="623"/>
      <c r="DU37" s="623"/>
      <c r="DV37" s="624"/>
      <c r="DW37" s="596">
        <v>7.3</v>
      </c>
      <c r="DX37" s="621"/>
      <c r="DY37" s="621"/>
      <c r="DZ37" s="621"/>
      <c r="EA37" s="621"/>
      <c r="EB37" s="621"/>
      <c r="EC37" s="622"/>
    </row>
    <row r="38" spans="2:133" ht="11.25" customHeight="1">
      <c r="AQ38" s="670" t="s">
        <v>318</v>
      </c>
      <c r="AR38" s="671"/>
      <c r="AS38" s="671"/>
      <c r="AT38" s="671"/>
      <c r="AU38" s="671"/>
      <c r="AV38" s="671"/>
      <c r="AW38" s="671"/>
      <c r="AX38" s="671"/>
      <c r="AY38" s="672"/>
      <c r="AZ38" s="591">
        <v>7971</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31907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3264061</v>
      </c>
      <c r="CS38" s="592"/>
      <c r="CT38" s="592"/>
      <c r="CU38" s="592"/>
      <c r="CV38" s="592"/>
      <c r="CW38" s="592"/>
      <c r="CX38" s="592"/>
      <c r="CY38" s="593"/>
      <c r="CZ38" s="625">
        <v>7</v>
      </c>
      <c r="DA38" s="626"/>
      <c r="DB38" s="626"/>
      <c r="DC38" s="627"/>
      <c r="DD38" s="600">
        <v>2850726</v>
      </c>
      <c r="DE38" s="592"/>
      <c r="DF38" s="592"/>
      <c r="DG38" s="592"/>
      <c r="DH38" s="592"/>
      <c r="DI38" s="592"/>
      <c r="DJ38" s="592"/>
      <c r="DK38" s="593"/>
      <c r="DL38" s="600">
        <v>2736557</v>
      </c>
      <c r="DM38" s="592"/>
      <c r="DN38" s="592"/>
      <c r="DO38" s="592"/>
      <c r="DP38" s="592"/>
      <c r="DQ38" s="592"/>
      <c r="DR38" s="592"/>
      <c r="DS38" s="592"/>
      <c r="DT38" s="592"/>
      <c r="DU38" s="592"/>
      <c r="DV38" s="593"/>
      <c r="DW38" s="596">
        <v>9.1</v>
      </c>
      <c r="DX38" s="621"/>
      <c r="DY38" s="621"/>
      <c r="DZ38" s="621"/>
      <c r="EA38" s="621"/>
      <c r="EB38" s="621"/>
      <c r="EC38" s="622"/>
    </row>
    <row r="39" spans="2:133" ht="11.25" customHeight="1">
      <c r="AQ39" s="670" t="s">
        <v>321</v>
      </c>
      <c r="AR39" s="671"/>
      <c r="AS39" s="671"/>
      <c r="AT39" s="671"/>
      <c r="AU39" s="671"/>
      <c r="AV39" s="671"/>
      <c r="AW39" s="671"/>
      <c r="AX39" s="671"/>
      <c r="AY39" s="672"/>
      <c r="AZ39" s="591">
        <v>5175</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114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888089</v>
      </c>
      <c r="CS39" s="623"/>
      <c r="CT39" s="623"/>
      <c r="CU39" s="623"/>
      <c r="CV39" s="623"/>
      <c r="CW39" s="623"/>
      <c r="CX39" s="623"/>
      <c r="CY39" s="624"/>
      <c r="CZ39" s="625">
        <v>1.9</v>
      </c>
      <c r="DA39" s="626"/>
      <c r="DB39" s="626"/>
      <c r="DC39" s="627"/>
      <c r="DD39" s="600">
        <v>686463</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635046</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673381</v>
      </c>
      <c r="CS40" s="592"/>
      <c r="CT40" s="592"/>
      <c r="CU40" s="592"/>
      <c r="CV40" s="592"/>
      <c r="CW40" s="592"/>
      <c r="CX40" s="592"/>
      <c r="CY40" s="593"/>
      <c r="CZ40" s="625">
        <v>1.4</v>
      </c>
      <c r="DA40" s="626"/>
      <c r="DB40" s="626"/>
      <c r="DC40" s="627"/>
      <c r="DD40" s="600">
        <v>181</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2507869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276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3932569</v>
      </c>
      <c r="CS42" s="592"/>
      <c r="CT42" s="592"/>
      <c r="CU42" s="592"/>
      <c r="CV42" s="592"/>
      <c r="CW42" s="592"/>
      <c r="CX42" s="592"/>
      <c r="CY42" s="593"/>
      <c r="CZ42" s="625">
        <v>8.4</v>
      </c>
      <c r="DA42" s="674"/>
      <c r="DB42" s="674"/>
      <c r="DC42" s="675"/>
      <c r="DD42" s="600">
        <v>979182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214351</v>
      </c>
      <c r="CS43" s="623"/>
      <c r="CT43" s="623"/>
      <c r="CU43" s="623"/>
      <c r="CV43" s="623"/>
      <c r="CW43" s="623"/>
      <c r="CX43" s="623"/>
      <c r="CY43" s="624"/>
      <c r="CZ43" s="625">
        <v>0.5</v>
      </c>
      <c r="DA43" s="626"/>
      <c r="DB43" s="626"/>
      <c r="DC43" s="627"/>
      <c r="DD43" s="600">
        <v>198559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3929133</v>
      </c>
      <c r="CS44" s="592"/>
      <c r="CT44" s="592"/>
      <c r="CU44" s="592"/>
      <c r="CV44" s="592"/>
      <c r="CW44" s="592"/>
      <c r="CX44" s="592"/>
      <c r="CY44" s="593"/>
      <c r="CZ44" s="625">
        <v>8.4</v>
      </c>
      <c r="DA44" s="674"/>
      <c r="DB44" s="674"/>
      <c r="DC44" s="675"/>
      <c r="DD44" s="600">
        <v>979182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2325911</v>
      </c>
      <c r="CS45" s="623"/>
      <c r="CT45" s="623"/>
      <c r="CU45" s="623"/>
      <c r="CV45" s="623"/>
      <c r="CW45" s="623"/>
      <c r="CX45" s="623"/>
      <c r="CY45" s="624"/>
      <c r="CZ45" s="625">
        <v>5</v>
      </c>
      <c r="DA45" s="626"/>
      <c r="DB45" s="626"/>
      <c r="DC45" s="627"/>
      <c r="DD45" s="600">
        <v>63180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1522490</v>
      </c>
      <c r="CS46" s="592"/>
      <c r="CT46" s="592"/>
      <c r="CU46" s="592"/>
      <c r="CV46" s="592"/>
      <c r="CW46" s="592"/>
      <c r="CX46" s="592"/>
      <c r="CY46" s="593"/>
      <c r="CZ46" s="625">
        <v>3.3</v>
      </c>
      <c r="DA46" s="674"/>
      <c r="DB46" s="674"/>
      <c r="DC46" s="675"/>
      <c r="DD46" s="600">
        <v>900936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3436</v>
      </c>
      <c r="CS47" s="623"/>
      <c r="CT47" s="623"/>
      <c r="CU47" s="623"/>
      <c r="CV47" s="623"/>
      <c r="CW47" s="623"/>
      <c r="CX47" s="623"/>
      <c r="CY47" s="624"/>
      <c r="CZ47" s="625">
        <v>0</v>
      </c>
      <c r="DA47" s="626"/>
      <c r="DB47" s="626"/>
      <c r="DC47" s="627"/>
      <c r="DD47" s="600" t="s">
        <v>325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46777887</v>
      </c>
      <c r="CS49" s="659"/>
      <c r="CT49" s="659"/>
      <c r="CU49" s="659"/>
      <c r="CV49" s="659"/>
      <c r="CW49" s="659"/>
      <c r="CX49" s="659"/>
      <c r="CY49" s="686"/>
      <c r="CZ49" s="687">
        <v>100</v>
      </c>
      <c r="DA49" s="688"/>
      <c r="DB49" s="688"/>
      <c r="DC49" s="689"/>
      <c r="DD49" s="690">
        <v>32876638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6"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47498</v>
      </c>
      <c r="R7" s="721"/>
      <c r="S7" s="721"/>
      <c r="T7" s="721"/>
      <c r="U7" s="721"/>
      <c r="V7" s="721">
        <v>46220</v>
      </c>
      <c r="W7" s="721"/>
      <c r="X7" s="721"/>
      <c r="Y7" s="721"/>
      <c r="Z7" s="721"/>
      <c r="AA7" s="721">
        <v>1278</v>
      </c>
      <c r="AB7" s="721"/>
      <c r="AC7" s="721"/>
      <c r="AD7" s="721"/>
      <c r="AE7" s="722"/>
      <c r="AF7" s="723">
        <v>1092</v>
      </c>
      <c r="AG7" s="724"/>
      <c r="AH7" s="724"/>
      <c r="AI7" s="724"/>
      <c r="AJ7" s="725"/>
      <c r="AK7" s="760">
        <v>484</v>
      </c>
      <c r="AL7" s="761"/>
      <c r="AM7" s="761"/>
      <c r="AN7" s="761"/>
      <c r="AO7" s="761"/>
      <c r="AP7" s="761">
        <v>51683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-1</v>
      </c>
      <c r="CI7" s="758"/>
      <c r="CJ7" s="758"/>
      <c r="CK7" s="758"/>
      <c r="CL7" s="759"/>
      <c r="CM7" s="757">
        <v>54</v>
      </c>
      <c r="CN7" s="758"/>
      <c r="CO7" s="758"/>
      <c r="CP7" s="758"/>
      <c r="CQ7" s="759"/>
      <c r="CR7" s="757">
        <v>50</v>
      </c>
      <c r="CS7" s="758"/>
      <c r="CT7" s="758"/>
      <c r="CU7" s="758"/>
      <c r="CV7" s="759"/>
      <c r="CW7" s="757" t="s">
        <v>561</v>
      </c>
      <c r="CX7" s="758"/>
      <c r="CY7" s="758"/>
      <c r="CZ7" s="758"/>
      <c r="DA7" s="759"/>
      <c r="DB7" s="757" t="s">
        <v>560</v>
      </c>
      <c r="DC7" s="758"/>
      <c r="DD7" s="758"/>
      <c r="DE7" s="758"/>
      <c r="DF7" s="759"/>
      <c r="DG7" s="757" t="s">
        <v>560</v>
      </c>
      <c r="DH7" s="758"/>
      <c r="DI7" s="758"/>
      <c r="DJ7" s="758"/>
      <c r="DK7" s="759"/>
      <c r="DL7" s="757" t="s">
        <v>560</v>
      </c>
      <c r="DM7" s="758"/>
      <c r="DN7" s="758"/>
      <c r="DO7" s="758"/>
      <c r="DP7" s="759"/>
      <c r="DQ7" s="757" t="s">
        <v>560</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48</v>
      </c>
      <c r="R8" s="745"/>
      <c r="S8" s="745"/>
      <c r="T8" s="745"/>
      <c r="U8" s="745"/>
      <c r="V8" s="745">
        <v>48</v>
      </c>
      <c r="W8" s="745"/>
      <c r="X8" s="745"/>
      <c r="Y8" s="745"/>
      <c r="Z8" s="745"/>
      <c r="AA8" s="745" t="s">
        <v>558</v>
      </c>
      <c r="AB8" s="745"/>
      <c r="AC8" s="745"/>
      <c r="AD8" s="745"/>
      <c r="AE8" s="746"/>
      <c r="AF8" s="747" t="s">
        <v>112</v>
      </c>
      <c r="AG8" s="748"/>
      <c r="AH8" s="748"/>
      <c r="AI8" s="748"/>
      <c r="AJ8" s="749"/>
      <c r="AK8" s="750">
        <v>10</v>
      </c>
      <c r="AL8" s="751"/>
      <c r="AM8" s="751"/>
      <c r="AN8" s="751"/>
      <c r="AO8" s="751"/>
      <c r="AP8" s="751">
        <v>138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-1</v>
      </c>
      <c r="CI8" s="768"/>
      <c r="CJ8" s="768"/>
      <c r="CK8" s="768"/>
      <c r="CL8" s="769"/>
      <c r="CM8" s="767">
        <v>63</v>
      </c>
      <c r="CN8" s="768"/>
      <c r="CO8" s="768"/>
      <c r="CP8" s="768"/>
      <c r="CQ8" s="769"/>
      <c r="CR8" s="767">
        <v>25</v>
      </c>
      <c r="CS8" s="768"/>
      <c r="CT8" s="768"/>
      <c r="CU8" s="768"/>
      <c r="CV8" s="769"/>
      <c r="CW8" s="767">
        <v>9</v>
      </c>
      <c r="CX8" s="768"/>
      <c r="CY8" s="768"/>
      <c r="CZ8" s="768"/>
      <c r="DA8" s="769"/>
      <c r="DB8" s="767" t="s">
        <v>560</v>
      </c>
      <c r="DC8" s="768"/>
      <c r="DD8" s="768"/>
      <c r="DE8" s="768"/>
      <c r="DF8" s="769"/>
      <c r="DG8" s="767" t="s">
        <v>560</v>
      </c>
      <c r="DH8" s="768"/>
      <c r="DI8" s="768"/>
      <c r="DJ8" s="768"/>
      <c r="DK8" s="769"/>
      <c r="DL8" s="767" t="s">
        <v>560</v>
      </c>
      <c r="DM8" s="768"/>
      <c r="DN8" s="768"/>
      <c r="DO8" s="768"/>
      <c r="DP8" s="769"/>
      <c r="DQ8" s="767" t="s">
        <v>562</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597</v>
      </c>
      <c r="R9" s="745"/>
      <c r="S9" s="745"/>
      <c r="T9" s="745"/>
      <c r="U9" s="745"/>
      <c r="V9" s="745">
        <v>597</v>
      </c>
      <c r="W9" s="745"/>
      <c r="X9" s="745"/>
      <c r="Y9" s="745"/>
      <c r="Z9" s="745"/>
      <c r="AA9" s="745" t="s">
        <v>558</v>
      </c>
      <c r="AB9" s="745"/>
      <c r="AC9" s="745"/>
      <c r="AD9" s="745"/>
      <c r="AE9" s="746"/>
      <c r="AF9" s="747" t="s">
        <v>112</v>
      </c>
      <c r="AG9" s="748"/>
      <c r="AH9" s="748"/>
      <c r="AI9" s="748"/>
      <c r="AJ9" s="749"/>
      <c r="AK9" s="750">
        <v>0</v>
      </c>
      <c r="AL9" s="751"/>
      <c r="AM9" s="751"/>
      <c r="AN9" s="751"/>
      <c r="AO9" s="751"/>
      <c r="AP9" s="751">
        <v>1692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559</v>
      </c>
      <c r="BS9" s="754" t="s">
        <v>556</v>
      </c>
      <c r="BT9" s="755"/>
      <c r="BU9" s="755"/>
      <c r="BV9" s="755"/>
      <c r="BW9" s="755"/>
      <c r="BX9" s="755"/>
      <c r="BY9" s="755"/>
      <c r="BZ9" s="755"/>
      <c r="CA9" s="755"/>
      <c r="CB9" s="755"/>
      <c r="CC9" s="755"/>
      <c r="CD9" s="755"/>
      <c r="CE9" s="755"/>
      <c r="CF9" s="755"/>
      <c r="CG9" s="756"/>
      <c r="CH9" s="767">
        <v>-25</v>
      </c>
      <c r="CI9" s="768"/>
      <c r="CJ9" s="768"/>
      <c r="CK9" s="768"/>
      <c r="CL9" s="769"/>
      <c r="CM9" s="767">
        <v>476</v>
      </c>
      <c r="CN9" s="768"/>
      <c r="CO9" s="768"/>
      <c r="CP9" s="768"/>
      <c r="CQ9" s="769"/>
      <c r="CR9" s="767">
        <v>5</v>
      </c>
      <c r="CS9" s="768"/>
      <c r="CT9" s="768"/>
      <c r="CU9" s="768"/>
      <c r="CV9" s="769"/>
      <c r="CW9" s="767" t="s">
        <v>560</v>
      </c>
      <c r="CX9" s="768"/>
      <c r="CY9" s="768"/>
      <c r="CZ9" s="768"/>
      <c r="DA9" s="769"/>
      <c r="DB9" s="767" t="s">
        <v>562</v>
      </c>
      <c r="DC9" s="768"/>
      <c r="DD9" s="768"/>
      <c r="DE9" s="768"/>
      <c r="DF9" s="769"/>
      <c r="DG9" s="767">
        <v>6438</v>
      </c>
      <c r="DH9" s="768"/>
      <c r="DI9" s="768"/>
      <c r="DJ9" s="768"/>
      <c r="DK9" s="769"/>
      <c r="DL9" s="767" t="s">
        <v>560</v>
      </c>
      <c r="DM9" s="768"/>
      <c r="DN9" s="768"/>
      <c r="DO9" s="768"/>
      <c r="DP9" s="769"/>
      <c r="DQ9" s="767">
        <v>6288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559</v>
      </c>
      <c r="BS10" s="754" t="s">
        <v>557</v>
      </c>
      <c r="BT10" s="755"/>
      <c r="BU10" s="755"/>
      <c r="BV10" s="755"/>
      <c r="BW10" s="755"/>
      <c r="BX10" s="755"/>
      <c r="BY10" s="755"/>
      <c r="BZ10" s="755"/>
      <c r="CA10" s="755"/>
      <c r="CB10" s="755"/>
      <c r="CC10" s="755"/>
      <c r="CD10" s="755"/>
      <c r="CE10" s="755"/>
      <c r="CF10" s="755"/>
      <c r="CG10" s="756"/>
      <c r="CH10" s="767">
        <v>-244</v>
      </c>
      <c r="CI10" s="768"/>
      <c r="CJ10" s="768"/>
      <c r="CK10" s="768"/>
      <c r="CL10" s="769"/>
      <c r="CM10" s="767">
        <v>1654</v>
      </c>
      <c r="CN10" s="768"/>
      <c r="CO10" s="768"/>
      <c r="CP10" s="768"/>
      <c r="CQ10" s="769"/>
      <c r="CR10" s="767">
        <v>1157</v>
      </c>
      <c r="CS10" s="768"/>
      <c r="CT10" s="768"/>
      <c r="CU10" s="768"/>
      <c r="CV10" s="769"/>
      <c r="CW10" s="767">
        <v>273</v>
      </c>
      <c r="CX10" s="768"/>
      <c r="CY10" s="768"/>
      <c r="CZ10" s="768"/>
      <c r="DA10" s="769"/>
      <c r="DB10" s="767">
        <v>1837</v>
      </c>
      <c r="DC10" s="768"/>
      <c r="DD10" s="768"/>
      <c r="DE10" s="768"/>
      <c r="DF10" s="769"/>
      <c r="DG10" s="767" t="s">
        <v>560</v>
      </c>
      <c r="DH10" s="768"/>
      <c r="DI10" s="768"/>
      <c r="DJ10" s="768"/>
      <c r="DK10" s="769"/>
      <c r="DL10" s="767" t="s">
        <v>560</v>
      </c>
      <c r="DM10" s="768"/>
      <c r="DN10" s="768"/>
      <c r="DO10" s="768"/>
      <c r="DP10" s="769"/>
      <c r="DQ10" s="767">
        <v>236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48095</v>
      </c>
      <c r="R23" s="780"/>
      <c r="S23" s="780"/>
      <c r="T23" s="780"/>
      <c r="U23" s="780"/>
      <c r="V23" s="780">
        <v>46817</v>
      </c>
      <c r="W23" s="780"/>
      <c r="X23" s="780"/>
      <c r="Y23" s="780"/>
      <c r="Z23" s="780"/>
      <c r="AA23" s="780">
        <v>1278</v>
      </c>
      <c r="AB23" s="780"/>
      <c r="AC23" s="780"/>
      <c r="AD23" s="780"/>
      <c r="AE23" s="781"/>
      <c r="AF23" s="782">
        <v>1092</v>
      </c>
      <c r="AG23" s="780"/>
      <c r="AH23" s="780"/>
      <c r="AI23" s="780"/>
      <c r="AJ23" s="783"/>
      <c r="AK23" s="784"/>
      <c r="AL23" s="785"/>
      <c r="AM23" s="785"/>
      <c r="AN23" s="785"/>
      <c r="AO23" s="785"/>
      <c r="AP23" s="780">
        <v>53513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13749</v>
      </c>
      <c r="R28" s="809"/>
      <c r="S28" s="809"/>
      <c r="T28" s="809"/>
      <c r="U28" s="809"/>
      <c r="V28" s="809">
        <v>13448</v>
      </c>
      <c r="W28" s="809"/>
      <c r="X28" s="809"/>
      <c r="Y28" s="809"/>
      <c r="Z28" s="809"/>
      <c r="AA28" s="809">
        <v>301</v>
      </c>
      <c r="AB28" s="809"/>
      <c r="AC28" s="809"/>
      <c r="AD28" s="809"/>
      <c r="AE28" s="810"/>
      <c r="AF28" s="811">
        <v>301</v>
      </c>
      <c r="AG28" s="809"/>
      <c r="AH28" s="809"/>
      <c r="AI28" s="809"/>
      <c r="AJ28" s="812"/>
      <c r="AK28" s="813">
        <v>635</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49</v>
      </c>
      <c r="R29" s="745"/>
      <c r="S29" s="745"/>
      <c r="T29" s="745"/>
      <c r="U29" s="745"/>
      <c r="V29" s="745">
        <v>49</v>
      </c>
      <c r="W29" s="745"/>
      <c r="X29" s="745"/>
      <c r="Y29" s="745"/>
      <c r="Z29" s="745"/>
      <c r="AA29" s="745" t="s">
        <v>558</v>
      </c>
      <c r="AB29" s="745"/>
      <c r="AC29" s="745"/>
      <c r="AD29" s="745"/>
      <c r="AE29" s="746"/>
      <c r="AF29" s="747" t="s">
        <v>112</v>
      </c>
      <c r="AG29" s="748"/>
      <c r="AH29" s="748"/>
      <c r="AI29" s="748"/>
      <c r="AJ29" s="749"/>
      <c r="AK29" s="816">
        <v>27</v>
      </c>
      <c r="AL29" s="817"/>
      <c r="AM29" s="817"/>
      <c r="AN29" s="817"/>
      <c r="AO29" s="817"/>
      <c r="AP29" s="817">
        <v>286</v>
      </c>
      <c r="AQ29" s="817"/>
      <c r="AR29" s="817"/>
      <c r="AS29" s="817"/>
      <c r="AT29" s="817"/>
      <c r="AU29" s="817">
        <v>18</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8846</v>
      </c>
      <c r="R30" s="745"/>
      <c r="S30" s="745"/>
      <c r="T30" s="745"/>
      <c r="U30" s="745"/>
      <c r="V30" s="745">
        <v>8729</v>
      </c>
      <c r="W30" s="745"/>
      <c r="X30" s="745"/>
      <c r="Y30" s="745"/>
      <c r="Z30" s="745"/>
      <c r="AA30" s="745">
        <v>117</v>
      </c>
      <c r="AB30" s="745"/>
      <c r="AC30" s="745"/>
      <c r="AD30" s="745"/>
      <c r="AE30" s="746"/>
      <c r="AF30" s="747">
        <v>117</v>
      </c>
      <c r="AG30" s="748"/>
      <c r="AH30" s="748"/>
      <c r="AI30" s="748"/>
      <c r="AJ30" s="749"/>
      <c r="AK30" s="816">
        <v>1416</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2337</v>
      </c>
      <c r="R31" s="745"/>
      <c r="S31" s="745"/>
      <c r="T31" s="745"/>
      <c r="U31" s="745"/>
      <c r="V31" s="745">
        <v>2305</v>
      </c>
      <c r="W31" s="745"/>
      <c r="X31" s="745"/>
      <c r="Y31" s="745"/>
      <c r="Z31" s="745"/>
      <c r="AA31" s="745">
        <v>33</v>
      </c>
      <c r="AB31" s="745"/>
      <c r="AC31" s="745"/>
      <c r="AD31" s="745"/>
      <c r="AE31" s="746"/>
      <c r="AF31" s="747">
        <v>33</v>
      </c>
      <c r="AG31" s="748"/>
      <c r="AH31" s="748"/>
      <c r="AI31" s="748"/>
      <c r="AJ31" s="749"/>
      <c r="AK31" s="816">
        <v>1245</v>
      </c>
      <c r="AL31" s="817"/>
      <c r="AM31" s="817"/>
      <c r="AN31" s="817"/>
      <c r="AO31" s="817"/>
      <c r="AP31" s="817" t="s">
        <v>537</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1978</v>
      </c>
      <c r="R32" s="745"/>
      <c r="S32" s="745"/>
      <c r="T32" s="745"/>
      <c r="U32" s="745"/>
      <c r="V32" s="745">
        <v>1940</v>
      </c>
      <c r="W32" s="745"/>
      <c r="X32" s="745"/>
      <c r="Y32" s="745"/>
      <c r="Z32" s="745"/>
      <c r="AA32" s="745">
        <v>37</v>
      </c>
      <c r="AB32" s="745"/>
      <c r="AC32" s="745"/>
      <c r="AD32" s="745"/>
      <c r="AE32" s="746"/>
      <c r="AF32" s="747">
        <v>1894</v>
      </c>
      <c r="AG32" s="748"/>
      <c r="AH32" s="748"/>
      <c r="AI32" s="748"/>
      <c r="AJ32" s="749"/>
      <c r="AK32" s="816">
        <v>34</v>
      </c>
      <c r="AL32" s="817"/>
      <c r="AM32" s="817"/>
      <c r="AN32" s="817"/>
      <c r="AO32" s="817"/>
      <c r="AP32" s="817">
        <v>5351</v>
      </c>
      <c r="AQ32" s="817"/>
      <c r="AR32" s="817"/>
      <c r="AS32" s="817"/>
      <c r="AT32" s="817"/>
      <c r="AU32" s="817">
        <v>144</v>
      </c>
      <c r="AV32" s="817"/>
      <c r="AW32" s="817"/>
      <c r="AX32" s="817"/>
      <c r="AY32" s="817"/>
      <c r="AZ32" s="818" t="s">
        <v>537</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3199</v>
      </c>
      <c r="R33" s="745"/>
      <c r="S33" s="745"/>
      <c r="T33" s="745"/>
      <c r="U33" s="745"/>
      <c r="V33" s="745">
        <v>3224</v>
      </c>
      <c r="W33" s="745"/>
      <c r="X33" s="745"/>
      <c r="Y33" s="745"/>
      <c r="Z33" s="745"/>
      <c r="AA33" s="745">
        <v>-25</v>
      </c>
      <c r="AB33" s="745"/>
      <c r="AC33" s="745"/>
      <c r="AD33" s="745"/>
      <c r="AE33" s="746"/>
      <c r="AF33" s="747">
        <v>38</v>
      </c>
      <c r="AG33" s="748"/>
      <c r="AH33" s="748"/>
      <c r="AI33" s="748"/>
      <c r="AJ33" s="749"/>
      <c r="AK33" s="816">
        <v>2023</v>
      </c>
      <c r="AL33" s="817"/>
      <c r="AM33" s="817"/>
      <c r="AN33" s="817"/>
      <c r="AO33" s="817"/>
      <c r="AP33" s="817">
        <v>35840</v>
      </c>
      <c r="AQ33" s="817"/>
      <c r="AR33" s="817"/>
      <c r="AS33" s="817"/>
      <c r="AT33" s="817"/>
      <c r="AU33" s="817">
        <v>23583</v>
      </c>
      <c r="AV33" s="817"/>
      <c r="AW33" s="817"/>
      <c r="AX33" s="817"/>
      <c r="AY33" s="817"/>
      <c r="AZ33" s="818" t="s">
        <v>537</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174</v>
      </c>
      <c r="R34" s="745"/>
      <c r="S34" s="745"/>
      <c r="T34" s="745"/>
      <c r="U34" s="745"/>
      <c r="V34" s="745">
        <v>173</v>
      </c>
      <c r="W34" s="745"/>
      <c r="X34" s="745"/>
      <c r="Y34" s="745"/>
      <c r="Z34" s="745"/>
      <c r="AA34" s="745">
        <v>0</v>
      </c>
      <c r="AB34" s="745"/>
      <c r="AC34" s="745"/>
      <c r="AD34" s="745"/>
      <c r="AE34" s="746"/>
      <c r="AF34" s="747">
        <v>0</v>
      </c>
      <c r="AG34" s="748"/>
      <c r="AH34" s="748"/>
      <c r="AI34" s="748"/>
      <c r="AJ34" s="749"/>
      <c r="AK34" s="816">
        <v>108</v>
      </c>
      <c r="AL34" s="817"/>
      <c r="AM34" s="817"/>
      <c r="AN34" s="817"/>
      <c r="AO34" s="817"/>
      <c r="AP34" s="817">
        <v>933</v>
      </c>
      <c r="AQ34" s="817"/>
      <c r="AR34" s="817"/>
      <c r="AS34" s="817"/>
      <c r="AT34" s="817"/>
      <c r="AU34" s="817">
        <v>933</v>
      </c>
      <c r="AV34" s="817"/>
      <c r="AW34" s="817"/>
      <c r="AX34" s="817"/>
      <c r="AY34" s="817"/>
      <c r="AZ34" s="818" t="s">
        <v>537</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2384</v>
      </c>
      <c r="AG63" s="828"/>
      <c r="AH63" s="828"/>
      <c r="AI63" s="828"/>
      <c r="AJ63" s="829"/>
      <c r="AK63" s="830"/>
      <c r="AL63" s="825"/>
      <c r="AM63" s="825"/>
      <c r="AN63" s="825"/>
      <c r="AO63" s="825"/>
      <c r="AP63" s="828">
        <v>42410</v>
      </c>
      <c r="AQ63" s="828"/>
      <c r="AR63" s="828"/>
      <c r="AS63" s="828"/>
      <c r="AT63" s="828"/>
      <c r="AU63" s="828">
        <v>24678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551</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3643</v>
      </c>
      <c r="R69" s="817"/>
      <c r="S69" s="817"/>
      <c r="T69" s="817"/>
      <c r="U69" s="817"/>
      <c r="V69" s="817">
        <v>3456</v>
      </c>
      <c r="W69" s="817"/>
      <c r="X69" s="817"/>
      <c r="Y69" s="817"/>
      <c r="Z69" s="817"/>
      <c r="AA69" s="817">
        <v>186</v>
      </c>
      <c r="AB69" s="817"/>
      <c r="AC69" s="817"/>
      <c r="AD69" s="817"/>
      <c r="AE69" s="817"/>
      <c r="AF69" s="817">
        <v>186</v>
      </c>
      <c r="AG69" s="817"/>
      <c r="AH69" s="817"/>
      <c r="AI69" s="817"/>
      <c r="AJ69" s="817"/>
      <c r="AK69" s="817">
        <v>541</v>
      </c>
      <c r="AL69" s="817"/>
      <c r="AM69" s="817"/>
      <c r="AN69" s="817"/>
      <c r="AO69" s="817"/>
      <c r="AP69" s="817">
        <v>3695</v>
      </c>
      <c r="AQ69" s="817"/>
      <c r="AR69" s="817"/>
      <c r="AS69" s="817"/>
      <c r="AT69" s="817"/>
      <c r="AU69" s="817">
        <v>2950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550</v>
      </c>
      <c r="C70" s="860"/>
      <c r="D70" s="860"/>
      <c r="E70" s="860"/>
      <c r="F70" s="860"/>
      <c r="G70" s="860"/>
      <c r="H70" s="860"/>
      <c r="I70" s="860"/>
      <c r="J70" s="860"/>
      <c r="K70" s="860"/>
      <c r="L70" s="860"/>
      <c r="M70" s="860"/>
      <c r="N70" s="860"/>
      <c r="O70" s="860"/>
      <c r="P70" s="861"/>
      <c r="Q70" s="862">
        <v>465</v>
      </c>
      <c r="R70" s="817"/>
      <c r="S70" s="817"/>
      <c r="T70" s="817"/>
      <c r="U70" s="817"/>
      <c r="V70" s="817">
        <v>461</v>
      </c>
      <c r="W70" s="817"/>
      <c r="X70" s="817"/>
      <c r="Y70" s="817"/>
      <c r="Z70" s="817"/>
      <c r="AA70" s="817">
        <v>5</v>
      </c>
      <c r="AB70" s="817"/>
      <c r="AC70" s="817"/>
      <c r="AD70" s="817"/>
      <c r="AE70" s="817"/>
      <c r="AF70" s="817">
        <v>5</v>
      </c>
      <c r="AG70" s="817"/>
      <c r="AH70" s="817"/>
      <c r="AI70" s="817"/>
      <c r="AJ70" s="817"/>
      <c r="AK70" s="817">
        <v>465</v>
      </c>
      <c r="AL70" s="817"/>
      <c r="AM70" s="817"/>
      <c r="AN70" s="817"/>
      <c r="AO70" s="817"/>
      <c r="AP70" s="817" t="s">
        <v>553</v>
      </c>
      <c r="AQ70" s="817"/>
      <c r="AR70" s="817"/>
      <c r="AS70" s="817"/>
      <c r="AT70" s="817"/>
      <c r="AU70" s="817" t="s">
        <v>553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278</v>
      </c>
      <c r="R72" s="817"/>
      <c r="S72" s="817"/>
      <c r="T72" s="817"/>
      <c r="U72" s="817"/>
      <c r="V72" s="817">
        <v>268</v>
      </c>
      <c r="W72" s="817"/>
      <c r="X72" s="817"/>
      <c r="Y72" s="817"/>
      <c r="Z72" s="817"/>
      <c r="AA72" s="817">
        <v>10</v>
      </c>
      <c r="AB72" s="817"/>
      <c r="AC72" s="817"/>
      <c r="AD72" s="817"/>
      <c r="AE72" s="817"/>
      <c r="AF72" s="817">
        <v>10</v>
      </c>
      <c r="AG72" s="817"/>
      <c r="AH72" s="817"/>
      <c r="AI72" s="817"/>
      <c r="AJ72" s="817"/>
      <c r="AK72" s="817">
        <v>79</v>
      </c>
      <c r="AL72" s="817"/>
      <c r="AM72" s="817"/>
      <c r="AN72" s="817"/>
      <c r="AO72" s="817"/>
      <c r="AP72" s="817" t="s">
        <v>553</v>
      </c>
      <c r="AQ72" s="817"/>
      <c r="AR72" s="817"/>
      <c r="AS72" s="817"/>
      <c r="AT72" s="817"/>
      <c r="AU72" s="817" t="s">
        <v>553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7441</v>
      </c>
      <c r="R73" s="817"/>
      <c r="S73" s="817"/>
      <c r="T73" s="817"/>
      <c r="U73" s="817"/>
      <c r="V73" s="817">
        <v>6767</v>
      </c>
      <c r="W73" s="817"/>
      <c r="X73" s="817"/>
      <c r="Y73" s="817"/>
      <c r="Z73" s="817"/>
      <c r="AA73" s="817">
        <v>674</v>
      </c>
      <c r="AB73" s="817"/>
      <c r="AC73" s="817"/>
      <c r="AD73" s="817"/>
      <c r="AE73" s="817"/>
      <c r="AF73" s="817">
        <v>674</v>
      </c>
      <c r="AG73" s="817"/>
      <c r="AH73" s="817"/>
      <c r="AI73" s="817"/>
      <c r="AJ73" s="817"/>
      <c r="AK73" s="817">
        <v>16</v>
      </c>
      <c r="AL73" s="817"/>
      <c r="AM73" s="817"/>
      <c r="AN73" s="817"/>
      <c r="AO73" s="817"/>
      <c r="AP73" s="817" t="s">
        <v>553</v>
      </c>
      <c r="AQ73" s="817"/>
      <c r="AR73" s="817"/>
      <c r="AS73" s="817"/>
      <c r="AT73" s="817"/>
      <c r="AU73" s="817" t="s">
        <v>553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169</v>
      </c>
      <c r="R74" s="817"/>
      <c r="S74" s="817"/>
      <c r="T74" s="817"/>
      <c r="U74" s="817"/>
      <c r="V74" s="817">
        <v>168</v>
      </c>
      <c r="W74" s="817"/>
      <c r="X74" s="817"/>
      <c r="Y74" s="817"/>
      <c r="Z74" s="817"/>
      <c r="AA74" s="817">
        <v>1</v>
      </c>
      <c r="AB74" s="817"/>
      <c r="AC74" s="817"/>
      <c r="AD74" s="817"/>
      <c r="AE74" s="817"/>
      <c r="AF74" s="817">
        <v>1</v>
      </c>
      <c r="AG74" s="817"/>
      <c r="AH74" s="817"/>
      <c r="AI74" s="817"/>
      <c r="AJ74" s="817"/>
      <c r="AK74" s="817" t="s">
        <v>560</v>
      </c>
      <c r="AL74" s="817"/>
      <c r="AM74" s="817"/>
      <c r="AN74" s="817"/>
      <c r="AO74" s="817"/>
      <c r="AP74" s="817" t="s">
        <v>553</v>
      </c>
      <c r="AQ74" s="817"/>
      <c r="AR74" s="817"/>
      <c r="AS74" s="817"/>
      <c r="AT74" s="817"/>
      <c r="AU74" s="817" t="s">
        <v>553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552</v>
      </c>
      <c r="C75" s="860"/>
      <c r="D75" s="860"/>
      <c r="E75" s="860"/>
      <c r="F75" s="860"/>
      <c r="G75" s="860"/>
      <c r="H75" s="860"/>
      <c r="I75" s="860"/>
      <c r="J75" s="860"/>
      <c r="K75" s="860"/>
      <c r="L75" s="860"/>
      <c r="M75" s="860"/>
      <c r="N75" s="860"/>
      <c r="O75" s="860"/>
      <c r="P75" s="861"/>
      <c r="Q75" s="865">
        <v>61</v>
      </c>
      <c r="R75" s="866"/>
      <c r="S75" s="866"/>
      <c r="T75" s="866"/>
      <c r="U75" s="816"/>
      <c r="V75" s="867">
        <v>59</v>
      </c>
      <c r="W75" s="866"/>
      <c r="X75" s="866"/>
      <c r="Y75" s="866"/>
      <c r="Z75" s="816"/>
      <c r="AA75" s="867">
        <v>2</v>
      </c>
      <c r="AB75" s="866"/>
      <c r="AC75" s="866"/>
      <c r="AD75" s="866"/>
      <c r="AE75" s="816"/>
      <c r="AF75" s="867">
        <v>2</v>
      </c>
      <c r="AG75" s="866"/>
      <c r="AH75" s="866"/>
      <c r="AI75" s="866"/>
      <c r="AJ75" s="816"/>
      <c r="AK75" s="867" t="s">
        <v>560</v>
      </c>
      <c r="AL75" s="866"/>
      <c r="AM75" s="866"/>
      <c r="AN75" s="866"/>
      <c r="AO75" s="816"/>
      <c r="AP75" s="867" t="s">
        <v>553</v>
      </c>
      <c r="AQ75" s="866"/>
      <c r="AR75" s="866"/>
      <c r="AS75" s="866"/>
      <c r="AT75" s="816"/>
      <c r="AU75" s="867" t="s">
        <v>553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23</v>
      </c>
      <c r="R76" s="866"/>
      <c r="S76" s="866"/>
      <c r="T76" s="866"/>
      <c r="U76" s="816"/>
      <c r="V76" s="867">
        <v>20</v>
      </c>
      <c r="W76" s="866"/>
      <c r="X76" s="866"/>
      <c r="Y76" s="866"/>
      <c r="Z76" s="816"/>
      <c r="AA76" s="867">
        <v>3</v>
      </c>
      <c r="AB76" s="866"/>
      <c r="AC76" s="866"/>
      <c r="AD76" s="866"/>
      <c r="AE76" s="816"/>
      <c r="AF76" s="867">
        <v>3</v>
      </c>
      <c r="AG76" s="866"/>
      <c r="AH76" s="866"/>
      <c r="AI76" s="866"/>
      <c r="AJ76" s="816"/>
      <c r="AK76" s="867" t="s">
        <v>560</v>
      </c>
      <c r="AL76" s="866"/>
      <c r="AM76" s="866"/>
      <c r="AN76" s="866"/>
      <c r="AO76" s="816"/>
      <c r="AP76" s="867" t="s">
        <v>553</v>
      </c>
      <c r="AQ76" s="866"/>
      <c r="AR76" s="866"/>
      <c r="AS76" s="866"/>
      <c r="AT76" s="816"/>
      <c r="AU76" s="867" t="s">
        <v>553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5</v>
      </c>
      <c r="R77" s="866"/>
      <c r="S77" s="866"/>
      <c r="T77" s="866"/>
      <c r="U77" s="816"/>
      <c r="V77" s="867">
        <v>2</v>
      </c>
      <c r="W77" s="866"/>
      <c r="X77" s="866"/>
      <c r="Y77" s="866"/>
      <c r="Z77" s="816"/>
      <c r="AA77" s="867">
        <v>3</v>
      </c>
      <c r="AB77" s="866"/>
      <c r="AC77" s="866"/>
      <c r="AD77" s="866"/>
      <c r="AE77" s="816"/>
      <c r="AF77" s="867">
        <v>3</v>
      </c>
      <c r="AG77" s="866"/>
      <c r="AH77" s="866"/>
      <c r="AI77" s="866"/>
      <c r="AJ77" s="816"/>
      <c r="AK77" s="867">
        <v>0</v>
      </c>
      <c r="AL77" s="866"/>
      <c r="AM77" s="866"/>
      <c r="AN77" s="866"/>
      <c r="AO77" s="816"/>
      <c r="AP77" s="867" t="s">
        <v>553</v>
      </c>
      <c r="AQ77" s="866"/>
      <c r="AR77" s="866"/>
      <c r="AS77" s="866"/>
      <c r="AT77" s="816"/>
      <c r="AU77" s="867" t="s">
        <v>553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1000</v>
      </c>
      <c r="R78" s="817"/>
      <c r="S78" s="817"/>
      <c r="T78" s="817"/>
      <c r="U78" s="817"/>
      <c r="V78" s="817">
        <v>1000</v>
      </c>
      <c r="W78" s="817"/>
      <c r="X78" s="817"/>
      <c r="Y78" s="817"/>
      <c r="Z78" s="817"/>
      <c r="AA78" s="817" t="s">
        <v>560</v>
      </c>
      <c r="AB78" s="817"/>
      <c r="AC78" s="817"/>
      <c r="AD78" s="817"/>
      <c r="AE78" s="817"/>
      <c r="AF78" s="817" t="s">
        <v>560</v>
      </c>
      <c r="AG78" s="817"/>
      <c r="AH78" s="817"/>
      <c r="AI78" s="817"/>
      <c r="AJ78" s="817"/>
      <c r="AK78" s="817" t="s">
        <v>560</v>
      </c>
      <c r="AL78" s="817"/>
      <c r="AM78" s="817"/>
      <c r="AN78" s="817"/>
      <c r="AO78" s="817"/>
      <c r="AP78" s="817">
        <v>1000</v>
      </c>
      <c r="AQ78" s="817"/>
      <c r="AR78" s="817"/>
      <c r="AS78" s="817"/>
      <c r="AT78" s="817"/>
      <c r="AU78" s="817">
        <v>42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545</v>
      </c>
      <c r="C79" s="860"/>
      <c r="D79" s="860"/>
      <c r="E79" s="860"/>
      <c r="F79" s="860"/>
      <c r="G79" s="860"/>
      <c r="H79" s="860"/>
      <c r="I79" s="860"/>
      <c r="J79" s="860"/>
      <c r="K79" s="860"/>
      <c r="L79" s="860"/>
      <c r="M79" s="860"/>
      <c r="N79" s="860"/>
      <c r="O79" s="860"/>
      <c r="P79" s="861"/>
      <c r="Q79" s="862">
        <v>291</v>
      </c>
      <c r="R79" s="817"/>
      <c r="S79" s="817"/>
      <c r="T79" s="817"/>
      <c r="U79" s="817"/>
      <c r="V79" s="817">
        <v>161</v>
      </c>
      <c r="W79" s="817"/>
      <c r="X79" s="817"/>
      <c r="Y79" s="817"/>
      <c r="Z79" s="817"/>
      <c r="AA79" s="817">
        <v>130</v>
      </c>
      <c r="AB79" s="817"/>
      <c r="AC79" s="817"/>
      <c r="AD79" s="817"/>
      <c r="AE79" s="817"/>
      <c r="AF79" s="817">
        <v>130</v>
      </c>
      <c r="AG79" s="817"/>
      <c r="AH79" s="817"/>
      <c r="AI79" s="817"/>
      <c r="AJ79" s="817"/>
      <c r="AK79" s="817" t="s">
        <v>560</v>
      </c>
      <c r="AL79" s="817"/>
      <c r="AM79" s="817"/>
      <c r="AN79" s="817"/>
      <c r="AO79" s="817"/>
      <c r="AP79" s="817" t="s">
        <v>553</v>
      </c>
      <c r="AQ79" s="817"/>
      <c r="AR79" s="817"/>
      <c r="AS79" s="817"/>
      <c r="AT79" s="817"/>
      <c r="AU79" s="817" t="s">
        <v>553</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546</v>
      </c>
      <c r="C80" s="860"/>
      <c r="D80" s="860"/>
      <c r="E80" s="860"/>
      <c r="F80" s="860"/>
      <c r="G80" s="860"/>
      <c r="H80" s="860"/>
      <c r="I80" s="860"/>
      <c r="J80" s="860"/>
      <c r="K80" s="860"/>
      <c r="L80" s="860"/>
      <c r="M80" s="860"/>
      <c r="N80" s="860"/>
      <c r="O80" s="860"/>
      <c r="P80" s="861"/>
      <c r="Q80" s="862">
        <v>762</v>
      </c>
      <c r="R80" s="817"/>
      <c r="S80" s="817"/>
      <c r="T80" s="817"/>
      <c r="U80" s="817"/>
      <c r="V80" s="817">
        <v>733</v>
      </c>
      <c r="W80" s="817"/>
      <c r="X80" s="817"/>
      <c r="Y80" s="817"/>
      <c r="Z80" s="817"/>
      <c r="AA80" s="817">
        <v>29</v>
      </c>
      <c r="AB80" s="817"/>
      <c r="AC80" s="817"/>
      <c r="AD80" s="817"/>
      <c r="AE80" s="817"/>
      <c r="AF80" s="817">
        <v>29</v>
      </c>
      <c r="AG80" s="817"/>
      <c r="AH80" s="817"/>
      <c r="AI80" s="817"/>
      <c r="AJ80" s="817"/>
      <c r="AK80" s="817" t="s">
        <v>560</v>
      </c>
      <c r="AL80" s="817"/>
      <c r="AM80" s="817"/>
      <c r="AN80" s="817"/>
      <c r="AO80" s="817"/>
      <c r="AP80" s="817">
        <v>1535</v>
      </c>
      <c r="AQ80" s="817"/>
      <c r="AR80" s="817"/>
      <c r="AS80" s="817"/>
      <c r="AT80" s="817"/>
      <c r="AU80" s="817">
        <v>1146</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547</v>
      </c>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538</v>
      </c>
      <c r="C82" s="860"/>
      <c r="D82" s="860"/>
      <c r="E82" s="860"/>
      <c r="F82" s="860"/>
      <c r="G82" s="860"/>
      <c r="H82" s="860"/>
      <c r="I82" s="860"/>
      <c r="J82" s="860"/>
      <c r="K82" s="860"/>
      <c r="L82" s="860"/>
      <c r="M82" s="860"/>
      <c r="N82" s="860"/>
      <c r="O82" s="860"/>
      <c r="P82" s="861"/>
      <c r="Q82" s="862">
        <v>160</v>
      </c>
      <c r="R82" s="817"/>
      <c r="S82" s="817"/>
      <c r="T82" s="817"/>
      <c r="U82" s="817"/>
      <c r="V82" s="817">
        <v>159</v>
      </c>
      <c r="W82" s="817"/>
      <c r="X82" s="817"/>
      <c r="Y82" s="817"/>
      <c r="Z82" s="817"/>
      <c r="AA82" s="817">
        <v>1</v>
      </c>
      <c r="AB82" s="817"/>
      <c r="AC82" s="817"/>
      <c r="AD82" s="817"/>
      <c r="AE82" s="817"/>
      <c r="AF82" s="817">
        <v>1</v>
      </c>
      <c r="AG82" s="817"/>
      <c r="AH82" s="817"/>
      <c r="AI82" s="817"/>
      <c r="AJ82" s="817"/>
      <c r="AK82" s="817">
        <v>10</v>
      </c>
      <c r="AL82" s="817"/>
      <c r="AM82" s="817"/>
      <c r="AN82" s="817"/>
      <c r="AO82" s="817"/>
      <c r="AP82" s="817" t="s">
        <v>553</v>
      </c>
      <c r="AQ82" s="817"/>
      <c r="AR82" s="817"/>
      <c r="AS82" s="817"/>
      <c r="AT82" s="817"/>
      <c r="AU82" s="817" t="s">
        <v>553</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548</v>
      </c>
      <c r="C83" s="860"/>
      <c r="D83" s="860"/>
      <c r="E83" s="860"/>
      <c r="F83" s="860"/>
      <c r="G83" s="860"/>
      <c r="H83" s="860"/>
      <c r="I83" s="860"/>
      <c r="J83" s="860"/>
      <c r="K83" s="860"/>
      <c r="L83" s="860"/>
      <c r="M83" s="860"/>
      <c r="N83" s="860"/>
      <c r="O83" s="860"/>
      <c r="P83" s="861"/>
      <c r="Q83" s="862">
        <v>190947</v>
      </c>
      <c r="R83" s="817"/>
      <c r="S83" s="817"/>
      <c r="T83" s="817"/>
      <c r="U83" s="817"/>
      <c r="V83" s="817">
        <v>184370</v>
      </c>
      <c r="W83" s="817"/>
      <c r="X83" s="817"/>
      <c r="Y83" s="817"/>
      <c r="Z83" s="817"/>
      <c r="AA83" s="817">
        <v>6577</v>
      </c>
      <c r="AB83" s="817"/>
      <c r="AC83" s="817"/>
      <c r="AD83" s="817"/>
      <c r="AE83" s="817"/>
      <c r="AF83" s="817">
        <v>6577</v>
      </c>
      <c r="AG83" s="817"/>
      <c r="AH83" s="817"/>
      <c r="AI83" s="817"/>
      <c r="AJ83" s="817"/>
      <c r="AK83" s="817">
        <v>1453</v>
      </c>
      <c r="AL83" s="817"/>
      <c r="AM83" s="817"/>
      <c r="AN83" s="817"/>
      <c r="AO83" s="817"/>
      <c r="AP83" s="817" t="s">
        <v>553</v>
      </c>
      <c r="AQ83" s="817"/>
      <c r="AR83" s="817"/>
      <c r="AS83" s="817"/>
      <c r="AT83" s="817"/>
      <c r="AU83" s="817" t="s">
        <v>553</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549</v>
      </c>
      <c r="C84" s="860"/>
      <c r="D84" s="860"/>
      <c r="E84" s="860"/>
      <c r="F84" s="860"/>
      <c r="G84" s="860"/>
      <c r="H84" s="860"/>
      <c r="I84" s="860"/>
      <c r="J84" s="860"/>
      <c r="K84" s="860"/>
      <c r="L84" s="860"/>
      <c r="M84" s="860"/>
      <c r="N84" s="860"/>
      <c r="O84" s="860"/>
      <c r="P84" s="861"/>
      <c r="Q84" s="862">
        <v>29</v>
      </c>
      <c r="R84" s="817"/>
      <c r="S84" s="817"/>
      <c r="T84" s="817"/>
      <c r="U84" s="817"/>
      <c r="V84" s="817">
        <v>29</v>
      </c>
      <c r="W84" s="817"/>
      <c r="X84" s="817"/>
      <c r="Y84" s="817"/>
      <c r="Z84" s="817"/>
      <c r="AA84" s="817" t="s">
        <v>560</v>
      </c>
      <c r="AB84" s="817"/>
      <c r="AC84" s="817"/>
      <c r="AD84" s="817"/>
      <c r="AE84" s="817"/>
      <c r="AF84" s="817" t="s">
        <v>560</v>
      </c>
      <c r="AG84" s="817"/>
      <c r="AH84" s="817"/>
      <c r="AI84" s="817"/>
      <c r="AJ84" s="817"/>
      <c r="AK84" s="817" t="s">
        <v>560</v>
      </c>
      <c r="AL84" s="817"/>
      <c r="AM84" s="817"/>
      <c r="AN84" s="817"/>
      <c r="AO84" s="817"/>
      <c r="AP84" s="817">
        <v>69</v>
      </c>
      <c r="AQ84" s="817"/>
      <c r="AR84" s="817"/>
      <c r="AS84" s="817"/>
      <c r="AT84" s="817"/>
      <c r="AU84" s="817">
        <v>12</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7621</v>
      </c>
      <c r="AG88" s="828"/>
      <c r="AH88" s="828"/>
      <c r="AI88" s="828"/>
      <c r="AJ88" s="828"/>
      <c r="AK88" s="825"/>
      <c r="AL88" s="825"/>
      <c r="AM88" s="825"/>
      <c r="AN88" s="825"/>
      <c r="AO88" s="825"/>
      <c r="AP88" s="828">
        <v>6299</v>
      </c>
      <c r="AQ88" s="828"/>
      <c r="AR88" s="828"/>
      <c r="AS88" s="828"/>
      <c r="AT88" s="828"/>
      <c r="AU88" s="828">
        <v>4151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1237</v>
      </c>
      <c r="CS102" s="836"/>
      <c r="CT102" s="836"/>
      <c r="CU102" s="836"/>
      <c r="CV102" s="879"/>
      <c r="CW102" s="878">
        <v>282</v>
      </c>
      <c r="CX102" s="836"/>
      <c r="CY102" s="836"/>
      <c r="CZ102" s="836"/>
      <c r="DA102" s="879"/>
      <c r="DB102" s="878">
        <v>1837</v>
      </c>
      <c r="DC102" s="836"/>
      <c r="DD102" s="836"/>
      <c r="DE102" s="836"/>
      <c r="DF102" s="879"/>
      <c r="DG102" s="878">
        <v>6438</v>
      </c>
      <c r="DH102" s="836"/>
      <c r="DI102" s="836"/>
      <c r="DJ102" s="836"/>
      <c r="DK102" s="879"/>
      <c r="DL102" s="878" t="s">
        <v>560</v>
      </c>
      <c r="DM102" s="836"/>
      <c r="DN102" s="836"/>
      <c r="DO102" s="836"/>
      <c r="DP102" s="879"/>
      <c r="DQ102" s="878">
        <v>6524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5043439</v>
      </c>
      <c r="AB110" s="888"/>
      <c r="AC110" s="888"/>
      <c r="AD110" s="888"/>
      <c r="AE110" s="889"/>
      <c r="AF110" s="890">
        <v>5276896</v>
      </c>
      <c r="AG110" s="888"/>
      <c r="AH110" s="888"/>
      <c r="AI110" s="888"/>
      <c r="AJ110" s="889"/>
      <c r="AK110" s="890">
        <v>5415650</v>
      </c>
      <c r="AL110" s="888"/>
      <c r="AM110" s="888"/>
      <c r="AN110" s="888"/>
      <c r="AO110" s="889"/>
      <c r="AP110" s="891">
        <v>21.4</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53009973</v>
      </c>
      <c r="BR110" s="925"/>
      <c r="BS110" s="925"/>
      <c r="BT110" s="925"/>
      <c r="BU110" s="925"/>
      <c r="BV110" s="925">
        <v>53245436</v>
      </c>
      <c r="BW110" s="925"/>
      <c r="BX110" s="925"/>
      <c r="BY110" s="925"/>
      <c r="BZ110" s="925"/>
      <c r="CA110" s="925">
        <v>53512683</v>
      </c>
      <c r="CB110" s="925"/>
      <c r="CC110" s="925"/>
      <c r="CD110" s="925"/>
      <c r="CE110" s="925"/>
      <c r="CF110" s="939">
        <v>211.9</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2647415</v>
      </c>
      <c r="DH110" s="925"/>
      <c r="DI110" s="925"/>
      <c r="DJ110" s="925"/>
      <c r="DK110" s="925"/>
      <c r="DL110" s="925">
        <v>2501929</v>
      </c>
      <c r="DM110" s="925"/>
      <c r="DN110" s="925"/>
      <c r="DO110" s="925"/>
      <c r="DP110" s="925"/>
      <c r="DQ110" s="925">
        <v>2356444</v>
      </c>
      <c r="DR110" s="925"/>
      <c r="DS110" s="925"/>
      <c r="DT110" s="925"/>
      <c r="DU110" s="925"/>
      <c r="DV110" s="926">
        <v>9.3000000000000007</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3163406</v>
      </c>
      <c r="BR111" s="918"/>
      <c r="BS111" s="918"/>
      <c r="BT111" s="918"/>
      <c r="BU111" s="918"/>
      <c r="BV111" s="918">
        <v>2894313</v>
      </c>
      <c r="BW111" s="918"/>
      <c r="BX111" s="918"/>
      <c r="BY111" s="918"/>
      <c r="BZ111" s="918"/>
      <c r="CA111" s="918">
        <v>2620393</v>
      </c>
      <c r="CB111" s="918"/>
      <c r="CC111" s="918"/>
      <c r="CD111" s="918"/>
      <c r="CE111" s="918"/>
      <c r="CF111" s="912">
        <v>10.4</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270683</v>
      </c>
      <c r="DH111" s="918"/>
      <c r="DI111" s="918"/>
      <c r="DJ111" s="918"/>
      <c r="DK111" s="918"/>
      <c r="DL111" s="918">
        <v>213838</v>
      </c>
      <c r="DM111" s="918"/>
      <c r="DN111" s="918"/>
      <c r="DO111" s="918"/>
      <c r="DP111" s="918"/>
      <c r="DQ111" s="918">
        <v>156974</v>
      </c>
      <c r="DR111" s="918"/>
      <c r="DS111" s="918"/>
      <c r="DT111" s="918"/>
      <c r="DU111" s="918"/>
      <c r="DV111" s="919">
        <v>0.6</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27854597</v>
      </c>
      <c r="BR112" s="918"/>
      <c r="BS112" s="918"/>
      <c r="BT112" s="918"/>
      <c r="BU112" s="918"/>
      <c r="BV112" s="918">
        <v>26833568</v>
      </c>
      <c r="BW112" s="918"/>
      <c r="BX112" s="918"/>
      <c r="BY112" s="918"/>
      <c r="BZ112" s="918"/>
      <c r="CA112" s="918">
        <v>24659827</v>
      </c>
      <c r="CB112" s="918"/>
      <c r="CC112" s="918"/>
      <c r="CD112" s="918"/>
      <c r="CE112" s="918"/>
      <c r="CF112" s="912">
        <v>97.6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1916184</v>
      </c>
      <c r="AB113" s="932"/>
      <c r="AC113" s="932"/>
      <c r="AD113" s="932"/>
      <c r="AE113" s="933"/>
      <c r="AF113" s="934">
        <v>1903827</v>
      </c>
      <c r="AG113" s="932"/>
      <c r="AH113" s="932"/>
      <c r="AI113" s="932"/>
      <c r="AJ113" s="933"/>
      <c r="AK113" s="934">
        <v>1799754</v>
      </c>
      <c r="AL113" s="932"/>
      <c r="AM113" s="932"/>
      <c r="AN113" s="932"/>
      <c r="AO113" s="933"/>
      <c r="AP113" s="935">
        <v>7.1</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6048696</v>
      </c>
      <c r="BR113" s="918"/>
      <c r="BS113" s="918"/>
      <c r="BT113" s="918"/>
      <c r="BU113" s="918"/>
      <c r="BV113" s="918">
        <v>5099031</v>
      </c>
      <c r="BW113" s="918"/>
      <c r="BX113" s="918"/>
      <c r="BY113" s="918"/>
      <c r="BZ113" s="918"/>
      <c r="CA113" s="918">
        <v>4150512</v>
      </c>
      <c r="CB113" s="918"/>
      <c r="CC113" s="918"/>
      <c r="CD113" s="918"/>
      <c r="CE113" s="918"/>
      <c r="CF113" s="912">
        <v>16.399999999999999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51002</v>
      </c>
      <c r="DH113" s="957"/>
      <c r="DI113" s="957"/>
      <c r="DJ113" s="957"/>
      <c r="DK113" s="958"/>
      <c r="DL113" s="959">
        <v>34298</v>
      </c>
      <c r="DM113" s="957"/>
      <c r="DN113" s="957"/>
      <c r="DO113" s="957"/>
      <c r="DP113" s="958"/>
      <c r="DQ113" s="959">
        <v>20437</v>
      </c>
      <c r="DR113" s="957"/>
      <c r="DS113" s="957"/>
      <c r="DT113" s="957"/>
      <c r="DU113" s="958"/>
      <c r="DV113" s="960">
        <v>0.1</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908616</v>
      </c>
      <c r="AB114" s="957"/>
      <c r="AC114" s="957"/>
      <c r="AD114" s="957"/>
      <c r="AE114" s="958"/>
      <c r="AF114" s="959">
        <v>877454</v>
      </c>
      <c r="AG114" s="957"/>
      <c r="AH114" s="957"/>
      <c r="AI114" s="957"/>
      <c r="AJ114" s="958"/>
      <c r="AK114" s="959">
        <v>955978</v>
      </c>
      <c r="AL114" s="957"/>
      <c r="AM114" s="957"/>
      <c r="AN114" s="957"/>
      <c r="AO114" s="958"/>
      <c r="AP114" s="960">
        <v>3.8</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8533342</v>
      </c>
      <c r="BR114" s="918"/>
      <c r="BS114" s="918"/>
      <c r="BT114" s="918"/>
      <c r="BU114" s="918"/>
      <c r="BV114" s="918">
        <v>8488148</v>
      </c>
      <c r="BW114" s="918"/>
      <c r="BX114" s="918"/>
      <c r="BY114" s="918"/>
      <c r="BZ114" s="918"/>
      <c r="CA114" s="918">
        <v>8093349</v>
      </c>
      <c r="CB114" s="918"/>
      <c r="CC114" s="918"/>
      <c r="CD114" s="918"/>
      <c r="CE114" s="918"/>
      <c r="CF114" s="912">
        <v>32</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288553</v>
      </c>
      <c r="AB115" s="932"/>
      <c r="AC115" s="932"/>
      <c r="AD115" s="932"/>
      <c r="AE115" s="933"/>
      <c r="AF115" s="934">
        <v>285732</v>
      </c>
      <c r="AG115" s="932"/>
      <c r="AH115" s="932"/>
      <c r="AI115" s="932"/>
      <c r="AJ115" s="933"/>
      <c r="AK115" s="934">
        <v>281881</v>
      </c>
      <c r="AL115" s="932"/>
      <c r="AM115" s="932"/>
      <c r="AN115" s="932"/>
      <c r="AO115" s="933"/>
      <c r="AP115" s="935">
        <v>1.1000000000000001</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6972306</v>
      </c>
      <c r="BR115" s="918"/>
      <c r="BS115" s="918"/>
      <c r="BT115" s="918"/>
      <c r="BU115" s="918"/>
      <c r="BV115" s="918">
        <v>6888448</v>
      </c>
      <c r="BW115" s="918"/>
      <c r="BX115" s="918"/>
      <c r="BY115" s="918"/>
      <c r="BZ115" s="918"/>
      <c r="CA115" s="918">
        <v>6523575</v>
      </c>
      <c r="CB115" s="918"/>
      <c r="CC115" s="918"/>
      <c r="CD115" s="918"/>
      <c r="CE115" s="918"/>
      <c r="CF115" s="912">
        <v>25.8</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194306</v>
      </c>
      <c r="DH115" s="957"/>
      <c r="DI115" s="957"/>
      <c r="DJ115" s="957"/>
      <c r="DK115" s="958"/>
      <c r="DL115" s="959">
        <v>144248</v>
      </c>
      <c r="DM115" s="957"/>
      <c r="DN115" s="957"/>
      <c r="DO115" s="957"/>
      <c r="DP115" s="958"/>
      <c r="DQ115" s="959">
        <v>86538</v>
      </c>
      <c r="DR115" s="957"/>
      <c r="DS115" s="957"/>
      <c r="DT115" s="957"/>
      <c r="DU115" s="958"/>
      <c r="DV115" s="960">
        <v>0.3</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8156792</v>
      </c>
      <c r="AB117" s="964"/>
      <c r="AC117" s="964"/>
      <c r="AD117" s="964"/>
      <c r="AE117" s="965"/>
      <c r="AF117" s="963">
        <v>8343909</v>
      </c>
      <c r="AG117" s="964"/>
      <c r="AH117" s="964"/>
      <c r="AI117" s="964"/>
      <c r="AJ117" s="965"/>
      <c r="AK117" s="963">
        <v>8453263</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105582320</v>
      </c>
      <c r="BR118" s="984"/>
      <c r="BS118" s="984"/>
      <c r="BT118" s="984"/>
      <c r="BU118" s="984"/>
      <c r="BV118" s="984">
        <v>103448944</v>
      </c>
      <c r="BW118" s="984"/>
      <c r="BX118" s="984"/>
      <c r="BY118" s="984"/>
      <c r="BZ118" s="984"/>
      <c r="CA118" s="984">
        <v>99560339</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145486</v>
      </c>
      <c r="AB119" s="888"/>
      <c r="AC119" s="888"/>
      <c r="AD119" s="888"/>
      <c r="AE119" s="889"/>
      <c r="AF119" s="890">
        <v>145486</v>
      </c>
      <c r="AG119" s="888"/>
      <c r="AH119" s="888"/>
      <c r="AI119" s="888"/>
      <c r="AJ119" s="889"/>
      <c r="AK119" s="890">
        <v>145486</v>
      </c>
      <c r="AL119" s="888"/>
      <c r="AM119" s="888"/>
      <c r="AN119" s="888"/>
      <c r="AO119" s="889"/>
      <c r="AP119" s="891">
        <v>0.6</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6643676</v>
      </c>
      <c r="BR119" s="925"/>
      <c r="BS119" s="925"/>
      <c r="BT119" s="925"/>
      <c r="BU119" s="925"/>
      <c r="BV119" s="925">
        <v>6813983</v>
      </c>
      <c r="BW119" s="925"/>
      <c r="BX119" s="925"/>
      <c r="BY119" s="925"/>
      <c r="BZ119" s="925"/>
      <c r="CA119" s="925">
        <v>7493523</v>
      </c>
      <c r="CB119" s="925"/>
      <c r="CC119" s="925"/>
      <c r="CD119" s="925"/>
      <c r="CE119" s="925"/>
      <c r="CF119" s="939">
        <v>29.7</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56826</v>
      </c>
      <c r="AB120" s="957"/>
      <c r="AC120" s="957"/>
      <c r="AD120" s="957"/>
      <c r="AE120" s="958"/>
      <c r="AF120" s="959">
        <v>56843</v>
      </c>
      <c r="AG120" s="957"/>
      <c r="AH120" s="957"/>
      <c r="AI120" s="957"/>
      <c r="AJ120" s="958"/>
      <c r="AK120" s="959">
        <v>56864</v>
      </c>
      <c r="AL120" s="957"/>
      <c r="AM120" s="957"/>
      <c r="AN120" s="957"/>
      <c r="AO120" s="958"/>
      <c r="AP120" s="960">
        <v>0.2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11848496</v>
      </c>
      <c r="BR120" s="918"/>
      <c r="BS120" s="918"/>
      <c r="BT120" s="918"/>
      <c r="BU120" s="918"/>
      <c r="BV120" s="918">
        <v>12516864</v>
      </c>
      <c r="BW120" s="918"/>
      <c r="BX120" s="918"/>
      <c r="BY120" s="918"/>
      <c r="BZ120" s="918"/>
      <c r="CA120" s="918">
        <v>11930405</v>
      </c>
      <c r="CB120" s="918"/>
      <c r="CC120" s="918"/>
      <c r="CD120" s="918"/>
      <c r="CE120" s="918"/>
      <c r="CF120" s="912">
        <v>47.2</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26354242</v>
      </c>
      <c r="DH120" s="925"/>
      <c r="DI120" s="925"/>
      <c r="DJ120" s="925"/>
      <c r="DK120" s="925"/>
      <c r="DL120" s="925">
        <v>25537551</v>
      </c>
      <c r="DM120" s="925"/>
      <c r="DN120" s="925"/>
      <c r="DO120" s="925"/>
      <c r="DP120" s="925"/>
      <c r="DQ120" s="925">
        <v>23582651</v>
      </c>
      <c r="DR120" s="925"/>
      <c r="DS120" s="925"/>
      <c r="DT120" s="925"/>
      <c r="DU120" s="925"/>
      <c r="DV120" s="926">
        <v>93.4</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24624</v>
      </c>
      <c r="AB121" s="957"/>
      <c r="AC121" s="957"/>
      <c r="AD121" s="957"/>
      <c r="AE121" s="958"/>
      <c r="AF121" s="959">
        <v>21832</v>
      </c>
      <c r="AG121" s="957"/>
      <c r="AH121" s="957"/>
      <c r="AI121" s="957"/>
      <c r="AJ121" s="958"/>
      <c r="AK121" s="959">
        <v>18389</v>
      </c>
      <c r="AL121" s="957"/>
      <c r="AM121" s="957"/>
      <c r="AN121" s="957"/>
      <c r="AO121" s="958"/>
      <c r="AP121" s="960">
        <v>0.1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54575027</v>
      </c>
      <c r="BR121" s="984"/>
      <c r="BS121" s="984"/>
      <c r="BT121" s="984"/>
      <c r="BU121" s="984"/>
      <c r="BV121" s="984">
        <v>55299079</v>
      </c>
      <c r="BW121" s="984"/>
      <c r="BX121" s="984"/>
      <c r="BY121" s="984"/>
      <c r="BZ121" s="984"/>
      <c r="CA121" s="984">
        <v>55464462</v>
      </c>
      <c r="CB121" s="984"/>
      <c r="CC121" s="984"/>
      <c r="CD121" s="984"/>
      <c r="CE121" s="984"/>
      <c r="CF121" s="1022">
        <v>219.6</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1032299</v>
      </c>
      <c r="DH121" s="918"/>
      <c r="DI121" s="918"/>
      <c r="DJ121" s="918"/>
      <c r="DK121" s="918"/>
      <c r="DL121" s="918">
        <v>979966</v>
      </c>
      <c r="DM121" s="918"/>
      <c r="DN121" s="918"/>
      <c r="DO121" s="918"/>
      <c r="DP121" s="918"/>
      <c r="DQ121" s="918">
        <v>932705</v>
      </c>
      <c r="DR121" s="918"/>
      <c r="DS121" s="918"/>
      <c r="DT121" s="918"/>
      <c r="DU121" s="918"/>
      <c r="DV121" s="919">
        <v>3.7</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73067199</v>
      </c>
      <c r="BR122" s="1033"/>
      <c r="BS122" s="1033"/>
      <c r="BT122" s="1033"/>
      <c r="BU122" s="1033"/>
      <c r="BV122" s="1033">
        <v>74629926</v>
      </c>
      <c r="BW122" s="1033"/>
      <c r="BX122" s="1033"/>
      <c r="BY122" s="1033"/>
      <c r="BZ122" s="1033"/>
      <c r="CA122" s="1033">
        <v>74888390</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468056</v>
      </c>
      <c r="DH122" s="918"/>
      <c r="DI122" s="918"/>
      <c r="DJ122" s="918"/>
      <c r="DK122" s="918"/>
      <c r="DL122" s="918">
        <v>316051</v>
      </c>
      <c r="DM122" s="918"/>
      <c r="DN122" s="918"/>
      <c r="DO122" s="918"/>
      <c r="DP122" s="918"/>
      <c r="DQ122" s="918">
        <v>144471</v>
      </c>
      <c r="DR122" s="918"/>
      <c r="DS122" s="918"/>
      <c r="DT122" s="918"/>
      <c r="DU122" s="918"/>
      <c r="DV122" s="919">
        <v>0.6</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1120</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130.5</v>
      </c>
      <c r="BR123" s="1025"/>
      <c r="BS123" s="1025"/>
      <c r="BT123" s="1025"/>
      <c r="BU123" s="1025"/>
      <c r="BV123" s="1025">
        <v>115.5</v>
      </c>
      <c r="BW123" s="1025"/>
      <c r="BX123" s="1025"/>
      <c r="BY123" s="1025"/>
      <c r="BZ123" s="1025"/>
      <c r="CA123" s="1025">
        <v>97.6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58700</v>
      </c>
      <c r="AB126" s="957"/>
      <c r="AC126" s="957"/>
      <c r="AD126" s="957"/>
      <c r="AE126" s="958"/>
      <c r="AF126" s="959">
        <v>60000</v>
      </c>
      <c r="AG126" s="957"/>
      <c r="AH126" s="957"/>
      <c r="AI126" s="957"/>
      <c r="AJ126" s="958"/>
      <c r="AK126" s="959">
        <v>60000</v>
      </c>
      <c r="AL126" s="957"/>
      <c r="AM126" s="957"/>
      <c r="AN126" s="957"/>
      <c r="AO126" s="958"/>
      <c r="AP126" s="960">
        <v>0.2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v>6972306</v>
      </c>
      <c r="DH126" s="918"/>
      <c r="DI126" s="918"/>
      <c r="DJ126" s="918"/>
      <c r="DK126" s="918"/>
      <c r="DL126" s="918">
        <v>6888448</v>
      </c>
      <c r="DM126" s="918"/>
      <c r="DN126" s="918"/>
      <c r="DO126" s="918"/>
      <c r="DP126" s="918"/>
      <c r="DQ126" s="918">
        <v>6287544</v>
      </c>
      <c r="DR126" s="918"/>
      <c r="DS126" s="918"/>
      <c r="DT126" s="918"/>
      <c r="DU126" s="918"/>
      <c r="DV126" s="919">
        <v>24.9</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1797</v>
      </c>
      <c r="AB127" s="957"/>
      <c r="AC127" s="957"/>
      <c r="AD127" s="957"/>
      <c r="AE127" s="958"/>
      <c r="AF127" s="959">
        <v>1571</v>
      </c>
      <c r="AG127" s="957"/>
      <c r="AH127" s="957"/>
      <c r="AI127" s="957"/>
      <c r="AJ127" s="958"/>
      <c r="AK127" s="959">
        <v>1142</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11.81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1032297</v>
      </c>
      <c r="AB128" s="1088"/>
      <c r="AC128" s="1088"/>
      <c r="AD128" s="1088"/>
      <c r="AE128" s="1089"/>
      <c r="AF128" s="1090">
        <v>971943</v>
      </c>
      <c r="AG128" s="1088"/>
      <c r="AH128" s="1088"/>
      <c r="AI128" s="1088"/>
      <c r="AJ128" s="1089"/>
      <c r="AK128" s="1090">
        <v>973962</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16.809999999999999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29275560</v>
      </c>
      <c r="AB129" s="957"/>
      <c r="AC129" s="957"/>
      <c r="AD129" s="957"/>
      <c r="AE129" s="958"/>
      <c r="AF129" s="959">
        <v>29439985</v>
      </c>
      <c r="AG129" s="957"/>
      <c r="AH129" s="957"/>
      <c r="AI129" s="957"/>
      <c r="AJ129" s="958"/>
      <c r="AK129" s="959">
        <v>29886072</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4361728</v>
      </c>
      <c r="AB130" s="957"/>
      <c r="AC130" s="957"/>
      <c r="AD130" s="957"/>
      <c r="AE130" s="958"/>
      <c r="AF130" s="959">
        <v>4488824</v>
      </c>
      <c r="AG130" s="957"/>
      <c r="AH130" s="957"/>
      <c r="AI130" s="957"/>
      <c r="AJ130" s="958"/>
      <c r="AK130" s="959">
        <v>4628182</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97.6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24913832</v>
      </c>
      <c r="AB131" s="996"/>
      <c r="AC131" s="996"/>
      <c r="AD131" s="996"/>
      <c r="AE131" s="997"/>
      <c r="AF131" s="998">
        <v>24951161</v>
      </c>
      <c r="AG131" s="996"/>
      <c r="AH131" s="996"/>
      <c r="AI131" s="996"/>
      <c r="AJ131" s="997"/>
      <c r="AK131" s="998">
        <v>25257890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11.08928968</v>
      </c>
      <c r="AB132" s="1102"/>
      <c r="AC132" s="1102"/>
      <c r="AD132" s="1102"/>
      <c r="AE132" s="1103"/>
      <c r="AF132" s="1104">
        <v>11.55514166</v>
      </c>
      <c r="AG132" s="1102"/>
      <c r="AH132" s="1102"/>
      <c r="AI132" s="1102"/>
      <c r="AJ132" s="1103"/>
      <c r="AK132" s="1104">
        <v>11.28803317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11.1</v>
      </c>
      <c r="AB133" s="1109"/>
      <c r="AC133" s="1109"/>
      <c r="AD133" s="1109"/>
      <c r="AE133" s="1110"/>
      <c r="AF133" s="1108">
        <v>11.3</v>
      </c>
      <c r="AG133" s="1109"/>
      <c r="AH133" s="1109"/>
      <c r="AI133" s="1109"/>
      <c r="AJ133" s="1110"/>
      <c r="AK133" s="1108">
        <v>11.3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O25" sqref="O2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9166488</v>
      </c>
      <c r="L9" s="264">
        <v>64209</v>
      </c>
      <c r="M9" s="265">
        <v>58402</v>
      </c>
      <c r="N9" s="266">
        <v>9.9</v>
      </c>
    </row>
    <row r="10" spans="1:16">
      <c r="A10" s="248"/>
      <c r="B10" s="244"/>
      <c r="C10" s="244"/>
      <c r="D10" s="244"/>
      <c r="E10" s="244"/>
      <c r="F10" s="244"/>
      <c r="G10" s="1117" t="s">
        <v>476</v>
      </c>
      <c r="H10" s="1118"/>
      <c r="I10" s="1118"/>
      <c r="J10" s="1119"/>
      <c r="K10" s="267">
        <v>693828</v>
      </c>
      <c r="L10" s="268">
        <v>4860</v>
      </c>
      <c r="M10" s="269">
        <v>4003</v>
      </c>
      <c r="N10" s="270">
        <v>21.4</v>
      </c>
    </row>
    <row r="11" spans="1:16" ht="13.5" customHeight="1">
      <c r="A11" s="248"/>
      <c r="B11" s="244"/>
      <c r="C11" s="244"/>
      <c r="D11" s="244"/>
      <c r="E11" s="244"/>
      <c r="F11" s="244"/>
      <c r="G11" s="1117" t="s">
        <v>477</v>
      </c>
      <c r="H11" s="1118"/>
      <c r="I11" s="1118"/>
      <c r="J11" s="1119"/>
      <c r="K11" s="267">
        <v>177343</v>
      </c>
      <c r="L11" s="268">
        <v>1242</v>
      </c>
      <c r="M11" s="269">
        <v>3781</v>
      </c>
      <c r="N11" s="270">
        <v>-67.2</v>
      </c>
    </row>
    <row r="12" spans="1:16" ht="13.5" customHeight="1">
      <c r="A12" s="248"/>
      <c r="B12" s="244"/>
      <c r="C12" s="244"/>
      <c r="D12" s="244"/>
      <c r="E12" s="244"/>
      <c r="F12" s="244"/>
      <c r="G12" s="1117" t="s">
        <v>478</v>
      </c>
      <c r="H12" s="1118"/>
      <c r="I12" s="1118"/>
      <c r="J12" s="1119"/>
      <c r="K12" s="267">
        <v>44140</v>
      </c>
      <c r="L12" s="268">
        <v>309</v>
      </c>
      <c r="M12" s="269">
        <v>598</v>
      </c>
      <c r="N12" s="270">
        <v>-48.3</v>
      </c>
    </row>
    <row r="13" spans="1:16" ht="13.5" customHeight="1">
      <c r="A13" s="248"/>
      <c r="B13" s="244"/>
      <c r="C13" s="244"/>
      <c r="D13" s="244"/>
      <c r="E13" s="244"/>
      <c r="F13" s="244"/>
      <c r="G13" s="1117" t="s">
        <v>479</v>
      </c>
      <c r="H13" s="1118"/>
      <c r="I13" s="1118"/>
      <c r="J13" s="1119"/>
      <c r="K13" s="267" t="s">
        <v>480</v>
      </c>
      <c r="L13" s="268" t="s">
        <v>480</v>
      </c>
      <c r="M13" s="269">
        <v>1</v>
      </c>
      <c r="N13" s="270" t="s">
        <v>480</v>
      </c>
    </row>
    <row r="14" spans="1:16" ht="13.5" customHeight="1">
      <c r="A14" s="248"/>
      <c r="B14" s="244"/>
      <c r="C14" s="244"/>
      <c r="D14" s="244"/>
      <c r="E14" s="244"/>
      <c r="F14" s="244"/>
      <c r="G14" s="1117" t="s">
        <v>481</v>
      </c>
      <c r="H14" s="1118"/>
      <c r="I14" s="1118"/>
      <c r="J14" s="1119"/>
      <c r="K14" s="267">
        <v>226819</v>
      </c>
      <c r="L14" s="268">
        <v>1589</v>
      </c>
      <c r="M14" s="269">
        <v>2386</v>
      </c>
      <c r="N14" s="270">
        <v>-33.4</v>
      </c>
    </row>
    <row r="15" spans="1:16" ht="13.5" customHeight="1">
      <c r="A15" s="248"/>
      <c r="B15" s="244"/>
      <c r="C15" s="244"/>
      <c r="D15" s="244"/>
      <c r="E15" s="244"/>
      <c r="F15" s="244"/>
      <c r="G15" s="1117" t="s">
        <v>482</v>
      </c>
      <c r="H15" s="1118"/>
      <c r="I15" s="1118"/>
      <c r="J15" s="1119"/>
      <c r="K15" s="267">
        <v>214351</v>
      </c>
      <c r="L15" s="268">
        <v>1501</v>
      </c>
      <c r="M15" s="269">
        <v>1344</v>
      </c>
      <c r="N15" s="270">
        <v>11.7</v>
      </c>
    </row>
    <row r="16" spans="1:16">
      <c r="A16" s="248"/>
      <c r="B16" s="244"/>
      <c r="C16" s="244"/>
      <c r="D16" s="244"/>
      <c r="E16" s="244"/>
      <c r="F16" s="244"/>
      <c r="G16" s="1120" t="s">
        <v>483</v>
      </c>
      <c r="H16" s="1121"/>
      <c r="I16" s="1121"/>
      <c r="J16" s="1122"/>
      <c r="K16" s="268">
        <v>-1018652</v>
      </c>
      <c r="L16" s="268">
        <v>-7135</v>
      </c>
      <c r="M16" s="269">
        <v>-6701</v>
      </c>
      <c r="N16" s="270">
        <v>6.5</v>
      </c>
    </row>
    <row r="17" spans="1:16">
      <c r="A17" s="248"/>
      <c r="B17" s="244"/>
      <c r="C17" s="244"/>
      <c r="D17" s="244"/>
      <c r="E17" s="244"/>
      <c r="F17" s="244"/>
      <c r="G17" s="1120" t="s">
        <v>171</v>
      </c>
      <c r="H17" s="1121"/>
      <c r="I17" s="1121"/>
      <c r="J17" s="1122"/>
      <c r="K17" s="268">
        <v>9504317</v>
      </c>
      <c r="L17" s="268">
        <v>66575</v>
      </c>
      <c r="M17" s="269">
        <v>63814</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7.35</v>
      </c>
      <c r="L21" s="281">
        <v>6.4</v>
      </c>
      <c r="M21" s="282">
        <v>0.95</v>
      </c>
      <c r="N21" s="249"/>
      <c r="O21" s="283"/>
      <c r="P21" s="279"/>
    </row>
    <row r="22" spans="1:16" s="284" customFormat="1">
      <c r="A22" s="279"/>
      <c r="B22" s="249"/>
      <c r="C22" s="249"/>
      <c r="D22" s="249"/>
      <c r="E22" s="249"/>
      <c r="F22" s="249"/>
      <c r="G22" s="1112" t="s">
        <v>489</v>
      </c>
      <c r="H22" s="1113"/>
      <c r="I22" s="1113"/>
      <c r="J22" s="1114"/>
      <c r="K22" s="285">
        <v>101</v>
      </c>
      <c r="L22" s="286">
        <v>98.9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5415650</v>
      </c>
      <c r="L32" s="294">
        <v>37935</v>
      </c>
      <c r="M32" s="295">
        <v>38473</v>
      </c>
      <c r="N32" s="296">
        <v>-1.4</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31</v>
      </c>
      <c r="N34" s="296" t="s">
        <v>480</v>
      </c>
    </row>
    <row r="35" spans="1:16" ht="27" customHeight="1">
      <c r="A35" s="248"/>
      <c r="B35" s="244"/>
      <c r="C35" s="244"/>
      <c r="D35" s="244"/>
      <c r="E35" s="244"/>
      <c r="F35" s="244"/>
      <c r="G35" s="1128" t="s">
        <v>496</v>
      </c>
      <c r="H35" s="1129"/>
      <c r="I35" s="1129"/>
      <c r="J35" s="1130"/>
      <c r="K35" s="294">
        <v>1799754</v>
      </c>
      <c r="L35" s="294">
        <v>12607</v>
      </c>
      <c r="M35" s="295">
        <v>10015</v>
      </c>
      <c r="N35" s="296">
        <v>25.9</v>
      </c>
    </row>
    <row r="36" spans="1:16" ht="27" customHeight="1">
      <c r="A36" s="248"/>
      <c r="B36" s="244"/>
      <c r="C36" s="244"/>
      <c r="D36" s="244"/>
      <c r="E36" s="244"/>
      <c r="F36" s="244"/>
      <c r="G36" s="1128" t="s">
        <v>497</v>
      </c>
      <c r="H36" s="1129"/>
      <c r="I36" s="1129"/>
      <c r="J36" s="1130"/>
      <c r="K36" s="294">
        <v>955978</v>
      </c>
      <c r="L36" s="294">
        <v>6696</v>
      </c>
      <c r="M36" s="295">
        <v>1507</v>
      </c>
      <c r="N36" s="296">
        <v>344.3</v>
      </c>
    </row>
    <row r="37" spans="1:16" ht="13.5" customHeight="1">
      <c r="A37" s="248"/>
      <c r="B37" s="244"/>
      <c r="C37" s="244"/>
      <c r="D37" s="244"/>
      <c r="E37" s="244"/>
      <c r="F37" s="244"/>
      <c r="G37" s="1128" t="s">
        <v>498</v>
      </c>
      <c r="H37" s="1129"/>
      <c r="I37" s="1129"/>
      <c r="J37" s="1130"/>
      <c r="K37" s="294">
        <v>281881</v>
      </c>
      <c r="L37" s="294">
        <v>1974</v>
      </c>
      <c r="M37" s="295">
        <v>1079</v>
      </c>
      <c r="N37" s="296">
        <v>82.9</v>
      </c>
    </row>
    <row r="38" spans="1:16" ht="27" customHeight="1">
      <c r="A38" s="248"/>
      <c r="B38" s="244"/>
      <c r="C38" s="244"/>
      <c r="D38" s="244"/>
      <c r="E38" s="244"/>
      <c r="F38" s="244"/>
      <c r="G38" s="1131" t="s">
        <v>499</v>
      </c>
      <c r="H38" s="1132"/>
      <c r="I38" s="1132"/>
      <c r="J38" s="1133"/>
      <c r="K38" s="297" t="s">
        <v>480</v>
      </c>
      <c r="L38" s="297" t="s">
        <v>480</v>
      </c>
      <c r="M38" s="298">
        <v>5</v>
      </c>
      <c r="N38" s="299" t="s">
        <v>480</v>
      </c>
      <c r="O38" s="293"/>
    </row>
    <row r="39" spans="1:16">
      <c r="A39" s="248"/>
      <c r="B39" s="244"/>
      <c r="C39" s="244"/>
      <c r="D39" s="244"/>
      <c r="E39" s="244"/>
      <c r="F39" s="244"/>
      <c r="G39" s="1131" t="s">
        <v>500</v>
      </c>
      <c r="H39" s="1132"/>
      <c r="I39" s="1132"/>
      <c r="J39" s="1133"/>
      <c r="K39" s="300">
        <v>-973962</v>
      </c>
      <c r="L39" s="300">
        <v>-6822</v>
      </c>
      <c r="M39" s="301">
        <v>-7129</v>
      </c>
      <c r="N39" s="302">
        <v>-4.3</v>
      </c>
      <c r="O39" s="293"/>
    </row>
    <row r="40" spans="1:16" ht="27" customHeight="1">
      <c r="A40" s="248"/>
      <c r="B40" s="244"/>
      <c r="C40" s="244"/>
      <c r="D40" s="244"/>
      <c r="E40" s="244"/>
      <c r="F40" s="244"/>
      <c r="G40" s="1128" t="s">
        <v>501</v>
      </c>
      <c r="H40" s="1129"/>
      <c r="I40" s="1129"/>
      <c r="J40" s="1130"/>
      <c r="K40" s="300">
        <v>-4628182</v>
      </c>
      <c r="L40" s="300">
        <v>-32419</v>
      </c>
      <c r="M40" s="301">
        <v>-30363</v>
      </c>
      <c r="N40" s="302">
        <v>6.8</v>
      </c>
      <c r="O40" s="293"/>
    </row>
    <row r="41" spans="1:16">
      <c r="A41" s="248"/>
      <c r="B41" s="244"/>
      <c r="C41" s="244"/>
      <c r="D41" s="244"/>
      <c r="E41" s="244"/>
      <c r="F41" s="244"/>
      <c r="G41" s="1134" t="s">
        <v>281</v>
      </c>
      <c r="H41" s="1135"/>
      <c r="I41" s="1135"/>
      <c r="J41" s="1136"/>
      <c r="K41" s="294">
        <v>2851119</v>
      </c>
      <c r="L41" s="300">
        <v>19971</v>
      </c>
      <c r="M41" s="301">
        <v>13618</v>
      </c>
      <c r="N41" s="302">
        <v>46.7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3605210</v>
      </c>
      <c r="J51" s="320">
        <v>25983</v>
      </c>
      <c r="K51" s="321">
        <v>-23.6</v>
      </c>
      <c r="L51" s="322">
        <v>50453</v>
      </c>
      <c r="M51" s="323">
        <v>12.3</v>
      </c>
      <c r="N51" s="324">
        <v>-35.9</v>
      </c>
    </row>
    <row r="52" spans="1:14">
      <c r="A52" s="248"/>
      <c r="B52" s="244"/>
      <c r="C52" s="244"/>
      <c r="D52" s="244"/>
      <c r="E52" s="244"/>
      <c r="F52" s="244"/>
      <c r="G52" s="325"/>
      <c r="H52" s="326" t="s">
        <v>512</v>
      </c>
      <c r="I52" s="327">
        <v>1770041</v>
      </c>
      <c r="J52" s="328">
        <v>12757</v>
      </c>
      <c r="K52" s="329">
        <v>-34</v>
      </c>
      <c r="L52" s="330">
        <v>30868</v>
      </c>
      <c r="M52" s="331">
        <v>6.7</v>
      </c>
      <c r="N52" s="332">
        <v>-40.700000000000003</v>
      </c>
    </row>
    <row r="53" spans="1:14">
      <c r="A53" s="248"/>
      <c r="B53" s="244"/>
      <c r="C53" s="244"/>
      <c r="D53" s="244"/>
      <c r="E53" s="244"/>
      <c r="F53" s="244"/>
      <c r="G53" s="310" t="s">
        <v>513</v>
      </c>
      <c r="H53" s="311"/>
      <c r="I53" s="319">
        <v>5243652</v>
      </c>
      <c r="J53" s="320">
        <v>37701</v>
      </c>
      <c r="K53" s="321">
        <v>45.1</v>
      </c>
      <c r="L53" s="322">
        <v>52576</v>
      </c>
      <c r="M53" s="323">
        <v>4.2</v>
      </c>
      <c r="N53" s="324">
        <v>40.9</v>
      </c>
    </row>
    <row r="54" spans="1:14">
      <c r="A54" s="248"/>
      <c r="B54" s="244"/>
      <c r="C54" s="244"/>
      <c r="D54" s="244"/>
      <c r="E54" s="244"/>
      <c r="F54" s="244"/>
      <c r="G54" s="325"/>
      <c r="H54" s="326" t="s">
        <v>512</v>
      </c>
      <c r="I54" s="327">
        <v>3388064</v>
      </c>
      <c r="J54" s="328">
        <v>24359</v>
      </c>
      <c r="K54" s="329">
        <v>90.9</v>
      </c>
      <c r="L54" s="330">
        <v>32266</v>
      </c>
      <c r="M54" s="331">
        <v>4.5</v>
      </c>
      <c r="N54" s="332">
        <v>86.4</v>
      </c>
    </row>
    <row r="55" spans="1:14">
      <c r="A55" s="248"/>
      <c r="B55" s="244"/>
      <c r="C55" s="244"/>
      <c r="D55" s="244"/>
      <c r="E55" s="244"/>
      <c r="F55" s="244"/>
      <c r="G55" s="310" t="s">
        <v>514</v>
      </c>
      <c r="H55" s="311"/>
      <c r="I55" s="319">
        <v>3265105</v>
      </c>
      <c r="J55" s="320">
        <v>23411</v>
      </c>
      <c r="K55" s="321">
        <v>-37.9</v>
      </c>
      <c r="L55" s="322">
        <v>41433</v>
      </c>
      <c r="M55" s="323">
        <v>-21.2</v>
      </c>
      <c r="N55" s="324">
        <v>-16.7</v>
      </c>
    </row>
    <row r="56" spans="1:14">
      <c r="A56" s="248"/>
      <c r="B56" s="244"/>
      <c r="C56" s="244"/>
      <c r="D56" s="244"/>
      <c r="E56" s="244"/>
      <c r="F56" s="244"/>
      <c r="G56" s="325"/>
      <c r="H56" s="326" t="s">
        <v>512</v>
      </c>
      <c r="I56" s="327">
        <v>1410215</v>
      </c>
      <c r="J56" s="328">
        <v>10112</v>
      </c>
      <c r="K56" s="329">
        <v>-58.5</v>
      </c>
      <c r="L56" s="330">
        <v>22351</v>
      </c>
      <c r="M56" s="331">
        <v>-30.7</v>
      </c>
      <c r="N56" s="332">
        <v>-27.8</v>
      </c>
    </row>
    <row r="57" spans="1:14">
      <c r="A57" s="248"/>
      <c r="B57" s="244"/>
      <c r="C57" s="244"/>
      <c r="D57" s="244"/>
      <c r="E57" s="244"/>
      <c r="F57" s="244"/>
      <c r="G57" s="310" t="s">
        <v>515</v>
      </c>
      <c r="H57" s="311"/>
      <c r="I57" s="319">
        <v>3297904</v>
      </c>
      <c r="J57" s="320">
        <v>23139</v>
      </c>
      <c r="K57" s="321">
        <v>-1.2</v>
      </c>
      <c r="L57" s="322">
        <v>43493</v>
      </c>
      <c r="M57" s="323">
        <v>5</v>
      </c>
      <c r="N57" s="324">
        <v>-6.2</v>
      </c>
    </row>
    <row r="58" spans="1:14">
      <c r="A58" s="248"/>
      <c r="B58" s="244"/>
      <c r="C58" s="244"/>
      <c r="D58" s="244"/>
      <c r="E58" s="244"/>
      <c r="F58" s="244"/>
      <c r="G58" s="325"/>
      <c r="H58" s="326" t="s">
        <v>512</v>
      </c>
      <c r="I58" s="327">
        <v>1343243</v>
      </c>
      <c r="J58" s="328">
        <v>9425</v>
      </c>
      <c r="K58" s="329">
        <v>-6.8</v>
      </c>
      <c r="L58" s="330">
        <v>23254</v>
      </c>
      <c r="M58" s="331">
        <v>4</v>
      </c>
      <c r="N58" s="332">
        <v>-10.8</v>
      </c>
    </row>
    <row r="59" spans="1:14">
      <c r="A59" s="248"/>
      <c r="B59" s="244"/>
      <c r="C59" s="244"/>
      <c r="D59" s="244"/>
      <c r="E59" s="244"/>
      <c r="F59" s="244"/>
      <c r="G59" s="310" t="s">
        <v>516</v>
      </c>
      <c r="H59" s="311"/>
      <c r="I59" s="319">
        <v>3929133</v>
      </c>
      <c r="J59" s="320">
        <v>27522</v>
      </c>
      <c r="K59" s="321">
        <v>18.899999999999999</v>
      </c>
      <c r="L59" s="322">
        <v>50840</v>
      </c>
      <c r="M59" s="323">
        <v>16.899999999999999</v>
      </c>
      <c r="N59" s="324">
        <v>2</v>
      </c>
    </row>
    <row r="60" spans="1:14">
      <c r="A60" s="248"/>
      <c r="B60" s="244"/>
      <c r="C60" s="244"/>
      <c r="D60" s="244"/>
      <c r="E60" s="244"/>
      <c r="F60" s="244"/>
      <c r="G60" s="325"/>
      <c r="H60" s="326" t="s">
        <v>512</v>
      </c>
      <c r="I60" s="333">
        <v>1522490</v>
      </c>
      <c r="J60" s="328">
        <v>10665</v>
      </c>
      <c r="K60" s="329">
        <v>13.2</v>
      </c>
      <c r="L60" s="330">
        <v>25367</v>
      </c>
      <c r="M60" s="331">
        <v>9.1</v>
      </c>
      <c r="N60" s="332">
        <v>4.0999999999999996</v>
      </c>
    </row>
    <row r="61" spans="1:14">
      <c r="A61" s="248"/>
      <c r="B61" s="244"/>
      <c r="C61" s="244"/>
      <c r="D61" s="244"/>
      <c r="E61" s="244"/>
      <c r="F61" s="244"/>
      <c r="G61" s="310" t="s">
        <v>517</v>
      </c>
      <c r="H61" s="334"/>
      <c r="I61" s="335">
        <v>3868201</v>
      </c>
      <c r="J61" s="336">
        <v>27551</v>
      </c>
      <c r="K61" s="337">
        <v>0.3</v>
      </c>
      <c r="L61" s="338">
        <v>47759</v>
      </c>
      <c r="M61" s="339">
        <v>3.4</v>
      </c>
      <c r="N61" s="324">
        <v>-3.1</v>
      </c>
    </row>
    <row r="62" spans="1:14">
      <c r="A62" s="248"/>
      <c r="B62" s="244"/>
      <c r="C62" s="244"/>
      <c r="D62" s="244"/>
      <c r="E62" s="244"/>
      <c r="F62" s="244"/>
      <c r="G62" s="325"/>
      <c r="H62" s="326" t="s">
        <v>512</v>
      </c>
      <c r="I62" s="327">
        <v>1886811</v>
      </c>
      <c r="J62" s="328">
        <v>13464</v>
      </c>
      <c r="K62" s="329">
        <v>1</v>
      </c>
      <c r="L62" s="330">
        <v>26821</v>
      </c>
      <c r="M62" s="331">
        <v>-1.3</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13.53</v>
      </c>
      <c r="G47" s="12">
        <v>14.06</v>
      </c>
      <c r="H47" s="12">
        <v>11.65</v>
      </c>
      <c r="I47" s="12">
        <v>10.96</v>
      </c>
      <c r="J47" s="13">
        <v>12.42</v>
      </c>
    </row>
    <row r="48" spans="2:10" ht="57.75" customHeight="1">
      <c r="B48" s="14"/>
      <c r="C48" s="1139" t="s">
        <v>4</v>
      </c>
      <c r="D48" s="1139"/>
      <c r="E48" s="1140"/>
      <c r="F48" s="15">
        <v>3.54</v>
      </c>
      <c r="G48" s="16">
        <v>4.08</v>
      </c>
      <c r="H48" s="16">
        <v>4.16</v>
      </c>
      <c r="I48" s="16">
        <v>4.5999999999999996</v>
      </c>
      <c r="J48" s="17">
        <v>3.65</v>
      </c>
    </row>
    <row r="49" spans="2:10" ht="57.75" customHeight="1" thickBot="1">
      <c r="B49" s="18"/>
      <c r="C49" s="1141" t="s">
        <v>5</v>
      </c>
      <c r="D49" s="1141"/>
      <c r="E49" s="1142"/>
      <c r="F49" s="19" t="s">
        <v>524</v>
      </c>
      <c r="G49" s="20">
        <v>1.19</v>
      </c>
      <c r="H49" s="20" t="s">
        <v>525</v>
      </c>
      <c r="I49" s="20" t="s">
        <v>526</v>
      </c>
      <c r="J49" s="21">
        <v>0.75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527</v>
      </c>
      <c r="D34" s="1149"/>
      <c r="E34" s="1150"/>
      <c r="F34" s="32">
        <v>8.15</v>
      </c>
      <c r="G34" s="33">
        <v>7.78</v>
      </c>
      <c r="H34" s="33">
        <v>7.13</v>
      </c>
      <c r="I34" s="33">
        <v>6.51</v>
      </c>
      <c r="J34" s="34">
        <v>6.34</v>
      </c>
      <c r="K34" s="22"/>
      <c r="L34" s="22"/>
      <c r="M34" s="22"/>
      <c r="N34" s="22"/>
      <c r="O34" s="22"/>
      <c r="P34" s="22"/>
    </row>
    <row r="35" spans="1:16" ht="39" customHeight="1">
      <c r="A35" s="22"/>
      <c r="B35" s="35"/>
      <c r="C35" s="1143" t="s">
        <v>528</v>
      </c>
      <c r="D35" s="1144"/>
      <c r="E35" s="1145"/>
      <c r="F35" s="36">
        <v>3.54</v>
      </c>
      <c r="G35" s="37">
        <v>4.08</v>
      </c>
      <c r="H35" s="37">
        <v>4.16</v>
      </c>
      <c r="I35" s="37">
        <v>4.5999999999999996</v>
      </c>
      <c r="J35" s="38">
        <v>3.65</v>
      </c>
      <c r="K35" s="22"/>
      <c r="L35" s="22"/>
      <c r="M35" s="22"/>
      <c r="N35" s="22"/>
      <c r="O35" s="22"/>
      <c r="P35" s="22"/>
    </row>
    <row r="36" spans="1:16" ht="39" customHeight="1">
      <c r="A36" s="22"/>
      <c r="B36" s="35"/>
      <c r="C36" s="1143" t="s">
        <v>529</v>
      </c>
      <c r="D36" s="1144"/>
      <c r="E36" s="1145"/>
      <c r="F36" s="36">
        <v>2.25</v>
      </c>
      <c r="G36" s="37">
        <v>1.49</v>
      </c>
      <c r="H36" s="37">
        <v>2.23</v>
      </c>
      <c r="I36" s="37">
        <v>2.2999999999999998</v>
      </c>
      <c r="J36" s="38">
        <v>1.01</v>
      </c>
      <c r="K36" s="22"/>
      <c r="L36" s="22"/>
      <c r="M36" s="22"/>
      <c r="N36" s="22"/>
      <c r="O36" s="22"/>
      <c r="P36" s="22"/>
    </row>
    <row r="37" spans="1:16" ht="39" customHeight="1">
      <c r="A37" s="22"/>
      <c r="B37" s="35"/>
      <c r="C37" s="1143" t="s">
        <v>530</v>
      </c>
      <c r="D37" s="1144"/>
      <c r="E37" s="1145"/>
      <c r="F37" s="36">
        <v>0.68</v>
      </c>
      <c r="G37" s="37">
        <v>0.41</v>
      </c>
      <c r="H37" s="37">
        <v>0.19</v>
      </c>
      <c r="I37" s="37">
        <v>0.11</v>
      </c>
      <c r="J37" s="38">
        <v>0.39</v>
      </c>
      <c r="K37" s="22"/>
      <c r="L37" s="22"/>
      <c r="M37" s="22"/>
      <c r="N37" s="22"/>
      <c r="O37" s="22"/>
      <c r="P37" s="22"/>
    </row>
    <row r="38" spans="1:16" ht="39" customHeight="1">
      <c r="A38" s="22"/>
      <c r="B38" s="35"/>
      <c r="C38" s="1143" t="s">
        <v>531</v>
      </c>
      <c r="D38" s="1144"/>
      <c r="E38" s="1145"/>
      <c r="F38" s="36">
        <v>0.11</v>
      </c>
      <c r="G38" s="37">
        <v>1.03</v>
      </c>
      <c r="H38" s="37">
        <v>0.97</v>
      </c>
      <c r="I38" s="37">
        <v>0.95</v>
      </c>
      <c r="J38" s="38">
        <v>0.13</v>
      </c>
      <c r="K38" s="22"/>
      <c r="L38" s="22"/>
      <c r="M38" s="22"/>
      <c r="N38" s="22"/>
      <c r="O38" s="22"/>
      <c r="P38" s="22"/>
    </row>
    <row r="39" spans="1:16" ht="39" customHeight="1">
      <c r="A39" s="22"/>
      <c r="B39" s="35"/>
      <c r="C39" s="1143" t="s">
        <v>532</v>
      </c>
      <c r="D39" s="1144"/>
      <c r="E39" s="1145"/>
      <c r="F39" s="36">
        <v>0.02</v>
      </c>
      <c r="G39" s="37">
        <v>0.01</v>
      </c>
      <c r="H39" s="37">
        <v>0.09</v>
      </c>
      <c r="I39" s="37">
        <v>0.12</v>
      </c>
      <c r="J39" s="38">
        <v>0.11</v>
      </c>
      <c r="K39" s="22"/>
      <c r="L39" s="22"/>
      <c r="M39" s="22"/>
      <c r="N39" s="22"/>
      <c r="O39" s="22"/>
      <c r="P39" s="22"/>
    </row>
    <row r="40" spans="1:16" ht="39" customHeight="1">
      <c r="A40" s="22"/>
      <c r="B40" s="35"/>
      <c r="C40" s="1143" t="s">
        <v>533</v>
      </c>
      <c r="D40" s="1144"/>
      <c r="E40" s="1145"/>
      <c r="F40" s="36">
        <v>0.01</v>
      </c>
      <c r="G40" s="37">
        <v>0</v>
      </c>
      <c r="H40" s="37">
        <v>0</v>
      </c>
      <c r="I40" s="37">
        <v>0.01</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536</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9"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4488</v>
      </c>
      <c r="L45" s="60">
        <v>4794</v>
      </c>
      <c r="M45" s="60">
        <v>5043</v>
      </c>
      <c r="N45" s="60">
        <v>5277</v>
      </c>
      <c r="O45" s="61">
        <v>5416</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1977</v>
      </c>
      <c r="L48" s="64">
        <v>1946</v>
      </c>
      <c r="M48" s="64">
        <v>1916</v>
      </c>
      <c r="N48" s="64">
        <v>1904</v>
      </c>
      <c r="O48" s="65">
        <v>1800</v>
      </c>
      <c r="P48" s="48"/>
      <c r="Q48" s="48"/>
      <c r="R48" s="48"/>
      <c r="S48" s="48"/>
      <c r="T48" s="48"/>
      <c r="U48" s="48"/>
    </row>
    <row r="49" spans="1:21" ht="30.75" customHeight="1">
      <c r="A49" s="48"/>
      <c r="B49" s="1161"/>
      <c r="C49" s="1162"/>
      <c r="D49" s="62"/>
      <c r="E49" s="1153" t="s">
        <v>16</v>
      </c>
      <c r="F49" s="1153"/>
      <c r="G49" s="1153"/>
      <c r="H49" s="1153"/>
      <c r="I49" s="1153"/>
      <c r="J49" s="1154"/>
      <c r="K49" s="63">
        <v>873</v>
      </c>
      <c r="L49" s="64">
        <v>886</v>
      </c>
      <c r="M49" s="64">
        <v>909</v>
      </c>
      <c r="N49" s="64">
        <v>877</v>
      </c>
      <c r="O49" s="65">
        <v>956</v>
      </c>
      <c r="P49" s="48"/>
      <c r="Q49" s="48"/>
      <c r="R49" s="48"/>
      <c r="S49" s="48"/>
      <c r="T49" s="48"/>
      <c r="U49" s="48"/>
    </row>
    <row r="50" spans="1:21" ht="30.75" customHeight="1">
      <c r="A50" s="48"/>
      <c r="B50" s="1161"/>
      <c r="C50" s="1162"/>
      <c r="D50" s="62"/>
      <c r="E50" s="1153" t="s">
        <v>17</v>
      </c>
      <c r="F50" s="1153"/>
      <c r="G50" s="1153"/>
      <c r="H50" s="1153"/>
      <c r="I50" s="1153"/>
      <c r="J50" s="1154"/>
      <c r="K50" s="63">
        <v>242</v>
      </c>
      <c r="L50" s="64">
        <v>234</v>
      </c>
      <c r="M50" s="64">
        <v>289</v>
      </c>
      <c r="N50" s="64">
        <v>286</v>
      </c>
      <c r="O50" s="65">
        <v>282</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4839</v>
      </c>
      <c r="L52" s="64">
        <v>5057</v>
      </c>
      <c r="M52" s="64">
        <v>5393</v>
      </c>
      <c r="N52" s="64">
        <v>5461</v>
      </c>
      <c r="O52" s="65">
        <v>5602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2741</v>
      </c>
      <c r="L53" s="69">
        <v>2803</v>
      </c>
      <c r="M53" s="69">
        <v>2764</v>
      </c>
      <c r="N53" s="69">
        <v>2883</v>
      </c>
      <c r="O53" s="70">
        <v>2852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2015-04-28T04:47:32Z</cp:lastPrinted>
  <dcterms:created xsi:type="dcterms:W3CDTF">2015-02-17T07:04:38Z</dcterms:created>
  <dcterms:modified xsi:type="dcterms:W3CDTF">2015-04-28T04:49:19Z</dcterms:modified>
</cp:coreProperties>
</file>