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E41" i="9"/>
  <c r="AM41" i="9"/>
  <c r="U41" i="9"/>
  <c r="C41" i="9"/>
  <c r="CO40" i="9"/>
  <c r="BW40" i="9"/>
  <c r="BW41" i="9" s="1"/>
  <c r="BE40" i="9"/>
  <c r="AM40" i="9"/>
  <c r="U40" i="9"/>
  <c r="C40" i="9"/>
  <c r="CO39" i="9"/>
  <c r="BW39" i="9"/>
  <c r="BE39" i="9"/>
  <c r="AM39" i="9"/>
  <c r="U39" i="9"/>
  <c r="C39" i="9"/>
  <c r="CO38" i="9"/>
  <c r="BE38" i="9"/>
  <c r="AM38" i="9"/>
  <c r="U38" i="9"/>
  <c r="C38" i="9"/>
  <c r="CO37" i="9"/>
  <c r="BW37" i="9"/>
  <c r="BW38" i="9" s="1"/>
  <c r="BE37" i="9"/>
  <c r="AM37" i="9"/>
  <c r="U37" i="9"/>
  <c r="C37" i="9"/>
  <c r="BW36" i="9"/>
  <c r="BE36" i="9"/>
  <c r="AM36" i="9"/>
  <c r="U36" i="9"/>
  <c r="BW35" i="9"/>
  <c r="AM35" i="9"/>
  <c r="CO34" i="9"/>
  <c r="CO35" i="9" s="1"/>
  <c r="CO36"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BE34" i="9" s="1"/>
  <c r="BE35" i="9" s="1"/>
  <c r="AM34" i="9"/>
</calcChain>
</file>

<file path=xl/sharedStrings.xml><?xml version="1.0" encoding="utf-8"?>
<sst xmlns="http://schemas.openxmlformats.org/spreadsheetml/2006/main" count="1062" uniqueCount="554">
  <si>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</si>
  <si>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</si>
  <si>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</si>
  <si>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</si>
  <si>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</si>
  <si>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</si>
  <si>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</si>
  <si>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</si>
  <si>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</si>
  <si>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</si>
  <si>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</si>
  <si>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</si>
  <si>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</si>
  <si>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</si>
  <si>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</si>
  <si>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</si>
  <si>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</si>
  <si>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</si>
  <si>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</si>
  <si>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</si>
  <si>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</si>
  <si>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</si>
  <si>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</si>
  <si>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</si>
  <si>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</si>
  <si>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</si>
  <si>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</si>
  <si>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</si>
  <si>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</si>
  <si>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</si>
  <si>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</si>
  <si>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</si>
  <si>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</si>
  <si>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</si>
  <si>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</si>
  <si>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</si>
  <si>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</si>
  <si>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</si>
  <si>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</si>
  <si>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</si>
  <si>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</si>
  <si>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</si>
  <si>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</si>
  <si>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</si>
  <si>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</si>
  <si>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</si>
  <si>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</si>
  <si>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</si>
  <si>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</si>
  <si>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</si>
  <si>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</si>
  <si>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</si>
  <si>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</si>
  <si>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</si>
  <si>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</si>
  <si>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</si>
  <si>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</si>
  <si>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</si>
  <si>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</si>
  <si>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</si>
  <si>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</si>
  <si>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</si>
  <si>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</si>
  <si>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</si>
  <si>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</si>
  <si>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</si>
  <si>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</si>
  <si>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</si>
  <si>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</si>
  <si>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</si>
  <si>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</si>
  <si>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</si>
  <si>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</si>
  <si>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</si>
  <si>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</si>
  <si>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</si>
  <si>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</si>
  <si>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</si>
  <si>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</si>
  <si>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</si>
  <si>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</si>
  <si>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</si>
  <si>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</si>
  <si>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</si>
  <si>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</si>
  <si>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</si>
  <si>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</si>
  <si>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</si>
  <si>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</si>
  <si>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</si>
  <si>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</si>
  <si>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</si>
  <si>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</si>
  <si>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</si>
  <si>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</si>
  <si>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</si>
  <si>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</si>
  <si>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</si>
  <si>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</si>
  <si>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</si>
  <si>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</si>
  <si>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</si>
  <si>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</si>
  <si>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</si>
  <si>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</si>
  <si>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</si>
  <si>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</si>
  <si>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</si>
  <si>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</si>
  <si>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</si>
  <si>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</si>
  <si>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</si>
  <si>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</si>
  <si>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</si>
  <si>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</si>
  <si>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</si>
  <si>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</si>
  <si>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</si>
  <si>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</si>
  <si>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</si>
  <si>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</si>
  <si>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</si>
  <si>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</si>
  <si>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</si>
  <si>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</si>
  <si>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</si>
  <si>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</si>
  <si>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</si>
  <si>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</si>
  <si>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</si>
  <si>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</si>
  <si>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</si>
  <si>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</si>
  <si>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</si>
  <si>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</si>
  <si>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</si>
  <si>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</si>
  <si>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</si>
  <si>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</si>
  <si>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</si>
  <si>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</si>
  <si>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</si>
  <si>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</si>
  <si>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</si>
  <si>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</si>
  <si>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</si>
  <si>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</si>
  <si>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</si>
  <si>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</si>
  <si>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</si>
  <si>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</si>
  <si>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</si>
  <si>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</si>
  <si>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</si>
  <si>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</si>
  <si>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</si>
  <si>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</si>
  <si>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</si>
  <si>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</si>
  <si>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</si>
  <si>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</si>
  <si>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</si>
  <si>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</si>
  <si>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</si>
  <si>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</si>
  <si>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</si>
  <si>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</si>
  <si>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</si>
  <si>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</si>
  <si>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</si>
  <si>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</si>
  <si>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</si>
  <si>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</si>
  <si>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</si>
  <si>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</si>
  <si>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</si>
  <si>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</si>
  <si>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</si>
  <si>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</si>
  <si>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</si>
  <si>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</si>
  <si>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</si>
  <si>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</si>
  <si>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</si>
  <si>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</si>
  <si>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</si>
  <si>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</si>
  <si>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</si>
  <si>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</si>
  <si>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</si>
  <si>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</si>
  <si>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</si>
  <si>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</si>
  <si>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</si>
  <si>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</si>
  <si>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三重県熊野市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</si>
  <si>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</si>
  <si>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</si>
  <si>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</si>
  <si>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</si>
  <si>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</si>
  <si>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</si>
  <si>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</si>
  <si>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</si>
  <si>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</si>
  <si>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</si>
  <si>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</si>
  <si>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</si>
  <si>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</si>
  <si>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</si>
  <si>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</si>
  <si>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</si>
  <si>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</si>
  <si>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</si>
  <si>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</si>
  <si>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</si>
  <si>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</si>
  <si>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</si>
  <si>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</si>
  <si>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</si>
  <si>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</si>
  <si>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</si>
  <si>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</si>
  <si>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</si>
  <si>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</si>
  <si>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</si>
  <si>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</si>
  <si>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</si>
  <si>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</si>
  <si>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</si>
  <si>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</si>
  <si>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</si>
  <si>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</si>
  <si>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</si>
  <si>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</si>
  <si>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</si>
  <si>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</si>
  <si>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</si>
  <si>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</si>
  <si>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</si>
  <si>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</si>
  <si>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</si>
  <si>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</si>
  <si>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</si>
  <si>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</si>
  <si>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</si>
  <si>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</si>
  <si>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</si>
  <si>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</si>
  <si>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</si>
  <si>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</si>
  <si>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</si>
  <si>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</si>
  <si>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</si>
  <si>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</si>
  <si>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</si>
  <si>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</si>
  <si>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</si>
  <si>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</si>
  <si>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</si>
  <si>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</si>
  <si>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</si>
  <si>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</si>
  <si>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</si>
  <si>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</si>
  <si>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</si>
  <si>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</si>
  <si>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</si>
  <si>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</si>
  <si>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</si>
  <si>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</si>
  <si>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</si>
  <si>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</si>
  <si>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</si>
  <si>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</si>
  <si>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</si>
  <si>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</si>
  <si>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</si>
  <si>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</si>
  <si>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</si>
  <si>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</si>
  <si>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</si>
  <si>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</si>
  <si>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</si>
  <si>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</si>
  <si>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</si>
  <si>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</si>
  <si>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</si>
  <si>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</si>
  <si>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</si>
  <si>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</si>
  <si>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</si>
  <si>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</si>
  <si>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</si>
  <si>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</si>
  <si>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</si>
  <si>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</si>
  <si>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</si>
  <si>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</si>
  <si>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</si>
  <si>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</si>
  <si>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</si>
  <si>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</si>
  <si>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</si>
  <si>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</si>
  <si>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</si>
  <si>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</si>
  <si>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</si>
  <si>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</si>
  <si>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</si>
  <si>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</si>
  <si>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</si>
  <si>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</si>
  <si>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</si>
  <si>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</si>
  <si>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</si>
  <si>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</si>
  <si>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</si>
  <si>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</si>
  <si>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</si>
  <si>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</si>
  <si>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</si>
  <si>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</si>
  <si>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</si>
  <si>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</si>
  <si>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</si>
  <si>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</si>
  <si>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</si>
  <si>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</si>
  <si>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</si>
  <si>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</si>
  <si>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</si>
  <si>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</si>
  <si>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</si>
  <si>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</si>
  <si>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</si>
  <si>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</si>
  <si>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</si>
  <si>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</si>
  <si>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</si>
  <si>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</si>
  <si>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</si>
  <si>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</si>
  <si>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</si>
  <si>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三重県熊野市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</si>
  <si>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</si>
  <si>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</si>
  <si>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</si>
  <si>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</si>
  <si>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</si>
  <si>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</si>
  <si>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</si>
  <si>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</si>
  <si>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</si>
  <si>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</si>
  <si>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</si>
  <si>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</si>
  <si>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</si>
  <si>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</si>
  <si>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</si>
  <si>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</si>
  <si>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</si>
  <si>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</si>
  <si>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</si>
  <si>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</si>
  <si>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</si>
  <si>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</si>
  <si>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</si>
  <si>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</si>
  <si>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</si>
  <si>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</si>
  <si>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</si>
  <si>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</si>
  <si>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</si>
  <si>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</si>
  <si>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</si>
  <si>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</si>
  <si>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</si>
  <si>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</si>
  <si>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</si>
  <si>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</si>
  <si>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</si>
  <si>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</si>
  <si>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</si>
  <si>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</si>
  <si>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</si>
  <si>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</si>
  <si>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</si>
  <si>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</si>
  <si>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</si>
  <si>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</si>
  <si>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</si>
  <si>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</si>
  <si>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</si>
  <si>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</si>
  <si>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</si>
  <si>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</si>
  <si>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</si>
  <si>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</si>
  <si>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</si>
  <si>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</si>
  <si>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</si>
  <si>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</si>
  <si>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</si>
  <si>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</si>
  <si>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</si>
  <si>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</si>
  <si>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</si>
  <si>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</si>
  <si>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</si>
  <si>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</si>
  <si>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</si>
  <si>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</si>
  <si>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</si>
  <si>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</si>
  <si>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</si>
  <si>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</si>
  <si>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</si>
  <si>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</si>
  <si>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</si>
  <si>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</si>
  <si>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</si>
  <si>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</si>
  <si>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</si>
  <si>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</si>
  <si>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</si>
  <si>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</si>
  <si>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</si>
  <si>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</si>
  <si>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</si>
  <si>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</si>
  <si>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</si>
  <si>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</si>
  <si>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</si>
  <si>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</si>
  <si>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</si>
  <si>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</si>
  <si>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</si>
  <si>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</si>
  <si>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</si>
  <si>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</si>
  <si>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</si>
  <si>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</si>
  <si>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</si>
  <si>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</si>
  <si>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</si>
  <si>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</si>
  <si>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</si>
  <si>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</si>
  <si>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</si>
  <si>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</si>
  <si>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</si>
  <si>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</si>
  <si>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</si>
  <si>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</si>
  <si>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</si>
  <si>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</si>
  <si>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</si>
  <si>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</si>
  <si>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</si>
  <si>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</si>
  <si>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</si>
  <si>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</si>
  <si>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</si>
  <si>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</si>
  <si>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</si>
  <si>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</si>
  <si>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</si>
  <si>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</si>
  <si>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</si>
  <si>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</si>
  <si>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</si>
  <si>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</si>
  <si>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</si>
  <si>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</si>
  <si>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</si>
  <si>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</si>
  <si>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</si>
  <si>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</si>
  <si>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</si>
  <si>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</si>
  <si>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</si>
  <si>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</si>
  <si>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</si>
  <si>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</si>
  <si>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</si>
  <si>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</si>
  <si>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</si>
  <si>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</si>
  <si>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</si>
  <si>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</si>
  <si>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</si>
  <si>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</si>
  <si>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</si>
  <si>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</si>
  <si>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</si>
  <si>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</si>
  <si>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</si>
  <si>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</si>
  <si>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</si>
  <si>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</si>
  <si>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</si>
  <si>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</si>
  <si>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</si>
  <si>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</si>
  <si>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</si>
  <si>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</si>
  <si>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</si>
  <si>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</si>
  <si>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</si>
  <si>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</si>
  <si>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</si>
  <si>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</si>
  <si>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</si>
  <si>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</si>
  <si>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</si>
  <si>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</si>
  <si>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</si>
  <si>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</si>
  <si>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</si>
  <si>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</si>
  <si>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</si>
  <si>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</si>
  <si>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紀和診療所事業特別会計</t>
  </si>
  <si>
    <t>後期高齢者医療事業特別会計</t>
  </si>
  <si>
    <t>市有林整備事業特別会計</t>
  </si>
  <si>
    <t>青年の家事業特別会計</t>
  </si>
  <si>
    <t>紀和地区水道事業特別会計</t>
  </si>
  <si>
    <t>その他会計（赤字）</t>
  </si>
  <si>
    <t>その他会計（黒字）</t>
  </si>
  <si>
    <t>‐</t>
  </si>
  <si>
    <t>‐</t>
    <phoneticPr fontId="2"/>
  </si>
  <si>
    <t>‐</t>
    <phoneticPr fontId="2"/>
  </si>
  <si>
    <t>紀南病院組合</t>
    <phoneticPr fontId="2"/>
  </si>
  <si>
    <t>南牟婁郡清掃施設組合</t>
    <phoneticPr fontId="2"/>
  </si>
  <si>
    <t>三重県市町総合事務組合（一般会計）</t>
    <phoneticPr fontId="2"/>
  </si>
  <si>
    <t>三重県市町総合事務組合（デジタル地図特別会計）</t>
    <phoneticPr fontId="2"/>
  </si>
  <si>
    <t>三重県市町総合事務組合（消防救急無線特別会計）</t>
    <phoneticPr fontId="2"/>
  </si>
  <si>
    <t>三重県地方税管理回収機構</t>
    <phoneticPr fontId="2"/>
  </si>
  <si>
    <t>紀南社会福祉施設組合（指定訪問介護特別会計）</t>
    <phoneticPr fontId="2"/>
  </si>
  <si>
    <t>紀南社会福祉施設組合（一般会計）</t>
    <rPh sb="11" eb="13">
      <t>イッパン</t>
    </rPh>
    <rPh sb="13" eb="15">
      <t>カイケイ</t>
    </rPh>
    <phoneticPr fontId="2"/>
  </si>
  <si>
    <t>紀南特別養護老人ホーム（地域密着型特別会計）</t>
    <phoneticPr fontId="2"/>
  </si>
  <si>
    <t>東紀州農業共済事務組合</t>
    <phoneticPr fontId="2"/>
  </si>
  <si>
    <t>紀南介護保険広域連合（介護保険事業特別会計）</t>
    <phoneticPr fontId="2"/>
  </si>
  <si>
    <t>紀南介護保険広域連合（一般会計）</t>
    <rPh sb="11" eb="13">
      <t>イッパン</t>
    </rPh>
    <rPh sb="13" eb="15">
      <t>カイケイ</t>
    </rPh>
    <phoneticPr fontId="2"/>
  </si>
  <si>
    <t>三重県後期高齢者医療広域連合（一般会計）</t>
    <rPh sb="15" eb="17">
      <t>イッパン</t>
    </rPh>
    <rPh sb="17" eb="19">
      <t>カイケイ</t>
    </rPh>
    <phoneticPr fontId="2"/>
  </si>
  <si>
    <t>三重県後期高齢者医療広域連合（後期高齢者医療特別会計）</t>
    <phoneticPr fontId="2"/>
  </si>
  <si>
    <t>法適用企業</t>
    <rPh sb="0" eb="1">
      <t>ホウ</t>
    </rPh>
    <rPh sb="1" eb="3">
      <t>テキヨウ</t>
    </rPh>
    <rPh sb="3" eb="5">
      <t>キギョウ</t>
    </rPh>
    <phoneticPr fontId="2"/>
  </si>
  <si>
    <t>紀南特別養護老人ホーム組合（一般会計）</t>
    <rPh sb="11" eb="13">
      <t>クミアイ</t>
    </rPh>
    <rPh sb="14" eb="16">
      <t>イッパン</t>
    </rPh>
    <rPh sb="16" eb="18">
      <t>カイケイ</t>
    </rPh>
    <phoneticPr fontId="2"/>
  </si>
  <si>
    <t>熊野市土地開発公社</t>
    <rPh sb="0" eb="3">
      <t>クマノシ</t>
    </rPh>
    <rPh sb="3" eb="5">
      <t>トチ</t>
    </rPh>
    <rPh sb="5" eb="7">
      <t>カイハツ</t>
    </rPh>
    <rPh sb="7" eb="9">
      <t>コウシャ</t>
    </rPh>
    <phoneticPr fontId="24"/>
  </si>
  <si>
    <t>熊野市観光公社</t>
    <rPh sb="0" eb="3">
      <t>クマノシ</t>
    </rPh>
    <rPh sb="3" eb="5">
      <t>カンコウ</t>
    </rPh>
    <rPh sb="5" eb="7">
      <t>コウシャ</t>
    </rPh>
    <phoneticPr fontId="24"/>
  </si>
  <si>
    <t>熊野市ふるさと振興公社</t>
    <rPh sb="0" eb="3">
      <t>クマノシ</t>
    </rPh>
    <rPh sb="7" eb="9">
      <t>シンコウ</t>
    </rPh>
    <rPh sb="9" eb="11">
      <t>コウシャ</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</si>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</sst>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143536</c:v>
                </c:pt>
                <c:pt idx="1">
                  <c:v>168168</c:v>
                </c:pt>
                <c:pt idx="2">
                  <c:v>120840</c:v>
                </c:pt>
                <c:pt idx="3">
                  <c:v>126241</c:v>
                </c:pt>
                <c:pt idx="4">
                  <c:v>149421</c:v>
                </c:pt>
              </c:numCache>
            </c:numRef>
          </c:val>
          <c:smooth val="0"/>
        </c:ser>
        <c:dLbls>
          <c:showLegendKey val="0"/>
          <c:showVal val="0"/>
          <c:showCatName val="0"/>
          <c:showSerName val="0"/>
          <c:showPercent val="0"/>
          <c:showBubbleSize val="0"/>
        </c:dLbls>
        <c:marker val="1"/>
        <c:smooth val="0"/>
        <c:axId val="101524608"/>
        <c:axId val="101526528"/>
      </c:lineChart>
      <c:catAx>
        <c:axId val="101524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26528"/>
        <c:crosses val="autoZero"/>
        <c:auto val="1"/>
        <c:lblAlgn val="ctr"/>
        <c:lblOffset val="100"/>
        <c:tickLblSkip val="1"/>
        <c:tickMarkSkip val="1"/>
        <c:noMultiLvlLbl val="0"/>
      </c:catAx>
      <c:valAx>
        <c:axId val="1015265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2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c:v>
                </c:pt>
                <c:pt idx="1">
                  <c:v>8.23</c:v>
                </c:pt>
                <c:pt idx="2">
                  <c:v>5.63</c:v>
                </c:pt>
                <c:pt idx="3">
                  <c:v>8.5399999999999991</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38.58</c:v>
                </c:pt>
                <c:pt idx="1">
                  <c:v>38.950000000000003</c:v>
                </c:pt>
                <c:pt idx="2">
                  <c:v>44.17</c:v>
                </c:pt>
                <c:pt idx="3">
                  <c:v>46.51</c:v>
                </c:pt>
                <c:pt idx="4">
                  <c:v>46.7</c:v>
                </c:pt>
              </c:numCache>
            </c:numRef>
          </c:val>
        </c:ser>
        <c:dLbls>
          <c:showLegendKey val="0"/>
          <c:showVal val="0"/>
          <c:showCatName val="0"/>
          <c:showSerName val="0"/>
          <c:showPercent val="0"/>
          <c:showBubbleSize val="0"/>
        </c:dLbls>
        <c:gapWidth val="250"/>
        <c:overlap val="100"/>
        <c:axId val="140374784"/>
        <c:axId val="14037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0.42</c:v>
                </c:pt>
                <c:pt idx="1">
                  <c:v>7.79</c:v>
                </c:pt>
                <c:pt idx="2">
                  <c:v>4.04</c:v>
                </c:pt>
                <c:pt idx="3">
                  <c:v>7.77</c:v>
                </c:pt>
                <c:pt idx="4">
                  <c:v>0.93</c:v>
                </c:pt>
              </c:numCache>
            </c:numRef>
          </c:val>
          <c:smooth val="0"/>
        </c:ser>
        <c:dLbls>
          <c:showLegendKey val="0"/>
          <c:showVal val="0"/>
          <c:showCatName val="0"/>
          <c:showSerName val="0"/>
          <c:showPercent val="0"/>
          <c:showBubbleSize val="0"/>
        </c:dLbls>
        <c:marker val="1"/>
        <c:smooth val="0"/>
        <c:axId val="140374784"/>
        <c:axId val="140376704"/>
      </c:lineChart>
      <c:catAx>
        <c:axId val="1403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376704"/>
        <c:crosses val="autoZero"/>
        <c:auto val="1"/>
        <c:lblAlgn val="ctr"/>
        <c:lblOffset val="100"/>
        <c:tickLblSkip val="1"/>
        <c:tickMarkSkip val="1"/>
        <c:noMultiLvlLbl val="0"/>
      </c:catAx>
      <c:valAx>
        <c:axId val="14037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7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紀和地区水道事業特別会計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0.02</c:v>
                </c:pt>
                <c:pt idx="8">
                  <c:v>#N/A</c:v>
                </c:pt>
                <c:pt idx="9">
                  <c:v>0.01</c:v>
                </c:pt>
              </c:numCache>
            </c:numRef>
          </c:val>
        </c:ser>
        <c:ser>
          <c:idx val="3"/>
          <c:order val="3"/>
          <c:tx>
            <c:strRef>
              <c:f>データシート!$A$30</c:f>
              <c:strCache>
                <c:ptCount val="1"/>
                <c:pt idx="0">
                  <c:v>青年の家事業特別会計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0.01</c:v>
                </c:pt>
                <c:pt idx="8">
                  <c:v>#N/A</c:v>
                </c:pt>
                <c:pt idx="9">
                  <c:v>0.02</c:v>
                </c:pt>
              </c:numCache>
            </c:numRef>
          </c:val>
        </c:ser>
        <c:ser>
          <c:idx val="4"/>
          <c:order val="4"/>
          <c:tx>
            <c:strRef>
              <c:f>データシート!$A$31</c:f>
              <c:strCache>
                <c:ptCount val="1"/>
                <c:pt idx="0">
                  <c:v>市有林整備事業特別会計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c:v>
                </c:pt>
                <c:pt idx="6">
                  <c:v>#N/A</c:v>
                </c:pt>
                <c:pt idx="7">
                  <c:v>0.02</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0.05</c:v>
                </c:pt>
                <c:pt idx="8">
                  <c:v>#N/A</c:v>
                </c:pt>
                <c:pt idx="9">
                  <c:v>0.04</c:v>
                </c:pt>
              </c:numCache>
            </c:numRef>
          </c:val>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0.22</c:v>
                </c:pt>
                <c:pt idx="4">
                  <c:v>#N/A</c:v>
                </c:pt>
                <c:pt idx="5">
                  <c:v>0.19</c:v>
                </c:pt>
                <c:pt idx="6">
                  <c:v>#N/A</c:v>
                </c:pt>
                <c:pt idx="7">
                  <c:v>0.13</c:v>
                </c:pt>
                <c:pt idx="8">
                  <c:v>#N/A</c:v>
                </c:pt>
                <c:pt idx="9">
                  <c:v>0.11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2.62</c:v>
                </c:pt>
                <c:pt idx="2">
                  <c:v>#N/A</c:v>
                </c:pt>
                <c:pt idx="3">
                  <c:v>2.09</c:v>
                </c:pt>
                <c:pt idx="4">
                  <c:v>#N/A</c:v>
                </c:pt>
                <c:pt idx="5">
                  <c:v>2.52</c:v>
                </c:pt>
                <c:pt idx="6">
                  <c:v>#N/A</c:v>
                </c:pt>
                <c:pt idx="7">
                  <c:v>4.05</c:v>
                </c:pt>
                <c:pt idx="8">
                  <c:v>#N/A</c:v>
                </c:pt>
                <c:pt idx="9">
                  <c:v>1.58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4.33</c:v>
                </c:pt>
                <c:pt idx="2">
                  <c:v>#N/A</c:v>
                </c:pt>
                <c:pt idx="3">
                  <c:v>3</c:v>
                </c:pt>
                <c:pt idx="4">
                  <c:v>#N/A</c:v>
                </c:pt>
                <c:pt idx="5">
                  <c:v>3.21</c:v>
                </c:pt>
                <c:pt idx="6">
                  <c:v>#N/A</c:v>
                </c:pt>
                <c:pt idx="7">
                  <c:v>2.83</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4.3899999999999997</c:v>
                </c:pt>
                <c:pt idx="2">
                  <c:v>#N/A</c:v>
                </c:pt>
                <c:pt idx="3">
                  <c:v>8</c:v>
                </c:pt>
                <c:pt idx="4">
                  <c:v>#N/A</c:v>
                </c:pt>
                <c:pt idx="5">
                  <c:v>5.45</c:v>
                </c:pt>
                <c:pt idx="6">
                  <c:v>#N/A</c:v>
                </c:pt>
                <c:pt idx="7">
                  <c:v>8.4</c:v>
                </c:pt>
                <c:pt idx="8">
                  <c:v>#N/A</c:v>
                </c:pt>
                <c:pt idx="9">
                  <c:v>7.17</c:v>
                </c:pt>
              </c:numCache>
            </c:numRef>
          </c:val>
        </c:ser>
        <c:dLbls>
          <c:showLegendKey val="0"/>
          <c:showVal val="0"/>
          <c:showCatName val="0"/>
          <c:showSerName val="0"/>
          <c:showPercent val="0"/>
          <c:showBubbleSize val="0"/>
        </c:dLbls>
        <c:gapWidth val="150"/>
        <c:overlap val="100"/>
        <c:axId val="140548736"/>
        <c:axId val="140571008"/>
      </c:barChart>
      <c:catAx>
        <c:axId val="1405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71008"/>
        <c:crosses val="autoZero"/>
        <c:auto val="1"/>
        <c:lblAlgn val="ctr"/>
        <c:lblOffset val="100"/>
        <c:tickLblSkip val="1"/>
        <c:tickMarkSkip val="1"/>
        <c:noMultiLvlLbl val="0"/>
      </c:catAx>
      <c:valAx>
        <c:axId val="14057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4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942</c:v>
                </c:pt>
                <c:pt idx="5">
                  <c:v>914</c:v>
                </c:pt>
                <c:pt idx="8">
                  <c:v>940</c:v>
                </c:pt>
                <c:pt idx="11">
                  <c:v>1017</c:v>
                </c:pt>
                <c:pt idx="14">
                  <c:v>1047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106</c:v>
                </c:pt>
                <c:pt idx="3">
                  <c:v>95</c:v>
                </c:pt>
                <c:pt idx="6">
                  <c:v>89</c:v>
                </c:pt>
                <c:pt idx="9">
                  <c:v>82</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119</c:v>
                </c:pt>
                <c:pt idx="3">
                  <c:v>96</c:v>
                </c:pt>
                <c:pt idx="6">
                  <c:v>101</c:v>
                </c:pt>
                <c:pt idx="9">
                  <c:v>95</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8</c:v>
                </c:pt>
                <c:pt idx="9">
                  <c:v>8</c:v>
                </c:pt>
                <c:pt idx="12">
                  <c:v>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1298</c:v>
                </c:pt>
                <c:pt idx="3">
                  <c:v>1104</c:v>
                </c:pt>
                <c:pt idx="6">
                  <c:v>1088</c:v>
                </c:pt>
                <c:pt idx="9">
                  <c:v>1094</c:v>
                </c:pt>
                <c:pt idx="12">
                  <c:v>1081</c:v>
                </c:pt>
              </c:numCache>
            </c:numRef>
          </c:val>
        </c:ser>
        <c:dLbls>
          <c:showLegendKey val="0"/>
          <c:showVal val="0"/>
          <c:showCatName val="0"/>
          <c:showSerName val="0"/>
          <c:showPercent val="0"/>
          <c:showBubbleSize val="0"/>
        </c:dLbls>
        <c:gapWidth val="100"/>
        <c:overlap val="100"/>
        <c:axId val="139573120"/>
        <c:axId val="13957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588</c:v>
                </c:pt>
                <c:pt idx="2">
                  <c:v>#N/A</c:v>
                </c:pt>
                <c:pt idx="3">
                  <c:v>#N/A</c:v>
                </c:pt>
                <c:pt idx="4">
                  <c:v>388</c:v>
                </c:pt>
                <c:pt idx="5">
                  <c:v>#N/A</c:v>
                </c:pt>
                <c:pt idx="6">
                  <c:v>#N/A</c:v>
                </c:pt>
                <c:pt idx="7">
                  <c:v>346</c:v>
                </c:pt>
                <c:pt idx="8">
                  <c:v>#N/A</c:v>
                </c:pt>
                <c:pt idx="9">
                  <c:v>#N/A</c:v>
                </c:pt>
                <c:pt idx="10">
                  <c:v>262</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139573120"/>
        <c:axId val="139575296"/>
      </c:lineChart>
      <c:catAx>
        <c:axId val="1395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75296"/>
        <c:crosses val="autoZero"/>
        <c:auto val="1"/>
        <c:lblAlgn val="ctr"/>
        <c:lblOffset val="100"/>
        <c:tickLblSkip val="1"/>
        <c:tickMarkSkip val="1"/>
        <c:noMultiLvlLbl val="0"/>
      </c:catAx>
      <c:valAx>
        <c:axId val="13957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7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9691</c:v>
                </c:pt>
                <c:pt idx="5">
                  <c:v>10664</c:v>
                </c:pt>
                <c:pt idx="8">
                  <c:v>11259</c:v>
                </c:pt>
                <c:pt idx="11">
                  <c:v>11841</c:v>
                </c:pt>
                <c:pt idx="14">
                  <c:v>12765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c:v>
                </c:pt>
                <c:pt idx="5">
                  <c:v>39</c:v>
                </c:pt>
                <c:pt idx="8">
                  <c:v>35</c:v>
                </c:pt>
                <c:pt idx="11">
                  <c:v>34</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3155</c:v>
                </c:pt>
                <c:pt idx="5">
                  <c:v>3318</c:v>
                </c:pt>
                <c:pt idx="8">
                  <c:v>3741</c:v>
                </c:pt>
                <c:pt idx="11">
                  <c:v>4203</c:v>
                </c:pt>
                <c:pt idx="14">
                  <c:v>4473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2847</c:v>
                </c:pt>
                <c:pt idx="3">
                  <c:v>2643</c:v>
                </c:pt>
                <c:pt idx="6">
                  <c:v>2610</c:v>
                </c:pt>
                <c:pt idx="9">
                  <c:v>2653</c:v>
                </c:pt>
                <c:pt idx="12">
                  <c:v>2504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960</c:v>
                </c:pt>
                <c:pt idx="3">
                  <c:v>853</c:v>
                </c:pt>
                <c:pt idx="6">
                  <c:v>684</c:v>
                </c:pt>
                <c:pt idx="9">
                  <c:v>772</c:v>
                </c:pt>
                <c:pt idx="12">
                  <c:v>827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1303</c:v>
                </c:pt>
                <c:pt idx="3">
                  <c:v>1364</c:v>
                </c:pt>
                <c:pt idx="6">
                  <c:v>1383</c:v>
                </c:pt>
                <c:pt idx="9">
                  <c:v>1184</c:v>
                </c:pt>
                <c:pt idx="12">
                  <c:v>1080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11287</c:v>
                </c:pt>
                <c:pt idx="3">
                  <c:v>12064</c:v>
                </c:pt>
                <c:pt idx="6">
                  <c:v>12595</c:v>
                </c:pt>
                <c:pt idx="9">
                  <c:v>13282</c:v>
                </c:pt>
                <c:pt idx="12">
                  <c:v>13488</c:v>
                </c:pt>
              </c:numCache>
            </c:numRef>
          </c:val>
        </c:ser>
        <c:dLbls>
          <c:showLegendKey val="0"/>
          <c:showVal val="0"/>
          <c:showCatName val="0"/>
          <c:showSerName val="0"/>
          <c:showPercent val="0"/>
          <c:showBubbleSize val="0"/>
        </c:dLbls>
        <c:gapWidth val="100"/>
        <c:overlap val="100"/>
        <c:axId val="92045312"/>
        <c:axId val="9204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3511</c:v>
                </c:pt>
                <c:pt idx="2">
                  <c:v>#N/A</c:v>
                </c:pt>
                <c:pt idx="3">
                  <c:v>#N/A</c:v>
                </c:pt>
                <c:pt idx="4">
                  <c:v>2905</c:v>
                </c:pt>
                <c:pt idx="5">
                  <c:v>#N/A</c:v>
                </c:pt>
                <c:pt idx="6">
                  <c:v>#N/A</c:v>
                </c:pt>
                <c:pt idx="7">
                  <c:v>2237</c:v>
                </c:pt>
                <c:pt idx="8">
                  <c:v>#N/A</c:v>
                </c:pt>
                <c:pt idx="9">
                  <c:v>#N/A</c:v>
                </c:pt>
                <c:pt idx="10">
                  <c:v>1813</c:v>
                </c:pt>
                <c:pt idx="11">
                  <c:v>#N/A</c:v>
                </c:pt>
                <c:pt idx="12">
                  <c:v>#N/A</c:v>
                </c:pt>
                <c:pt idx="13">
                  <c:v>629</c:v>
                </c:pt>
                <c:pt idx="14">
                  <c:v>#N/A</c:v>
                </c:pt>
              </c:numCache>
            </c:numRef>
          </c:val>
          <c:smooth val="0"/>
        </c:ser>
        <c:dLbls>
          <c:showLegendKey val="0"/>
          <c:showVal val="0"/>
          <c:showCatName val="0"/>
          <c:showSerName val="0"/>
          <c:showPercent val="0"/>
          <c:showBubbleSize val="0"/>
        </c:dLbls>
        <c:marker val="1"/>
        <c:smooth val="0"/>
        <c:axId val="92045312"/>
        <c:axId val="92047232"/>
      </c:lineChart>
      <c:catAx>
        <c:axId val="920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47232"/>
        <c:crosses val="autoZero"/>
        <c:auto val="1"/>
        <c:lblAlgn val="ctr"/>
        <c:lblOffset val="100"/>
        <c:tickLblSkip val="1"/>
        <c:tickMarkSkip val="1"/>
        <c:noMultiLvlLbl val="0"/>
      </c:catAx>
      <c:valAx>
        <c:axId val="9204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18,544
373.63
14,076,108
13,509,013
507,467
6,971,436
13,488,481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前年度と同様に類似団体の平均を下回っている。地域産業の低迷が続き、人口減や高い高齢化率（65歳以上の人口比率が平成2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 39.68</a:t>
          </a:r>
          <a:r>
            <a:rPr lang="ja-JP" altLang="ja-JP" sz="1100" b="0" i="0" baseline="0">
              <a:solidFill>
                <a:schemeClr val="dk1"/>
              </a:solidFill>
              <a:effectLst/>
              <a:latin typeface="+mn-lt"/>
              <a:ea typeface="+mn-ea"/>
              <a:cs typeface="+mn-cs"/>
            </a:rPr>
            <a:t>％）もあり、市民税（個人・法人）が減少しており、その傾向は続くと見込まれる。今後は、市税の滞納整理の強化等により自主財源の確保に努めていく。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84667</xdr:rowOff>
    </xdr:to>
    <xdr:cxnSp macro="">
      <xdr:nvCxnSpPr>
        <xdr:cNvPr id="74" name="直線コネクタ 73"/>
        <xdr:cNvCxnSpPr/>
      </xdr:nvCxnSpPr>
      <xdr:spPr>
        <a:xfrm>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64558</xdr:rowOff>
    </xdr:to>
    <xdr:cxnSp macro="">
      <xdr:nvCxnSpPr>
        <xdr:cNvPr id="77" name="直線コネクタ 76"/>
        <xdr:cNvCxnSpPr/>
      </xdr:nvCxnSpPr>
      <xdr:spPr>
        <a:xfrm>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前年度と同様に類似団体の平均を下回っている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職員数、物件費の各課配分枠の縮小</a:t>
          </a:r>
          <a:r>
            <a:rPr lang="ja-JP" altLang="en-US" sz="1100" b="0" i="0" baseline="0">
              <a:solidFill>
                <a:schemeClr val="dk1"/>
              </a:solidFill>
              <a:effectLst/>
              <a:latin typeface="+mn-lt"/>
              <a:ea typeface="+mn-ea"/>
              <a:cs typeface="+mn-cs"/>
            </a:rPr>
            <a:t>、地方債の繰上償還</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、経常的経費の削減効果が徐々に表れ始めている</a:t>
          </a:r>
          <a:r>
            <a:rPr lang="ja-JP" altLang="ja-JP" sz="1100" b="0" i="0" baseline="0">
              <a:solidFill>
                <a:schemeClr val="dk1"/>
              </a:solidFill>
              <a:effectLst/>
              <a:latin typeface="+mn-lt"/>
              <a:ea typeface="+mn-ea"/>
              <a:cs typeface="+mn-cs"/>
            </a:rPr>
            <a:t>。引き続き、事務事業の見直しを進め、経常経費の削減に努めていく。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66766</xdr:rowOff>
    </xdr:from>
    <xdr:to>
      <xdr:col>7</xdr:col>
      <xdr:colOff>152400</xdr:colOff>
      <xdr:row>61</xdr:row>
      <xdr:rowOff>40096</xdr:rowOff>
    </xdr:to>
    <xdr:cxnSp macro="">
      <xdr:nvCxnSpPr>
        <xdr:cNvPr id="133" name="直線コネクタ 132"/>
        <xdr:cNvCxnSpPr/>
      </xdr:nvCxnSpPr>
      <xdr:spPr>
        <a:xfrm>
          <a:off x="4114800" y="1035376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66766</xdr:rowOff>
    </xdr:from>
    <xdr:to>
      <xdr:col>6</xdr:col>
      <xdr:colOff>0</xdr:colOff>
      <xdr:row>60</xdr:row>
      <xdr:rowOff>97790</xdr:rowOff>
    </xdr:to>
    <xdr:cxnSp macro="">
      <xdr:nvCxnSpPr>
        <xdr:cNvPr id="136" name="直線コネクタ 135"/>
        <xdr:cNvCxnSpPr/>
      </xdr:nvCxnSpPr>
      <xdr:spPr>
        <a:xfrm flipV="1">
          <a:off x="3225800" y="103537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97790</xdr:rowOff>
    </xdr:to>
    <xdr:cxnSp macro="">
      <xdr:nvCxnSpPr>
        <xdr:cNvPr id="139" name="直線コネクタ 138"/>
        <xdr:cNvCxnSpPr/>
      </xdr:nvCxnSpPr>
      <xdr:spPr>
        <a:xfrm>
          <a:off x="2336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61</xdr:row>
      <xdr:rowOff>15966</xdr:rowOff>
    </xdr:to>
    <xdr:cxnSp macro="">
      <xdr:nvCxnSpPr>
        <xdr:cNvPr id="142" name="直線コネクタ 141"/>
        <xdr:cNvCxnSpPr/>
      </xdr:nvCxnSpPr>
      <xdr:spPr>
        <a:xfrm flipV="1">
          <a:off x="1447800" y="1036066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160746</xdr:rowOff>
    </xdr:from>
    <xdr:to>
      <xdr:col>7</xdr:col>
      <xdr:colOff>203200</xdr:colOff>
      <xdr:row>61</xdr:row>
      <xdr:rowOff>90896</xdr:rowOff>
    </xdr:to>
    <xdr:sp macro="" textlink="">
      <xdr:nvSpPr>
        <xdr:cNvPr id="152" name="円/楕円 151"/>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5823</xdr:rowOff>
    </xdr:from>
    <xdr:ext cx="762000" cy="259045"/>
    <xdr:sp macro="" textlink="">
      <xdr:nvSpPr>
        <xdr:cNvPr id="153" name="財政構造の弾力性該当値テキスト"/>
        <xdr:cNvSpPr txBox="1"/>
      </xdr:nvSpPr>
      <xdr:spPr>
        <a:xfrm>
          <a:off x="5041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15966</xdr:rowOff>
    </xdr:from>
    <xdr:to>
      <xdr:col>6</xdr:col>
      <xdr:colOff>50800</xdr:colOff>
      <xdr:row>60</xdr:row>
      <xdr:rowOff>117566</xdr:rowOff>
    </xdr:to>
    <xdr:sp macro="" textlink="">
      <xdr:nvSpPr>
        <xdr:cNvPr id="154" name="円/楕円 153"/>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127743</xdr:rowOff>
    </xdr:from>
    <xdr:ext cx="736600" cy="259045"/>
    <xdr:sp macro="" textlink="">
      <xdr:nvSpPr>
        <xdr:cNvPr id="155" name="テキスト ボックス 154"/>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6" name="円/楕円 155"/>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158767</xdr:rowOff>
    </xdr:from>
    <xdr:ext cx="762000" cy="259045"/>
    <xdr:sp macro="" textlink="">
      <xdr:nvSpPr>
        <xdr:cNvPr id="157" name="テキスト ボックス 156"/>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8" name="円/楕円 157"/>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9" name="テキスト ボックス 158"/>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136616</xdr:rowOff>
    </xdr:from>
    <xdr:to>
      <xdr:col>2</xdr:col>
      <xdr:colOff>127000</xdr:colOff>
      <xdr:row>61</xdr:row>
      <xdr:rowOff>66766</xdr:rowOff>
    </xdr:to>
    <xdr:sp macro="" textlink="">
      <xdr:nvSpPr>
        <xdr:cNvPr id="160" name="円/楕円 159"/>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76943</xdr:rowOff>
    </xdr:from>
    <xdr:ext cx="762000" cy="259045"/>
    <xdr:sp macro="" textlink="">
      <xdr:nvSpPr>
        <xdr:cNvPr id="161" name="テキスト ボックス 160"/>
        <xdr:cNvSpPr txBox="1"/>
      </xdr:nvSpPr>
      <xdr:spPr>
        <a:xfrm>
          <a:off x="1066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[225,974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前年度と同様に類似団体の平均を上回っている。主な要因は、毎年度退職者の不補充により職員の削減に努めているものの、合併により市域が拡大したこと及び隣接の南牟婁郡消防事務の受託があげられる。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91394</xdr:rowOff>
    </xdr:from>
    <xdr:to>
      <xdr:col>7</xdr:col>
      <xdr:colOff>152400</xdr:colOff>
      <xdr:row>81</xdr:row>
      <xdr:rowOff>94976</xdr:rowOff>
    </xdr:to>
    <xdr:cxnSp macro="">
      <xdr:nvCxnSpPr>
        <xdr:cNvPr id="195" name="直線コネクタ 194"/>
        <xdr:cNvCxnSpPr/>
      </xdr:nvCxnSpPr>
      <xdr:spPr>
        <a:xfrm>
          <a:off x="4114800" y="13978844"/>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91394</xdr:rowOff>
    </xdr:from>
    <xdr:to>
      <xdr:col>6</xdr:col>
      <xdr:colOff>0</xdr:colOff>
      <xdr:row>81</xdr:row>
      <xdr:rowOff>107690</xdr:rowOff>
    </xdr:to>
    <xdr:cxnSp macro="">
      <xdr:nvCxnSpPr>
        <xdr:cNvPr id="198" name="直線コネクタ 197"/>
        <xdr:cNvCxnSpPr/>
      </xdr:nvCxnSpPr>
      <xdr:spPr>
        <a:xfrm flipV="1">
          <a:off x="3225800" y="13978844"/>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95765</xdr:rowOff>
    </xdr:from>
    <xdr:to>
      <xdr:col>4</xdr:col>
      <xdr:colOff>482600</xdr:colOff>
      <xdr:row>81</xdr:row>
      <xdr:rowOff>107690</xdr:rowOff>
    </xdr:to>
    <xdr:cxnSp macro="">
      <xdr:nvCxnSpPr>
        <xdr:cNvPr id="201" name="直線コネクタ 200"/>
        <xdr:cNvCxnSpPr/>
      </xdr:nvCxnSpPr>
      <xdr:spPr>
        <a:xfrm>
          <a:off x="2336800" y="13983215"/>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90295</xdr:rowOff>
    </xdr:from>
    <xdr:to>
      <xdr:col>3</xdr:col>
      <xdr:colOff>279400</xdr:colOff>
      <xdr:row>81</xdr:row>
      <xdr:rowOff>95765</xdr:rowOff>
    </xdr:to>
    <xdr:cxnSp macro="">
      <xdr:nvCxnSpPr>
        <xdr:cNvPr id="204" name="直線コネクタ 203"/>
        <xdr:cNvCxnSpPr/>
      </xdr:nvCxnSpPr>
      <xdr:spPr>
        <a:xfrm>
          <a:off x="1447800" y="13977745"/>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44176</xdr:rowOff>
    </xdr:from>
    <xdr:to>
      <xdr:col>7</xdr:col>
      <xdr:colOff>203200</xdr:colOff>
      <xdr:row>81</xdr:row>
      <xdr:rowOff>145776</xdr:rowOff>
    </xdr:to>
    <xdr:sp macro="" textlink="">
      <xdr:nvSpPr>
        <xdr:cNvPr id="214" name="円/楕円 213"/>
        <xdr:cNvSpPr/>
      </xdr:nvSpPr>
      <xdr:spPr>
        <a:xfrm>
          <a:off x="4902200" y="13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92453</xdr:rowOff>
    </xdr:from>
    <xdr:ext cx="762000" cy="259045"/>
    <xdr:sp macro="" textlink="">
      <xdr:nvSpPr>
        <xdr:cNvPr id="215" name="人件費・物件費等の状況該当値テキスト"/>
        <xdr:cNvSpPr txBox="1"/>
      </xdr:nvSpPr>
      <xdr:spPr>
        <a:xfrm>
          <a:off x="5041900" y="1397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225,974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40594</xdr:rowOff>
    </xdr:from>
    <xdr:to>
      <xdr:col>6</xdr:col>
      <xdr:colOff>50800</xdr:colOff>
      <xdr:row>81</xdr:row>
      <xdr:rowOff>142194</xdr:rowOff>
    </xdr:to>
    <xdr:sp macro="" textlink="">
      <xdr:nvSpPr>
        <xdr:cNvPr id="216" name="円/楕円 215"/>
        <xdr:cNvSpPr/>
      </xdr:nvSpPr>
      <xdr:spPr>
        <a:xfrm>
          <a:off x="4064000" y="139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126971</xdr:rowOff>
    </xdr:from>
    <xdr:ext cx="736600" cy="259045"/>
    <xdr:sp macro="" textlink="">
      <xdr:nvSpPr>
        <xdr:cNvPr id="217" name="テキスト ボックス 216"/>
        <xdr:cNvSpPr txBox="1"/>
      </xdr:nvSpPr>
      <xdr:spPr>
        <a:xfrm>
          <a:off x="3733800" y="1401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56890</xdr:rowOff>
    </xdr:from>
    <xdr:to>
      <xdr:col>4</xdr:col>
      <xdr:colOff>533400</xdr:colOff>
      <xdr:row>81</xdr:row>
      <xdr:rowOff>158490</xdr:rowOff>
    </xdr:to>
    <xdr:sp macro="" textlink="">
      <xdr:nvSpPr>
        <xdr:cNvPr id="218" name="円/楕円 217"/>
        <xdr:cNvSpPr/>
      </xdr:nvSpPr>
      <xdr:spPr>
        <a:xfrm>
          <a:off x="3175000" y="13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143267</xdr:rowOff>
    </xdr:from>
    <xdr:ext cx="762000" cy="259045"/>
    <xdr:sp macro="" textlink="">
      <xdr:nvSpPr>
        <xdr:cNvPr id="219" name="テキスト ボックス 218"/>
        <xdr:cNvSpPr txBox="1"/>
      </xdr:nvSpPr>
      <xdr:spPr>
        <a:xfrm>
          <a:off x="2844800" y="1403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44965</xdr:rowOff>
    </xdr:from>
    <xdr:to>
      <xdr:col>3</xdr:col>
      <xdr:colOff>330200</xdr:colOff>
      <xdr:row>81</xdr:row>
      <xdr:rowOff>146565</xdr:rowOff>
    </xdr:to>
    <xdr:sp macro="" textlink="">
      <xdr:nvSpPr>
        <xdr:cNvPr id="220" name="円/楕円 219"/>
        <xdr:cNvSpPr/>
      </xdr:nvSpPr>
      <xdr:spPr>
        <a:xfrm>
          <a:off x="2286000" y="13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131342</xdr:rowOff>
    </xdr:from>
    <xdr:ext cx="762000" cy="259045"/>
    <xdr:sp macro="" textlink="">
      <xdr:nvSpPr>
        <xdr:cNvPr id="221" name="テキスト ボックス 220"/>
        <xdr:cNvSpPr txBox="1"/>
      </xdr:nvSpPr>
      <xdr:spPr>
        <a:xfrm>
          <a:off x="1955800" y="1401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39495</xdr:rowOff>
    </xdr:from>
    <xdr:to>
      <xdr:col>2</xdr:col>
      <xdr:colOff>127000</xdr:colOff>
      <xdr:row>81</xdr:row>
      <xdr:rowOff>141095</xdr:rowOff>
    </xdr:to>
    <xdr:sp macro="" textlink="">
      <xdr:nvSpPr>
        <xdr:cNvPr id="222" name="円/楕円 221"/>
        <xdr:cNvSpPr/>
      </xdr:nvSpPr>
      <xdr:spPr>
        <a:xfrm>
          <a:off x="1397000" y="139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125872</xdr:rowOff>
    </xdr:from>
    <xdr:ext cx="762000" cy="259045"/>
    <xdr:sp macro="" textlink="">
      <xdr:nvSpPr>
        <xdr:cNvPr id="223" name="テキスト ボックス 222"/>
        <xdr:cNvSpPr txBox="1"/>
      </xdr:nvSpPr>
      <xdr:spPr>
        <a:xfrm>
          <a:off x="1066800" y="140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前年度同様に類似団体の平均を上回っている。国準拠を基本とし、これまで給与制度運営を行っている。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95038</xdr:rowOff>
    </xdr:from>
    <xdr:to>
      <xdr:col>24</xdr:col>
      <xdr:colOff>558800</xdr:colOff>
      <xdr:row>89</xdr:row>
      <xdr:rowOff>89959</xdr:rowOff>
    </xdr:to>
    <xdr:cxnSp macro="">
      <xdr:nvCxnSpPr>
        <xdr:cNvPr id="257" name="直線コネクタ 256"/>
        <xdr:cNvCxnSpPr/>
      </xdr:nvCxnSpPr>
      <xdr:spPr>
        <a:xfrm flipV="1">
          <a:off x="16179800" y="15011188"/>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89959</xdr:rowOff>
    </xdr:from>
    <xdr:to>
      <xdr:col>23</xdr:col>
      <xdr:colOff>406400</xdr:colOff>
      <xdr:row>89</xdr:row>
      <xdr:rowOff>89959</xdr:rowOff>
    </xdr:to>
    <xdr:cxnSp macro="">
      <xdr:nvCxnSpPr>
        <xdr:cNvPr id="260" name="直線コネクタ 259"/>
        <xdr:cNvCxnSpPr/>
      </xdr:nvCxnSpPr>
      <xdr:spPr>
        <a:xfrm>
          <a:off x="15290800" y="1534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111125</xdr:rowOff>
    </xdr:from>
    <xdr:to>
      <xdr:col>22</xdr:col>
      <xdr:colOff>203200</xdr:colOff>
      <xdr:row>89</xdr:row>
      <xdr:rowOff>89959</xdr:rowOff>
    </xdr:to>
    <xdr:cxnSp macro="">
      <xdr:nvCxnSpPr>
        <xdr:cNvPr id="263" name="直線コネクタ 262"/>
        <xdr:cNvCxnSpPr/>
      </xdr:nvCxnSpPr>
      <xdr:spPr>
        <a:xfrm>
          <a:off x="14401800" y="1502727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82973</xdr:rowOff>
    </xdr:from>
    <xdr:to>
      <xdr:col>21</xdr:col>
      <xdr:colOff>0</xdr:colOff>
      <xdr:row>87</xdr:row>
      <xdr:rowOff>111125</xdr:rowOff>
    </xdr:to>
    <xdr:cxnSp macro="">
      <xdr:nvCxnSpPr>
        <xdr:cNvPr id="266" name="直線コネクタ 265"/>
        <xdr:cNvCxnSpPr/>
      </xdr:nvCxnSpPr>
      <xdr:spPr>
        <a:xfrm>
          <a:off x="13512800" y="149991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44238</xdr:rowOff>
    </xdr:from>
    <xdr:to>
      <xdr:col>24</xdr:col>
      <xdr:colOff>609600</xdr:colOff>
      <xdr:row>87</xdr:row>
      <xdr:rowOff>145838</xdr:rowOff>
    </xdr:to>
    <xdr:sp macro="" textlink="">
      <xdr:nvSpPr>
        <xdr:cNvPr id="276" name="円/楕円 275"/>
        <xdr:cNvSpPr/>
      </xdr:nvSpPr>
      <xdr:spPr>
        <a:xfrm>
          <a:off x="169672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16315</xdr:rowOff>
    </xdr:from>
    <xdr:ext cx="762000" cy="259045"/>
    <xdr:sp macro="" textlink="">
      <xdr:nvSpPr>
        <xdr:cNvPr id="277" name="給与水準   （国との比較）該当値テキスト"/>
        <xdr:cNvSpPr txBox="1"/>
      </xdr:nvSpPr>
      <xdr:spPr>
        <a:xfrm>
          <a:off x="17106900" y="149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39159</xdr:rowOff>
    </xdr:from>
    <xdr:to>
      <xdr:col>23</xdr:col>
      <xdr:colOff>457200</xdr:colOff>
      <xdr:row>89</xdr:row>
      <xdr:rowOff>140759</xdr:rowOff>
    </xdr:to>
    <xdr:sp macro="" textlink="">
      <xdr:nvSpPr>
        <xdr:cNvPr id="278" name="円/楕円 277"/>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125536</xdr:rowOff>
    </xdr:from>
    <xdr:ext cx="736600" cy="259045"/>
    <xdr:sp macro="" textlink="">
      <xdr:nvSpPr>
        <xdr:cNvPr id="279" name="テキスト ボックス 278"/>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39159</xdr:rowOff>
    </xdr:from>
    <xdr:to>
      <xdr:col>22</xdr:col>
      <xdr:colOff>254000</xdr:colOff>
      <xdr:row>89</xdr:row>
      <xdr:rowOff>140759</xdr:rowOff>
    </xdr:to>
    <xdr:sp macro="" textlink="">
      <xdr:nvSpPr>
        <xdr:cNvPr id="280" name="円/楕円 279"/>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125536</xdr:rowOff>
    </xdr:from>
    <xdr:ext cx="762000" cy="259045"/>
    <xdr:sp macro="" textlink="">
      <xdr:nvSpPr>
        <xdr:cNvPr id="281" name="テキスト ボックス 280"/>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60325</xdr:rowOff>
    </xdr:from>
    <xdr:to>
      <xdr:col>21</xdr:col>
      <xdr:colOff>50800</xdr:colOff>
      <xdr:row>87</xdr:row>
      <xdr:rowOff>161925</xdr:rowOff>
    </xdr:to>
    <xdr:sp macro="" textlink="">
      <xdr:nvSpPr>
        <xdr:cNvPr id="282" name="円/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32173</xdr:rowOff>
    </xdr:from>
    <xdr:to>
      <xdr:col>19</xdr:col>
      <xdr:colOff>533400</xdr:colOff>
      <xdr:row>87</xdr:row>
      <xdr:rowOff>133773</xdr:rowOff>
    </xdr:to>
    <xdr:sp macro="" textlink="">
      <xdr:nvSpPr>
        <xdr:cNvPr id="284" name="円/楕円 283"/>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118550</xdr:rowOff>
    </xdr:from>
    <xdr:ext cx="762000" cy="259045"/>
    <xdr:sp macro="" textlink="">
      <xdr:nvSpPr>
        <xdr:cNvPr id="285" name="テキスト ボックス 284"/>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毎年度退職者の不補充により削減に努めており、年々減少傾向にあるが、前年度同様に類似団体の平均を上回っている。主な要因は合併により市域が拡大したこと及び隣接の南牟婁郡消防事務の受託が上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5564</xdr:rowOff>
    </xdr:from>
    <xdr:to>
      <xdr:col>24</xdr:col>
      <xdr:colOff>558800</xdr:colOff>
      <xdr:row>66</xdr:row>
      <xdr:rowOff>34290</xdr:rowOff>
    </xdr:to>
    <xdr:cxnSp macro="">
      <xdr:nvCxnSpPr>
        <xdr:cNvPr id="322" name="直線コネクタ 321"/>
        <xdr:cNvCxnSpPr/>
      </xdr:nvCxnSpPr>
      <xdr:spPr>
        <a:xfrm flipV="1">
          <a:off x="16179800" y="11321264"/>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22799</xdr:rowOff>
    </xdr:from>
    <xdr:to>
      <xdr:col>23</xdr:col>
      <xdr:colOff>406400</xdr:colOff>
      <xdr:row>66</xdr:row>
      <xdr:rowOff>34290</xdr:rowOff>
    </xdr:to>
    <xdr:cxnSp macro="">
      <xdr:nvCxnSpPr>
        <xdr:cNvPr id="325" name="直線コネクタ 324"/>
        <xdr:cNvCxnSpPr/>
      </xdr:nvCxnSpPr>
      <xdr:spPr>
        <a:xfrm>
          <a:off x="15290800" y="11338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22799</xdr:rowOff>
    </xdr:from>
    <xdr:to>
      <xdr:col>22</xdr:col>
      <xdr:colOff>203200</xdr:colOff>
      <xdr:row>66</xdr:row>
      <xdr:rowOff>27396</xdr:rowOff>
    </xdr:to>
    <xdr:cxnSp macro="">
      <xdr:nvCxnSpPr>
        <xdr:cNvPr id="328" name="直線コネクタ 327"/>
        <xdr:cNvCxnSpPr/>
      </xdr:nvCxnSpPr>
      <xdr:spPr>
        <a:xfrm flipV="1">
          <a:off x="14401800" y="1133849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27396</xdr:rowOff>
    </xdr:from>
    <xdr:to>
      <xdr:col>21</xdr:col>
      <xdr:colOff>0</xdr:colOff>
      <xdr:row>66</xdr:row>
      <xdr:rowOff>75656</xdr:rowOff>
    </xdr:to>
    <xdr:cxnSp macro="">
      <xdr:nvCxnSpPr>
        <xdr:cNvPr id="331" name="直線コネクタ 330"/>
        <xdr:cNvCxnSpPr/>
      </xdr:nvCxnSpPr>
      <xdr:spPr>
        <a:xfrm flipV="1">
          <a:off x="13512800" y="113430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126214</xdr:rowOff>
    </xdr:from>
    <xdr:to>
      <xdr:col>24</xdr:col>
      <xdr:colOff>609600</xdr:colOff>
      <xdr:row>66</xdr:row>
      <xdr:rowOff>56364</xdr:rowOff>
    </xdr:to>
    <xdr:sp macro="" textlink="">
      <xdr:nvSpPr>
        <xdr:cNvPr id="341" name="円/楕円 340"/>
        <xdr:cNvSpPr/>
      </xdr:nvSpPr>
      <xdr:spPr>
        <a:xfrm>
          <a:off x="16967200" y="11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98291</xdr:rowOff>
    </xdr:from>
    <xdr:ext cx="762000" cy="259045"/>
    <xdr:sp macro="" textlink="">
      <xdr:nvSpPr>
        <xdr:cNvPr id="342" name="定員管理の状況該当値テキスト"/>
        <xdr:cNvSpPr txBox="1"/>
      </xdr:nvSpPr>
      <xdr:spPr>
        <a:xfrm>
          <a:off x="17106900" y="112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154940</xdr:rowOff>
    </xdr:from>
    <xdr:to>
      <xdr:col>23</xdr:col>
      <xdr:colOff>457200</xdr:colOff>
      <xdr:row>66</xdr:row>
      <xdr:rowOff>85090</xdr:rowOff>
    </xdr:to>
    <xdr:sp macro="" textlink="">
      <xdr:nvSpPr>
        <xdr:cNvPr id="343" name="円/楕円 342"/>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69867</xdr:rowOff>
    </xdr:from>
    <xdr:ext cx="736600" cy="259045"/>
    <xdr:sp macro="" textlink="">
      <xdr:nvSpPr>
        <xdr:cNvPr id="344" name="テキスト ボックス 343"/>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143449</xdr:rowOff>
    </xdr:from>
    <xdr:to>
      <xdr:col>22</xdr:col>
      <xdr:colOff>254000</xdr:colOff>
      <xdr:row>66</xdr:row>
      <xdr:rowOff>73599</xdr:rowOff>
    </xdr:to>
    <xdr:sp macro="" textlink="">
      <xdr:nvSpPr>
        <xdr:cNvPr id="345" name="円/楕円 344"/>
        <xdr:cNvSpPr/>
      </xdr:nvSpPr>
      <xdr:spPr>
        <a:xfrm>
          <a:off x="15240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58376</xdr:rowOff>
    </xdr:from>
    <xdr:ext cx="762000" cy="259045"/>
    <xdr:sp macro="" textlink="">
      <xdr:nvSpPr>
        <xdr:cNvPr id="346" name="テキスト ボックス 345"/>
        <xdr:cNvSpPr txBox="1"/>
      </xdr:nvSpPr>
      <xdr:spPr>
        <a:xfrm>
          <a:off x="14909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148046</xdr:rowOff>
    </xdr:from>
    <xdr:to>
      <xdr:col>21</xdr:col>
      <xdr:colOff>50800</xdr:colOff>
      <xdr:row>66</xdr:row>
      <xdr:rowOff>78196</xdr:rowOff>
    </xdr:to>
    <xdr:sp macro="" textlink="">
      <xdr:nvSpPr>
        <xdr:cNvPr id="347" name="円/楕円 346"/>
        <xdr:cNvSpPr/>
      </xdr:nvSpPr>
      <xdr:spPr>
        <a:xfrm>
          <a:off x="143510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62973</xdr:rowOff>
    </xdr:from>
    <xdr:ext cx="762000" cy="259045"/>
    <xdr:sp macro="" textlink="">
      <xdr:nvSpPr>
        <xdr:cNvPr id="348" name="テキスト ボックス 347"/>
        <xdr:cNvSpPr txBox="1"/>
      </xdr:nvSpPr>
      <xdr:spPr>
        <a:xfrm>
          <a:off x="14020800" y="113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24856</xdr:rowOff>
    </xdr:from>
    <xdr:to>
      <xdr:col>19</xdr:col>
      <xdr:colOff>533400</xdr:colOff>
      <xdr:row>66</xdr:row>
      <xdr:rowOff>126456</xdr:rowOff>
    </xdr:to>
    <xdr:sp macro="" textlink="">
      <xdr:nvSpPr>
        <xdr:cNvPr id="349" name="円/楕円 348"/>
        <xdr:cNvSpPr/>
      </xdr:nvSpPr>
      <xdr:spPr>
        <a:xfrm>
          <a:off x="13462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111233</xdr:rowOff>
    </xdr:from>
    <xdr:ext cx="762000" cy="259045"/>
    <xdr:sp macro="" textlink="">
      <xdr:nvSpPr>
        <xdr:cNvPr id="350" name="テキスト ボックス 349"/>
        <xdr:cNvSpPr txBox="1"/>
      </xdr:nvSpPr>
      <xdr:spPr>
        <a:xfrm>
          <a:off x="13131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前年度と同様に類似団体の平均を下回っている。今後も、起債対象事業の適切な選択と、発行の抑制を継続的に行っていく。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102689</xdr:rowOff>
    </xdr:from>
    <xdr:to>
      <xdr:col>24</xdr:col>
      <xdr:colOff>558800</xdr:colOff>
      <xdr:row>36</xdr:row>
      <xdr:rowOff>140607</xdr:rowOff>
    </xdr:to>
    <xdr:cxnSp macro="">
      <xdr:nvCxnSpPr>
        <xdr:cNvPr id="386" name="直線コネクタ 385"/>
        <xdr:cNvCxnSpPr/>
      </xdr:nvCxnSpPr>
      <xdr:spPr>
        <a:xfrm flipV="1">
          <a:off x="16179800" y="627488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140607</xdr:rowOff>
    </xdr:from>
    <xdr:to>
      <xdr:col>23</xdr:col>
      <xdr:colOff>406400</xdr:colOff>
      <xdr:row>37</xdr:row>
      <xdr:rowOff>34653</xdr:rowOff>
    </xdr:to>
    <xdr:cxnSp macro="">
      <xdr:nvCxnSpPr>
        <xdr:cNvPr id="389" name="直線コネクタ 388"/>
        <xdr:cNvCxnSpPr/>
      </xdr:nvCxnSpPr>
      <xdr:spPr>
        <a:xfrm flipV="1">
          <a:off x="15290800" y="631280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34653</xdr:rowOff>
    </xdr:from>
    <xdr:to>
      <xdr:col>22</xdr:col>
      <xdr:colOff>203200</xdr:colOff>
      <xdr:row>37</xdr:row>
      <xdr:rowOff>93254</xdr:rowOff>
    </xdr:to>
    <xdr:cxnSp macro="">
      <xdr:nvCxnSpPr>
        <xdr:cNvPr id="392" name="直線コネクタ 391"/>
        <xdr:cNvCxnSpPr/>
      </xdr:nvCxnSpPr>
      <xdr:spPr>
        <a:xfrm flipV="1">
          <a:off x="14401800" y="637830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93254</xdr:rowOff>
    </xdr:from>
    <xdr:to>
      <xdr:col>21</xdr:col>
      <xdr:colOff>0</xdr:colOff>
      <xdr:row>37</xdr:row>
      <xdr:rowOff>165644</xdr:rowOff>
    </xdr:to>
    <xdr:cxnSp macro="">
      <xdr:nvCxnSpPr>
        <xdr:cNvPr id="395" name="直線コネクタ 394"/>
        <xdr:cNvCxnSpPr/>
      </xdr:nvCxnSpPr>
      <xdr:spPr>
        <a:xfrm flipV="1">
          <a:off x="13512800" y="643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51889</xdr:rowOff>
    </xdr:from>
    <xdr:to>
      <xdr:col>24</xdr:col>
      <xdr:colOff>609600</xdr:colOff>
      <xdr:row>36</xdr:row>
      <xdr:rowOff>153489</xdr:rowOff>
    </xdr:to>
    <xdr:sp macro="" textlink="">
      <xdr:nvSpPr>
        <xdr:cNvPr id="405" name="円/楕円 404"/>
        <xdr:cNvSpPr/>
      </xdr:nvSpPr>
      <xdr:spPr>
        <a:xfrm>
          <a:off x="169672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144616</xdr:rowOff>
    </xdr:from>
    <xdr:ext cx="762000" cy="259045"/>
    <xdr:sp macro="" textlink="">
      <xdr:nvSpPr>
        <xdr:cNvPr id="406" name="公債費負担の状況該当値テキスト"/>
        <xdr:cNvSpPr txBox="1"/>
      </xdr:nvSpPr>
      <xdr:spPr>
        <a:xfrm>
          <a:off x="171069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89807</xdr:rowOff>
    </xdr:from>
    <xdr:to>
      <xdr:col>23</xdr:col>
      <xdr:colOff>457200</xdr:colOff>
      <xdr:row>37</xdr:row>
      <xdr:rowOff>19957</xdr:rowOff>
    </xdr:to>
    <xdr:sp macro="" textlink="">
      <xdr:nvSpPr>
        <xdr:cNvPr id="407" name="円/楕円 406"/>
        <xdr:cNvSpPr/>
      </xdr:nvSpPr>
      <xdr:spPr>
        <a:xfrm>
          <a:off x="16129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30134</xdr:rowOff>
    </xdr:from>
    <xdr:ext cx="736600" cy="259045"/>
    <xdr:sp macro="" textlink="">
      <xdr:nvSpPr>
        <xdr:cNvPr id="408" name="テキスト ボックス 407"/>
        <xdr:cNvSpPr txBox="1"/>
      </xdr:nvSpPr>
      <xdr:spPr>
        <a:xfrm>
          <a:off x="15798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155303</xdr:rowOff>
    </xdr:from>
    <xdr:to>
      <xdr:col>22</xdr:col>
      <xdr:colOff>254000</xdr:colOff>
      <xdr:row>37</xdr:row>
      <xdr:rowOff>85453</xdr:rowOff>
    </xdr:to>
    <xdr:sp macro="" textlink="">
      <xdr:nvSpPr>
        <xdr:cNvPr id="409" name="円/楕円 408"/>
        <xdr:cNvSpPr/>
      </xdr:nvSpPr>
      <xdr:spPr>
        <a:xfrm>
          <a:off x="152400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95630</xdr:rowOff>
    </xdr:from>
    <xdr:ext cx="762000" cy="259045"/>
    <xdr:sp macro="" textlink="">
      <xdr:nvSpPr>
        <xdr:cNvPr id="410" name="テキスト ボックス 409"/>
        <xdr:cNvSpPr txBox="1"/>
      </xdr:nvSpPr>
      <xdr:spPr>
        <a:xfrm>
          <a:off x="14909800" y="60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42454</xdr:rowOff>
    </xdr:from>
    <xdr:to>
      <xdr:col>21</xdr:col>
      <xdr:colOff>50800</xdr:colOff>
      <xdr:row>37</xdr:row>
      <xdr:rowOff>144054</xdr:rowOff>
    </xdr:to>
    <xdr:sp macro="" textlink="">
      <xdr:nvSpPr>
        <xdr:cNvPr id="411" name="円/楕円 410"/>
        <xdr:cNvSpPr/>
      </xdr:nvSpPr>
      <xdr:spPr>
        <a:xfrm>
          <a:off x="14351000" y="63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154231</xdr:rowOff>
    </xdr:from>
    <xdr:ext cx="762000" cy="259045"/>
    <xdr:sp macro="" textlink="">
      <xdr:nvSpPr>
        <xdr:cNvPr id="412" name="テキスト ボックス 411"/>
        <xdr:cNvSpPr txBox="1"/>
      </xdr:nvSpPr>
      <xdr:spPr>
        <a:xfrm>
          <a:off x="14020800" y="61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114844</xdr:rowOff>
    </xdr:from>
    <xdr:to>
      <xdr:col>19</xdr:col>
      <xdr:colOff>533400</xdr:colOff>
      <xdr:row>38</xdr:row>
      <xdr:rowOff>44994</xdr:rowOff>
    </xdr:to>
    <xdr:sp macro="" textlink="">
      <xdr:nvSpPr>
        <xdr:cNvPr id="413" name="円/楕円 412"/>
        <xdr:cNvSpPr/>
      </xdr:nvSpPr>
      <xdr:spPr>
        <a:xfrm>
          <a:off x="13462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55171</xdr:rowOff>
    </xdr:from>
    <xdr:ext cx="762000" cy="259045"/>
    <xdr:sp macro="" textlink="">
      <xdr:nvSpPr>
        <xdr:cNvPr id="414" name="テキスト ボックス 413"/>
        <xdr:cNvSpPr txBox="1"/>
      </xdr:nvSpPr>
      <xdr:spPr>
        <a:xfrm>
          <a:off x="13131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前年度と同様に類似団体の平均を下回っている。主な要因は、繰上償還による地方債残高が減少したことに加え、充当可能基金の増加や基準財政需要額算入見込額が増加したことがあげられる。</a:t>
          </a:r>
          <a:endParaRPr lang="ja-JP" altLang="ja-JP" sz="1400">
            <a:effectLst/>
          </a:endParaRPr>
        </a:p>
        <a:p>
          <a:pPr rtl="0"/>
          <a:r>
            <a:rPr lang="ja-JP" altLang="ja-JP" sz="1100" b="0" i="0" baseline="0">
              <a:solidFill>
                <a:schemeClr val="dk1"/>
              </a:solidFill>
              <a:effectLst/>
              <a:latin typeface="+mn-lt"/>
              <a:ea typeface="+mn-ea"/>
              <a:cs typeface="+mn-cs"/>
            </a:rPr>
            <a:t>今後、大型</a:t>
          </a:r>
          <a:r>
            <a:rPr lang="ja-JP" altLang="en-US" sz="1100" b="0" i="0" baseline="0">
              <a:solidFill>
                <a:schemeClr val="dk1"/>
              </a:solidFill>
              <a:effectLst/>
              <a:latin typeface="+mn-lt"/>
              <a:ea typeface="+mn-ea"/>
              <a:cs typeface="+mn-cs"/>
            </a:rPr>
            <a:t>事業を</a:t>
          </a:r>
          <a:r>
            <a:rPr lang="ja-JP" altLang="ja-JP" sz="1100" b="0" i="0" baseline="0">
              <a:solidFill>
                <a:schemeClr val="dk1"/>
              </a:solidFill>
              <a:effectLst/>
              <a:latin typeface="+mn-lt"/>
              <a:ea typeface="+mn-ea"/>
              <a:cs typeface="+mn-cs"/>
            </a:rPr>
            <a:t>進める上で、地方債残高が増加しないよう公債費とのバランスを注視し、将来世代への負担を強いることがないよう、財政運営に努めていく。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163132</xdr:rowOff>
    </xdr:from>
    <xdr:to>
      <xdr:col>24</xdr:col>
      <xdr:colOff>558800</xdr:colOff>
      <xdr:row>14</xdr:row>
      <xdr:rowOff>31295</xdr:rowOff>
    </xdr:to>
    <xdr:cxnSp macro="">
      <xdr:nvCxnSpPr>
        <xdr:cNvPr id="448" name="直線コネクタ 447"/>
        <xdr:cNvCxnSpPr/>
      </xdr:nvCxnSpPr>
      <xdr:spPr>
        <a:xfrm flipV="1">
          <a:off x="16179800" y="2391982"/>
          <a:ext cx="8382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31295</xdr:rowOff>
    </xdr:from>
    <xdr:to>
      <xdr:col>23</xdr:col>
      <xdr:colOff>406400</xdr:colOff>
      <xdr:row>14</xdr:row>
      <xdr:rowOff>45572</xdr:rowOff>
    </xdr:to>
    <xdr:cxnSp macro="">
      <xdr:nvCxnSpPr>
        <xdr:cNvPr id="451" name="直線コネクタ 450"/>
        <xdr:cNvCxnSpPr/>
      </xdr:nvCxnSpPr>
      <xdr:spPr>
        <a:xfrm flipV="1">
          <a:off x="15290800" y="2431595"/>
          <a:ext cx="8890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45572</xdr:rowOff>
    </xdr:from>
    <xdr:to>
      <xdr:col>22</xdr:col>
      <xdr:colOff>203200</xdr:colOff>
      <xdr:row>14</xdr:row>
      <xdr:rowOff>65278</xdr:rowOff>
    </xdr:to>
    <xdr:cxnSp macro="">
      <xdr:nvCxnSpPr>
        <xdr:cNvPr id="454" name="直線コネクタ 453"/>
        <xdr:cNvCxnSpPr/>
      </xdr:nvCxnSpPr>
      <xdr:spPr>
        <a:xfrm flipV="1">
          <a:off x="14401800" y="2445872"/>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65278</xdr:rowOff>
    </xdr:from>
    <xdr:to>
      <xdr:col>21</xdr:col>
      <xdr:colOff>0</xdr:colOff>
      <xdr:row>14</xdr:row>
      <xdr:rowOff>92424</xdr:rowOff>
    </xdr:to>
    <xdr:cxnSp macro="">
      <xdr:nvCxnSpPr>
        <xdr:cNvPr id="457" name="直線コネクタ 456"/>
        <xdr:cNvCxnSpPr/>
      </xdr:nvCxnSpPr>
      <xdr:spPr>
        <a:xfrm flipV="1">
          <a:off x="13512800" y="246557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112332</xdr:rowOff>
    </xdr:from>
    <xdr:to>
      <xdr:col>24</xdr:col>
      <xdr:colOff>609600</xdr:colOff>
      <xdr:row>14</xdr:row>
      <xdr:rowOff>42482</xdr:rowOff>
    </xdr:to>
    <xdr:sp macro="" textlink="">
      <xdr:nvSpPr>
        <xdr:cNvPr id="467" name="円/楕円 466"/>
        <xdr:cNvSpPr/>
      </xdr:nvSpPr>
      <xdr:spPr>
        <a:xfrm>
          <a:off x="16967200" y="23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33609</xdr:rowOff>
    </xdr:from>
    <xdr:ext cx="762000" cy="259045"/>
    <xdr:sp macro="" textlink="">
      <xdr:nvSpPr>
        <xdr:cNvPr id="468" name="将来負担の状況該当値テキスト"/>
        <xdr:cNvSpPr txBox="1"/>
      </xdr:nvSpPr>
      <xdr:spPr>
        <a:xfrm>
          <a:off x="17106900" y="226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151945</xdr:rowOff>
    </xdr:from>
    <xdr:to>
      <xdr:col>23</xdr:col>
      <xdr:colOff>457200</xdr:colOff>
      <xdr:row>14</xdr:row>
      <xdr:rowOff>82095</xdr:rowOff>
    </xdr:to>
    <xdr:sp macro="" textlink="">
      <xdr:nvSpPr>
        <xdr:cNvPr id="469" name="円/楕円 468"/>
        <xdr:cNvSpPr/>
      </xdr:nvSpPr>
      <xdr:spPr>
        <a:xfrm>
          <a:off x="16129000" y="2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92272</xdr:rowOff>
    </xdr:from>
    <xdr:ext cx="736600" cy="259045"/>
    <xdr:sp macro="" textlink="">
      <xdr:nvSpPr>
        <xdr:cNvPr id="470" name="テキスト ボックス 469"/>
        <xdr:cNvSpPr txBox="1"/>
      </xdr:nvSpPr>
      <xdr:spPr>
        <a:xfrm>
          <a:off x="15798800" y="214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166222</xdr:rowOff>
    </xdr:from>
    <xdr:to>
      <xdr:col>22</xdr:col>
      <xdr:colOff>254000</xdr:colOff>
      <xdr:row>14</xdr:row>
      <xdr:rowOff>96372</xdr:rowOff>
    </xdr:to>
    <xdr:sp macro="" textlink="">
      <xdr:nvSpPr>
        <xdr:cNvPr id="471" name="円/楕円 470"/>
        <xdr:cNvSpPr/>
      </xdr:nvSpPr>
      <xdr:spPr>
        <a:xfrm>
          <a:off x="15240000" y="23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106549</xdr:rowOff>
    </xdr:from>
    <xdr:ext cx="762000" cy="259045"/>
    <xdr:sp macro="" textlink="">
      <xdr:nvSpPr>
        <xdr:cNvPr id="472" name="テキスト ボックス 471"/>
        <xdr:cNvSpPr txBox="1"/>
      </xdr:nvSpPr>
      <xdr:spPr>
        <a:xfrm>
          <a:off x="14909800" y="216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14478</xdr:rowOff>
    </xdr:from>
    <xdr:to>
      <xdr:col>21</xdr:col>
      <xdr:colOff>50800</xdr:colOff>
      <xdr:row>14</xdr:row>
      <xdr:rowOff>116078</xdr:rowOff>
    </xdr:to>
    <xdr:sp macro="" textlink="">
      <xdr:nvSpPr>
        <xdr:cNvPr id="473" name="円/楕円 472"/>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126255</xdr:rowOff>
    </xdr:from>
    <xdr:ext cx="762000" cy="259045"/>
    <xdr:sp macro="" textlink="">
      <xdr:nvSpPr>
        <xdr:cNvPr id="474" name="テキスト ボックス 473"/>
        <xdr:cNvSpPr txBox="1"/>
      </xdr:nvSpPr>
      <xdr:spPr>
        <a:xfrm>
          <a:off x="14020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41624</xdr:rowOff>
    </xdr:from>
    <xdr:to>
      <xdr:col>19</xdr:col>
      <xdr:colOff>533400</xdr:colOff>
      <xdr:row>14</xdr:row>
      <xdr:rowOff>143224</xdr:rowOff>
    </xdr:to>
    <xdr:sp macro="" textlink="">
      <xdr:nvSpPr>
        <xdr:cNvPr id="475" name="円/楕円 474"/>
        <xdr:cNvSpPr/>
      </xdr:nvSpPr>
      <xdr:spPr>
        <a:xfrm>
          <a:off x="13462000" y="24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153401</xdr:rowOff>
    </xdr:from>
    <xdr:ext cx="762000" cy="259045"/>
    <xdr:sp macro="" textlink="">
      <xdr:nvSpPr>
        <xdr:cNvPr id="476" name="テキスト ボックス 475"/>
        <xdr:cNvSpPr txBox="1"/>
      </xdr:nvSpPr>
      <xdr:spPr>
        <a:xfrm>
          <a:off x="13131800" y="221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18,544
373.63
14,076,108
13,509,013
507,467
6,971,436
13,488,481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退職者の不補充をはじめとする人件費の削減に</a:t>
          </a:r>
          <a:r>
            <a:rPr lang="ja-JP" altLang="en-US" sz="1100" b="0" i="0" baseline="0">
              <a:solidFill>
                <a:schemeClr val="dk1"/>
              </a:solidFill>
              <a:effectLst/>
              <a:latin typeface="+mn-lt"/>
              <a:ea typeface="+mn-ea"/>
              <a:cs typeface="+mn-cs"/>
            </a:rPr>
            <a:t>努めているが、</a:t>
          </a:r>
          <a:r>
            <a:rPr lang="ja-JP" altLang="ja-JP" sz="1100" b="0" i="0" baseline="0">
              <a:solidFill>
                <a:schemeClr val="dk1"/>
              </a:solidFill>
              <a:effectLst/>
              <a:latin typeface="+mn-lt"/>
              <a:ea typeface="+mn-ea"/>
              <a:cs typeface="+mn-cs"/>
            </a:rPr>
            <a:t>退職者数の増加により、今年度においても類似団体平均を上回る結果となっている。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94996</xdr:rowOff>
    </xdr:to>
    <xdr:cxnSp macro="">
      <xdr:nvCxnSpPr>
        <xdr:cNvPr id="63" name="直線コネクタ 62"/>
        <xdr:cNvCxnSpPr/>
      </xdr:nvCxnSpPr>
      <xdr:spPr>
        <a:xfrm>
          <a:off x="3987800" y="6527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30988</xdr:rowOff>
    </xdr:to>
    <xdr:cxnSp macro="">
      <xdr:nvCxnSpPr>
        <xdr:cNvPr id="66" name="直線コネクタ 65"/>
        <xdr:cNvCxnSpPr/>
      </xdr:nvCxnSpPr>
      <xdr:spPr>
        <a:xfrm flipV="1">
          <a:off x="3098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30988</xdr:rowOff>
    </xdr:from>
    <xdr:to>
      <xdr:col>4</xdr:col>
      <xdr:colOff>346075</xdr:colOff>
      <xdr:row>38</xdr:row>
      <xdr:rowOff>168148</xdr:rowOff>
    </xdr:to>
    <xdr:cxnSp macro="">
      <xdr:nvCxnSpPr>
        <xdr:cNvPr id="69" name="直線コネクタ 68"/>
        <xdr:cNvCxnSpPr/>
      </xdr:nvCxnSpPr>
      <xdr:spPr>
        <a:xfrm flipV="1">
          <a:off x="2209800" y="65460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168148</xdr:rowOff>
    </xdr:from>
    <xdr:to>
      <xdr:col>3</xdr:col>
      <xdr:colOff>142875</xdr:colOff>
      <xdr:row>39</xdr:row>
      <xdr:rowOff>83566</xdr:rowOff>
    </xdr:to>
    <xdr:cxnSp macro="">
      <xdr:nvCxnSpPr>
        <xdr:cNvPr id="72" name="直線コネクタ 71"/>
        <xdr:cNvCxnSpPr/>
      </xdr:nvCxnSpPr>
      <xdr:spPr>
        <a:xfrm flipV="1">
          <a:off x="1320800" y="66832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2" name="円/楕円 81"/>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3"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6" name="円/楕円 85"/>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7" name="テキスト ボックス 86"/>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117348</xdr:rowOff>
    </xdr:from>
    <xdr:to>
      <xdr:col>3</xdr:col>
      <xdr:colOff>193675</xdr:colOff>
      <xdr:row>39</xdr:row>
      <xdr:rowOff>47498</xdr:rowOff>
    </xdr:to>
    <xdr:sp macro="" textlink="">
      <xdr:nvSpPr>
        <xdr:cNvPr id="88" name="円/楕円 87"/>
        <xdr:cNvSpPr/>
      </xdr:nvSpPr>
      <xdr:spPr>
        <a:xfrm>
          <a:off x="2159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32275</xdr:rowOff>
    </xdr:from>
    <xdr:ext cx="762000" cy="259045"/>
    <xdr:sp macro="" textlink="">
      <xdr:nvSpPr>
        <xdr:cNvPr id="89" name="テキスト ボックス 88"/>
        <xdr:cNvSpPr txBox="1"/>
      </xdr:nvSpPr>
      <xdr:spPr>
        <a:xfrm>
          <a:off x="1828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32766</xdr:rowOff>
    </xdr:from>
    <xdr:to>
      <xdr:col>1</xdr:col>
      <xdr:colOff>676275</xdr:colOff>
      <xdr:row>39</xdr:row>
      <xdr:rowOff>134366</xdr:rowOff>
    </xdr:to>
    <xdr:sp macro="" textlink="">
      <xdr:nvSpPr>
        <xdr:cNvPr id="90" name="円/楕円 89"/>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119143</xdr:rowOff>
    </xdr:from>
    <xdr:ext cx="762000" cy="259045"/>
    <xdr:sp macro="" textlink="">
      <xdr:nvSpPr>
        <xdr:cNvPr id="91" name="テキスト ボックス 90"/>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高速道路開通に伴うキャンペーン事業により昨年度に比べ</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％増加している。</a:t>
          </a:r>
          <a:r>
            <a:rPr lang="ja-JP" altLang="ja-JP" sz="1100" b="0" i="0" baseline="0">
              <a:solidFill>
                <a:schemeClr val="dk1"/>
              </a:solidFill>
              <a:effectLst/>
              <a:latin typeface="+mn-lt"/>
              <a:ea typeface="+mn-ea"/>
              <a:cs typeface="+mn-cs"/>
            </a:rPr>
            <a:t>今後は各課への物件費配分枠の調整を行い、総額の抑制に努めて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18</xdr:row>
      <xdr:rowOff>94343</xdr:rowOff>
    </xdr:to>
    <xdr:cxnSp macro="">
      <xdr:nvCxnSpPr>
        <xdr:cNvPr id="126" name="直線コネクタ 125"/>
        <xdr:cNvCxnSpPr/>
      </xdr:nvCxnSpPr>
      <xdr:spPr>
        <a:xfrm>
          <a:off x="15671800" y="3028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113393</xdr:rowOff>
    </xdr:from>
    <xdr:to>
      <xdr:col>22</xdr:col>
      <xdr:colOff>565150</xdr:colOff>
      <xdr:row>17</xdr:row>
      <xdr:rowOff>124279</xdr:rowOff>
    </xdr:to>
    <xdr:cxnSp macro="">
      <xdr:nvCxnSpPr>
        <xdr:cNvPr id="129" name="直線コネクタ 128"/>
        <xdr:cNvCxnSpPr/>
      </xdr:nvCxnSpPr>
      <xdr:spPr>
        <a:xfrm flipV="1">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124279</xdr:rowOff>
    </xdr:to>
    <xdr:cxnSp macro="">
      <xdr:nvCxnSpPr>
        <xdr:cNvPr id="132" name="直線コネクタ 131"/>
        <xdr:cNvCxnSpPr/>
      </xdr:nvCxnSpPr>
      <xdr:spPr>
        <a:xfrm>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17</xdr:row>
      <xdr:rowOff>69850</xdr:rowOff>
    </xdr:to>
    <xdr:cxnSp macro="">
      <xdr:nvCxnSpPr>
        <xdr:cNvPr id="135" name="直線コネクタ 134"/>
        <xdr:cNvCxnSpPr/>
      </xdr:nvCxnSpPr>
      <xdr:spPr>
        <a:xfrm>
          <a:off x="13004800" y="27450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5" name="円/楕円 144"/>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6"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47" name="円/楕円 146"/>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48" name="テキスト ボックス 147"/>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49" name="円/楕円 148"/>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0" name="テキスト ボックス 149"/>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1" name="円/楕円 150"/>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2" name="テキスト ボックス 15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3" name="円/楕円 152"/>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4" name="テキスト ボックス 15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医療費等</a:t>
          </a:r>
          <a:r>
            <a:rPr lang="ja-JP" altLang="ja-JP" sz="1100" b="0" i="0" baseline="0">
              <a:solidFill>
                <a:schemeClr val="dk1"/>
              </a:solidFill>
              <a:effectLst/>
              <a:latin typeface="+mn-lt"/>
              <a:ea typeface="+mn-ea"/>
              <a:cs typeface="+mn-cs"/>
            </a:rPr>
            <a:t>が増加傾向にあるが、前年度同様類似団体平均と比較すると低い割合で推移している。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54</xdr:row>
      <xdr:rowOff>152400</xdr:rowOff>
    </xdr:to>
    <xdr:cxnSp macro="">
      <xdr:nvCxnSpPr>
        <xdr:cNvPr id="187" name="直線コネクタ 186"/>
        <xdr:cNvCxnSpPr/>
      </xdr:nvCxnSpPr>
      <xdr:spPr>
        <a:xfrm>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54</xdr:row>
      <xdr:rowOff>139700</xdr:rowOff>
    </xdr:to>
    <xdr:cxnSp macro="">
      <xdr:nvCxnSpPr>
        <xdr:cNvPr id="190" name="直線コネクタ 189"/>
        <xdr:cNvCxnSpPr/>
      </xdr:nvCxnSpPr>
      <xdr:spPr>
        <a:xfrm>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114300</xdr:rowOff>
    </xdr:to>
    <xdr:cxnSp macro="">
      <xdr:nvCxnSpPr>
        <xdr:cNvPr id="193" name="直線コネクタ 192"/>
        <xdr:cNvCxnSpPr/>
      </xdr:nvCxnSpPr>
      <xdr:spPr>
        <a:xfrm>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101600</xdr:rowOff>
    </xdr:to>
    <xdr:cxnSp macro="">
      <xdr:nvCxnSpPr>
        <xdr:cNvPr id="196" name="直線コネクタ 195"/>
        <xdr:cNvCxnSpPr/>
      </xdr:nvCxnSpPr>
      <xdr:spPr>
        <a:xfrm flipV="1">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101600</xdr:rowOff>
    </xdr:from>
    <xdr:to>
      <xdr:col>7</xdr:col>
      <xdr:colOff>66675</xdr:colOff>
      <xdr:row>55</xdr:row>
      <xdr:rowOff>31750</xdr:rowOff>
    </xdr:to>
    <xdr:sp macro="" textlink="">
      <xdr:nvSpPr>
        <xdr:cNvPr id="206" name="円/楕円 205"/>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118127</xdr:rowOff>
    </xdr:from>
    <xdr:ext cx="762000" cy="259045"/>
    <xdr:sp macro="" textlink="">
      <xdr:nvSpPr>
        <xdr:cNvPr id="207"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8" name="円/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10" name="円/楕円 209"/>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1" name="テキスト ボックス 210"/>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簡易水道事業及び観光施設事業への繰出金はあるものの、類似団体の平均を下回る結果となっている。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1270</xdr:rowOff>
    </xdr:to>
    <xdr:cxnSp macro="">
      <xdr:nvCxnSpPr>
        <xdr:cNvPr id="248" name="直線コネクタ 247"/>
        <xdr:cNvCxnSpPr/>
      </xdr:nvCxnSpPr>
      <xdr:spPr>
        <a:xfrm flipV="1">
          <a:off x="15671800" y="9751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16510</xdr:rowOff>
    </xdr:to>
    <xdr:cxnSp macro="">
      <xdr:nvCxnSpPr>
        <xdr:cNvPr id="251" name="直線コネクタ 250"/>
        <xdr:cNvCxnSpPr/>
      </xdr:nvCxnSpPr>
      <xdr:spPr>
        <a:xfrm flipV="1">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57</xdr:row>
      <xdr:rowOff>16510</xdr:rowOff>
    </xdr:to>
    <xdr:cxnSp macro="">
      <xdr:nvCxnSpPr>
        <xdr:cNvPr id="254" name="直線コネクタ 253"/>
        <xdr:cNvCxnSpPr/>
      </xdr:nvCxnSpPr>
      <xdr:spPr>
        <a:xfrm>
          <a:off x="13893800" y="9568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161290</xdr:rowOff>
    </xdr:to>
    <xdr:cxnSp macro="">
      <xdr:nvCxnSpPr>
        <xdr:cNvPr id="257" name="直線コネクタ 256"/>
        <xdr:cNvCxnSpPr/>
      </xdr:nvCxnSpPr>
      <xdr:spPr>
        <a:xfrm flipV="1">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7" name="円/楕円 266"/>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8"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9" name="円/楕円 26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0" name="テキスト ボックス 26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1" name="円/楕円 270"/>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2" name="テキスト ボックス 271"/>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3" name="円/楕円 272"/>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4" name="テキスト ボックス 273"/>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5" name="円/楕円 274"/>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6" name="テキスト ボックス 275"/>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真に効果的な補助金のみとすることで、総額の抑制に努めている。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159004</xdr:rowOff>
    </xdr:to>
    <xdr:cxnSp macro="">
      <xdr:nvCxnSpPr>
        <xdr:cNvPr id="306" name="直線コネクタ 305"/>
        <xdr:cNvCxnSpPr/>
      </xdr:nvCxnSpPr>
      <xdr:spPr>
        <a:xfrm>
          <a:off x="15671800" y="5965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149860</xdr:rowOff>
    </xdr:to>
    <xdr:cxnSp macro="">
      <xdr:nvCxnSpPr>
        <xdr:cNvPr id="309" name="直線コネクタ 308"/>
        <xdr:cNvCxnSpPr/>
      </xdr:nvCxnSpPr>
      <xdr:spPr>
        <a:xfrm flipV="1">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159004</xdr:rowOff>
    </xdr:to>
    <xdr:cxnSp macro="">
      <xdr:nvCxnSpPr>
        <xdr:cNvPr id="312" name="直線コネクタ 311"/>
        <xdr:cNvCxnSpPr/>
      </xdr:nvCxnSpPr>
      <xdr:spPr>
        <a:xfrm flipV="1">
          <a:off x="13893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159004</xdr:rowOff>
    </xdr:to>
    <xdr:cxnSp macro="">
      <xdr:nvCxnSpPr>
        <xdr:cNvPr id="315" name="直線コネクタ 314"/>
        <xdr:cNvCxnSpPr/>
      </xdr:nvCxnSpPr>
      <xdr:spPr>
        <a:xfrm>
          <a:off x="13004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5" name="円/楕円 324"/>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6"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7" name="円/楕円 326"/>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8" name="テキスト ボックス 327"/>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9" name="円/楕円 328"/>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0" name="テキスト ボックス 329"/>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1" name="円/楕円 330"/>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2" name="テキスト ボックス 331"/>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85344</xdr:rowOff>
    </xdr:from>
    <xdr:to>
      <xdr:col>19</xdr:col>
      <xdr:colOff>6350</xdr:colOff>
      <xdr:row>35</xdr:row>
      <xdr:rowOff>15494</xdr:rowOff>
    </xdr:to>
    <xdr:sp macro="" textlink="">
      <xdr:nvSpPr>
        <xdr:cNvPr id="333" name="円/楕円 332"/>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25671</xdr:rowOff>
    </xdr:from>
    <xdr:ext cx="762000" cy="259045"/>
    <xdr:sp macro="" textlink="">
      <xdr:nvSpPr>
        <xdr:cNvPr id="334" name="テキスト ボックス 333"/>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継続して地方債の発行を抑制しており、一部繰上償還を行っている。今後施設の老朽化に伴う大規模な改修事業などが見込まれるが、後世への負担を平準化させるためにも随時、繰上償還を行い公債費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140335</xdr:rowOff>
    </xdr:to>
    <xdr:cxnSp macro="">
      <xdr:nvCxnSpPr>
        <xdr:cNvPr id="366" name="直線コネクタ 365"/>
        <xdr:cNvCxnSpPr/>
      </xdr:nvCxnSpPr>
      <xdr:spPr>
        <a:xfrm>
          <a:off x="3987800" y="128143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128905</xdr:rowOff>
    </xdr:to>
    <xdr:cxnSp macro="">
      <xdr:nvCxnSpPr>
        <xdr:cNvPr id="369" name="直線コネクタ 368"/>
        <xdr:cNvCxnSpPr/>
      </xdr:nvCxnSpPr>
      <xdr:spPr>
        <a:xfrm flipV="1">
          <a:off x="3098800" y="12814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123190</xdr:rowOff>
    </xdr:from>
    <xdr:to>
      <xdr:col>4</xdr:col>
      <xdr:colOff>346075</xdr:colOff>
      <xdr:row>74</xdr:row>
      <xdr:rowOff>128905</xdr:rowOff>
    </xdr:to>
    <xdr:cxnSp macro="">
      <xdr:nvCxnSpPr>
        <xdr:cNvPr id="372" name="直線コネクタ 371"/>
        <xdr:cNvCxnSpPr/>
      </xdr:nvCxnSpPr>
      <xdr:spPr>
        <a:xfrm>
          <a:off x="2209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123190</xdr:rowOff>
    </xdr:from>
    <xdr:to>
      <xdr:col>3</xdr:col>
      <xdr:colOff>142875</xdr:colOff>
      <xdr:row>75</xdr:row>
      <xdr:rowOff>22225</xdr:rowOff>
    </xdr:to>
    <xdr:cxnSp macro="">
      <xdr:nvCxnSpPr>
        <xdr:cNvPr id="375" name="直線コネクタ 374"/>
        <xdr:cNvCxnSpPr/>
      </xdr:nvCxnSpPr>
      <xdr:spPr>
        <a:xfrm flipV="1">
          <a:off x="1320800" y="128104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89535</xdr:rowOff>
    </xdr:from>
    <xdr:to>
      <xdr:col>7</xdr:col>
      <xdr:colOff>66675</xdr:colOff>
      <xdr:row>75</xdr:row>
      <xdr:rowOff>19685</xdr:rowOff>
    </xdr:to>
    <xdr:sp macro="" textlink="">
      <xdr:nvSpPr>
        <xdr:cNvPr id="385" name="円/楕円 384"/>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106062</xdr:rowOff>
    </xdr:from>
    <xdr:ext cx="762000" cy="259045"/>
    <xdr:sp macro="" textlink="">
      <xdr:nvSpPr>
        <xdr:cNvPr id="386" name="公債費該当値テキスト"/>
        <xdr:cNvSpPr txBox="1"/>
      </xdr:nvSpPr>
      <xdr:spPr>
        <a:xfrm>
          <a:off x="4914900" y="126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7" name="円/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78105</xdr:rowOff>
    </xdr:from>
    <xdr:to>
      <xdr:col>4</xdr:col>
      <xdr:colOff>396875</xdr:colOff>
      <xdr:row>75</xdr:row>
      <xdr:rowOff>8255</xdr:rowOff>
    </xdr:to>
    <xdr:sp macro="" textlink="">
      <xdr:nvSpPr>
        <xdr:cNvPr id="389" name="円/楕円 388"/>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18432</xdr:rowOff>
    </xdr:from>
    <xdr:ext cx="762000" cy="259045"/>
    <xdr:sp macro="" textlink="">
      <xdr:nvSpPr>
        <xdr:cNvPr id="390" name="テキスト ボックス 389"/>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72390</xdr:rowOff>
    </xdr:from>
    <xdr:to>
      <xdr:col>3</xdr:col>
      <xdr:colOff>193675</xdr:colOff>
      <xdr:row>75</xdr:row>
      <xdr:rowOff>2540</xdr:rowOff>
    </xdr:to>
    <xdr:sp macro="" textlink="">
      <xdr:nvSpPr>
        <xdr:cNvPr id="391" name="円/楕円 390"/>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12717</xdr:rowOff>
    </xdr:from>
    <xdr:ext cx="762000" cy="259045"/>
    <xdr:sp macro="" textlink="">
      <xdr:nvSpPr>
        <xdr:cNvPr id="392" name="テキスト ボックス 391"/>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142875</xdr:rowOff>
    </xdr:from>
    <xdr:to>
      <xdr:col>1</xdr:col>
      <xdr:colOff>676275</xdr:colOff>
      <xdr:row>75</xdr:row>
      <xdr:rowOff>73025</xdr:rowOff>
    </xdr:to>
    <xdr:sp macro="" textlink="">
      <xdr:nvSpPr>
        <xdr:cNvPr id="393" name="円/楕円 392"/>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83202</xdr:rowOff>
    </xdr:from>
    <xdr:ext cx="762000" cy="259045"/>
    <xdr:sp macro="" textlink="">
      <xdr:nvSpPr>
        <xdr:cNvPr id="394" name="テキスト ボックス 39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の間</a:t>
          </a:r>
          <a:r>
            <a:rPr lang="ja-JP" altLang="ja-JP" sz="1100" b="0" i="0" baseline="0">
              <a:solidFill>
                <a:schemeClr val="dk1"/>
              </a:solidFill>
              <a:effectLst/>
              <a:latin typeface="+mn-lt"/>
              <a:ea typeface="+mn-ea"/>
              <a:cs typeface="+mn-cs"/>
            </a:rPr>
            <a:t>で推移して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年度については、類似団体を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上回って</a:t>
          </a:r>
          <a:r>
            <a:rPr lang="ja-JP" altLang="ja-JP" sz="1100" b="0" i="0" baseline="0">
              <a:solidFill>
                <a:schemeClr val="dk1"/>
              </a:solidFill>
              <a:effectLst/>
              <a:latin typeface="+mn-lt"/>
              <a:ea typeface="+mn-ea"/>
              <a:cs typeface="+mn-cs"/>
            </a:rPr>
            <a:t>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77</xdr:row>
      <xdr:rowOff>58420</xdr:rowOff>
    </xdr:to>
    <xdr:cxnSp macro="">
      <xdr:nvCxnSpPr>
        <xdr:cNvPr id="427" name="直線コネクタ 426"/>
        <xdr:cNvCxnSpPr/>
      </xdr:nvCxnSpPr>
      <xdr:spPr>
        <a:xfrm>
          <a:off x="15671800" y="131267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127000</xdr:rowOff>
    </xdr:to>
    <xdr:cxnSp macro="">
      <xdr:nvCxnSpPr>
        <xdr:cNvPr id="430" name="直線コネクタ 429"/>
        <xdr:cNvCxnSpPr/>
      </xdr:nvCxnSpPr>
      <xdr:spPr>
        <a:xfrm flipV="1">
          <a:off x="14782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127000</xdr:rowOff>
    </xdr:to>
    <xdr:cxnSp macro="">
      <xdr:nvCxnSpPr>
        <xdr:cNvPr id="433" name="直線コネクタ 432"/>
        <xdr:cNvCxnSpPr/>
      </xdr:nvCxnSpPr>
      <xdr:spPr>
        <a:xfrm>
          <a:off x="13893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111761</xdr:rowOff>
    </xdr:to>
    <xdr:cxnSp macro="">
      <xdr:nvCxnSpPr>
        <xdr:cNvPr id="436" name="直線コネクタ 435"/>
        <xdr:cNvCxnSpPr/>
      </xdr:nvCxnSpPr>
      <xdr:spPr>
        <a:xfrm>
          <a:off x="13004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6" name="円/楕円 445"/>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7"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8" name="円/楕円 447"/>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49" name="テキスト ボックス 448"/>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0" name="円/楕円 449"/>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1" name="テキスト ボックス 450"/>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2" name="円/楕円 451"/>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4" name="円/楕円 453"/>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55" name="テキスト ボックス 454"/>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三重県熊野市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136461</xdr:rowOff>
    </xdr:from>
    <xdr:to>
      <xdr:col>4</xdr:col>
      <xdr:colOff>1117600</xdr:colOff>
      <xdr:row>13</xdr:row>
      <xdr:rowOff>4432</xdr:rowOff>
    </xdr:to>
    <xdr:cxnSp macro="">
      <xdr:nvCxnSpPr>
        <xdr:cNvPr id="50" name="直線コネクタ 49"/>
        <xdr:cNvCxnSpPr/>
      </xdr:nvCxnSpPr>
      <xdr:spPr bwMode="auto">
        <a:xfrm>
          <a:off x="5003800" y="2241486"/>
          <a:ext cx="647700" cy="3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109093</xdr:rowOff>
    </xdr:from>
    <xdr:to>
      <xdr:col>4</xdr:col>
      <xdr:colOff>469900</xdr:colOff>
      <xdr:row>12</xdr:row>
      <xdr:rowOff>136461</xdr:rowOff>
    </xdr:to>
    <xdr:cxnSp macro="">
      <xdr:nvCxnSpPr>
        <xdr:cNvPr id="53" name="直線コネクタ 52"/>
        <xdr:cNvCxnSpPr/>
      </xdr:nvCxnSpPr>
      <xdr:spPr bwMode="auto">
        <a:xfrm>
          <a:off x="4305300" y="2214118"/>
          <a:ext cx="698500" cy="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109093</xdr:rowOff>
    </xdr:from>
    <xdr:to>
      <xdr:col>3</xdr:col>
      <xdr:colOff>904875</xdr:colOff>
      <xdr:row>12</xdr:row>
      <xdr:rowOff>157315</xdr:rowOff>
    </xdr:to>
    <xdr:cxnSp macro="">
      <xdr:nvCxnSpPr>
        <xdr:cNvPr id="56" name="直線コネクタ 55"/>
        <xdr:cNvCxnSpPr/>
      </xdr:nvCxnSpPr>
      <xdr:spPr bwMode="auto">
        <a:xfrm flipV="1">
          <a:off x="3606800" y="2214118"/>
          <a:ext cx="698500" cy="4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157315</xdr:rowOff>
    </xdr:from>
    <xdr:to>
      <xdr:col>3</xdr:col>
      <xdr:colOff>206375</xdr:colOff>
      <xdr:row>13</xdr:row>
      <xdr:rowOff>27419</xdr:rowOff>
    </xdr:to>
    <xdr:cxnSp macro="">
      <xdr:nvCxnSpPr>
        <xdr:cNvPr id="59" name="直線コネクタ 58"/>
        <xdr:cNvCxnSpPr/>
      </xdr:nvCxnSpPr>
      <xdr:spPr bwMode="auto">
        <a:xfrm flipV="1">
          <a:off x="2908300" y="2262340"/>
          <a:ext cx="698500" cy="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125082</xdr:rowOff>
    </xdr:from>
    <xdr:to>
      <xdr:col>5</xdr:col>
      <xdr:colOff>34925</xdr:colOff>
      <xdr:row>13</xdr:row>
      <xdr:rowOff>55232</xdr:rowOff>
    </xdr:to>
    <xdr:sp macro="" textlink="">
      <xdr:nvSpPr>
        <xdr:cNvPr id="69" name="円/楕円 68"/>
        <xdr:cNvSpPr/>
      </xdr:nvSpPr>
      <xdr:spPr bwMode="auto">
        <a:xfrm>
          <a:off x="5600700" y="2230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71759</xdr:rowOff>
    </xdr:from>
    <xdr:ext cx="762000" cy="259045"/>
    <xdr:sp macro="" textlink="">
      <xdr:nvSpPr>
        <xdr:cNvPr id="70" name="人口1人当たり決算額の推移該当値テキスト130"/>
        <xdr:cNvSpPr txBox="1"/>
      </xdr:nvSpPr>
      <xdr:spPr>
        <a:xfrm>
          <a:off x="5740400" y="21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160,401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85661</xdr:rowOff>
    </xdr:from>
    <xdr:to>
      <xdr:col>4</xdr:col>
      <xdr:colOff>520700</xdr:colOff>
      <xdr:row>13</xdr:row>
      <xdr:rowOff>15811</xdr:rowOff>
    </xdr:to>
    <xdr:sp macro="" textlink="">
      <xdr:nvSpPr>
        <xdr:cNvPr id="71" name="円/楕円 70"/>
        <xdr:cNvSpPr/>
      </xdr:nvSpPr>
      <xdr:spPr bwMode="auto">
        <a:xfrm>
          <a:off x="4953000" y="219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25988</xdr:rowOff>
    </xdr:from>
    <xdr:ext cx="736600" cy="259045"/>
    <xdr:sp macro="" textlink="">
      <xdr:nvSpPr>
        <xdr:cNvPr id="72" name="テキスト ボックス 71"/>
        <xdr:cNvSpPr txBox="1"/>
      </xdr:nvSpPr>
      <xdr:spPr>
        <a:xfrm>
          <a:off x="4622800" y="19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163,505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58293</xdr:rowOff>
    </xdr:from>
    <xdr:to>
      <xdr:col>3</xdr:col>
      <xdr:colOff>955675</xdr:colOff>
      <xdr:row>12</xdr:row>
      <xdr:rowOff>159893</xdr:rowOff>
    </xdr:to>
    <xdr:sp macro="" textlink="">
      <xdr:nvSpPr>
        <xdr:cNvPr id="73" name="円/楕円 72"/>
        <xdr:cNvSpPr/>
      </xdr:nvSpPr>
      <xdr:spPr bwMode="auto">
        <a:xfrm>
          <a:off x="4254500" y="216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170070</xdr:rowOff>
    </xdr:from>
    <xdr:ext cx="762000" cy="259045"/>
    <xdr:sp macro="" textlink="">
      <xdr:nvSpPr>
        <xdr:cNvPr id="74" name="テキスト ボックス 73"/>
        <xdr:cNvSpPr txBox="1"/>
      </xdr:nvSpPr>
      <xdr:spPr>
        <a:xfrm>
          <a:off x="3924300" y="193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165,660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106515</xdr:rowOff>
    </xdr:from>
    <xdr:to>
      <xdr:col>3</xdr:col>
      <xdr:colOff>257175</xdr:colOff>
      <xdr:row>13</xdr:row>
      <xdr:rowOff>36665</xdr:rowOff>
    </xdr:to>
    <xdr:sp macro="" textlink="">
      <xdr:nvSpPr>
        <xdr:cNvPr id="75" name="円/楕円 74"/>
        <xdr:cNvSpPr/>
      </xdr:nvSpPr>
      <xdr:spPr bwMode="auto">
        <a:xfrm>
          <a:off x="3556000" y="221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46842</xdr:rowOff>
    </xdr:from>
    <xdr:ext cx="762000" cy="259045"/>
    <xdr:sp macro="" textlink="">
      <xdr:nvSpPr>
        <xdr:cNvPr id="76" name="テキスト ボックス 75"/>
        <xdr:cNvSpPr txBox="1"/>
      </xdr:nvSpPr>
      <xdr:spPr>
        <a:xfrm>
          <a:off x="3225800" y="19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161,863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148069</xdr:rowOff>
    </xdr:from>
    <xdr:to>
      <xdr:col>2</xdr:col>
      <xdr:colOff>692150</xdr:colOff>
      <xdr:row>13</xdr:row>
      <xdr:rowOff>78219</xdr:rowOff>
    </xdr:to>
    <xdr:sp macro="" textlink="">
      <xdr:nvSpPr>
        <xdr:cNvPr id="77" name="円/楕円 76"/>
        <xdr:cNvSpPr/>
      </xdr:nvSpPr>
      <xdr:spPr bwMode="auto">
        <a:xfrm>
          <a:off x="2857500" y="225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88396</xdr:rowOff>
    </xdr:from>
    <xdr:ext cx="762000" cy="259045"/>
    <xdr:sp macro="" textlink="">
      <xdr:nvSpPr>
        <xdr:cNvPr id="78" name="テキスト ボックス 77"/>
        <xdr:cNvSpPr txBox="1"/>
      </xdr:nvSpPr>
      <xdr:spPr>
        <a:xfrm>
          <a:off x="2527300" y="202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59499</xdr:rowOff>
    </xdr:from>
    <xdr:ext cx="762000" cy="259045"/>
    <xdr:sp macro="" textlink="">
      <xdr:nvSpPr>
        <xdr:cNvPr id="108" name="人口1人当たり決算額の推移最小値テキスト445"/>
        <xdr:cNvSpPr txBox="1"/>
      </xdr:nvSpPr>
      <xdr:spPr>
        <a:xfrm>
          <a:off x="5740400" y="752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35731</xdr:rowOff>
    </xdr:from>
    <xdr:to>
      <xdr:col>4</xdr:col>
      <xdr:colOff>1117600</xdr:colOff>
      <xdr:row>38</xdr:row>
      <xdr:rowOff>49322</xdr:rowOff>
    </xdr:to>
    <xdr:cxnSp macro="">
      <xdr:nvCxnSpPr>
        <xdr:cNvPr id="112" name="直線コネクタ 111"/>
        <xdr:cNvCxnSpPr/>
      </xdr:nvCxnSpPr>
      <xdr:spPr bwMode="auto">
        <a:xfrm>
          <a:off x="5003800" y="7503331"/>
          <a:ext cx="647700" cy="1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19615</xdr:rowOff>
    </xdr:from>
    <xdr:to>
      <xdr:col>4</xdr:col>
      <xdr:colOff>469900</xdr:colOff>
      <xdr:row>38</xdr:row>
      <xdr:rowOff>35731</xdr:rowOff>
    </xdr:to>
    <xdr:cxnSp macro="">
      <xdr:nvCxnSpPr>
        <xdr:cNvPr id="115" name="直線コネクタ 114"/>
        <xdr:cNvCxnSpPr/>
      </xdr:nvCxnSpPr>
      <xdr:spPr bwMode="auto">
        <a:xfrm>
          <a:off x="4305300" y="7487215"/>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13287</xdr:rowOff>
    </xdr:from>
    <xdr:to>
      <xdr:col>3</xdr:col>
      <xdr:colOff>904875</xdr:colOff>
      <xdr:row>38</xdr:row>
      <xdr:rowOff>19615</xdr:rowOff>
    </xdr:to>
    <xdr:cxnSp macro="">
      <xdr:nvCxnSpPr>
        <xdr:cNvPr id="118" name="直線コネクタ 117"/>
        <xdr:cNvCxnSpPr/>
      </xdr:nvCxnSpPr>
      <xdr:spPr bwMode="auto">
        <a:xfrm>
          <a:off x="3606800" y="7480887"/>
          <a:ext cx="698500" cy="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320174</xdr:rowOff>
    </xdr:from>
    <xdr:to>
      <xdr:col>3</xdr:col>
      <xdr:colOff>206375</xdr:colOff>
      <xdr:row>38</xdr:row>
      <xdr:rowOff>13287</xdr:rowOff>
    </xdr:to>
    <xdr:cxnSp macro="">
      <xdr:nvCxnSpPr>
        <xdr:cNvPr id="121" name="直線コネクタ 120"/>
        <xdr:cNvCxnSpPr/>
      </xdr:nvCxnSpPr>
      <xdr:spPr bwMode="auto">
        <a:xfrm>
          <a:off x="2908300" y="7444874"/>
          <a:ext cx="698500" cy="36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341422</xdr:rowOff>
    </xdr:from>
    <xdr:to>
      <xdr:col>5</xdr:col>
      <xdr:colOff>34925</xdr:colOff>
      <xdr:row>38</xdr:row>
      <xdr:rowOff>100122</xdr:rowOff>
    </xdr:to>
    <xdr:sp macro="" textlink="">
      <xdr:nvSpPr>
        <xdr:cNvPr id="131" name="円/楕円 130"/>
        <xdr:cNvSpPr/>
      </xdr:nvSpPr>
      <xdr:spPr bwMode="auto">
        <a:xfrm>
          <a:off x="5600700" y="74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249999</xdr:rowOff>
    </xdr:from>
    <xdr:ext cx="762000" cy="259045"/>
    <xdr:sp macro="" textlink="">
      <xdr:nvSpPr>
        <xdr:cNvPr id="132" name="人口1人当たり決算額の推移該当値テキスト445"/>
        <xdr:cNvSpPr txBox="1"/>
      </xdr:nvSpPr>
      <xdr:spPr>
        <a:xfrm>
          <a:off x="5740400" y="73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327831</xdr:rowOff>
    </xdr:from>
    <xdr:to>
      <xdr:col>4</xdr:col>
      <xdr:colOff>520700</xdr:colOff>
      <xdr:row>38</xdr:row>
      <xdr:rowOff>86531</xdr:rowOff>
    </xdr:to>
    <xdr:sp macro="" textlink="">
      <xdr:nvSpPr>
        <xdr:cNvPr id="133" name="円/楕円 132"/>
        <xdr:cNvSpPr/>
      </xdr:nvSpPr>
      <xdr:spPr bwMode="auto">
        <a:xfrm>
          <a:off x="4953000" y="74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71308</xdr:rowOff>
    </xdr:from>
    <xdr:ext cx="736600" cy="259045"/>
    <xdr:sp macro="" textlink="">
      <xdr:nvSpPr>
        <xdr:cNvPr id="134" name="テキスト ボックス 133"/>
        <xdr:cNvSpPr txBox="1"/>
      </xdr:nvSpPr>
      <xdr:spPr>
        <a:xfrm>
          <a:off x="4622800" y="7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311715</xdr:rowOff>
    </xdr:from>
    <xdr:to>
      <xdr:col>3</xdr:col>
      <xdr:colOff>955675</xdr:colOff>
      <xdr:row>38</xdr:row>
      <xdr:rowOff>70415</xdr:rowOff>
    </xdr:to>
    <xdr:sp macro="" textlink="">
      <xdr:nvSpPr>
        <xdr:cNvPr id="135" name="円/楕円 134"/>
        <xdr:cNvSpPr/>
      </xdr:nvSpPr>
      <xdr:spPr bwMode="auto">
        <a:xfrm>
          <a:off x="4254500" y="743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55192</xdr:rowOff>
    </xdr:from>
    <xdr:ext cx="762000" cy="259045"/>
    <xdr:sp macro="" textlink="">
      <xdr:nvSpPr>
        <xdr:cNvPr id="136" name="テキスト ボックス 135"/>
        <xdr:cNvSpPr txBox="1"/>
      </xdr:nvSpPr>
      <xdr:spPr>
        <a:xfrm>
          <a:off x="3924300" y="75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305387</xdr:rowOff>
    </xdr:from>
    <xdr:to>
      <xdr:col>3</xdr:col>
      <xdr:colOff>257175</xdr:colOff>
      <xdr:row>38</xdr:row>
      <xdr:rowOff>64087</xdr:rowOff>
    </xdr:to>
    <xdr:sp macro="" textlink="">
      <xdr:nvSpPr>
        <xdr:cNvPr id="137" name="円/楕円 136"/>
        <xdr:cNvSpPr/>
      </xdr:nvSpPr>
      <xdr:spPr bwMode="auto">
        <a:xfrm>
          <a:off x="3556000" y="743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48864</xdr:rowOff>
    </xdr:from>
    <xdr:ext cx="762000" cy="259045"/>
    <xdr:sp macro="" textlink="">
      <xdr:nvSpPr>
        <xdr:cNvPr id="138" name="テキスト ボックス 137"/>
        <xdr:cNvSpPr txBox="1"/>
      </xdr:nvSpPr>
      <xdr:spPr>
        <a:xfrm>
          <a:off x="3225800" y="75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269374</xdr:rowOff>
    </xdr:from>
    <xdr:to>
      <xdr:col>2</xdr:col>
      <xdr:colOff>692150</xdr:colOff>
      <xdr:row>38</xdr:row>
      <xdr:rowOff>28074</xdr:rowOff>
    </xdr:to>
    <xdr:sp macro="" textlink="">
      <xdr:nvSpPr>
        <xdr:cNvPr id="139" name="円/楕円 138"/>
        <xdr:cNvSpPr/>
      </xdr:nvSpPr>
      <xdr:spPr bwMode="auto">
        <a:xfrm>
          <a:off x="2857500" y="739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12851</xdr:rowOff>
    </xdr:from>
    <xdr:ext cx="762000" cy="259045"/>
    <xdr:sp macro="" textlink="">
      <xdr:nvSpPr>
        <xdr:cNvPr id="140" name="テキスト ボックス 139"/>
        <xdr:cNvSpPr txBox="1"/>
      </xdr:nvSpPr>
      <xdr:spPr>
        <a:xfrm>
          <a:off x="2527300" y="748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財政調整基金残高については</a:t>
          </a:r>
          <a:r>
            <a:rPr lang="en-US" altLang="ja-JP" sz="1100" b="0" i="0" baseline="0">
              <a:solidFill>
                <a:schemeClr val="dk1"/>
              </a:solidFill>
              <a:effectLst/>
              <a:latin typeface="+mn-lt"/>
              <a:ea typeface="+mn-ea"/>
              <a:cs typeface="+mn-cs"/>
            </a:rPr>
            <a:t>46.70</a:t>
          </a:r>
          <a:r>
            <a:rPr lang="ja-JP" altLang="ja-JP" sz="1100" b="0" i="0" baseline="0">
              <a:solidFill>
                <a:schemeClr val="dk1"/>
              </a:solidFill>
              <a:effectLst/>
              <a:latin typeface="+mn-lt"/>
              <a:ea typeface="+mn-ea"/>
              <a:cs typeface="+mn-cs"/>
            </a:rPr>
            <a:t>％と前年度を</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％増加している。また、実質収支額、実質単年度収支についても黒字となっている。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各会計とも黒字であり、年度により多少の増減はあるものの、標準財政規模に対する割合は、横ばい傾向にある。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起債対象事業の適切な選択と地方債の繰上償還により、元利償還金の抑制を図ったことで、実質公債費比率の分子の値は減少している。</a:t>
          </a:r>
          <a:endParaRPr lang="ja-JP" altLang="ja-JP" sz="1400">
            <a:effectLst/>
          </a:endParaRPr>
        </a:p>
        <a:p>
          <a:pPr rtl="0"/>
          <a:r>
            <a:rPr lang="ja-JP" altLang="ja-JP" sz="1100" b="0" i="0" baseline="0">
              <a:solidFill>
                <a:schemeClr val="dk1"/>
              </a:solidFill>
              <a:effectLst/>
              <a:latin typeface="+mn-lt"/>
              <a:ea typeface="+mn-ea"/>
              <a:cs typeface="+mn-cs"/>
            </a:rPr>
            <a:t>今後も、起債対象事業の適切な選択と発行の抑制を継続的に行っていく。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が増加傾向にあり、組合等負担等見込額も前年度に比べ増加しているが、充当可能基金の増加、基準財政需要額算入見込額の増加により、将来負担比率の分子の値は減少傾向にある。</a:t>
          </a:r>
          <a:endParaRPr lang="ja-JP" altLang="ja-JP">
            <a:effectLst/>
          </a:endParaRPr>
        </a:p>
        <a:p>
          <a:pPr rtl="0"/>
          <a:r>
            <a:rPr lang="ja-JP" altLang="ja-JP" sz="1100" b="0" i="0" baseline="0">
              <a:solidFill>
                <a:schemeClr val="dk1"/>
              </a:solidFill>
              <a:effectLst/>
              <a:latin typeface="+mn-lt"/>
              <a:ea typeface="+mn-ea"/>
              <a:cs typeface="+mn-cs"/>
            </a:rPr>
            <a:t>今後は、大型事業が控える中、地方債残高が増加しないよう公債費とのバランスを注視し、将来世代への負担を強いることがないよう、財政運営に努めていく。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14076108</v>
      </c>
      <c r="BO4" s="349"/>
      <c r="BP4" s="349"/>
      <c r="BQ4" s="349"/>
      <c r="BR4" s="349"/>
      <c r="BS4" s="349"/>
      <c r="BT4" s="349"/>
      <c r="BU4" s="350"/>
      <c r="BV4" s="348">
        <v>13922939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13509013</v>
      </c>
      <c r="BO5" s="386"/>
      <c r="BP5" s="386"/>
      <c r="BQ5" s="386"/>
      <c r="BR5" s="386"/>
      <c r="BS5" s="386"/>
      <c r="BT5" s="386"/>
      <c r="BU5" s="387"/>
      <c r="BV5" s="385">
        <v>13197459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567095</v>
      </c>
      <c r="BO6" s="386"/>
      <c r="BP6" s="386"/>
      <c r="BQ6" s="386"/>
      <c r="BR6" s="386"/>
      <c r="BS6" s="386"/>
      <c r="BT6" s="386"/>
      <c r="BU6" s="387"/>
      <c r="BV6" s="385">
        <v>725480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86.4</v>
      </c>
      <c r="CU6" s="423"/>
      <c r="CV6" s="423"/>
      <c r="CW6" s="423"/>
      <c r="CX6" s="423"/>
      <c r="CY6" s="423"/>
      <c r="CZ6" s="423"/>
      <c r="DA6" s="424"/>
      <c r="DB6" s="422">
        <v>87.3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59628</v>
      </c>
      <c r="BO7" s="386"/>
      <c r="BP7" s="386"/>
      <c r="BQ7" s="386"/>
      <c r="BR7" s="386"/>
      <c r="BS7" s="386"/>
      <c r="BT7" s="386"/>
      <c r="BU7" s="387"/>
      <c r="BV7" s="385">
        <v>128352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6971436</v>
      </c>
      <c r="CU7" s="386"/>
      <c r="CV7" s="386"/>
      <c r="CW7" s="386"/>
      <c r="CX7" s="386"/>
      <c r="CY7" s="386"/>
      <c r="CZ7" s="386"/>
      <c r="DA7" s="387"/>
      <c r="DB7" s="385">
        <v>6993947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507467</v>
      </c>
      <c r="BO8" s="386"/>
      <c r="BP8" s="386"/>
      <c r="BQ8" s="386"/>
      <c r="BR8" s="386"/>
      <c r="BS8" s="386"/>
      <c r="BT8" s="386"/>
      <c r="BU8" s="387"/>
      <c r="BV8" s="385">
        <v>597128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19662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-89661</v>
      </c>
      <c r="BO9" s="386"/>
      <c r="BP9" s="386"/>
      <c r="BQ9" s="386"/>
      <c r="BR9" s="386"/>
      <c r="BS9" s="386"/>
      <c r="BT9" s="386"/>
      <c r="BU9" s="387"/>
      <c r="BV9" s="385">
        <v>208181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21230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2811</v>
      </c>
      <c r="BO10" s="386"/>
      <c r="BP10" s="386"/>
      <c r="BQ10" s="386"/>
      <c r="BR10" s="386"/>
      <c r="BS10" s="386"/>
      <c r="BT10" s="386"/>
      <c r="BU10" s="387"/>
      <c r="BV10" s="385">
        <v>3629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451919</v>
      </c>
      <c r="BO11" s="386"/>
      <c r="BP11" s="386"/>
      <c r="BQ11" s="386"/>
      <c r="BR11" s="386"/>
      <c r="BS11" s="386"/>
      <c r="BT11" s="386"/>
      <c r="BU11" s="387"/>
      <c r="BV11" s="385">
        <v>331620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18628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18544</v>
      </c>
      <c r="S13" s="467"/>
      <c r="T13" s="467"/>
      <c r="U13" s="467"/>
      <c r="V13" s="468"/>
      <c r="W13" s="401" t="s">
        <v>124</v>
      </c>
      <c r="X13" s="402"/>
      <c r="Y13" s="402"/>
      <c r="Z13" s="402"/>
      <c r="AA13" s="402"/>
      <c r="AB13" s="392"/>
      <c r="AC13" s="436">
        <v>685</v>
      </c>
      <c r="AD13" s="437"/>
      <c r="AE13" s="437"/>
      <c r="AF13" s="437"/>
      <c r="AG13" s="476"/>
      <c r="AH13" s="436">
        <v>732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65069</v>
      </c>
      <c r="BO13" s="386"/>
      <c r="BP13" s="386"/>
      <c r="BQ13" s="386"/>
      <c r="BR13" s="386"/>
      <c r="BS13" s="386"/>
      <c r="BT13" s="386"/>
      <c r="BU13" s="387"/>
      <c r="BV13" s="385">
        <v>543430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4.4000000000000004</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18855</v>
      </c>
      <c r="S14" s="467"/>
      <c r="T14" s="467"/>
      <c r="U14" s="467"/>
      <c r="V14" s="468"/>
      <c r="W14" s="375"/>
      <c r="X14" s="376"/>
      <c r="Y14" s="376"/>
      <c r="Z14" s="376"/>
      <c r="AA14" s="376"/>
      <c r="AB14" s="365"/>
      <c r="AC14" s="469">
        <v>8.6</v>
      </c>
      <c r="AD14" s="470"/>
      <c r="AE14" s="470"/>
      <c r="AF14" s="470"/>
      <c r="AG14" s="471"/>
      <c r="AH14" s="469">
        <v>8.1999999999999993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10.6</v>
      </c>
      <c r="CU14" s="481"/>
      <c r="CV14" s="481"/>
      <c r="CW14" s="481"/>
      <c r="CX14" s="481"/>
      <c r="CY14" s="481"/>
      <c r="CZ14" s="481"/>
      <c r="DA14" s="482"/>
      <c r="DB14" s="480">
        <v>30.3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18773</v>
      </c>
      <c r="S15" s="467"/>
      <c r="T15" s="467"/>
      <c r="U15" s="467"/>
      <c r="V15" s="468"/>
      <c r="W15" s="401" t="s">
        <v>131</v>
      </c>
      <c r="X15" s="402"/>
      <c r="Y15" s="402"/>
      <c r="Z15" s="402"/>
      <c r="AA15" s="402"/>
      <c r="AB15" s="392"/>
      <c r="AC15" s="436">
        <v>1449</v>
      </c>
      <c r="AD15" s="437"/>
      <c r="AE15" s="437"/>
      <c r="AF15" s="437"/>
      <c r="AG15" s="476"/>
      <c r="AH15" s="436">
        <v>1834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1579802</v>
      </c>
      <c r="BO15" s="349"/>
      <c r="BP15" s="349"/>
      <c r="BQ15" s="349"/>
      <c r="BR15" s="349"/>
      <c r="BS15" s="349"/>
      <c r="BT15" s="349"/>
      <c r="BU15" s="350"/>
      <c r="BV15" s="348">
        <v>1552974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18.2</v>
      </c>
      <c r="AD16" s="470"/>
      <c r="AE16" s="470"/>
      <c r="AF16" s="470"/>
      <c r="AG16" s="471"/>
      <c r="AH16" s="469">
        <v>20.6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5645766</v>
      </c>
      <c r="BO16" s="386"/>
      <c r="BP16" s="386"/>
      <c r="BQ16" s="386"/>
      <c r="BR16" s="386"/>
      <c r="BS16" s="386"/>
      <c r="BT16" s="386"/>
      <c r="BU16" s="387"/>
      <c r="BV16" s="385">
        <v>5699421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5824</v>
      </c>
      <c r="AD17" s="437"/>
      <c r="AE17" s="437"/>
      <c r="AF17" s="437"/>
      <c r="AG17" s="476"/>
      <c r="AH17" s="436">
        <v>6308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2027430</v>
      </c>
      <c r="BO17" s="386"/>
      <c r="BP17" s="386"/>
      <c r="BQ17" s="386"/>
      <c r="BR17" s="386"/>
      <c r="BS17" s="386"/>
      <c r="BT17" s="386"/>
      <c r="BU17" s="387"/>
      <c r="BV17" s="385">
        <v>1991148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373.63</v>
      </c>
      <c r="M18" s="498"/>
      <c r="N18" s="498"/>
      <c r="O18" s="498"/>
      <c r="P18" s="498"/>
      <c r="Q18" s="498"/>
      <c r="R18" s="499"/>
      <c r="S18" s="499"/>
      <c r="T18" s="499"/>
      <c r="U18" s="499"/>
      <c r="V18" s="500"/>
      <c r="W18" s="403"/>
      <c r="X18" s="404"/>
      <c r="Y18" s="404"/>
      <c r="Z18" s="404"/>
      <c r="AA18" s="404"/>
      <c r="AB18" s="395"/>
      <c r="AC18" s="501">
        <v>73.2</v>
      </c>
      <c r="AD18" s="502"/>
      <c r="AE18" s="502"/>
      <c r="AF18" s="502"/>
      <c r="AG18" s="503"/>
      <c r="AH18" s="501">
        <v>70.900000000000006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5723032</v>
      </c>
      <c r="BO18" s="386"/>
      <c r="BP18" s="386"/>
      <c r="BQ18" s="386"/>
      <c r="BR18" s="386"/>
      <c r="BS18" s="386"/>
      <c r="BT18" s="386"/>
      <c r="BU18" s="387"/>
      <c r="BV18" s="385">
        <v>5811498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8489058</v>
      </c>
      <c r="BO19" s="386"/>
      <c r="BP19" s="386"/>
      <c r="BQ19" s="386"/>
      <c r="BR19" s="386"/>
      <c r="BS19" s="386"/>
      <c r="BT19" s="386"/>
      <c r="BU19" s="387"/>
      <c r="BV19" s="385">
        <v>8234933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9008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13488481</v>
      </c>
      <c r="BO23" s="386"/>
      <c r="BP23" s="386"/>
      <c r="BQ23" s="386"/>
      <c r="BR23" s="386"/>
      <c r="BS23" s="386"/>
      <c r="BT23" s="386"/>
      <c r="BU23" s="387"/>
      <c r="BV23" s="385">
        <v>13281598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9000</v>
      </c>
      <c r="R24" s="437"/>
      <c r="S24" s="437"/>
      <c r="T24" s="437"/>
      <c r="U24" s="437"/>
      <c r="V24" s="476"/>
      <c r="W24" s="531"/>
      <c r="X24" s="519"/>
      <c r="Y24" s="520"/>
      <c r="Z24" s="435" t="s">
        <v>154</v>
      </c>
      <c r="AA24" s="415"/>
      <c r="AB24" s="415"/>
      <c r="AC24" s="415"/>
      <c r="AD24" s="415"/>
      <c r="AE24" s="415"/>
      <c r="AF24" s="415"/>
      <c r="AG24" s="416"/>
      <c r="AH24" s="436">
        <v>280</v>
      </c>
      <c r="AI24" s="437"/>
      <c r="AJ24" s="437"/>
      <c r="AK24" s="437"/>
      <c r="AL24" s="476"/>
      <c r="AM24" s="436">
        <v>939120</v>
      </c>
      <c r="AN24" s="437"/>
      <c r="AO24" s="437"/>
      <c r="AP24" s="437"/>
      <c r="AQ24" s="437"/>
      <c r="AR24" s="476"/>
      <c r="AS24" s="436">
        <v>3354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8343609</v>
      </c>
      <c r="BO24" s="386"/>
      <c r="BP24" s="386"/>
      <c r="BQ24" s="386"/>
      <c r="BR24" s="386"/>
      <c r="BS24" s="386"/>
      <c r="BT24" s="386"/>
      <c r="BU24" s="387"/>
      <c r="BV24" s="385">
        <v>7994546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v>79</v>
      </c>
      <c r="AI25" s="437"/>
      <c r="AJ25" s="437"/>
      <c r="AK25" s="437"/>
      <c r="AL25" s="476"/>
      <c r="AM25" s="436">
        <v>266941</v>
      </c>
      <c r="AN25" s="437"/>
      <c r="AO25" s="437"/>
      <c r="AP25" s="437"/>
      <c r="AQ25" s="437"/>
      <c r="AR25" s="476"/>
      <c r="AS25" s="436">
        <v>3379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1621842</v>
      </c>
      <c r="BO25" s="349"/>
      <c r="BP25" s="349"/>
      <c r="BQ25" s="349"/>
      <c r="BR25" s="349"/>
      <c r="BS25" s="349"/>
      <c r="BT25" s="349"/>
      <c r="BU25" s="350"/>
      <c r="BV25" s="348">
        <v>1856075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6300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13052</v>
      </c>
      <c r="AN26" s="437"/>
      <c r="AO26" s="437"/>
      <c r="AP26" s="437"/>
      <c r="AQ26" s="437"/>
      <c r="AR26" s="476"/>
      <c r="AS26" s="436">
        <v>3263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4006</v>
      </c>
      <c r="AN27" s="437"/>
      <c r="AO27" s="437"/>
      <c r="AP27" s="437"/>
      <c r="AQ27" s="437"/>
      <c r="AR27" s="476"/>
      <c r="AS27" s="436">
        <v>4006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426672</v>
      </c>
      <c r="BO27" s="553"/>
      <c r="BP27" s="553"/>
      <c r="BQ27" s="553"/>
      <c r="BR27" s="553"/>
      <c r="BS27" s="553"/>
      <c r="BT27" s="553"/>
      <c r="BU27" s="554"/>
      <c r="BV27" s="552">
        <v>426672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3255671</v>
      </c>
      <c r="BO28" s="349"/>
      <c r="BP28" s="349"/>
      <c r="BQ28" s="349"/>
      <c r="BR28" s="349"/>
      <c r="BS28" s="349"/>
      <c r="BT28" s="349"/>
      <c r="BU28" s="350"/>
      <c r="BV28" s="348">
        <v>3252860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3400</v>
      </c>
      <c r="R29" s="437"/>
      <c r="S29" s="437"/>
      <c r="T29" s="437"/>
      <c r="U29" s="437"/>
      <c r="V29" s="476"/>
      <c r="W29" s="531"/>
      <c r="X29" s="519"/>
      <c r="Y29" s="520"/>
      <c r="Z29" s="435" t="s">
        <v>170</v>
      </c>
      <c r="AA29" s="415"/>
      <c r="AB29" s="415"/>
      <c r="AC29" s="415"/>
      <c r="AD29" s="415"/>
      <c r="AE29" s="415"/>
      <c r="AF29" s="415"/>
      <c r="AG29" s="416"/>
      <c r="AH29" s="436">
        <v>281</v>
      </c>
      <c r="AI29" s="437"/>
      <c r="AJ29" s="437"/>
      <c r="AK29" s="437"/>
      <c r="AL29" s="476"/>
      <c r="AM29" s="436">
        <v>943126</v>
      </c>
      <c r="AN29" s="437"/>
      <c r="AO29" s="437"/>
      <c r="AP29" s="437"/>
      <c r="AQ29" s="437"/>
      <c r="AR29" s="476"/>
      <c r="AS29" s="436">
        <v>3356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745138</v>
      </c>
      <c r="BO29" s="386"/>
      <c r="BP29" s="386"/>
      <c r="BQ29" s="386"/>
      <c r="BR29" s="386"/>
      <c r="BS29" s="386"/>
      <c r="BT29" s="386"/>
      <c r="BU29" s="387"/>
      <c r="BV29" s="385">
        <v>594029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1179542</v>
      </c>
      <c r="BO30" s="553"/>
      <c r="BP30" s="553"/>
      <c r="BQ30" s="553"/>
      <c r="BR30" s="553"/>
      <c r="BS30" s="553"/>
      <c r="BT30" s="553"/>
      <c r="BU30" s="554"/>
      <c r="BV30" s="552">
        <v>980588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紀和地区水道事業特別会計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紀南病院組合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熊野市土地開発公社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市有林整備事業特別会計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IF('各会計、関係団体の財政状況及び健全化判断比率'!B32="","",'各会計、関係団体の財政状況及び健全化判断比率'!B32)</f>
        <v>青年の家事業特別会計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南牟婁郡清掃施設組合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熊野市ふるさと振興公社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紀和診療所事業特別会計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三重県市町総合事務組合（一般会計）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熊野市観光公社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三重県市町総合事務組合（デジタル地図特別会計）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三重県市町総合事務組合（消防救急無線特別会計）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三重県地方税管理回収機構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紀南社会福祉施設組合（一般会計）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紀南社会福祉施設組合（指定訪問介護特別会計）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紀南特別養護老人ホーム組合（一般会計）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紀南特別養護老人ホーム（地域密着型特別会計）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70" zoomScaleNormal="70"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11287</v>
      </c>
      <c r="J41" s="83">
        <v>12064</v>
      </c>
      <c r="K41" s="83">
        <v>12595</v>
      </c>
      <c r="L41" s="83">
        <v>13282</v>
      </c>
      <c r="M41" s="84">
        <v>13488</v>
      </c>
    </row>
    <row r="42" spans="2:13" ht="27.75" customHeight="1">
      <c r="B42" s="1169"/>
      <c r="C42" s="1170"/>
      <c r="D42" s="85"/>
      <c r="E42" s="1175" t="s">
        <v>26</v>
      </c>
      <c r="F42" s="1175"/>
      <c r="G42" s="1175"/>
      <c r="H42" s="1176"/>
      <c r="I42" s="86" t="s">
        <v>476</v>
      </c>
      <c r="J42" s="87" t="s">
        <v>476</v>
      </c>
      <c r="K42" s="87" t="s">
        <v>476</v>
      </c>
      <c r="L42" s="87" t="s">
        <v>476</v>
      </c>
      <c r="M42" s="88" t="s">
        <v>476</v>
      </c>
    </row>
    <row r="43" spans="2:13" ht="27.75" customHeight="1">
      <c r="B43" s="1169"/>
      <c r="C43" s="1170"/>
      <c r="D43" s="85"/>
      <c r="E43" s="1175" t="s">
        <v>27</v>
      </c>
      <c r="F43" s="1175"/>
      <c r="G43" s="1175"/>
      <c r="H43" s="1176"/>
      <c r="I43" s="86">
        <v>1303</v>
      </c>
      <c r="J43" s="87">
        <v>1364</v>
      </c>
      <c r="K43" s="87">
        <v>1383</v>
      </c>
      <c r="L43" s="87">
        <v>1184</v>
      </c>
      <c r="M43" s="88">
        <v>1080</v>
      </c>
    </row>
    <row r="44" spans="2:13" ht="27.75" customHeight="1">
      <c r="B44" s="1169"/>
      <c r="C44" s="1170"/>
      <c r="D44" s="85"/>
      <c r="E44" s="1175" t="s">
        <v>28</v>
      </c>
      <c r="F44" s="1175"/>
      <c r="G44" s="1175"/>
      <c r="H44" s="1176"/>
      <c r="I44" s="86">
        <v>960</v>
      </c>
      <c r="J44" s="87">
        <v>853</v>
      </c>
      <c r="K44" s="87">
        <v>684</v>
      </c>
      <c r="L44" s="87">
        <v>772</v>
      </c>
      <c r="M44" s="88">
        <v>827</v>
      </c>
    </row>
    <row r="45" spans="2:13" ht="27.75" customHeight="1">
      <c r="B45" s="1169"/>
      <c r="C45" s="1170"/>
      <c r="D45" s="85"/>
      <c r="E45" s="1175" t="s">
        <v>29</v>
      </c>
      <c r="F45" s="1175"/>
      <c r="G45" s="1175"/>
      <c r="H45" s="1176"/>
      <c r="I45" s="86">
        <v>2847</v>
      </c>
      <c r="J45" s="87">
        <v>2643</v>
      </c>
      <c r="K45" s="87">
        <v>2610</v>
      </c>
      <c r="L45" s="87">
        <v>2653</v>
      </c>
      <c r="M45" s="88">
        <v>2504</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3155</v>
      </c>
      <c r="J49" s="87">
        <v>3318</v>
      </c>
      <c r="K49" s="87">
        <v>3741</v>
      </c>
      <c r="L49" s="87">
        <v>4203</v>
      </c>
      <c r="M49" s="88">
        <v>4473</v>
      </c>
    </row>
    <row r="50" spans="2:13" ht="27.75" customHeight="1">
      <c r="B50" s="1169"/>
      <c r="C50" s="1170"/>
      <c r="D50" s="85"/>
      <c r="E50" s="1175" t="s">
        <v>35</v>
      </c>
      <c r="F50" s="1175"/>
      <c r="G50" s="1175"/>
      <c r="H50" s="1176"/>
      <c r="I50" s="86">
        <v>40</v>
      </c>
      <c r="J50" s="87">
        <v>39</v>
      </c>
      <c r="K50" s="87">
        <v>35</v>
      </c>
      <c r="L50" s="87">
        <v>34</v>
      </c>
      <c r="M50" s="88">
        <v>31</v>
      </c>
    </row>
    <row r="51" spans="2:13" ht="27.75" customHeight="1">
      <c r="B51" s="1171"/>
      <c r="C51" s="1172"/>
      <c r="D51" s="85"/>
      <c r="E51" s="1175" t="s">
        <v>36</v>
      </c>
      <c r="F51" s="1175"/>
      <c r="G51" s="1175"/>
      <c r="H51" s="1176"/>
      <c r="I51" s="86">
        <v>9691</v>
      </c>
      <c r="J51" s="87">
        <v>10664</v>
      </c>
      <c r="K51" s="87">
        <v>11259</v>
      </c>
      <c r="L51" s="87">
        <v>11841</v>
      </c>
      <c r="M51" s="88">
        <v>12765</v>
      </c>
    </row>
    <row r="52" spans="2:13" ht="27.75" customHeight="1" thickBot="1">
      <c r="B52" s="1179" t="s">
        <v>37</v>
      </c>
      <c r="C52" s="1180"/>
      <c r="D52" s="90"/>
      <c r="E52" s="1181" t="s">
        <v>38</v>
      </c>
      <c r="F52" s="1181"/>
      <c r="G52" s="1181"/>
      <c r="H52" s="1182"/>
      <c r="I52" s="91">
        <v>3511</v>
      </c>
      <c r="J52" s="92">
        <v>2905</v>
      </c>
      <c r="K52" s="92">
        <v>2237</v>
      </c>
      <c r="L52" s="92">
        <v>1813</v>
      </c>
      <c r="M52" s="93">
        <v>629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143536</v>
      </c>
      <c r="E3" s="116"/>
      <c r="F3" s="117">
        <v>76282</v>
      </c>
      <c r="G3" s="118"/>
      <c r="H3" s="119"/>
    </row>
    <row r="4" spans="1:8">
      <c r="A4" s="120"/>
      <c r="B4" s="121"/>
      <c r="C4" s="122"/>
      <c r="D4" s="123">
        <v>84483</v>
      </c>
      <c r="E4" s="124"/>
      <c r="F4" s="125">
        <v>41092</v>
      </c>
      <c r="G4" s="126"/>
      <c r="H4" s="127"/>
    </row>
    <row r="5" spans="1:8">
      <c r="A5" s="108" t="s">
        <v>509</v>
      </c>
      <c r="B5" s="113"/>
      <c r="C5" s="114"/>
      <c r="D5" s="115">
        <v>168168</v>
      </c>
      <c r="E5" s="116"/>
      <c r="F5" s="117">
        <v>78670</v>
      </c>
      <c r="G5" s="118"/>
      <c r="H5" s="119"/>
    </row>
    <row r="6" spans="1:8">
      <c r="A6" s="120"/>
      <c r="B6" s="121"/>
      <c r="C6" s="122"/>
      <c r="D6" s="123">
        <v>102892</v>
      </c>
      <c r="E6" s="124"/>
      <c r="F6" s="125">
        <v>38094</v>
      </c>
      <c r="G6" s="126"/>
      <c r="H6" s="127"/>
    </row>
    <row r="7" spans="1:8">
      <c r="A7" s="108" t="s">
        <v>510</v>
      </c>
      <c r="B7" s="113"/>
      <c r="C7" s="114"/>
      <c r="D7" s="115">
        <v>120840</v>
      </c>
      <c r="E7" s="116"/>
      <c r="F7" s="117">
        <v>67201</v>
      </c>
      <c r="G7" s="118"/>
      <c r="H7" s="119"/>
    </row>
    <row r="8" spans="1:8">
      <c r="A8" s="120"/>
      <c r="B8" s="121"/>
      <c r="C8" s="122"/>
      <c r="D8" s="123">
        <v>64968</v>
      </c>
      <c r="E8" s="124"/>
      <c r="F8" s="125">
        <v>35210</v>
      </c>
      <c r="G8" s="126"/>
      <c r="H8" s="127"/>
    </row>
    <row r="9" spans="1:8">
      <c r="A9" s="108" t="s">
        <v>511</v>
      </c>
      <c r="B9" s="113"/>
      <c r="C9" s="114"/>
      <c r="D9" s="115">
        <v>126241</v>
      </c>
      <c r="E9" s="116"/>
      <c r="F9" s="117">
        <v>75709</v>
      </c>
      <c r="G9" s="118"/>
      <c r="H9" s="119"/>
    </row>
    <row r="10" spans="1:8">
      <c r="A10" s="120"/>
      <c r="B10" s="121"/>
      <c r="C10" s="122"/>
      <c r="D10" s="123">
        <v>45928</v>
      </c>
      <c r="E10" s="124"/>
      <c r="F10" s="125">
        <v>35212</v>
      </c>
      <c r="G10" s="126"/>
      <c r="H10" s="127"/>
    </row>
    <row r="11" spans="1:8">
      <c r="A11" s="108" t="s">
        <v>512</v>
      </c>
      <c r="B11" s="113"/>
      <c r="C11" s="114"/>
      <c r="D11" s="115">
        <v>149421</v>
      </c>
      <c r="E11" s="116"/>
      <c r="F11" s="117">
        <v>90961</v>
      </c>
      <c r="G11" s="118"/>
      <c r="H11" s="119"/>
    </row>
    <row r="12" spans="1:8">
      <c r="A12" s="120"/>
      <c r="B12" s="121"/>
      <c r="C12" s="128"/>
      <c r="D12" s="123">
        <v>51314</v>
      </c>
      <c r="E12" s="124"/>
      <c r="F12" s="125">
        <v>37720</v>
      </c>
      <c r="G12" s="126"/>
      <c r="H12" s="127"/>
    </row>
    <row r="13" spans="1:8">
      <c r="A13" s="108"/>
      <c r="B13" s="113"/>
      <c r="C13" s="129"/>
      <c r="D13" s="130">
        <v>141641</v>
      </c>
      <c r="E13" s="131"/>
      <c r="F13" s="132">
        <v>77765</v>
      </c>
      <c r="G13" s="133"/>
      <c r="H13" s="119"/>
    </row>
    <row r="14" spans="1:8">
      <c r="A14" s="120"/>
      <c r="B14" s="121"/>
      <c r="C14" s="122"/>
      <c r="D14" s="123">
        <v>69917</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4.63</v>
      </c>
      <c r="C19" s="134">
        <f>ROUND(VALUE(SUBSTITUTE(実質収支比率等に係る経年分析!G$48,"▲","-")),2)</f>
        <v>8.23</v>
      </c>
      <c r="D19" s="134">
        <f>ROUND(VALUE(SUBSTITUTE(実質収支比率等に係る経年分析!H$48,"▲","-")),2)</f>
        <v>5.63</v>
      </c>
      <c r="E19" s="134">
        <f>ROUND(VALUE(SUBSTITUTE(実質収支比率等に係る経年分析!I$48,"▲","-")),2)</f>
        <v>8.5399999999999991</v>
      </c>
      <c r="F19" s="134">
        <f>ROUND(VALUE(SUBSTITUTE(実質収支比率等に係る経年分析!J$48,"▲","-")),2)</f>
        <v>7.28</v>
      </c>
    </row>
    <row r="20" spans="1:11">
      <c r="A20" s="134" t="s">
        <v>43</v>
      </c>
      <c r="B20" s="134">
        <f>ROUND(VALUE(SUBSTITUTE(実質収支比率等に係る経年分析!F$47,"▲","-")),2)</f>
        <v>38.58</v>
      </c>
      <c r="C20" s="134">
        <f>ROUND(VALUE(SUBSTITUTE(実質収支比率等に係る経年分析!G$47,"▲","-")),2)</f>
        <v>38.950000000000003</v>
      </c>
      <c r="D20" s="134">
        <f>ROUND(VALUE(SUBSTITUTE(実質収支比率等に係る経年分析!H$47,"▲","-")),2)</f>
        <v>44.17</v>
      </c>
      <c r="E20" s="134">
        <f>ROUND(VALUE(SUBSTITUTE(実質収支比率等に係る経年分析!I$47,"▲","-")),2)</f>
        <v>46.51</v>
      </c>
      <c r="F20" s="134">
        <f>ROUND(VALUE(SUBSTITUTE(実質収支比率等に係る経年分析!J$47,"▲","-")),2)</f>
        <v>46.7</v>
      </c>
    </row>
    <row r="21" spans="1:11">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7.79</v>
      </c>
      <c r="D21" s="134">
        <f>IF(ISNUMBER(VALUE(SUBSTITUTE(実質収支比率等に係る経年分析!H$49,"▲","-"))),ROUND(VALUE(SUBSTITUTE(実質収支比率等に係る経年分析!H$49,"▲","-")),2),NA())</f>
        <v>4.04</v>
      </c>
      <c r="E21" s="134">
        <f>IF(ISNUMBER(VALUE(SUBSTITUTE(実質収支比率等に係る経年分析!I$49,"▲","-"))),ROUND(VALUE(SUBSTITUTE(実質収支比率等に係る経年分析!I$49,"▲","-")),2),NA())</f>
        <v>7.77</v>
      </c>
      <c r="F21" s="134">
        <f>IF(ISNUMBER(VALUE(SUBSTITUTE(実質収支比率等に係る経年分析!J$49,"▲","-"))),ROUND(VALUE(SUBSTITUTE(実質収支比率等に係る経年分析!J$49,"▲","-")),2),NA())</f>
        <v>0.93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紀和地区水道事業特別会計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青年の家事業特別会計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市有林整備事業特別会計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紀和診療所事業特別会計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942</v>
      </c>
      <c r="E42" s="136"/>
      <c r="F42" s="136"/>
      <c r="G42" s="136">
        <f>'実質公債費比率（分子）の構造'!L$52</f>
        <v>914</v>
      </c>
      <c r="H42" s="136"/>
      <c r="I42" s="136"/>
      <c r="J42" s="136">
        <f>'実質公債費比率（分子）の構造'!M$52</f>
        <v>940</v>
      </c>
      <c r="K42" s="136"/>
      <c r="L42" s="136"/>
      <c r="M42" s="136">
        <f>'実質公債費比率（分子）の構造'!N$52</f>
        <v>1017</v>
      </c>
      <c r="N42" s="136"/>
      <c r="O42" s="136"/>
      <c r="P42" s="136">
        <f>'実質公債費比率（分子）の構造'!O$52</f>
        <v>1047</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106</v>
      </c>
      <c r="C45" s="136"/>
      <c r="D45" s="136"/>
      <c r="E45" s="136">
        <f>'実質公債費比率（分子）の構造'!L$49</f>
        <v>95</v>
      </c>
      <c r="F45" s="136"/>
      <c r="G45" s="136"/>
      <c r="H45" s="136">
        <f>'実質公債費比率（分子）の構造'!M$49</f>
        <v>89</v>
      </c>
      <c r="I45" s="136"/>
      <c r="J45" s="136"/>
      <c r="K45" s="136">
        <f>'実質公債費比率（分子）の構造'!N$49</f>
        <v>82</v>
      </c>
      <c r="L45" s="136"/>
      <c r="M45" s="136"/>
      <c r="N45" s="136">
        <f>'実質公債費比率（分子）の構造'!O$49</f>
        <v>79</v>
      </c>
      <c r="O45" s="136"/>
      <c r="P45" s="136"/>
    </row>
    <row r="46" spans="1:16">
      <c r="A46" s="136" t="s">
        <v>55</v>
      </c>
      <c r="B46" s="136">
        <f>'実質公債費比率（分子）の構造'!K$48</f>
        <v>119</v>
      </c>
      <c r="C46" s="136"/>
      <c r="D46" s="136"/>
      <c r="E46" s="136">
        <f>'実質公債費比率（分子）の構造'!L$48</f>
        <v>96</v>
      </c>
      <c r="F46" s="136"/>
      <c r="G46" s="136"/>
      <c r="H46" s="136">
        <f>'実質公債費比率（分子）の構造'!M$48</f>
        <v>101</v>
      </c>
      <c r="I46" s="136"/>
      <c r="J46" s="136"/>
      <c r="K46" s="136">
        <f>'実質公債費比率（分子）の構造'!N$48</f>
        <v>95</v>
      </c>
      <c r="L46" s="136"/>
      <c r="M46" s="136"/>
      <c r="N46" s="136">
        <f>'実質公債費比率（分子）の構造'!O$48</f>
        <v>72</v>
      </c>
      <c r="O46" s="136"/>
      <c r="P46" s="136"/>
    </row>
    <row r="47" spans="1:16">
      <c r="A47" s="136" t="s">
        <v>56</v>
      </c>
      <c r="B47" s="136">
        <f>'実質公債費比率（分子）の構造'!K$47</f>
        <v>7</v>
      </c>
      <c r="C47" s="136"/>
      <c r="D47" s="136"/>
      <c r="E47" s="136">
        <f>'実質公債費比率（分子）の構造'!L$47</f>
        <v>7</v>
      </c>
      <c r="F47" s="136"/>
      <c r="G47" s="136"/>
      <c r="H47" s="136">
        <f>'実質公債費比率（分子）の構造'!M$47</f>
        <v>8</v>
      </c>
      <c r="I47" s="136"/>
      <c r="J47" s="136"/>
      <c r="K47" s="136">
        <f>'実質公債費比率（分子）の構造'!N$47</f>
        <v>8</v>
      </c>
      <c r="L47" s="136"/>
      <c r="M47" s="136"/>
      <c r="N47" s="136">
        <f>'実質公債費比率（分子）の構造'!O$47</f>
        <v>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1298</v>
      </c>
      <c r="C49" s="136"/>
      <c r="D49" s="136"/>
      <c r="E49" s="136">
        <f>'実質公債費比率（分子）の構造'!L$45</f>
        <v>1104</v>
      </c>
      <c r="F49" s="136"/>
      <c r="G49" s="136"/>
      <c r="H49" s="136">
        <f>'実質公債費比率（分子）の構造'!M$45</f>
        <v>1088</v>
      </c>
      <c r="I49" s="136"/>
      <c r="J49" s="136"/>
      <c r="K49" s="136">
        <f>'実質公債費比率（分子）の構造'!N$45</f>
        <v>1094</v>
      </c>
      <c r="L49" s="136"/>
      <c r="M49" s="136"/>
      <c r="N49" s="136">
        <f>'実質公債費比率（分子）の構造'!O$45</f>
        <v>1081</v>
      </c>
      <c r="O49" s="136"/>
      <c r="P49" s="136"/>
    </row>
    <row r="50" spans="1:16">
      <c r="A50" s="136" t="s">
        <v>59</v>
      </c>
      <c r="B50" s="136" t="e">
        <f>NA()</f>
        <v>#N/A</v>
      </c>
      <c r="C50" s="136">
        <f>IF(ISNUMBER('実質公債費比率（分子）の構造'!K$53),'実質公債費比率（分子）の構造'!K$53,NA())</f>
        <v>588</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262</v>
      </c>
      <c r="M50" s="136" t="e">
        <f>NA()</f>
        <v>#N/A</v>
      </c>
      <c r="N50" s="136" t="e">
        <f>NA()</f>
        <v>#N/A</v>
      </c>
      <c r="O50" s="136">
        <f>IF(ISNUMBER('実質公債費比率（分子）の構造'!O$53),'実質公債費比率（分子）の構造'!O$53,NA())</f>
        <v>194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9691</v>
      </c>
      <c r="E56" s="135"/>
      <c r="F56" s="135"/>
      <c r="G56" s="135">
        <f>'将来負担比率（分子）の構造'!J$51</f>
        <v>10664</v>
      </c>
      <c r="H56" s="135"/>
      <c r="I56" s="135"/>
      <c r="J56" s="135">
        <f>'将来負担比率（分子）の構造'!K$51</f>
        <v>11259</v>
      </c>
      <c r="K56" s="135"/>
      <c r="L56" s="135"/>
      <c r="M56" s="135">
        <f>'将来負担比率（分子）の構造'!L$51</f>
        <v>11841</v>
      </c>
      <c r="N56" s="135"/>
      <c r="O56" s="135"/>
      <c r="P56" s="135">
        <f>'将来負担比率（分子）の構造'!M$51</f>
        <v>12765</v>
      </c>
    </row>
    <row r="57" spans="1:16">
      <c r="A57" s="135" t="s">
        <v>35</v>
      </c>
      <c r="B57" s="135"/>
      <c r="C57" s="135"/>
      <c r="D57" s="135">
        <f>'将来負担比率（分子）の構造'!I$50</f>
        <v>40</v>
      </c>
      <c r="E57" s="135"/>
      <c r="F57" s="135"/>
      <c r="G57" s="135">
        <f>'将来負担比率（分子）の構造'!J$50</f>
        <v>39</v>
      </c>
      <c r="H57" s="135"/>
      <c r="I57" s="135"/>
      <c r="J57" s="135">
        <f>'将来負担比率（分子）の構造'!K$50</f>
        <v>35</v>
      </c>
      <c r="K57" s="135"/>
      <c r="L57" s="135"/>
      <c r="M57" s="135">
        <f>'将来負担比率（分子）の構造'!L$50</f>
        <v>34</v>
      </c>
      <c r="N57" s="135"/>
      <c r="O57" s="135"/>
      <c r="P57" s="135">
        <f>'将来負担比率（分子）の構造'!M$50</f>
        <v>31</v>
      </c>
    </row>
    <row r="58" spans="1:16">
      <c r="A58" s="135" t="s">
        <v>34</v>
      </c>
      <c r="B58" s="135"/>
      <c r="C58" s="135"/>
      <c r="D58" s="135">
        <f>'将来負担比率（分子）の構造'!I$49</f>
        <v>3155</v>
      </c>
      <c r="E58" s="135"/>
      <c r="F58" s="135"/>
      <c r="G58" s="135">
        <f>'将来負担比率（分子）の構造'!J$49</f>
        <v>3318</v>
      </c>
      <c r="H58" s="135"/>
      <c r="I58" s="135"/>
      <c r="J58" s="135">
        <f>'将来負担比率（分子）の構造'!K$49</f>
        <v>3741</v>
      </c>
      <c r="K58" s="135"/>
      <c r="L58" s="135"/>
      <c r="M58" s="135">
        <f>'将来負担比率（分子）の構造'!L$49</f>
        <v>4203</v>
      </c>
      <c r="N58" s="135"/>
      <c r="O58" s="135"/>
      <c r="P58" s="135">
        <f>'将来負担比率（分子）の構造'!M$49</f>
        <v>4473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2847</v>
      </c>
      <c r="C62" s="135"/>
      <c r="D62" s="135"/>
      <c r="E62" s="135">
        <f>'将来負担比率（分子）の構造'!J$45</f>
        <v>2643</v>
      </c>
      <c r="F62" s="135"/>
      <c r="G62" s="135"/>
      <c r="H62" s="135">
        <f>'将来負担比率（分子）の構造'!K$45</f>
        <v>2610</v>
      </c>
      <c r="I62" s="135"/>
      <c r="J62" s="135"/>
      <c r="K62" s="135">
        <f>'将来負担比率（分子）の構造'!L$45</f>
        <v>2653</v>
      </c>
      <c r="L62" s="135"/>
      <c r="M62" s="135"/>
      <c r="N62" s="135">
        <f>'将来負担比率（分子）の構造'!M$45</f>
        <v>2504</v>
      </c>
      <c r="O62" s="135"/>
      <c r="P62" s="135"/>
    </row>
    <row r="63" spans="1:16">
      <c r="A63" s="135" t="s">
        <v>28</v>
      </c>
      <c r="B63" s="135">
        <f>'将来負担比率（分子）の構造'!I$44</f>
        <v>960</v>
      </c>
      <c r="C63" s="135"/>
      <c r="D63" s="135"/>
      <c r="E63" s="135">
        <f>'将来負担比率（分子）の構造'!J$44</f>
        <v>853</v>
      </c>
      <c r="F63" s="135"/>
      <c r="G63" s="135"/>
      <c r="H63" s="135">
        <f>'将来負担比率（分子）の構造'!K$44</f>
        <v>684</v>
      </c>
      <c r="I63" s="135"/>
      <c r="J63" s="135"/>
      <c r="K63" s="135">
        <f>'将来負担比率（分子）の構造'!L$44</f>
        <v>772</v>
      </c>
      <c r="L63" s="135"/>
      <c r="M63" s="135"/>
      <c r="N63" s="135">
        <f>'将来負担比率（分子）の構造'!M$44</f>
        <v>827</v>
      </c>
      <c r="O63" s="135"/>
      <c r="P63" s="135"/>
    </row>
    <row r="64" spans="1:16">
      <c r="A64" s="135" t="s">
        <v>27</v>
      </c>
      <c r="B64" s="135">
        <f>'将来負担比率（分子）の構造'!I$43</f>
        <v>1303</v>
      </c>
      <c r="C64" s="135"/>
      <c r="D64" s="135"/>
      <c r="E64" s="135">
        <f>'将来負担比率（分子）の構造'!J$43</f>
        <v>1364</v>
      </c>
      <c r="F64" s="135"/>
      <c r="G64" s="135"/>
      <c r="H64" s="135">
        <f>'将来負担比率（分子）の構造'!K$43</f>
        <v>1383</v>
      </c>
      <c r="I64" s="135"/>
      <c r="J64" s="135"/>
      <c r="K64" s="135">
        <f>'将来負担比率（分子）の構造'!L$43</f>
        <v>1184</v>
      </c>
      <c r="L64" s="135"/>
      <c r="M64" s="135"/>
      <c r="N64" s="135">
        <f>'将来負担比率（分子）の構造'!M$43</f>
        <v>1080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11287</v>
      </c>
      <c r="C66" s="135"/>
      <c r="D66" s="135"/>
      <c r="E66" s="135">
        <f>'将来負担比率（分子）の構造'!J$41</f>
        <v>12064</v>
      </c>
      <c r="F66" s="135"/>
      <c r="G66" s="135"/>
      <c r="H66" s="135">
        <f>'将来負担比率（分子）の構造'!K$41</f>
        <v>12595</v>
      </c>
      <c r="I66" s="135"/>
      <c r="J66" s="135"/>
      <c r="K66" s="135">
        <f>'将来負担比率（分子）の構造'!L$41</f>
        <v>13282</v>
      </c>
      <c r="L66" s="135"/>
      <c r="M66" s="135"/>
      <c r="N66" s="135">
        <f>'将来負担比率（分子）の構造'!M$41</f>
        <v>13488</v>
      </c>
      <c r="O66" s="135"/>
      <c r="P66" s="135"/>
    </row>
    <row r="67" spans="1:16">
      <c r="A67" s="135" t="s">
        <v>63</v>
      </c>
      <c r="B67" s="135" t="e">
        <f>NA()</f>
        <v>#N/A</v>
      </c>
      <c r="C67" s="135">
        <f>IF(ISNUMBER('将来負担比率（分子）の構造'!I$52), IF('将来負担比率（分子）の構造'!I$52 &lt; 0, 0, '将来負担比率（分子）の構造'!I$52), NA())</f>
        <v>3511</v>
      </c>
      <c r="D67" s="135" t="e">
        <f>NA()</f>
        <v>#N/A</v>
      </c>
      <c r="E67" s="135" t="e">
        <f>NA()</f>
        <v>#N/A</v>
      </c>
      <c r="F67" s="135">
        <f>IF(ISNUMBER('将来負担比率（分子）の構造'!J$52), IF('将来負担比率（分子）の構造'!J$52 &lt; 0, 0, '将来負担比率（分子）の構造'!J$52), NA())</f>
        <v>2905</v>
      </c>
      <c r="G67" s="135" t="e">
        <f>NA()</f>
        <v>#N/A</v>
      </c>
      <c r="H67" s="135" t="e">
        <f>NA()</f>
        <v>#N/A</v>
      </c>
      <c r="I67" s="135">
        <f>IF(ISNUMBER('将来負担比率（分子）の構造'!K$52), IF('将来負担比率（分子）の構造'!K$52 &lt; 0, 0, '将来負担比率（分子）の構造'!K$52), NA())</f>
        <v>2237</v>
      </c>
      <c r="J67" s="135" t="e">
        <f>NA()</f>
        <v>#N/A</v>
      </c>
      <c r="K67" s="135" t="e">
        <f>NA()</f>
        <v>#N/A</v>
      </c>
      <c r="L67" s="135">
        <f>IF(ISNUMBER('将来負担比率（分子）の構造'!L$52), IF('将来負担比率（分子）の構造'!L$52 &lt; 0, 0, '将来負担比率（分子）の構造'!L$52), NA())</f>
        <v>1813</v>
      </c>
      <c r="M67" s="135" t="e">
        <f>NA()</f>
        <v>#N/A</v>
      </c>
      <c r="N67" s="135" t="e">
        <f>NA()</f>
        <v>#N/A</v>
      </c>
      <c r="O67" s="135">
        <f>IF(ISNUMBER('将来負担比率（分子）の構造'!M$52), IF('将来負担比率（分子）の構造'!M$52 &lt; 0, 0, '将来負担比率（分子）の構造'!M$52), NA())</f>
        <v>629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1700205</v>
      </c>
      <c r="S5" s="581"/>
      <c r="T5" s="581"/>
      <c r="U5" s="581"/>
      <c r="V5" s="581"/>
      <c r="W5" s="581"/>
      <c r="X5" s="581"/>
      <c r="Y5" s="582"/>
      <c r="Z5" s="583">
        <v>12.1</v>
      </c>
      <c r="AA5" s="583"/>
      <c r="AB5" s="583"/>
      <c r="AC5" s="583"/>
      <c r="AD5" s="584">
        <v>1700205</v>
      </c>
      <c r="AE5" s="584"/>
      <c r="AF5" s="584"/>
      <c r="AG5" s="584"/>
      <c r="AH5" s="584"/>
      <c r="AI5" s="584"/>
      <c r="AJ5" s="584"/>
      <c r="AK5" s="584"/>
      <c r="AL5" s="585">
        <v>25.7</v>
      </c>
      <c r="AM5" s="586"/>
      <c r="AN5" s="586"/>
      <c r="AO5" s="587"/>
      <c r="AP5" s="577" t="s">
        <v>208</v>
      </c>
      <c r="AQ5" s="578"/>
      <c r="AR5" s="578"/>
      <c r="AS5" s="578"/>
      <c r="AT5" s="578"/>
      <c r="AU5" s="578"/>
      <c r="AV5" s="578"/>
      <c r="AW5" s="578"/>
      <c r="AX5" s="578"/>
      <c r="AY5" s="578"/>
      <c r="AZ5" s="578"/>
      <c r="BA5" s="578"/>
      <c r="BB5" s="578"/>
      <c r="BC5" s="578"/>
      <c r="BD5" s="578"/>
      <c r="BE5" s="578"/>
      <c r="BF5" s="579"/>
      <c r="BG5" s="591">
        <v>1693980</v>
      </c>
      <c r="BH5" s="592"/>
      <c r="BI5" s="592"/>
      <c r="BJ5" s="592"/>
      <c r="BK5" s="592"/>
      <c r="BL5" s="592"/>
      <c r="BM5" s="592"/>
      <c r="BN5" s="593"/>
      <c r="BO5" s="594">
        <v>99.6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84003</v>
      </c>
      <c r="S6" s="592"/>
      <c r="T6" s="592"/>
      <c r="U6" s="592"/>
      <c r="V6" s="592"/>
      <c r="W6" s="592"/>
      <c r="X6" s="592"/>
      <c r="Y6" s="593"/>
      <c r="Z6" s="594">
        <v>0.6</v>
      </c>
      <c r="AA6" s="594"/>
      <c r="AB6" s="594"/>
      <c r="AC6" s="594"/>
      <c r="AD6" s="595">
        <v>84003</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1693980</v>
      </c>
      <c r="BH6" s="592"/>
      <c r="BI6" s="592"/>
      <c r="BJ6" s="592"/>
      <c r="BK6" s="592"/>
      <c r="BL6" s="592"/>
      <c r="BM6" s="592"/>
      <c r="BN6" s="593"/>
      <c r="BO6" s="594">
        <v>99.6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143984</v>
      </c>
      <c r="CS6" s="592"/>
      <c r="CT6" s="592"/>
      <c r="CU6" s="592"/>
      <c r="CV6" s="592"/>
      <c r="CW6" s="592"/>
      <c r="CX6" s="592"/>
      <c r="CY6" s="593"/>
      <c r="CZ6" s="594">
        <v>1.1000000000000001</v>
      </c>
      <c r="DA6" s="594"/>
      <c r="DB6" s="594"/>
      <c r="DC6" s="594"/>
      <c r="DD6" s="600" t="s">
        <v>209</v>
      </c>
      <c r="DE6" s="592"/>
      <c r="DF6" s="592"/>
      <c r="DG6" s="592"/>
      <c r="DH6" s="592"/>
      <c r="DI6" s="592"/>
      <c r="DJ6" s="592"/>
      <c r="DK6" s="592"/>
      <c r="DL6" s="592"/>
      <c r="DM6" s="592"/>
      <c r="DN6" s="592"/>
      <c r="DO6" s="592"/>
      <c r="DP6" s="593"/>
      <c r="DQ6" s="600">
        <v>143984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5132</v>
      </c>
      <c r="S7" s="592"/>
      <c r="T7" s="592"/>
      <c r="U7" s="592"/>
      <c r="V7" s="592"/>
      <c r="W7" s="592"/>
      <c r="X7" s="592"/>
      <c r="Y7" s="593"/>
      <c r="Z7" s="594">
        <v>0</v>
      </c>
      <c r="AA7" s="594"/>
      <c r="AB7" s="594"/>
      <c r="AC7" s="594"/>
      <c r="AD7" s="595">
        <v>5132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714457</v>
      </c>
      <c r="BH7" s="592"/>
      <c r="BI7" s="592"/>
      <c r="BJ7" s="592"/>
      <c r="BK7" s="592"/>
      <c r="BL7" s="592"/>
      <c r="BM7" s="592"/>
      <c r="BN7" s="593"/>
      <c r="BO7" s="594">
        <v>42</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2002413</v>
      </c>
      <c r="CS7" s="592"/>
      <c r="CT7" s="592"/>
      <c r="CU7" s="592"/>
      <c r="CV7" s="592"/>
      <c r="CW7" s="592"/>
      <c r="CX7" s="592"/>
      <c r="CY7" s="593"/>
      <c r="CZ7" s="594">
        <v>14.8</v>
      </c>
      <c r="DA7" s="594"/>
      <c r="DB7" s="594"/>
      <c r="DC7" s="594"/>
      <c r="DD7" s="600">
        <v>210273</v>
      </c>
      <c r="DE7" s="592"/>
      <c r="DF7" s="592"/>
      <c r="DG7" s="592"/>
      <c r="DH7" s="592"/>
      <c r="DI7" s="592"/>
      <c r="DJ7" s="592"/>
      <c r="DK7" s="592"/>
      <c r="DL7" s="592"/>
      <c r="DM7" s="592"/>
      <c r="DN7" s="592"/>
      <c r="DO7" s="592"/>
      <c r="DP7" s="593"/>
      <c r="DQ7" s="600">
        <v>1591399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7721</v>
      </c>
      <c r="S8" s="592"/>
      <c r="T8" s="592"/>
      <c r="U8" s="592"/>
      <c r="V8" s="592"/>
      <c r="W8" s="592"/>
      <c r="X8" s="592"/>
      <c r="Y8" s="593"/>
      <c r="Z8" s="594">
        <v>0.1</v>
      </c>
      <c r="AA8" s="594"/>
      <c r="AB8" s="594"/>
      <c r="AC8" s="594"/>
      <c r="AD8" s="595">
        <v>7721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22910</v>
      </c>
      <c r="BH8" s="592"/>
      <c r="BI8" s="592"/>
      <c r="BJ8" s="592"/>
      <c r="BK8" s="592"/>
      <c r="BL8" s="592"/>
      <c r="BM8" s="592"/>
      <c r="BN8" s="593"/>
      <c r="BO8" s="594">
        <v>1.3</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3260882</v>
      </c>
      <c r="CS8" s="592"/>
      <c r="CT8" s="592"/>
      <c r="CU8" s="592"/>
      <c r="CV8" s="592"/>
      <c r="CW8" s="592"/>
      <c r="CX8" s="592"/>
      <c r="CY8" s="593"/>
      <c r="CZ8" s="594">
        <v>24.1</v>
      </c>
      <c r="DA8" s="594"/>
      <c r="DB8" s="594"/>
      <c r="DC8" s="594"/>
      <c r="DD8" s="600">
        <v>164063</v>
      </c>
      <c r="DE8" s="592"/>
      <c r="DF8" s="592"/>
      <c r="DG8" s="592"/>
      <c r="DH8" s="592"/>
      <c r="DI8" s="592"/>
      <c r="DJ8" s="592"/>
      <c r="DK8" s="592"/>
      <c r="DL8" s="592"/>
      <c r="DM8" s="592"/>
      <c r="DN8" s="592"/>
      <c r="DO8" s="592"/>
      <c r="DP8" s="593"/>
      <c r="DQ8" s="600">
        <v>1773747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12960</v>
      </c>
      <c r="S9" s="592"/>
      <c r="T9" s="592"/>
      <c r="U9" s="592"/>
      <c r="V9" s="592"/>
      <c r="W9" s="592"/>
      <c r="X9" s="592"/>
      <c r="Y9" s="593"/>
      <c r="Z9" s="594">
        <v>0.1</v>
      </c>
      <c r="AA9" s="594"/>
      <c r="AB9" s="594"/>
      <c r="AC9" s="594"/>
      <c r="AD9" s="595">
        <v>12960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590418</v>
      </c>
      <c r="BH9" s="592"/>
      <c r="BI9" s="592"/>
      <c r="BJ9" s="592"/>
      <c r="BK9" s="592"/>
      <c r="BL9" s="592"/>
      <c r="BM9" s="592"/>
      <c r="BN9" s="593"/>
      <c r="BO9" s="594">
        <v>34.700000000000003</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1302606</v>
      </c>
      <c r="CS9" s="592"/>
      <c r="CT9" s="592"/>
      <c r="CU9" s="592"/>
      <c r="CV9" s="592"/>
      <c r="CW9" s="592"/>
      <c r="CX9" s="592"/>
      <c r="CY9" s="593"/>
      <c r="CZ9" s="594">
        <v>9.6</v>
      </c>
      <c r="DA9" s="594"/>
      <c r="DB9" s="594"/>
      <c r="DC9" s="594"/>
      <c r="DD9" s="600">
        <v>366206</v>
      </c>
      <c r="DE9" s="592"/>
      <c r="DF9" s="592"/>
      <c r="DG9" s="592"/>
      <c r="DH9" s="592"/>
      <c r="DI9" s="592"/>
      <c r="DJ9" s="592"/>
      <c r="DK9" s="592"/>
      <c r="DL9" s="592"/>
      <c r="DM9" s="592"/>
      <c r="DN9" s="592"/>
      <c r="DO9" s="592"/>
      <c r="DP9" s="593"/>
      <c r="DQ9" s="600">
        <v>893630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178001</v>
      </c>
      <c r="S10" s="592"/>
      <c r="T10" s="592"/>
      <c r="U10" s="592"/>
      <c r="V10" s="592"/>
      <c r="W10" s="592"/>
      <c r="X10" s="592"/>
      <c r="Y10" s="593"/>
      <c r="Z10" s="594">
        <v>1.3</v>
      </c>
      <c r="AA10" s="594"/>
      <c r="AB10" s="594"/>
      <c r="AC10" s="594"/>
      <c r="AD10" s="595">
        <v>178001</v>
      </c>
      <c r="AE10" s="595"/>
      <c r="AF10" s="595"/>
      <c r="AG10" s="595"/>
      <c r="AH10" s="595"/>
      <c r="AI10" s="595"/>
      <c r="AJ10" s="595"/>
      <c r="AK10" s="595"/>
      <c r="AL10" s="596">
        <v>2.7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42706</v>
      </c>
      <c r="BH10" s="592"/>
      <c r="BI10" s="592"/>
      <c r="BJ10" s="592"/>
      <c r="BK10" s="592"/>
      <c r="BL10" s="592"/>
      <c r="BM10" s="592"/>
      <c r="BN10" s="593"/>
      <c r="BO10" s="594">
        <v>2.5</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113</v>
      </c>
      <c r="CS10" s="592"/>
      <c r="CT10" s="592"/>
      <c r="CU10" s="592"/>
      <c r="CV10" s="592"/>
      <c r="CW10" s="592"/>
      <c r="CX10" s="592"/>
      <c r="CY10" s="593"/>
      <c r="CZ10" s="594" t="s">
        <v>113</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58423</v>
      </c>
      <c r="BH11" s="592"/>
      <c r="BI11" s="592"/>
      <c r="BJ11" s="592"/>
      <c r="BK11" s="592"/>
      <c r="BL11" s="592"/>
      <c r="BM11" s="592"/>
      <c r="BN11" s="593"/>
      <c r="BO11" s="594">
        <v>3.4</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1017634</v>
      </c>
      <c r="CS11" s="592"/>
      <c r="CT11" s="592"/>
      <c r="CU11" s="592"/>
      <c r="CV11" s="592"/>
      <c r="CW11" s="592"/>
      <c r="CX11" s="592"/>
      <c r="CY11" s="593"/>
      <c r="CZ11" s="594">
        <v>7.5</v>
      </c>
      <c r="DA11" s="594"/>
      <c r="DB11" s="594"/>
      <c r="DC11" s="594"/>
      <c r="DD11" s="600">
        <v>675108</v>
      </c>
      <c r="DE11" s="592"/>
      <c r="DF11" s="592"/>
      <c r="DG11" s="592"/>
      <c r="DH11" s="592"/>
      <c r="DI11" s="592"/>
      <c r="DJ11" s="592"/>
      <c r="DK11" s="592"/>
      <c r="DL11" s="592"/>
      <c r="DM11" s="592"/>
      <c r="DN11" s="592"/>
      <c r="DO11" s="592"/>
      <c r="DP11" s="593"/>
      <c r="DQ11" s="600">
        <v>326980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783605</v>
      </c>
      <c r="BH12" s="592"/>
      <c r="BI12" s="592"/>
      <c r="BJ12" s="592"/>
      <c r="BK12" s="592"/>
      <c r="BL12" s="592"/>
      <c r="BM12" s="592"/>
      <c r="BN12" s="593"/>
      <c r="BO12" s="594">
        <v>46.1</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852648</v>
      </c>
      <c r="CS12" s="592"/>
      <c r="CT12" s="592"/>
      <c r="CU12" s="592"/>
      <c r="CV12" s="592"/>
      <c r="CW12" s="592"/>
      <c r="CX12" s="592"/>
      <c r="CY12" s="593"/>
      <c r="CZ12" s="594">
        <v>6.3</v>
      </c>
      <c r="DA12" s="594"/>
      <c r="DB12" s="594"/>
      <c r="DC12" s="594"/>
      <c r="DD12" s="600">
        <v>465970</v>
      </c>
      <c r="DE12" s="592"/>
      <c r="DF12" s="592"/>
      <c r="DG12" s="592"/>
      <c r="DH12" s="592"/>
      <c r="DI12" s="592"/>
      <c r="DJ12" s="592"/>
      <c r="DK12" s="592"/>
      <c r="DL12" s="592"/>
      <c r="DM12" s="592"/>
      <c r="DN12" s="592"/>
      <c r="DO12" s="592"/>
      <c r="DP12" s="593"/>
      <c r="DQ12" s="600">
        <v>290756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33981</v>
      </c>
      <c r="S13" s="592"/>
      <c r="T13" s="592"/>
      <c r="U13" s="592"/>
      <c r="V13" s="592"/>
      <c r="W13" s="592"/>
      <c r="X13" s="592"/>
      <c r="Y13" s="593"/>
      <c r="Z13" s="594">
        <v>0.2</v>
      </c>
      <c r="AA13" s="594"/>
      <c r="AB13" s="594"/>
      <c r="AC13" s="594"/>
      <c r="AD13" s="595">
        <v>33981</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775938</v>
      </c>
      <c r="BH13" s="592"/>
      <c r="BI13" s="592"/>
      <c r="BJ13" s="592"/>
      <c r="BK13" s="592"/>
      <c r="BL13" s="592"/>
      <c r="BM13" s="592"/>
      <c r="BN13" s="593"/>
      <c r="BO13" s="594">
        <v>45.6</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879657</v>
      </c>
      <c r="CS13" s="592"/>
      <c r="CT13" s="592"/>
      <c r="CU13" s="592"/>
      <c r="CV13" s="592"/>
      <c r="CW13" s="592"/>
      <c r="CX13" s="592"/>
      <c r="CY13" s="593"/>
      <c r="CZ13" s="594">
        <v>6.5</v>
      </c>
      <c r="DA13" s="594"/>
      <c r="DB13" s="594"/>
      <c r="DC13" s="594"/>
      <c r="DD13" s="600">
        <v>688294</v>
      </c>
      <c r="DE13" s="592"/>
      <c r="DF13" s="592"/>
      <c r="DG13" s="592"/>
      <c r="DH13" s="592"/>
      <c r="DI13" s="592"/>
      <c r="DJ13" s="592"/>
      <c r="DK13" s="592"/>
      <c r="DL13" s="592"/>
      <c r="DM13" s="592"/>
      <c r="DN13" s="592"/>
      <c r="DO13" s="592"/>
      <c r="DP13" s="593"/>
      <c r="DQ13" s="600">
        <v>342067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46187</v>
      </c>
      <c r="BH14" s="592"/>
      <c r="BI14" s="592"/>
      <c r="BJ14" s="592"/>
      <c r="BK14" s="592"/>
      <c r="BL14" s="592"/>
      <c r="BM14" s="592"/>
      <c r="BN14" s="593"/>
      <c r="BO14" s="594">
        <v>2.7</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781211</v>
      </c>
      <c r="CS14" s="592"/>
      <c r="CT14" s="592"/>
      <c r="CU14" s="592"/>
      <c r="CV14" s="592"/>
      <c r="CW14" s="592"/>
      <c r="CX14" s="592"/>
      <c r="CY14" s="593"/>
      <c r="CZ14" s="594">
        <v>5.8</v>
      </c>
      <c r="DA14" s="594"/>
      <c r="DB14" s="594"/>
      <c r="DC14" s="594"/>
      <c r="DD14" s="600">
        <v>76968</v>
      </c>
      <c r="DE14" s="592"/>
      <c r="DF14" s="592"/>
      <c r="DG14" s="592"/>
      <c r="DH14" s="592"/>
      <c r="DI14" s="592"/>
      <c r="DJ14" s="592"/>
      <c r="DK14" s="592"/>
      <c r="DL14" s="592"/>
      <c r="DM14" s="592"/>
      <c r="DN14" s="592"/>
      <c r="DO14" s="592"/>
      <c r="DP14" s="593"/>
      <c r="DQ14" s="600">
        <v>368877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4423</v>
      </c>
      <c r="S15" s="592"/>
      <c r="T15" s="592"/>
      <c r="U15" s="592"/>
      <c r="V15" s="592"/>
      <c r="W15" s="592"/>
      <c r="X15" s="592"/>
      <c r="Y15" s="593"/>
      <c r="Z15" s="594">
        <v>0</v>
      </c>
      <c r="AA15" s="594"/>
      <c r="AB15" s="594"/>
      <c r="AC15" s="594"/>
      <c r="AD15" s="595">
        <v>4423</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149731</v>
      </c>
      <c r="BH15" s="592"/>
      <c r="BI15" s="592"/>
      <c r="BJ15" s="592"/>
      <c r="BK15" s="592"/>
      <c r="BL15" s="592"/>
      <c r="BM15" s="592"/>
      <c r="BN15" s="593"/>
      <c r="BO15" s="594">
        <v>8.8000000000000007</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680927</v>
      </c>
      <c r="CS15" s="592"/>
      <c r="CT15" s="592"/>
      <c r="CU15" s="592"/>
      <c r="CV15" s="592"/>
      <c r="CW15" s="592"/>
      <c r="CX15" s="592"/>
      <c r="CY15" s="593"/>
      <c r="CZ15" s="594">
        <v>5</v>
      </c>
      <c r="DA15" s="594"/>
      <c r="DB15" s="594"/>
      <c r="DC15" s="594"/>
      <c r="DD15" s="600">
        <v>136528</v>
      </c>
      <c r="DE15" s="592"/>
      <c r="DF15" s="592"/>
      <c r="DG15" s="592"/>
      <c r="DH15" s="592"/>
      <c r="DI15" s="592"/>
      <c r="DJ15" s="592"/>
      <c r="DK15" s="592"/>
      <c r="DL15" s="592"/>
      <c r="DM15" s="592"/>
      <c r="DN15" s="592"/>
      <c r="DO15" s="592"/>
      <c r="DP15" s="593"/>
      <c r="DQ15" s="600">
        <v>582631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5411506</v>
      </c>
      <c r="S16" s="592"/>
      <c r="T16" s="592"/>
      <c r="U16" s="592"/>
      <c r="V16" s="592"/>
      <c r="W16" s="592"/>
      <c r="X16" s="592"/>
      <c r="Y16" s="593"/>
      <c r="Z16" s="594">
        <v>38.4</v>
      </c>
      <c r="AA16" s="594"/>
      <c r="AB16" s="594"/>
      <c r="AC16" s="594"/>
      <c r="AD16" s="595">
        <v>4535850</v>
      </c>
      <c r="AE16" s="595"/>
      <c r="AF16" s="595"/>
      <c r="AG16" s="595"/>
      <c r="AH16" s="595"/>
      <c r="AI16" s="595"/>
      <c r="AJ16" s="595"/>
      <c r="AK16" s="595"/>
      <c r="AL16" s="596">
        <v>68.5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1012860</v>
      </c>
      <c r="CS16" s="592"/>
      <c r="CT16" s="592"/>
      <c r="CU16" s="592"/>
      <c r="CV16" s="592"/>
      <c r="CW16" s="592"/>
      <c r="CX16" s="592"/>
      <c r="CY16" s="593"/>
      <c r="CZ16" s="594">
        <v>7.5</v>
      </c>
      <c r="DA16" s="594"/>
      <c r="DB16" s="594"/>
      <c r="DC16" s="594"/>
      <c r="DD16" s="600" t="s">
        <v>113</v>
      </c>
      <c r="DE16" s="592"/>
      <c r="DF16" s="592"/>
      <c r="DG16" s="592"/>
      <c r="DH16" s="592"/>
      <c r="DI16" s="592"/>
      <c r="DJ16" s="592"/>
      <c r="DK16" s="592"/>
      <c r="DL16" s="592"/>
      <c r="DM16" s="592"/>
      <c r="DN16" s="592"/>
      <c r="DO16" s="592"/>
      <c r="DP16" s="593"/>
      <c r="DQ16" s="600">
        <v>39973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4535850</v>
      </c>
      <c r="S17" s="592"/>
      <c r="T17" s="592"/>
      <c r="U17" s="592"/>
      <c r="V17" s="592"/>
      <c r="W17" s="592"/>
      <c r="X17" s="592"/>
      <c r="Y17" s="593"/>
      <c r="Z17" s="594">
        <v>32.200000000000003</v>
      </c>
      <c r="AA17" s="594"/>
      <c r="AB17" s="594"/>
      <c r="AC17" s="594"/>
      <c r="AD17" s="595">
        <v>4535850</v>
      </c>
      <c r="AE17" s="595"/>
      <c r="AF17" s="595"/>
      <c r="AG17" s="595"/>
      <c r="AH17" s="595"/>
      <c r="AI17" s="595"/>
      <c r="AJ17" s="595"/>
      <c r="AK17" s="595"/>
      <c r="AL17" s="596">
        <v>68.5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1574191</v>
      </c>
      <c r="CS17" s="592"/>
      <c r="CT17" s="592"/>
      <c r="CU17" s="592"/>
      <c r="CV17" s="592"/>
      <c r="CW17" s="592"/>
      <c r="CX17" s="592"/>
      <c r="CY17" s="593"/>
      <c r="CZ17" s="594">
        <v>11.7</v>
      </c>
      <c r="DA17" s="594"/>
      <c r="DB17" s="594"/>
      <c r="DC17" s="594"/>
      <c r="DD17" s="600" t="s">
        <v>113</v>
      </c>
      <c r="DE17" s="592"/>
      <c r="DF17" s="592"/>
      <c r="DG17" s="592"/>
      <c r="DH17" s="592"/>
      <c r="DI17" s="592"/>
      <c r="DJ17" s="592"/>
      <c r="DK17" s="592"/>
      <c r="DL17" s="592"/>
      <c r="DM17" s="592"/>
      <c r="DN17" s="592"/>
      <c r="DO17" s="592"/>
      <c r="DP17" s="593"/>
      <c r="DQ17" s="600">
        <v>1567919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875649</v>
      </c>
      <c r="S18" s="592"/>
      <c r="T18" s="592"/>
      <c r="U18" s="592"/>
      <c r="V18" s="592"/>
      <c r="W18" s="592"/>
      <c r="X18" s="592"/>
      <c r="Y18" s="593"/>
      <c r="Z18" s="594">
        <v>6.2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6225</v>
      </c>
      <c r="BH19" s="592"/>
      <c r="BI19" s="592"/>
      <c r="BJ19" s="592"/>
      <c r="BK19" s="592"/>
      <c r="BL19" s="592"/>
      <c r="BM19" s="592"/>
      <c r="BN19" s="593"/>
      <c r="BO19" s="594">
        <v>0.4</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7437932</v>
      </c>
      <c r="S20" s="592"/>
      <c r="T20" s="592"/>
      <c r="U20" s="592"/>
      <c r="V20" s="592"/>
      <c r="W20" s="592"/>
      <c r="X20" s="592"/>
      <c r="Y20" s="593"/>
      <c r="Z20" s="594">
        <v>52.8</v>
      </c>
      <c r="AA20" s="594"/>
      <c r="AB20" s="594"/>
      <c r="AC20" s="594"/>
      <c r="AD20" s="595">
        <v>6562276</v>
      </c>
      <c r="AE20" s="595"/>
      <c r="AF20" s="595"/>
      <c r="AG20" s="595"/>
      <c r="AH20" s="595"/>
      <c r="AI20" s="595"/>
      <c r="AJ20" s="595"/>
      <c r="AK20" s="595"/>
      <c r="AL20" s="596">
        <v>99.1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6225</v>
      </c>
      <c r="BH20" s="592"/>
      <c r="BI20" s="592"/>
      <c r="BJ20" s="592"/>
      <c r="BK20" s="592"/>
      <c r="BL20" s="592"/>
      <c r="BM20" s="592"/>
      <c r="BN20" s="593"/>
      <c r="BO20" s="594">
        <v>0.4</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13509013</v>
      </c>
      <c r="CS20" s="592"/>
      <c r="CT20" s="592"/>
      <c r="CU20" s="592"/>
      <c r="CV20" s="592"/>
      <c r="CW20" s="592"/>
      <c r="CX20" s="592"/>
      <c r="CY20" s="593"/>
      <c r="CZ20" s="594">
        <v>100</v>
      </c>
      <c r="DA20" s="594"/>
      <c r="DB20" s="594"/>
      <c r="DC20" s="594"/>
      <c r="DD20" s="600">
        <v>2783410</v>
      </c>
      <c r="DE20" s="592"/>
      <c r="DF20" s="592"/>
      <c r="DG20" s="592"/>
      <c r="DH20" s="592"/>
      <c r="DI20" s="592"/>
      <c r="DJ20" s="592"/>
      <c r="DK20" s="592"/>
      <c r="DL20" s="592"/>
      <c r="DM20" s="592"/>
      <c r="DN20" s="592"/>
      <c r="DO20" s="592"/>
      <c r="DP20" s="593"/>
      <c r="DQ20" s="600">
        <v>7921963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1862</v>
      </c>
      <c r="S21" s="592"/>
      <c r="T21" s="592"/>
      <c r="U21" s="592"/>
      <c r="V21" s="592"/>
      <c r="W21" s="592"/>
      <c r="X21" s="592"/>
      <c r="Y21" s="593"/>
      <c r="Z21" s="594">
        <v>0</v>
      </c>
      <c r="AA21" s="594"/>
      <c r="AB21" s="594"/>
      <c r="AC21" s="594"/>
      <c r="AD21" s="595">
        <v>1862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6225</v>
      </c>
      <c r="BH21" s="592"/>
      <c r="BI21" s="592"/>
      <c r="BJ21" s="592"/>
      <c r="BK21" s="592"/>
      <c r="BL21" s="592"/>
      <c r="BM21" s="592"/>
      <c r="BN21" s="593"/>
      <c r="BO21" s="594">
        <v>0.4</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433977</v>
      </c>
      <c r="S22" s="592"/>
      <c r="T22" s="592"/>
      <c r="U22" s="592"/>
      <c r="V22" s="592"/>
      <c r="W22" s="592"/>
      <c r="X22" s="592"/>
      <c r="Y22" s="593"/>
      <c r="Z22" s="594">
        <v>3.1</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110974</v>
      </c>
      <c r="S23" s="592"/>
      <c r="T23" s="592"/>
      <c r="U23" s="592"/>
      <c r="V23" s="592"/>
      <c r="W23" s="592"/>
      <c r="X23" s="592"/>
      <c r="Y23" s="593"/>
      <c r="Z23" s="594">
        <v>0.8</v>
      </c>
      <c r="AA23" s="594"/>
      <c r="AB23" s="594"/>
      <c r="AC23" s="594"/>
      <c r="AD23" s="595">
        <v>17902</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82738</v>
      </c>
      <c r="S24" s="592"/>
      <c r="T24" s="592"/>
      <c r="U24" s="592"/>
      <c r="V24" s="592"/>
      <c r="W24" s="592"/>
      <c r="X24" s="592"/>
      <c r="Y24" s="593"/>
      <c r="Z24" s="594">
        <v>0.6</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5525945</v>
      </c>
      <c r="CS24" s="581"/>
      <c r="CT24" s="581"/>
      <c r="CU24" s="581"/>
      <c r="CV24" s="581"/>
      <c r="CW24" s="581"/>
      <c r="CX24" s="581"/>
      <c r="CY24" s="582"/>
      <c r="CZ24" s="618">
        <v>40.9</v>
      </c>
      <c r="DA24" s="619"/>
      <c r="DB24" s="619"/>
      <c r="DC24" s="620"/>
      <c r="DD24" s="617">
        <v>4097224</v>
      </c>
      <c r="DE24" s="581"/>
      <c r="DF24" s="581"/>
      <c r="DG24" s="581"/>
      <c r="DH24" s="581"/>
      <c r="DI24" s="581"/>
      <c r="DJ24" s="581"/>
      <c r="DK24" s="582"/>
      <c r="DL24" s="617">
        <v>3418312</v>
      </c>
      <c r="DM24" s="581"/>
      <c r="DN24" s="581"/>
      <c r="DO24" s="581"/>
      <c r="DP24" s="581"/>
      <c r="DQ24" s="581"/>
      <c r="DR24" s="581"/>
      <c r="DS24" s="581"/>
      <c r="DT24" s="581"/>
      <c r="DU24" s="581"/>
      <c r="DV24" s="582"/>
      <c r="DW24" s="585">
        <v>51.6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2240862</v>
      </c>
      <c r="S25" s="592"/>
      <c r="T25" s="592"/>
      <c r="U25" s="592"/>
      <c r="V25" s="592"/>
      <c r="W25" s="592"/>
      <c r="X25" s="592"/>
      <c r="Y25" s="593"/>
      <c r="Z25" s="594">
        <v>15.9</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2659550</v>
      </c>
      <c r="CS25" s="623"/>
      <c r="CT25" s="623"/>
      <c r="CU25" s="623"/>
      <c r="CV25" s="623"/>
      <c r="CW25" s="623"/>
      <c r="CX25" s="623"/>
      <c r="CY25" s="624"/>
      <c r="CZ25" s="625">
        <v>19.7</v>
      </c>
      <c r="DA25" s="626"/>
      <c r="DB25" s="626"/>
      <c r="DC25" s="627"/>
      <c r="DD25" s="600">
        <v>2149659</v>
      </c>
      <c r="DE25" s="623"/>
      <c r="DF25" s="623"/>
      <c r="DG25" s="623"/>
      <c r="DH25" s="623"/>
      <c r="DI25" s="623"/>
      <c r="DJ25" s="623"/>
      <c r="DK25" s="624"/>
      <c r="DL25" s="600">
        <v>1939061</v>
      </c>
      <c r="DM25" s="623"/>
      <c r="DN25" s="623"/>
      <c r="DO25" s="623"/>
      <c r="DP25" s="623"/>
      <c r="DQ25" s="623"/>
      <c r="DR25" s="623"/>
      <c r="DS25" s="623"/>
      <c r="DT25" s="623"/>
      <c r="DU25" s="623"/>
      <c r="DV25" s="624"/>
      <c r="DW25" s="596">
        <v>29.3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1705802</v>
      </c>
      <c r="CS26" s="592"/>
      <c r="CT26" s="592"/>
      <c r="CU26" s="592"/>
      <c r="CV26" s="592"/>
      <c r="CW26" s="592"/>
      <c r="CX26" s="592"/>
      <c r="CY26" s="593"/>
      <c r="CZ26" s="625">
        <v>12.6</v>
      </c>
      <c r="DA26" s="626"/>
      <c r="DB26" s="626"/>
      <c r="DC26" s="627"/>
      <c r="DD26" s="600">
        <v>1205031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1105238</v>
      </c>
      <c r="S27" s="592"/>
      <c r="T27" s="592"/>
      <c r="U27" s="592"/>
      <c r="V27" s="592"/>
      <c r="W27" s="592"/>
      <c r="X27" s="592"/>
      <c r="Y27" s="593"/>
      <c r="Z27" s="594">
        <v>7.9</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1700205</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1292204</v>
      </c>
      <c r="CS27" s="623"/>
      <c r="CT27" s="623"/>
      <c r="CU27" s="623"/>
      <c r="CV27" s="623"/>
      <c r="CW27" s="623"/>
      <c r="CX27" s="623"/>
      <c r="CY27" s="624"/>
      <c r="CZ27" s="625">
        <v>9.6</v>
      </c>
      <c r="DA27" s="626"/>
      <c r="DB27" s="626"/>
      <c r="DC27" s="627"/>
      <c r="DD27" s="600">
        <v>379646</v>
      </c>
      <c r="DE27" s="623"/>
      <c r="DF27" s="623"/>
      <c r="DG27" s="623"/>
      <c r="DH27" s="623"/>
      <c r="DI27" s="623"/>
      <c r="DJ27" s="623"/>
      <c r="DK27" s="624"/>
      <c r="DL27" s="600">
        <v>372644</v>
      </c>
      <c r="DM27" s="623"/>
      <c r="DN27" s="623"/>
      <c r="DO27" s="623"/>
      <c r="DP27" s="623"/>
      <c r="DQ27" s="623"/>
      <c r="DR27" s="623"/>
      <c r="DS27" s="623"/>
      <c r="DT27" s="623"/>
      <c r="DU27" s="623"/>
      <c r="DV27" s="624"/>
      <c r="DW27" s="596">
        <v>5.6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89891</v>
      </c>
      <c r="S28" s="592"/>
      <c r="T28" s="592"/>
      <c r="U28" s="592"/>
      <c r="V28" s="592"/>
      <c r="W28" s="592"/>
      <c r="X28" s="592"/>
      <c r="Y28" s="593"/>
      <c r="Z28" s="594">
        <v>0.6</v>
      </c>
      <c r="AA28" s="594"/>
      <c r="AB28" s="594"/>
      <c r="AC28" s="594"/>
      <c r="AD28" s="595">
        <v>10018</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1574191</v>
      </c>
      <c r="CS28" s="592"/>
      <c r="CT28" s="592"/>
      <c r="CU28" s="592"/>
      <c r="CV28" s="592"/>
      <c r="CW28" s="592"/>
      <c r="CX28" s="592"/>
      <c r="CY28" s="593"/>
      <c r="CZ28" s="625">
        <v>11.7</v>
      </c>
      <c r="DA28" s="626"/>
      <c r="DB28" s="626"/>
      <c r="DC28" s="627"/>
      <c r="DD28" s="600">
        <v>1567919</v>
      </c>
      <c r="DE28" s="592"/>
      <c r="DF28" s="592"/>
      <c r="DG28" s="592"/>
      <c r="DH28" s="592"/>
      <c r="DI28" s="592"/>
      <c r="DJ28" s="592"/>
      <c r="DK28" s="593"/>
      <c r="DL28" s="600">
        <v>1106607</v>
      </c>
      <c r="DM28" s="592"/>
      <c r="DN28" s="592"/>
      <c r="DO28" s="592"/>
      <c r="DP28" s="592"/>
      <c r="DQ28" s="592"/>
      <c r="DR28" s="592"/>
      <c r="DS28" s="592"/>
      <c r="DT28" s="592"/>
      <c r="DU28" s="592"/>
      <c r="DV28" s="593"/>
      <c r="DW28" s="596">
        <v>16.7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9855</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1574191</v>
      </c>
      <c r="CS29" s="623"/>
      <c r="CT29" s="623"/>
      <c r="CU29" s="623"/>
      <c r="CV29" s="623"/>
      <c r="CW29" s="623"/>
      <c r="CX29" s="623"/>
      <c r="CY29" s="624"/>
      <c r="CZ29" s="625">
        <v>11.7</v>
      </c>
      <c r="DA29" s="626"/>
      <c r="DB29" s="626"/>
      <c r="DC29" s="627"/>
      <c r="DD29" s="600">
        <v>1567919</v>
      </c>
      <c r="DE29" s="623"/>
      <c r="DF29" s="623"/>
      <c r="DG29" s="623"/>
      <c r="DH29" s="623"/>
      <c r="DI29" s="623"/>
      <c r="DJ29" s="623"/>
      <c r="DK29" s="624"/>
      <c r="DL29" s="600">
        <v>1106607</v>
      </c>
      <c r="DM29" s="623"/>
      <c r="DN29" s="623"/>
      <c r="DO29" s="623"/>
      <c r="DP29" s="623"/>
      <c r="DQ29" s="623"/>
      <c r="DR29" s="623"/>
      <c r="DS29" s="623"/>
      <c r="DT29" s="623"/>
      <c r="DU29" s="623"/>
      <c r="DV29" s="624"/>
      <c r="DW29" s="596">
        <v>16.7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311216</v>
      </c>
      <c r="S30" s="592"/>
      <c r="T30" s="592"/>
      <c r="U30" s="592"/>
      <c r="V30" s="592"/>
      <c r="W30" s="592"/>
      <c r="X30" s="592"/>
      <c r="Y30" s="593"/>
      <c r="Z30" s="594">
        <v>2.2000000000000002</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97.8</v>
      </c>
      <c r="BH30" s="650"/>
      <c r="BI30" s="650"/>
      <c r="BJ30" s="650"/>
      <c r="BK30" s="650"/>
      <c r="BL30" s="650"/>
      <c r="BM30" s="586">
        <v>91.2</v>
      </c>
      <c r="BN30" s="650"/>
      <c r="BO30" s="650"/>
      <c r="BP30" s="650"/>
      <c r="BQ30" s="651"/>
      <c r="BR30" s="649">
        <v>97.7</v>
      </c>
      <c r="BS30" s="650"/>
      <c r="BT30" s="650"/>
      <c r="BU30" s="650"/>
      <c r="BV30" s="650"/>
      <c r="BW30" s="650"/>
      <c r="BX30" s="586">
        <v>90.6</v>
      </c>
      <c r="BY30" s="650"/>
      <c r="BZ30" s="650"/>
      <c r="CA30" s="650"/>
      <c r="CB30" s="651"/>
      <c r="CD30" s="654"/>
      <c r="CE30" s="655"/>
      <c r="CF30" s="605" t="s">
        <v>291</v>
      </c>
      <c r="CG30" s="606"/>
      <c r="CH30" s="606"/>
      <c r="CI30" s="606"/>
      <c r="CJ30" s="606"/>
      <c r="CK30" s="606"/>
      <c r="CL30" s="606"/>
      <c r="CM30" s="606"/>
      <c r="CN30" s="606"/>
      <c r="CO30" s="606"/>
      <c r="CP30" s="606"/>
      <c r="CQ30" s="607"/>
      <c r="CR30" s="591">
        <v>1422317</v>
      </c>
      <c r="CS30" s="592"/>
      <c r="CT30" s="592"/>
      <c r="CU30" s="592"/>
      <c r="CV30" s="592"/>
      <c r="CW30" s="592"/>
      <c r="CX30" s="592"/>
      <c r="CY30" s="593"/>
      <c r="CZ30" s="625">
        <v>10.5</v>
      </c>
      <c r="DA30" s="626"/>
      <c r="DB30" s="626"/>
      <c r="DC30" s="627"/>
      <c r="DD30" s="600">
        <v>1416796</v>
      </c>
      <c r="DE30" s="592"/>
      <c r="DF30" s="592"/>
      <c r="DG30" s="592"/>
      <c r="DH30" s="592"/>
      <c r="DI30" s="592"/>
      <c r="DJ30" s="592"/>
      <c r="DK30" s="593"/>
      <c r="DL30" s="600">
        <v>955484</v>
      </c>
      <c r="DM30" s="592"/>
      <c r="DN30" s="592"/>
      <c r="DO30" s="592"/>
      <c r="DP30" s="592"/>
      <c r="DQ30" s="592"/>
      <c r="DR30" s="592"/>
      <c r="DS30" s="592"/>
      <c r="DT30" s="592"/>
      <c r="DU30" s="592"/>
      <c r="DV30" s="593"/>
      <c r="DW30" s="596">
        <v>14.4</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275480</v>
      </c>
      <c r="S31" s="592"/>
      <c r="T31" s="592"/>
      <c r="U31" s="592"/>
      <c r="V31" s="592"/>
      <c r="W31" s="592"/>
      <c r="X31" s="592"/>
      <c r="Y31" s="593"/>
      <c r="Z31" s="594">
        <v>2</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97.7</v>
      </c>
      <c r="BH31" s="623"/>
      <c r="BI31" s="623"/>
      <c r="BJ31" s="623"/>
      <c r="BK31" s="623"/>
      <c r="BL31" s="623"/>
      <c r="BM31" s="597">
        <v>91.6</v>
      </c>
      <c r="BN31" s="647"/>
      <c r="BO31" s="647"/>
      <c r="BP31" s="647"/>
      <c r="BQ31" s="648"/>
      <c r="BR31" s="646">
        <v>97.7</v>
      </c>
      <c r="BS31" s="623"/>
      <c r="BT31" s="623"/>
      <c r="BU31" s="623"/>
      <c r="BV31" s="623"/>
      <c r="BW31" s="623"/>
      <c r="BX31" s="597">
        <v>91.5</v>
      </c>
      <c r="BY31" s="647"/>
      <c r="BZ31" s="647"/>
      <c r="CA31" s="647"/>
      <c r="CB31" s="648"/>
      <c r="CD31" s="654"/>
      <c r="CE31" s="655"/>
      <c r="CF31" s="605" t="s">
        <v>295</v>
      </c>
      <c r="CG31" s="606"/>
      <c r="CH31" s="606"/>
      <c r="CI31" s="606"/>
      <c r="CJ31" s="606"/>
      <c r="CK31" s="606"/>
      <c r="CL31" s="606"/>
      <c r="CM31" s="606"/>
      <c r="CN31" s="606"/>
      <c r="CO31" s="606"/>
      <c r="CP31" s="606"/>
      <c r="CQ31" s="607"/>
      <c r="CR31" s="591">
        <v>151874</v>
      </c>
      <c r="CS31" s="623"/>
      <c r="CT31" s="623"/>
      <c r="CU31" s="623"/>
      <c r="CV31" s="623"/>
      <c r="CW31" s="623"/>
      <c r="CX31" s="623"/>
      <c r="CY31" s="624"/>
      <c r="CZ31" s="625">
        <v>1.1000000000000001</v>
      </c>
      <c r="DA31" s="626"/>
      <c r="DB31" s="626"/>
      <c r="DC31" s="627"/>
      <c r="DD31" s="600">
        <v>151123</v>
      </c>
      <c r="DE31" s="623"/>
      <c r="DF31" s="623"/>
      <c r="DG31" s="623"/>
      <c r="DH31" s="623"/>
      <c r="DI31" s="623"/>
      <c r="DJ31" s="623"/>
      <c r="DK31" s="624"/>
      <c r="DL31" s="600">
        <v>151123</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346883</v>
      </c>
      <c r="S32" s="592"/>
      <c r="T32" s="592"/>
      <c r="U32" s="592"/>
      <c r="V32" s="592"/>
      <c r="W32" s="592"/>
      <c r="X32" s="592"/>
      <c r="Y32" s="593"/>
      <c r="Z32" s="594">
        <v>2.5</v>
      </c>
      <c r="AA32" s="594"/>
      <c r="AB32" s="594"/>
      <c r="AC32" s="594"/>
      <c r="AD32" s="595">
        <v>28479</v>
      </c>
      <c r="AE32" s="595"/>
      <c r="AF32" s="595"/>
      <c r="AG32" s="595"/>
      <c r="AH32" s="595"/>
      <c r="AI32" s="595"/>
      <c r="AJ32" s="595"/>
      <c r="AK32" s="595"/>
      <c r="AL32" s="596">
        <v>0.4</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89.5</v>
      </c>
      <c r="BN32" s="659"/>
      <c r="BO32" s="659"/>
      <c r="BP32" s="659"/>
      <c r="BQ32" s="661"/>
      <c r="BR32" s="658">
        <v>97.5</v>
      </c>
      <c r="BS32" s="659"/>
      <c r="BT32" s="659"/>
      <c r="BU32" s="659"/>
      <c r="BV32" s="659"/>
      <c r="BW32" s="659"/>
      <c r="BX32" s="660">
        <v>88.3</v>
      </c>
      <c r="BY32" s="659"/>
      <c r="BZ32" s="659"/>
      <c r="CA32" s="659"/>
      <c r="CB32" s="661"/>
      <c r="CD32" s="656"/>
      <c r="CE32" s="657"/>
      <c r="CF32" s="605" t="s">
        <v>298</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1629200</v>
      </c>
      <c r="S33" s="592"/>
      <c r="T33" s="592"/>
      <c r="U33" s="592"/>
      <c r="V33" s="592"/>
      <c r="W33" s="592"/>
      <c r="X33" s="592"/>
      <c r="Y33" s="593"/>
      <c r="Z33" s="594">
        <v>11.6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4186798</v>
      </c>
      <c r="CS33" s="623"/>
      <c r="CT33" s="623"/>
      <c r="CU33" s="623"/>
      <c r="CV33" s="623"/>
      <c r="CW33" s="623"/>
      <c r="CX33" s="623"/>
      <c r="CY33" s="624"/>
      <c r="CZ33" s="625">
        <v>31</v>
      </c>
      <c r="DA33" s="626"/>
      <c r="DB33" s="626"/>
      <c r="DC33" s="627"/>
      <c r="DD33" s="600">
        <v>3249943</v>
      </c>
      <c r="DE33" s="623"/>
      <c r="DF33" s="623"/>
      <c r="DG33" s="623"/>
      <c r="DH33" s="623"/>
      <c r="DI33" s="623"/>
      <c r="DJ33" s="623"/>
      <c r="DK33" s="624"/>
      <c r="DL33" s="600">
        <v>2304720</v>
      </c>
      <c r="DM33" s="623"/>
      <c r="DN33" s="623"/>
      <c r="DO33" s="623"/>
      <c r="DP33" s="623"/>
      <c r="DQ33" s="623"/>
      <c r="DR33" s="623"/>
      <c r="DS33" s="623"/>
      <c r="DT33" s="623"/>
      <c r="DU33" s="623"/>
      <c r="DV33" s="624"/>
      <c r="DW33" s="596">
        <v>34.799999999999997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1727889</v>
      </c>
      <c r="CS34" s="592"/>
      <c r="CT34" s="592"/>
      <c r="CU34" s="592"/>
      <c r="CV34" s="592"/>
      <c r="CW34" s="592"/>
      <c r="CX34" s="592"/>
      <c r="CY34" s="593"/>
      <c r="CZ34" s="625">
        <v>12.8</v>
      </c>
      <c r="DA34" s="626"/>
      <c r="DB34" s="626"/>
      <c r="DC34" s="627"/>
      <c r="DD34" s="600">
        <v>1350451</v>
      </c>
      <c r="DE34" s="592"/>
      <c r="DF34" s="592"/>
      <c r="DG34" s="592"/>
      <c r="DH34" s="592"/>
      <c r="DI34" s="592"/>
      <c r="DJ34" s="592"/>
      <c r="DK34" s="593"/>
      <c r="DL34" s="600">
        <v>1009677</v>
      </c>
      <c r="DM34" s="592"/>
      <c r="DN34" s="592"/>
      <c r="DO34" s="592"/>
      <c r="DP34" s="592"/>
      <c r="DQ34" s="592"/>
      <c r="DR34" s="592"/>
      <c r="DS34" s="592"/>
      <c r="DT34" s="592"/>
      <c r="DU34" s="592"/>
      <c r="DV34" s="593"/>
      <c r="DW34" s="596">
        <v>15.3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t="s">
        <v>113</v>
      </c>
      <c r="S35" s="592"/>
      <c r="T35" s="592"/>
      <c r="U35" s="592"/>
      <c r="V35" s="592"/>
      <c r="W35" s="592"/>
      <c r="X35" s="592"/>
      <c r="Y35" s="593"/>
      <c r="Z35" s="594" t="s">
        <v>113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1242103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110077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125076</v>
      </c>
      <c r="CS35" s="623"/>
      <c r="CT35" s="623"/>
      <c r="CU35" s="623"/>
      <c r="CV35" s="623"/>
      <c r="CW35" s="623"/>
      <c r="CX35" s="623"/>
      <c r="CY35" s="624"/>
      <c r="CZ35" s="625">
        <v>0.9</v>
      </c>
      <c r="DA35" s="626"/>
      <c r="DB35" s="626"/>
      <c r="DC35" s="627"/>
      <c r="DD35" s="600">
        <v>119376</v>
      </c>
      <c r="DE35" s="623"/>
      <c r="DF35" s="623"/>
      <c r="DG35" s="623"/>
      <c r="DH35" s="623"/>
      <c r="DI35" s="623"/>
      <c r="DJ35" s="623"/>
      <c r="DK35" s="624"/>
      <c r="DL35" s="600">
        <v>38103</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14076108</v>
      </c>
      <c r="S36" s="664"/>
      <c r="T36" s="664"/>
      <c r="U36" s="664"/>
      <c r="V36" s="664"/>
      <c r="W36" s="664"/>
      <c r="X36" s="664"/>
      <c r="Y36" s="665"/>
      <c r="Z36" s="666">
        <v>100</v>
      </c>
      <c r="AA36" s="666"/>
      <c r="AB36" s="666"/>
      <c r="AC36" s="666"/>
      <c r="AD36" s="667">
        <v>6620537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165116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-30157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906430</v>
      </c>
      <c r="CS36" s="592"/>
      <c r="CT36" s="592"/>
      <c r="CU36" s="592"/>
      <c r="CV36" s="592"/>
      <c r="CW36" s="592"/>
      <c r="CX36" s="592"/>
      <c r="CY36" s="593"/>
      <c r="CZ36" s="625">
        <v>6.7</v>
      </c>
      <c r="DA36" s="626"/>
      <c r="DB36" s="626"/>
      <c r="DC36" s="627"/>
      <c r="DD36" s="600">
        <v>668965</v>
      </c>
      <c r="DE36" s="592"/>
      <c r="DF36" s="592"/>
      <c r="DG36" s="592"/>
      <c r="DH36" s="592"/>
      <c r="DI36" s="592"/>
      <c r="DJ36" s="592"/>
      <c r="DK36" s="593"/>
      <c r="DL36" s="600">
        <v>375777</v>
      </c>
      <c r="DM36" s="592"/>
      <c r="DN36" s="592"/>
      <c r="DO36" s="592"/>
      <c r="DP36" s="592"/>
      <c r="DQ36" s="592"/>
      <c r="DR36" s="592"/>
      <c r="DS36" s="592"/>
      <c r="DT36" s="592"/>
      <c r="DU36" s="592"/>
      <c r="DV36" s="593"/>
      <c r="DW36" s="596">
        <v>5.7</v>
      </c>
      <c r="DX36" s="621"/>
      <c r="DY36" s="621"/>
      <c r="DZ36" s="621"/>
      <c r="EA36" s="621"/>
      <c r="EB36" s="621"/>
      <c r="EC36" s="622"/>
    </row>
    <row r="37" spans="2:133" ht="11.25" customHeight="1">
      <c r="AQ37" s="670" t="s">
        <v>313</v>
      </c>
      <c r="AR37" s="671"/>
      <c r="AS37" s="671"/>
      <c r="AT37" s="671"/>
      <c r="AU37" s="671"/>
      <c r="AV37" s="671"/>
      <c r="AW37" s="671"/>
      <c r="AX37" s="671"/>
      <c r="AY37" s="672"/>
      <c r="AZ37" s="591">
        <v>63651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3705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50212</v>
      </c>
      <c r="CS37" s="623"/>
      <c r="CT37" s="623"/>
      <c r="CU37" s="623"/>
      <c r="CV37" s="623"/>
      <c r="CW37" s="623"/>
      <c r="CX37" s="623"/>
      <c r="CY37" s="624"/>
      <c r="CZ37" s="625">
        <v>0.4</v>
      </c>
      <c r="DA37" s="626"/>
      <c r="DB37" s="626"/>
      <c r="DC37" s="627"/>
      <c r="DD37" s="600">
        <v>50212</v>
      </c>
      <c r="DE37" s="623"/>
      <c r="DF37" s="623"/>
      <c r="DG37" s="623"/>
      <c r="DH37" s="623"/>
      <c r="DI37" s="623"/>
      <c r="DJ37" s="623"/>
      <c r="DK37" s="624"/>
      <c r="DL37" s="600">
        <v>50212</v>
      </c>
      <c r="DM37" s="623"/>
      <c r="DN37" s="623"/>
      <c r="DO37" s="623"/>
      <c r="DP37" s="623"/>
      <c r="DQ37" s="623"/>
      <c r="DR37" s="623"/>
      <c r="DS37" s="623"/>
      <c r="DT37" s="623"/>
      <c r="DU37" s="623"/>
      <c r="DV37" s="624"/>
      <c r="DW37" s="596">
        <v>0.8</v>
      </c>
      <c r="DX37" s="621"/>
      <c r="DY37" s="621"/>
      <c r="DZ37" s="621"/>
      <c r="EA37" s="621"/>
      <c r="EB37" s="621"/>
      <c r="EC37" s="622"/>
    </row>
    <row r="38" spans="2:133" ht="11.25" customHeight="1">
      <c r="AQ38" s="670" t="s">
        <v>316</v>
      </c>
      <c r="AR38" s="671"/>
      <c r="AS38" s="671"/>
      <c r="AT38" s="671"/>
      <c r="AU38" s="671"/>
      <c r="AV38" s="671"/>
      <c r="AW38" s="671"/>
      <c r="AX38" s="671"/>
      <c r="AY38" s="672"/>
      <c r="AZ38" s="591">
        <v>43917</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6100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1011513</v>
      </c>
      <c r="CS38" s="592"/>
      <c r="CT38" s="592"/>
      <c r="CU38" s="592"/>
      <c r="CV38" s="592"/>
      <c r="CW38" s="592"/>
      <c r="CX38" s="592"/>
      <c r="CY38" s="593"/>
      <c r="CZ38" s="625">
        <v>7.5</v>
      </c>
      <c r="DA38" s="626"/>
      <c r="DB38" s="626"/>
      <c r="DC38" s="627"/>
      <c r="DD38" s="600">
        <v>881163</v>
      </c>
      <c r="DE38" s="592"/>
      <c r="DF38" s="592"/>
      <c r="DG38" s="592"/>
      <c r="DH38" s="592"/>
      <c r="DI38" s="592"/>
      <c r="DJ38" s="592"/>
      <c r="DK38" s="593"/>
      <c r="DL38" s="600">
        <v>881163</v>
      </c>
      <c r="DM38" s="592"/>
      <c r="DN38" s="592"/>
      <c r="DO38" s="592"/>
      <c r="DP38" s="592"/>
      <c r="DQ38" s="592"/>
      <c r="DR38" s="592"/>
      <c r="DS38" s="592"/>
      <c r="DT38" s="592"/>
      <c r="DU38" s="592"/>
      <c r="DV38" s="593"/>
      <c r="DW38" s="596">
        <v>13.3</v>
      </c>
      <c r="DX38" s="621"/>
      <c r="DY38" s="621"/>
      <c r="DZ38" s="621"/>
      <c r="EA38" s="621"/>
      <c r="EB38" s="621"/>
      <c r="EC38" s="622"/>
    </row>
    <row r="39" spans="2:133" ht="11.25" customHeight="1">
      <c r="AQ39" s="670" t="s">
        <v>319</v>
      </c>
      <c r="AR39" s="671"/>
      <c r="AS39" s="671"/>
      <c r="AT39" s="671"/>
      <c r="AU39" s="671"/>
      <c r="AV39" s="671"/>
      <c r="AW39" s="671"/>
      <c r="AX39" s="671"/>
      <c r="AY39" s="672"/>
      <c r="AZ39" s="591">
        <v>1237</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214090</v>
      </c>
      <c r="CS39" s="623"/>
      <c r="CT39" s="623"/>
      <c r="CU39" s="623"/>
      <c r="CV39" s="623"/>
      <c r="CW39" s="623"/>
      <c r="CX39" s="623"/>
      <c r="CY39" s="624"/>
      <c r="CZ39" s="625">
        <v>1.6</v>
      </c>
      <c r="DA39" s="626"/>
      <c r="DB39" s="626"/>
      <c r="DC39" s="627"/>
      <c r="DD39" s="600">
        <v>108788</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170489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201800</v>
      </c>
      <c r="CS40" s="592"/>
      <c r="CT40" s="592"/>
      <c r="CU40" s="592"/>
      <c r="CV40" s="592"/>
      <c r="CW40" s="592"/>
      <c r="CX40" s="592"/>
      <c r="CY40" s="593"/>
      <c r="CZ40" s="625">
        <v>1.5</v>
      </c>
      <c r="DA40" s="626"/>
      <c r="DB40" s="626"/>
      <c r="DC40" s="627"/>
      <c r="DD40" s="600">
        <v>121200</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797693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3796270</v>
      </c>
      <c r="CS42" s="592"/>
      <c r="CT42" s="592"/>
      <c r="CU42" s="592"/>
      <c r="CV42" s="592"/>
      <c r="CW42" s="592"/>
      <c r="CX42" s="592"/>
      <c r="CY42" s="593"/>
      <c r="CZ42" s="625">
        <v>28.1</v>
      </c>
      <c r="DA42" s="674"/>
      <c r="DB42" s="674"/>
      <c r="DC42" s="675"/>
      <c r="DD42" s="600">
        <v>574796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77087</v>
      </c>
      <c r="CS43" s="623"/>
      <c r="CT43" s="623"/>
      <c r="CU43" s="623"/>
      <c r="CV43" s="623"/>
      <c r="CW43" s="623"/>
      <c r="CX43" s="623"/>
      <c r="CY43" s="624"/>
      <c r="CZ43" s="625">
        <v>0.6</v>
      </c>
      <c r="DA43" s="626"/>
      <c r="DB43" s="626"/>
      <c r="DC43" s="627"/>
      <c r="DD43" s="600">
        <v>56303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2783410</v>
      </c>
      <c r="CS44" s="592"/>
      <c r="CT44" s="592"/>
      <c r="CU44" s="592"/>
      <c r="CV44" s="592"/>
      <c r="CW44" s="592"/>
      <c r="CX44" s="592"/>
      <c r="CY44" s="593"/>
      <c r="CZ44" s="625">
        <v>20.6</v>
      </c>
      <c r="DA44" s="674"/>
      <c r="DB44" s="674"/>
      <c r="DC44" s="675"/>
      <c r="DD44" s="600">
        <v>534823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1686425</v>
      </c>
      <c r="CS45" s="623"/>
      <c r="CT45" s="623"/>
      <c r="CU45" s="623"/>
      <c r="CV45" s="623"/>
      <c r="CW45" s="623"/>
      <c r="CX45" s="623"/>
      <c r="CY45" s="624"/>
      <c r="CZ45" s="625">
        <v>12.5</v>
      </c>
      <c r="DA45" s="626"/>
      <c r="DB45" s="626"/>
      <c r="DC45" s="627"/>
      <c r="DD45" s="600">
        <v>31540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955868</v>
      </c>
      <c r="CS46" s="592"/>
      <c r="CT46" s="592"/>
      <c r="CU46" s="592"/>
      <c r="CV46" s="592"/>
      <c r="CW46" s="592"/>
      <c r="CX46" s="592"/>
      <c r="CY46" s="593"/>
      <c r="CZ46" s="625">
        <v>7.1</v>
      </c>
      <c r="DA46" s="674"/>
      <c r="DB46" s="674"/>
      <c r="DC46" s="675"/>
      <c r="DD46" s="600">
        <v>502475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1012860</v>
      </c>
      <c r="CS47" s="623"/>
      <c r="CT47" s="623"/>
      <c r="CU47" s="623"/>
      <c r="CV47" s="623"/>
      <c r="CW47" s="623"/>
      <c r="CX47" s="623"/>
      <c r="CY47" s="624"/>
      <c r="CZ47" s="625">
        <v>7.5</v>
      </c>
      <c r="DA47" s="626"/>
      <c r="DB47" s="626"/>
      <c r="DC47" s="627"/>
      <c r="DD47" s="600">
        <v>39973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13509013</v>
      </c>
      <c r="CS49" s="659"/>
      <c r="CT49" s="659"/>
      <c r="CU49" s="659"/>
      <c r="CV49" s="659"/>
      <c r="CW49" s="659"/>
      <c r="CX49" s="659"/>
      <c r="CY49" s="686"/>
      <c r="CZ49" s="687">
        <v>100</v>
      </c>
      <c r="DA49" s="688"/>
      <c r="DB49" s="688"/>
      <c r="DC49" s="689"/>
      <c r="DD49" s="690">
        <v>7921963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W1" zoomScale="70" zoomScaleNormal="25" zoomScaleSheetLayoutView="70" workbookViewId="0">
      <selection activeCell="BS7" sqref="BS7:CG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13981</v>
      </c>
      <c r="R7" s="721"/>
      <c r="S7" s="721"/>
      <c r="T7" s="721"/>
      <c r="U7" s="721"/>
      <c r="V7" s="721">
        <v>13422</v>
      </c>
      <c r="W7" s="721"/>
      <c r="X7" s="721"/>
      <c r="Y7" s="721"/>
      <c r="Z7" s="721"/>
      <c r="AA7" s="721">
        <v>559</v>
      </c>
      <c r="AB7" s="721"/>
      <c r="AC7" s="721"/>
      <c r="AD7" s="721"/>
      <c r="AE7" s="722"/>
      <c r="AF7" s="723">
        <v>500</v>
      </c>
      <c r="AG7" s="724"/>
      <c r="AH7" s="724"/>
      <c r="AI7" s="724"/>
      <c r="AJ7" s="725"/>
      <c r="AK7" s="760">
        <v>311</v>
      </c>
      <c r="AL7" s="761"/>
      <c r="AM7" s="761"/>
      <c r="AN7" s="761"/>
      <c r="AO7" s="761"/>
      <c r="AP7" s="761">
        <v>13272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553</v>
      </c>
      <c r="BS7" s="764" t="s">
        <v>549</v>
      </c>
      <c r="BT7" s="765"/>
      <c r="BU7" s="765"/>
      <c r="BV7" s="765"/>
      <c r="BW7" s="765"/>
      <c r="BX7" s="765"/>
      <c r="BY7" s="765"/>
      <c r="BZ7" s="765"/>
      <c r="CA7" s="765"/>
      <c r="CB7" s="765"/>
      <c r="CC7" s="765"/>
      <c r="CD7" s="765"/>
      <c r="CE7" s="765"/>
      <c r="CF7" s="765"/>
      <c r="CG7" s="766"/>
      <c r="CH7" s="757">
        <v>0</v>
      </c>
      <c r="CI7" s="758"/>
      <c r="CJ7" s="758"/>
      <c r="CK7" s="758"/>
      <c r="CL7" s="759"/>
      <c r="CM7" s="757">
        <v>13</v>
      </c>
      <c r="CN7" s="758"/>
      <c r="CO7" s="758"/>
      <c r="CP7" s="758"/>
      <c r="CQ7" s="759"/>
      <c r="CR7" s="757">
        <v>10</v>
      </c>
      <c r="CS7" s="758"/>
      <c r="CT7" s="758"/>
      <c r="CU7" s="758"/>
      <c r="CV7" s="759"/>
      <c r="CW7" s="757" t="s">
        <v>532</v>
      </c>
      <c r="CX7" s="758"/>
      <c r="CY7" s="758"/>
      <c r="CZ7" s="758"/>
      <c r="DA7" s="759"/>
      <c r="DB7" s="757" t="s">
        <v>532</v>
      </c>
      <c r="DC7" s="758"/>
      <c r="DD7" s="758"/>
      <c r="DE7" s="758"/>
      <c r="DF7" s="759"/>
      <c r="DG7" s="757" t="s">
        <v>530</v>
      </c>
      <c r="DH7" s="758"/>
      <c r="DI7" s="758"/>
      <c r="DJ7" s="758"/>
      <c r="DK7" s="759"/>
      <c r="DL7" s="757" t="s">
        <v>532</v>
      </c>
      <c r="DM7" s="758"/>
      <c r="DN7" s="758"/>
      <c r="DO7" s="758"/>
      <c r="DP7" s="759"/>
      <c r="DQ7" s="757" t="s">
        <v>532</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31</v>
      </c>
      <c r="R8" s="745"/>
      <c r="S8" s="745"/>
      <c r="T8" s="745"/>
      <c r="U8" s="745"/>
      <c r="V8" s="745">
        <v>29</v>
      </c>
      <c r="W8" s="745"/>
      <c r="X8" s="745"/>
      <c r="Y8" s="745"/>
      <c r="Z8" s="745"/>
      <c r="AA8" s="745">
        <v>1</v>
      </c>
      <c r="AB8" s="745"/>
      <c r="AC8" s="745"/>
      <c r="AD8" s="745"/>
      <c r="AE8" s="746"/>
      <c r="AF8" s="747">
        <v>1</v>
      </c>
      <c r="AG8" s="748"/>
      <c r="AH8" s="748"/>
      <c r="AI8" s="748"/>
      <c r="AJ8" s="749"/>
      <c r="AK8" s="750">
        <v>9</v>
      </c>
      <c r="AL8" s="751"/>
      <c r="AM8" s="751"/>
      <c r="AN8" s="751"/>
      <c r="AO8" s="751"/>
      <c r="AP8" s="751">
        <v>193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-1</v>
      </c>
      <c r="CI8" s="768"/>
      <c r="CJ8" s="768"/>
      <c r="CK8" s="768"/>
      <c r="CL8" s="769"/>
      <c r="CM8" s="767">
        <v>211</v>
      </c>
      <c r="CN8" s="768"/>
      <c r="CO8" s="768"/>
      <c r="CP8" s="768"/>
      <c r="CQ8" s="769"/>
      <c r="CR8" s="767">
        <v>100</v>
      </c>
      <c r="CS8" s="768"/>
      <c r="CT8" s="768"/>
      <c r="CU8" s="768"/>
      <c r="CV8" s="769"/>
      <c r="CW8" s="767">
        <v>78</v>
      </c>
      <c r="CX8" s="768"/>
      <c r="CY8" s="768"/>
      <c r="CZ8" s="768"/>
      <c r="DA8" s="769"/>
      <c r="DB8" s="767" t="s">
        <v>530</v>
      </c>
      <c r="DC8" s="768"/>
      <c r="DD8" s="768"/>
      <c r="DE8" s="768"/>
      <c r="DF8" s="769"/>
      <c r="DG8" s="767" t="s">
        <v>532</v>
      </c>
      <c r="DH8" s="768"/>
      <c r="DI8" s="768"/>
      <c r="DJ8" s="768"/>
      <c r="DK8" s="769"/>
      <c r="DL8" s="767" t="s">
        <v>532</v>
      </c>
      <c r="DM8" s="768"/>
      <c r="DN8" s="768"/>
      <c r="DO8" s="768"/>
      <c r="DP8" s="769"/>
      <c r="DQ8" s="767" t="s">
        <v>532</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76</v>
      </c>
      <c r="R9" s="745"/>
      <c r="S9" s="745"/>
      <c r="T9" s="745"/>
      <c r="U9" s="745"/>
      <c r="V9" s="745">
        <v>68</v>
      </c>
      <c r="W9" s="745"/>
      <c r="X9" s="745"/>
      <c r="Y9" s="745"/>
      <c r="Z9" s="745"/>
      <c r="AA9" s="745">
        <v>8</v>
      </c>
      <c r="AB9" s="745"/>
      <c r="AC9" s="745"/>
      <c r="AD9" s="745"/>
      <c r="AE9" s="746"/>
      <c r="AF9" s="747">
        <v>8</v>
      </c>
      <c r="AG9" s="748"/>
      <c r="AH9" s="748"/>
      <c r="AI9" s="748"/>
      <c r="AJ9" s="749"/>
      <c r="AK9" s="750">
        <v>1</v>
      </c>
      <c r="AL9" s="751"/>
      <c r="AM9" s="751"/>
      <c r="AN9" s="751"/>
      <c r="AO9" s="751"/>
      <c r="AP9" s="751">
        <v>23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0</v>
      </c>
      <c r="CI9" s="768"/>
      <c r="CJ9" s="768"/>
      <c r="CK9" s="768"/>
      <c r="CL9" s="769"/>
      <c r="CM9" s="767">
        <v>13</v>
      </c>
      <c r="CN9" s="768"/>
      <c r="CO9" s="768"/>
      <c r="CP9" s="768"/>
      <c r="CQ9" s="769"/>
      <c r="CR9" s="767">
        <v>3</v>
      </c>
      <c r="CS9" s="768"/>
      <c r="CT9" s="768"/>
      <c r="CU9" s="768"/>
      <c r="CV9" s="769"/>
      <c r="CW9" s="767">
        <v>8</v>
      </c>
      <c r="CX9" s="768"/>
      <c r="CY9" s="768"/>
      <c r="CZ9" s="768"/>
      <c r="DA9" s="769"/>
      <c r="DB9" s="767" t="s">
        <v>530</v>
      </c>
      <c r="DC9" s="768"/>
      <c r="DD9" s="768"/>
      <c r="DE9" s="768"/>
      <c r="DF9" s="769"/>
      <c r="DG9" s="767" t="s">
        <v>532</v>
      </c>
      <c r="DH9" s="768"/>
      <c r="DI9" s="768"/>
      <c r="DJ9" s="768"/>
      <c r="DK9" s="769"/>
      <c r="DL9" s="767" t="s">
        <v>532</v>
      </c>
      <c r="DM9" s="768"/>
      <c r="DN9" s="768"/>
      <c r="DO9" s="768"/>
      <c r="DP9" s="769"/>
      <c r="DQ9" s="767" t="s">
        <v>532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14077</v>
      </c>
      <c r="R23" s="780"/>
      <c r="S23" s="780"/>
      <c r="T23" s="780"/>
      <c r="U23" s="780"/>
      <c r="V23" s="780">
        <v>13509</v>
      </c>
      <c r="W23" s="780"/>
      <c r="X23" s="780"/>
      <c r="Y23" s="780"/>
      <c r="Z23" s="780"/>
      <c r="AA23" s="780">
        <v>568</v>
      </c>
      <c r="AB23" s="780"/>
      <c r="AC23" s="780"/>
      <c r="AD23" s="780"/>
      <c r="AE23" s="781"/>
      <c r="AF23" s="782">
        <v>509</v>
      </c>
      <c r="AG23" s="780"/>
      <c r="AH23" s="780"/>
      <c r="AI23" s="780"/>
      <c r="AJ23" s="783"/>
      <c r="AK23" s="784"/>
      <c r="AL23" s="785"/>
      <c r="AM23" s="785"/>
      <c r="AN23" s="785"/>
      <c r="AO23" s="785"/>
      <c r="AP23" s="780">
        <v>13488</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2925</v>
      </c>
      <c r="R28" s="809"/>
      <c r="S28" s="809"/>
      <c r="T28" s="809"/>
      <c r="U28" s="809"/>
      <c r="V28" s="809">
        <v>2815</v>
      </c>
      <c r="W28" s="809"/>
      <c r="X28" s="809"/>
      <c r="Y28" s="809"/>
      <c r="Z28" s="809"/>
      <c r="AA28" s="809">
        <v>110</v>
      </c>
      <c r="AB28" s="809"/>
      <c r="AC28" s="809"/>
      <c r="AD28" s="809"/>
      <c r="AE28" s="810"/>
      <c r="AF28" s="811">
        <v>110</v>
      </c>
      <c r="AG28" s="809"/>
      <c r="AH28" s="809"/>
      <c r="AI28" s="809"/>
      <c r="AJ28" s="812"/>
      <c r="AK28" s="813">
        <v>170</v>
      </c>
      <c r="AL28" s="804"/>
      <c r="AM28" s="804"/>
      <c r="AN28" s="804"/>
      <c r="AO28" s="804"/>
      <c r="AP28" s="804" t="s">
        <v>531</v>
      </c>
      <c r="AQ28" s="804"/>
      <c r="AR28" s="804"/>
      <c r="AS28" s="804"/>
      <c r="AT28" s="804"/>
      <c r="AU28" s="804" t="s">
        <v>531</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529</v>
      </c>
      <c r="R29" s="745"/>
      <c r="S29" s="745"/>
      <c r="T29" s="745"/>
      <c r="U29" s="745"/>
      <c r="V29" s="745">
        <v>527</v>
      </c>
      <c r="W29" s="745"/>
      <c r="X29" s="745"/>
      <c r="Y29" s="745"/>
      <c r="Z29" s="745"/>
      <c r="AA29" s="745">
        <v>3</v>
      </c>
      <c r="AB29" s="745"/>
      <c r="AC29" s="745"/>
      <c r="AD29" s="745"/>
      <c r="AE29" s="746"/>
      <c r="AF29" s="747">
        <v>3</v>
      </c>
      <c r="AG29" s="748"/>
      <c r="AH29" s="748"/>
      <c r="AI29" s="748"/>
      <c r="AJ29" s="749"/>
      <c r="AK29" s="816">
        <v>374</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432</v>
      </c>
      <c r="R30" s="745"/>
      <c r="S30" s="745"/>
      <c r="T30" s="745"/>
      <c r="U30" s="745"/>
      <c r="V30" s="745">
        <v>407</v>
      </c>
      <c r="W30" s="745"/>
      <c r="X30" s="745"/>
      <c r="Y30" s="745"/>
      <c r="Z30" s="745"/>
      <c r="AA30" s="745">
        <v>25</v>
      </c>
      <c r="AB30" s="745"/>
      <c r="AC30" s="745"/>
      <c r="AD30" s="745"/>
      <c r="AE30" s="746"/>
      <c r="AF30" s="747">
        <v>233</v>
      </c>
      <c r="AG30" s="748"/>
      <c r="AH30" s="748"/>
      <c r="AI30" s="748"/>
      <c r="AJ30" s="749"/>
      <c r="AK30" s="816">
        <v>44</v>
      </c>
      <c r="AL30" s="817"/>
      <c r="AM30" s="817"/>
      <c r="AN30" s="817"/>
      <c r="AO30" s="817"/>
      <c r="AP30" s="817">
        <v>1919</v>
      </c>
      <c r="AQ30" s="817"/>
      <c r="AR30" s="817"/>
      <c r="AS30" s="817"/>
      <c r="AT30" s="817"/>
      <c r="AU30" s="817">
        <v>708</v>
      </c>
      <c r="AV30" s="817"/>
      <c r="AW30" s="817"/>
      <c r="AX30" s="817"/>
      <c r="AY30" s="817"/>
      <c r="AZ30" s="818" t="s">
        <v>532</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78</v>
      </c>
      <c r="R31" s="745"/>
      <c r="S31" s="745"/>
      <c r="T31" s="745"/>
      <c r="U31" s="745"/>
      <c r="V31" s="745">
        <v>77</v>
      </c>
      <c r="W31" s="745"/>
      <c r="X31" s="745"/>
      <c r="Y31" s="745"/>
      <c r="Z31" s="745"/>
      <c r="AA31" s="745">
        <v>1</v>
      </c>
      <c r="AB31" s="745"/>
      <c r="AC31" s="745"/>
      <c r="AD31" s="745"/>
      <c r="AE31" s="746"/>
      <c r="AF31" s="747">
        <v>1</v>
      </c>
      <c r="AG31" s="748"/>
      <c r="AH31" s="748"/>
      <c r="AI31" s="748"/>
      <c r="AJ31" s="749"/>
      <c r="AK31" s="816">
        <v>64</v>
      </c>
      <c r="AL31" s="817"/>
      <c r="AM31" s="817"/>
      <c r="AN31" s="817"/>
      <c r="AO31" s="817"/>
      <c r="AP31" s="817">
        <v>430</v>
      </c>
      <c r="AQ31" s="817"/>
      <c r="AR31" s="817"/>
      <c r="AS31" s="817"/>
      <c r="AT31" s="817"/>
      <c r="AU31" s="817">
        <v>372</v>
      </c>
      <c r="AV31" s="817"/>
      <c r="AW31" s="817"/>
      <c r="AX31" s="817"/>
      <c r="AY31" s="817"/>
      <c r="AZ31" s="818" t="s">
        <v>532</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7</v>
      </c>
      <c r="R32" s="745"/>
      <c r="S32" s="745"/>
      <c r="T32" s="745"/>
      <c r="U32" s="745"/>
      <c r="V32" s="745">
        <v>6</v>
      </c>
      <c r="W32" s="745"/>
      <c r="X32" s="745"/>
      <c r="Y32" s="745"/>
      <c r="Z32" s="745"/>
      <c r="AA32" s="745">
        <v>1</v>
      </c>
      <c r="AB32" s="745"/>
      <c r="AC32" s="745"/>
      <c r="AD32" s="745"/>
      <c r="AE32" s="746"/>
      <c r="AF32" s="747">
        <v>1</v>
      </c>
      <c r="AG32" s="748"/>
      <c r="AH32" s="748"/>
      <c r="AI32" s="748"/>
      <c r="AJ32" s="749"/>
      <c r="AK32" s="816">
        <v>1</v>
      </c>
      <c r="AL32" s="817"/>
      <c r="AM32" s="817"/>
      <c r="AN32" s="817"/>
      <c r="AO32" s="817"/>
      <c r="AP32" s="817" t="s">
        <v>532</v>
      </c>
      <c r="AQ32" s="817"/>
      <c r="AR32" s="817"/>
      <c r="AS32" s="817"/>
      <c r="AT32" s="817"/>
      <c r="AU32" s="817" t="s">
        <v>532</v>
      </c>
      <c r="AV32" s="817"/>
      <c r="AW32" s="817"/>
      <c r="AX32" s="817"/>
      <c r="AY32" s="817"/>
      <c r="AZ32" s="818" t="s">
        <v>532</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347</v>
      </c>
      <c r="AG63" s="828"/>
      <c r="AH63" s="828"/>
      <c r="AI63" s="828"/>
      <c r="AJ63" s="829"/>
      <c r="AK63" s="830"/>
      <c r="AL63" s="825"/>
      <c r="AM63" s="825"/>
      <c r="AN63" s="825"/>
      <c r="AO63" s="825"/>
      <c r="AP63" s="828">
        <v>2349</v>
      </c>
      <c r="AQ63" s="828"/>
      <c r="AR63" s="828"/>
      <c r="AS63" s="828"/>
      <c r="AT63" s="828"/>
      <c r="AU63" s="828">
        <v>1080</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3945</v>
      </c>
      <c r="R68" s="852"/>
      <c r="S68" s="852"/>
      <c r="T68" s="852"/>
      <c r="U68" s="852"/>
      <c r="V68" s="852">
        <v>4215</v>
      </c>
      <c r="W68" s="852"/>
      <c r="X68" s="852"/>
      <c r="Y68" s="852"/>
      <c r="Z68" s="852"/>
      <c r="AA68" s="852">
        <v>-269</v>
      </c>
      <c r="AB68" s="852"/>
      <c r="AC68" s="852"/>
      <c r="AD68" s="852"/>
      <c r="AE68" s="852"/>
      <c r="AF68" s="852">
        <v>2266</v>
      </c>
      <c r="AG68" s="852"/>
      <c r="AH68" s="852"/>
      <c r="AI68" s="852"/>
      <c r="AJ68" s="852"/>
      <c r="AK68" s="852" t="s">
        <v>532</v>
      </c>
      <c r="AL68" s="852"/>
      <c r="AM68" s="852"/>
      <c r="AN68" s="852"/>
      <c r="AO68" s="852"/>
      <c r="AP68" s="852">
        <v>2860</v>
      </c>
      <c r="AQ68" s="852"/>
      <c r="AR68" s="852"/>
      <c r="AS68" s="852"/>
      <c r="AT68" s="852"/>
      <c r="AU68" s="852">
        <v>729</v>
      </c>
      <c r="AV68" s="852"/>
      <c r="AW68" s="852"/>
      <c r="AX68" s="852"/>
      <c r="AY68" s="852"/>
      <c r="AZ68" s="853" t="s">
        <v>547</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506</v>
      </c>
      <c r="R69" s="817"/>
      <c r="S69" s="817"/>
      <c r="T69" s="817"/>
      <c r="U69" s="817"/>
      <c r="V69" s="817">
        <v>470</v>
      </c>
      <c r="W69" s="817"/>
      <c r="X69" s="817"/>
      <c r="Y69" s="817"/>
      <c r="Z69" s="817"/>
      <c r="AA69" s="817">
        <v>36</v>
      </c>
      <c r="AB69" s="817"/>
      <c r="AC69" s="817"/>
      <c r="AD69" s="817"/>
      <c r="AE69" s="817"/>
      <c r="AF69" s="817">
        <v>36</v>
      </c>
      <c r="AG69" s="817"/>
      <c r="AH69" s="817"/>
      <c r="AI69" s="817"/>
      <c r="AJ69" s="817"/>
      <c r="AK69" s="817" t="s">
        <v>532</v>
      </c>
      <c r="AL69" s="817"/>
      <c r="AM69" s="817"/>
      <c r="AN69" s="817"/>
      <c r="AO69" s="817"/>
      <c r="AP69" s="817">
        <v>538</v>
      </c>
      <c r="AQ69" s="817"/>
      <c r="AR69" s="817"/>
      <c r="AS69" s="817"/>
      <c r="AT69" s="817"/>
      <c r="AU69" s="817">
        <v>52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278</v>
      </c>
      <c r="R70" s="817"/>
      <c r="S70" s="817"/>
      <c r="T70" s="817"/>
      <c r="U70" s="817"/>
      <c r="V70" s="817">
        <v>268</v>
      </c>
      <c r="W70" s="817"/>
      <c r="X70" s="817"/>
      <c r="Y70" s="817"/>
      <c r="Z70" s="817"/>
      <c r="AA70" s="817">
        <v>10</v>
      </c>
      <c r="AB70" s="817"/>
      <c r="AC70" s="817"/>
      <c r="AD70" s="817"/>
      <c r="AE70" s="817"/>
      <c r="AF70" s="817">
        <v>10</v>
      </c>
      <c r="AG70" s="817"/>
      <c r="AH70" s="817"/>
      <c r="AI70" s="817"/>
      <c r="AJ70" s="817"/>
      <c r="AK70" s="817">
        <v>79</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169</v>
      </c>
      <c r="R71" s="817"/>
      <c r="S71" s="817"/>
      <c r="T71" s="817"/>
      <c r="U71" s="817"/>
      <c r="V71" s="817">
        <v>168</v>
      </c>
      <c r="W71" s="817"/>
      <c r="X71" s="817"/>
      <c r="Y71" s="817"/>
      <c r="Z71" s="817"/>
      <c r="AA71" s="817">
        <v>1</v>
      </c>
      <c r="AB71" s="817"/>
      <c r="AC71" s="817"/>
      <c r="AD71" s="817"/>
      <c r="AE71" s="817"/>
      <c r="AF71" s="817">
        <v>1</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1000</v>
      </c>
      <c r="R72" s="817"/>
      <c r="S72" s="817"/>
      <c r="T72" s="817"/>
      <c r="U72" s="817"/>
      <c r="V72" s="817">
        <v>1000</v>
      </c>
      <c r="W72" s="817"/>
      <c r="X72" s="817"/>
      <c r="Y72" s="817"/>
      <c r="Z72" s="817"/>
      <c r="AA72" s="817" t="s">
        <v>532</v>
      </c>
      <c r="AB72" s="817"/>
      <c r="AC72" s="817"/>
      <c r="AD72" s="817"/>
      <c r="AE72" s="817"/>
      <c r="AF72" s="817" t="s">
        <v>532</v>
      </c>
      <c r="AG72" s="817"/>
      <c r="AH72" s="817"/>
      <c r="AI72" s="817"/>
      <c r="AJ72" s="817"/>
      <c r="AK72" s="817" t="s">
        <v>532</v>
      </c>
      <c r="AL72" s="817"/>
      <c r="AM72" s="817"/>
      <c r="AN72" s="817"/>
      <c r="AO72" s="817"/>
      <c r="AP72" s="817">
        <v>1000</v>
      </c>
      <c r="AQ72" s="817"/>
      <c r="AR72" s="817"/>
      <c r="AS72" s="817"/>
      <c r="AT72" s="817"/>
      <c r="AU72" s="817" t="s">
        <v>532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291</v>
      </c>
      <c r="R73" s="817"/>
      <c r="S73" s="817"/>
      <c r="T73" s="817"/>
      <c r="U73" s="817"/>
      <c r="V73" s="817">
        <v>161</v>
      </c>
      <c r="W73" s="817"/>
      <c r="X73" s="817"/>
      <c r="Y73" s="817"/>
      <c r="Z73" s="817"/>
      <c r="AA73" s="817">
        <v>130</v>
      </c>
      <c r="AB73" s="817"/>
      <c r="AC73" s="817"/>
      <c r="AD73" s="817"/>
      <c r="AE73" s="817"/>
      <c r="AF73" s="817">
        <v>130</v>
      </c>
      <c r="AG73" s="817"/>
      <c r="AH73" s="817"/>
      <c r="AI73" s="817"/>
      <c r="AJ73" s="817"/>
      <c r="AK73" s="817" t="s">
        <v>532</v>
      </c>
      <c r="AL73" s="817"/>
      <c r="AM73" s="817"/>
      <c r="AN73" s="817"/>
      <c r="AO73" s="817"/>
      <c r="AP73" s="817" t="s">
        <v>532</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132</v>
      </c>
      <c r="R74" s="817"/>
      <c r="S74" s="817"/>
      <c r="T74" s="817"/>
      <c r="U74" s="817"/>
      <c r="V74" s="817">
        <v>129</v>
      </c>
      <c r="W74" s="817"/>
      <c r="X74" s="817"/>
      <c r="Y74" s="817"/>
      <c r="Z74" s="817"/>
      <c r="AA74" s="817">
        <v>3</v>
      </c>
      <c r="AB74" s="817"/>
      <c r="AC74" s="817"/>
      <c r="AD74" s="817"/>
      <c r="AE74" s="817"/>
      <c r="AF74" s="817">
        <v>3</v>
      </c>
      <c r="AG74" s="817"/>
      <c r="AH74" s="817"/>
      <c r="AI74" s="817"/>
      <c r="AJ74" s="817"/>
      <c r="AK74" s="817">
        <v>4</v>
      </c>
      <c r="AL74" s="817"/>
      <c r="AM74" s="817"/>
      <c r="AN74" s="817"/>
      <c r="AO74" s="817"/>
      <c r="AP74" s="817" t="s">
        <v>532</v>
      </c>
      <c r="AQ74" s="817"/>
      <c r="AR74" s="817"/>
      <c r="AS74" s="817"/>
      <c r="AT74" s="817"/>
      <c r="AU74" s="817" t="s">
        <v>532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16</v>
      </c>
      <c r="R75" s="866"/>
      <c r="S75" s="866"/>
      <c r="T75" s="866"/>
      <c r="U75" s="816"/>
      <c r="V75" s="867">
        <v>16</v>
      </c>
      <c r="W75" s="866"/>
      <c r="X75" s="866"/>
      <c r="Y75" s="866"/>
      <c r="Z75" s="816"/>
      <c r="AA75" s="867">
        <v>0</v>
      </c>
      <c r="AB75" s="866"/>
      <c r="AC75" s="866"/>
      <c r="AD75" s="866"/>
      <c r="AE75" s="816"/>
      <c r="AF75" s="867">
        <v>0</v>
      </c>
      <c r="AG75" s="866"/>
      <c r="AH75" s="866"/>
      <c r="AI75" s="866"/>
      <c r="AJ75" s="816"/>
      <c r="AK75" s="867" t="s">
        <v>532</v>
      </c>
      <c r="AL75" s="866"/>
      <c r="AM75" s="866"/>
      <c r="AN75" s="866"/>
      <c r="AO75" s="816"/>
      <c r="AP75" s="867" t="s">
        <v>532</v>
      </c>
      <c r="AQ75" s="866"/>
      <c r="AR75" s="866"/>
      <c r="AS75" s="866"/>
      <c r="AT75" s="816"/>
      <c r="AU75" s="867" t="s">
        <v>532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548</v>
      </c>
      <c r="C76" s="860"/>
      <c r="D76" s="860"/>
      <c r="E76" s="860"/>
      <c r="F76" s="860"/>
      <c r="G76" s="860"/>
      <c r="H76" s="860"/>
      <c r="I76" s="860"/>
      <c r="J76" s="860"/>
      <c r="K76" s="860"/>
      <c r="L76" s="860"/>
      <c r="M76" s="860"/>
      <c r="N76" s="860"/>
      <c r="O76" s="860"/>
      <c r="P76" s="861"/>
      <c r="Q76" s="865">
        <v>378</v>
      </c>
      <c r="R76" s="866"/>
      <c r="S76" s="866"/>
      <c r="T76" s="866"/>
      <c r="U76" s="816"/>
      <c r="V76" s="867">
        <v>337</v>
      </c>
      <c r="W76" s="866"/>
      <c r="X76" s="866"/>
      <c r="Y76" s="866"/>
      <c r="Z76" s="816"/>
      <c r="AA76" s="867">
        <v>41</v>
      </c>
      <c r="AB76" s="866"/>
      <c r="AC76" s="866"/>
      <c r="AD76" s="866"/>
      <c r="AE76" s="816"/>
      <c r="AF76" s="867">
        <v>41</v>
      </c>
      <c r="AG76" s="866"/>
      <c r="AH76" s="866"/>
      <c r="AI76" s="866"/>
      <c r="AJ76" s="816"/>
      <c r="AK76" s="867">
        <v>10</v>
      </c>
      <c r="AL76" s="866"/>
      <c r="AM76" s="866"/>
      <c r="AN76" s="866"/>
      <c r="AO76" s="816"/>
      <c r="AP76" s="867" t="s">
        <v>532</v>
      </c>
      <c r="AQ76" s="866"/>
      <c r="AR76" s="866"/>
      <c r="AS76" s="866"/>
      <c r="AT76" s="816"/>
      <c r="AU76" s="867" t="s">
        <v>532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193</v>
      </c>
      <c r="R77" s="866"/>
      <c r="S77" s="866"/>
      <c r="T77" s="866"/>
      <c r="U77" s="816"/>
      <c r="V77" s="867">
        <v>183</v>
      </c>
      <c r="W77" s="866"/>
      <c r="X77" s="866"/>
      <c r="Y77" s="866"/>
      <c r="Z77" s="816"/>
      <c r="AA77" s="867">
        <v>10</v>
      </c>
      <c r="AB77" s="866"/>
      <c r="AC77" s="866"/>
      <c r="AD77" s="866"/>
      <c r="AE77" s="816"/>
      <c r="AF77" s="867">
        <v>10</v>
      </c>
      <c r="AG77" s="866"/>
      <c r="AH77" s="866"/>
      <c r="AI77" s="866"/>
      <c r="AJ77" s="816"/>
      <c r="AK77" s="867" t="s">
        <v>532</v>
      </c>
      <c r="AL77" s="866"/>
      <c r="AM77" s="866"/>
      <c r="AN77" s="866"/>
      <c r="AO77" s="816"/>
      <c r="AP77" s="867">
        <v>198</v>
      </c>
      <c r="AQ77" s="866"/>
      <c r="AR77" s="866"/>
      <c r="AS77" s="866"/>
      <c r="AT77" s="816"/>
      <c r="AU77" s="867" t="s">
        <v>532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542</v>
      </c>
      <c r="C78" s="860"/>
      <c r="D78" s="860"/>
      <c r="E78" s="860"/>
      <c r="F78" s="860"/>
      <c r="G78" s="860"/>
      <c r="H78" s="860"/>
      <c r="I78" s="860"/>
      <c r="J78" s="860"/>
      <c r="K78" s="860"/>
      <c r="L78" s="860"/>
      <c r="M78" s="860"/>
      <c r="N78" s="860"/>
      <c r="O78" s="860"/>
      <c r="P78" s="861"/>
      <c r="Q78" s="862">
        <v>234</v>
      </c>
      <c r="R78" s="817"/>
      <c r="S78" s="817"/>
      <c r="T78" s="817"/>
      <c r="U78" s="817"/>
      <c r="V78" s="817">
        <v>232</v>
      </c>
      <c r="W78" s="817"/>
      <c r="X78" s="817"/>
      <c r="Y78" s="817"/>
      <c r="Z78" s="817"/>
      <c r="AA78" s="817">
        <v>3</v>
      </c>
      <c r="AB78" s="817"/>
      <c r="AC78" s="817"/>
      <c r="AD78" s="817"/>
      <c r="AE78" s="817"/>
      <c r="AF78" s="817">
        <v>56</v>
      </c>
      <c r="AG78" s="817"/>
      <c r="AH78" s="817"/>
      <c r="AI78" s="817"/>
      <c r="AJ78" s="817"/>
      <c r="AK78" s="817" t="s">
        <v>532</v>
      </c>
      <c r="AL78" s="817"/>
      <c r="AM78" s="817"/>
      <c r="AN78" s="817"/>
      <c r="AO78" s="817"/>
      <c r="AP78" s="817" t="s">
        <v>532</v>
      </c>
      <c r="AQ78" s="817"/>
      <c r="AR78" s="817"/>
      <c r="AS78" s="817"/>
      <c r="AT78" s="817"/>
      <c r="AU78" s="817" t="s">
        <v>532</v>
      </c>
      <c r="AV78" s="817"/>
      <c r="AW78" s="817"/>
      <c r="AX78" s="817"/>
      <c r="AY78" s="817"/>
      <c r="AZ78" s="863" t="s">
        <v>547</v>
      </c>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544</v>
      </c>
      <c r="C79" s="860"/>
      <c r="D79" s="860"/>
      <c r="E79" s="860"/>
      <c r="F79" s="860"/>
      <c r="G79" s="860"/>
      <c r="H79" s="860"/>
      <c r="I79" s="860"/>
      <c r="J79" s="860"/>
      <c r="K79" s="860"/>
      <c r="L79" s="860"/>
      <c r="M79" s="860"/>
      <c r="N79" s="860"/>
      <c r="O79" s="860"/>
      <c r="P79" s="861"/>
      <c r="Q79" s="862">
        <v>855</v>
      </c>
      <c r="R79" s="817"/>
      <c r="S79" s="817"/>
      <c r="T79" s="817"/>
      <c r="U79" s="817"/>
      <c r="V79" s="817">
        <v>848</v>
      </c>
      <c r="W79" s="817"/>
      <c r="X79" s="817"/>
      <c r="Y79" s="817"/>
      <c r="Z79" s="817"/>
      <c r="AA79" s="817">
        <v>7</v>
      </c>
      <c r="AB79" s="817"/>
      <c r="AC79" s="817"/>
      <c r="AD79" s="817"/>
      <c r="AE79" s="817"/>
      <c r="AF79" s="817">
        <v>7</v>
      </c>
      <c r="AG79" s="817"/>
      <c r="AH79" s="817"/>
      <c r="AI79" s="817"/>
      <c r="AJ79" s="817"/>
      <c r="AK79" s="817">
        <v>116</v>
      </c>
      <c r="AL79" s="817"/>
      <c r="AM79" s="817"/>
      <c r="AN79" s="817"/>
      <c r="AO79" s="817"/>
      <c r="AP79" s="817" t="s">
        <v>532</v>
      </c>
      <c r="AQ79" s="817"/>
      <c r="AR79" s="817"/>
      <c r="AS79" s="817"/>
      <c r="AT79" s="817"/>
      <c r="AU79" s="817" t="s">
        <v>532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543</v>
      </c>
      <c r="C80" s="860"/>
      <c r="D80" s="860"/>
      <c r="E80" s="860"/>
      <c r="F80" s="860"/>
      <c r="G80" s="860"/>
      <c r="H80" s="860"/>
      <c r="I80" s="860"/>
      <c r="J80" s="860"/>
      <c r="K80" s="860"/>
      <c r="L80" s="860"/>
      <c r="M80" s="860"/>
      <c r="N80" s="860"/>
      <c r="O80" s="860"/>
      <c r="P80" s="861"/>
      <c r="Q80" s="862">
        <v>5281</v>
      </c>
      <c r="R80" s="817"/>
      <c r="S80" s="817"/>
      <c r="T80" s="817"/>
      <c r="U80" s="817"/>
      <c r="V80" s="817">
        <v>5222</v>
      </c>
      <c r="W80" s="817"/>
      <c r="X80" s="817"/>
      <c r="Y80" s="817"/>
      <c r="Z80" s="817"/>
      <c r="AA80" s="817">
        <v>59</v>
      </c>
      <c r="AB80" s="817"/>
      <c r="AC80" s="817"/>
      <c r="AD80" s="817"/>
      <c r="AE80" s="817"/>
      <c r="AF80" s="817">
        <v>59</v>
      </c>
      <c r="AG80" s="817"/>
      <c r="AH80" s="817"/>
      <c r="AI80" s="817"/>
      <c r="AJ80" s="817"/>
      <c r="AK80" s="817">
        <v>735</v>
      </c>
      <c r="AL80" s="817"/>
      <c r="AM80" s="817"/>
      <c r="AN80" s="817"/>
      <c r="AO80" s="817"/>
      <c r="AP80" s="817" t="s">
        <v>532</v>
      </c>
      <c r="AQ80" s="817"/>
      <c r="AR80" s="817"/>
      <c r="AS80" s="817"/>
      <c r="AT80" s="817"/>
      <c r="AU80" s="817" t="s">
        <v>532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545</v>
      </c>
      <c r="C81" s="860"/>
      <c r="D81" s="860"/>
      <c r="E81" s="860"/>
      <c r="F81" s="860"/>
      <c r="G81" s="860"/>
      <c r="H81" s="860"/>
      <c r="I81" s="860"/>
      <c r="J81" s="860"/>
      <c r="K81" s="860"/>
      <c r="L81" s="860"/>
      <c r="M81" s="860"/>
      <c r="N81" s="860"/>
      <c r="O81" s="860"/>
      <c r="P81" s="861"/>
      <c r="Q81" s="862">
        <v>160</v>
      </c>
      <c r="R81" s="817"/>
      <c r="S81" s="817"/>
      <c r="T81" s="817"/>
      <c r="U81" s="817"/>
      <c r="V81" s="817">
        <v>159</v>
      </c>
      <c r="W81" s="817"/>
      <c r="X81" s="817"/>
      <c r="Y81" s="817"/>
      <c r="Z81" s="817"/>
      <c r="AA81" s="817">
        <v>1</v>
      </c>
      <c r="AB81" s="817"/>
      <c r="AC81" s="817"/>
      <c r="AD81" s="817"/>
      <c r="AE81" s="817"/>
      <c r="AF81" s="817">
        <v>1</v>
      </c>
      <c r="AG81" s="817"/>
      <c r="AH81" s="817"/>
      <c r="AI81" s="817"/>
      <c r="AJ81" s="817"/>
      <c r="AK81" s="817">
        <v>10</v>
      </c>
      <c r="AL81" s="817"/>
      <c r="AM81" s="817"/>
      <c r="AN81" s="817"/>
      <c r="AO81" s="817"/>
      <c r="AP81" s="817" t="s">
        <v>532</v>
      </c>
      <c r="AQ81" s="817"/>
      <c r="AR81" s="817"/>
      <c r="AS81" s="817"/>
      <c r="AT81" s="817"/>
      <c r="AU81" s="817" t="s">
        <v>532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546</v>
      </c>
      <c r="C82" s="860"/>
      <c r="D82" s="860"/>
      <c r="E82" s="860"/>
      <c r="F82" s="860"/>
      <c r="G82" s="860"/>
      <c r="H82" s="860"/>
      <c r="I82" s="860"/>
      <c r="J82" s="860"/>
      <c r="K82" s="860"/>
      <c r="L82" s="860"/>
      <c r="M82" s="860"/>
      <c r="N82" s="860"/>
      <c r="O82" s="860"/>
      <c r="P82" s="861"/>
      <c r="Q82" s="862">
        <v>190947</v>
      </c>
      <c r="R82" s="817"/>
      <c r="S82" s="817"/>
      <c r="T82" s="817"/>
      <c r="U82" s="817"/>
      <c r="V82" s="817">
        <v>184370</v>
      </c>
      <c r="W82" s="817"/>
      <c r="X82" s="817"/>
      <c r="Y82" s="817"/>
      <c r="Z82" s="817"/>
      <c r="AA82" s="817">
        <v>6577</v>
      </c>
      <c r="AB82" s="817"/>
      <c r="AC82" s="817"/>
      <c r="AD82" s="817"/>
      <c r="AE82" s="817"/>
      <c r="AF82" s="817">
        <v>6577</v>
      </c>
      <c r="AG82" s="817"/>
      <c r="AH82" s="817"/>
      <c r="AI82" s="817"/>
      <c r="AJ82" s="817"/>
      <c r="AK82" s="817">
        <v>1453</v>
      </c>
      <c r="AL82" s="817"/>
      <c r="AM82" s="817"/>
      <c r="AN82" s="817"/>
      <c r="AO82" s="817"/>
      <c r="AP82" s="817" t="s">
        <v>532</v>
      </c>
      <c r="AQ82" s="817"/>
      <c r="AR82" s="817"/>
      <c r="AS82" s="817"/>
      <c r="AT82" s="817"/>
      <c r="AU82" s="817" t="s">
        <v>532</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9197</v>
      </c>
      <c r="AG88" s="828"/>
      <c r="AH88" s="828"/>
      <c r="AI88" s="828"/>
      <c r="AJ88" s="828"/>
      <c r="AK88" s="825"/>
      <c r="AL88" s="825"/>
      <c r="AM88" s="825"/>
      <c r="AN88" s="825"/>
      <c r="AO88" s="825"/>
      <c r="AP88" s="828">
        <v>4596</v>
      </c>
      <c r="AQ88" s="828"/>
      <c r="AR88" s="828"/>
      <c r="AS88" s="828"/>
      <c r="AT88" s="828"/>
      <c r="AU88" s="828">
        <v>781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113</v>
      </c>
      <c r="CS102" s="836"/>
      <c r="CT102" s="836"/>
      <c r="CU102" s="836"/>
      <c r="CV102" s="879"/>
      <c r="CW102" s="878">
        <v>86</v>
      </c>
      <c r="CX102" s="836"/>
      <c r="CY102" s="836"/>
      <c r="CZ102" s="836"/>
      <c r="DA102" s="879"/>
      <c r="DB102" s="878" t="s">
        <v>552</v>
      </c>
      <c r="DC102" s="836"/>
      <c r="DD102" s="836"/>
      <c r="DE102" s="836"/>
      <c r="DF102" s="879"/>
      <c r="DG102" s="878" t="s">
        <v>552</v>
      </c>
      <c r="DH102" s="836"/>
      <c r="DI102" s="836"/>
      <c r="DJ102" s="836"/>
      <c r="DK102" s="879"/>
      <c r="DL102" s="878" t="s">
        <v>552</v>
      </c>
      <c r="DM102" s="836"/>
      <c r="DN102" s="836"/>
      <c r="DO102" s="836"/>
      <c r="DP102" s="879"/>
      <c r="DQ102" s="878" t="s">
        <v>532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1088264</v>
      </c>
      <c r="AB110" s="888"/>
      <c r="AC110" s="888"/>
      <c r="AD110" s="888"/>
      <c r="AE110" s="889"/>
      <c r="AF110" s="890">
        <v>1094481</v>
      </c>
      <c r="AG110" s="888"/>
      <c r="AH110" s="888"/>
      <c r="AI110" s="888"/>
      <c r="AJ110" s="889"/>
      <c r="AK110" s="890">
        <v>1080879</v>
      </c>
      <c r="AL110" s="888"/>
      <c r="AM110" s="888"/>
      <c r="AN110" s="888"/>
      <c r="AO110" s="889"/>
      <c r="AP110" s="891">
        <v>18.2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12595475</v>
      </c>
      <c r="BR110" s="925"/>
      <c r="BS110" s="925"/>
      <c r="BT110" s="925"/>
      <c r="BU110" s="925"/>
      <c r="BV110" s="925">
        <v>13281599</v>
      </c>
      <c r="BW110" s="925"/>
      <c r="BX110" s="925"/>
      <c r="BY110" s="925"/>
      <c r="BZ110" s="925"/>
      <c r="CA110" s="925">
        <v>13488481</v>
      </c>
      <c r="CB110" s="925"/>
      <c r="CC110" s="925"/>
      <c r="CD110" s="925"/>
      <c r="CE110" s="925"/>
      <c r="CF110" s="939">
        <v>227.5</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7567</v>
      </c>
      <c r="AB112" s="957"/>
      <c r="AC112" s="957"/>
      <c r="AD112" s="957"/>
      <c r="AE112" s="958"/>
      <c r="AF112" s="959">
        <v>8400</v>
      </c>
      <c r="AG112" s="957"/>
      <c r="AH112" s="957"/>
      <c r="AI112" s="957"/>
      <c r="AJ112" s="958"/>
      <c r="AK112" s="959">
        <v>8733</v>
      </c>
      <c r="AL112" s="957"/>
      <c r="AM112" s="957"/>
      <c r="AN112" s="957"/>
      <c r="AO112" s="958"/>
      <c r="AP112" s="960">
        <v>0.1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1382587</v>
      </c>
      <c r="BR112" s="918"/>
      <c r="BS112" s="918"/>
      <c r="BT112" s="918"/>
      <c r="BU112" s="918"/>
      <c r="BV112" s="918">
        <v>1183887</v>
      </c>
      <c r="BW112" s="918"/>
      <c r="BX112" s="918"/>
      <c r="BY112" s="918"/>
      <c r="BZ112" s="918"/>
      <c r="CA112" s="918">
        <v>1079950</v>
      </c>
      <c r="CB112" s="918"/>
      <c r="CC112" s="918"/>
      <c r="CD112" s="918"/>
      <c r="CE112" s="918"/>
      <c r="CF112" s="912">
        <v>18.2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101487</v>
      </c>
      <c r="AB113" s="932"/>
      <c r="AC113" s="932"/>
      <c r="AD113" s="932"/>
      <c r="AE113" s="933"/>
      <c r="AF113" s="934">
        <v>95111</v>
      </c>
      <c r="AG113" s="932"/>
      <c r="AH113" s="932"/>
      <c r="AI113" s="932"/>
      <c r="AJ113" s="933"/>
      <c r="AK113" s="934">
        <v>71785</v>
      </c>
      <c r="AL113" s="932"/>
      <c r="AM113" s="932"/>
      <c r="AN113" s="932"/>
      <c r="AO113" s="933"/>
      <c r="AP113" s="935">
        <v>1.2</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683830</v>
      </c>
      <c r="BR113" s="918"/>
      <c r="BS113" s="918"/>
      <c r="BT113" s="918"/>
      <c r="BU113" s="918"/>
      <c r="BV113" s="918">
        <v>772347</v>
      </c>
      <c r="BW113" s="918"/>
      <c r="BX113" s="918"/>
      <c r="BY113" s="918"/>
      <c r="BZ113" s="918"/>
      <c r="CA113" s="918">
        <v>826644</v>
      </c>
      <c r="CB113" s="918"/>
      <c r="CC113" s="918"/>
      <c r="CD113" s="918"/>
      <c r="CE113" s="918"/>
      <c r="CF113" s="912">
        <v>13.9</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89242</v>
      </c>
      <c r="AB114" s="957"/>
      <c r="AC114" s="957"/>
      <c r="AD114" s="957"/>
      <c r="AE114" s="958"/>
      <c r="AF114" s="959">
        <v>82242</v>
      </c>
      <c r="AG114" s="957"/>
      <c r="AH114" s="957"/>
      <c r="AI114" s="957"/>
      <c r="AJ114" s="958"/>
      <c r="AK114" s="959">
        <v>79442</v>
      </c>
      <c r="AL114" s="957"/>
      <c r="AM114" s="957"/>
      <c r="AN114" s="957"/>
      <c r="AO114" s="958"/>
      <c r="AP114" s="960">
        <v>1.3</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2610326</v>
      </c>
      <c r="BR114" s="918"/>
      <c r="BS114" s="918"/>
      <c r="BT114" s="918"/>
      <c r="BU114" s="918"/>
      <c r="BV114" s="918">
        <v>2652857</v>
      </c>
      <c r="BW114" s="918"/>
      <c r="BX114" s="918"/>
      <c r="BY114" s="918"/>
      <c r="BZ114" s="918"/>
      <c r="CA114" s="918">
        <v>2503828</v>
      </c>
      <c r="CB114" s="918"/>
      <c r="CC114" s="918"/>
      <c r="CD114" s="918"/>
      <c r="CE114" s="918"/>
      <c r="CF114" s="912">
        <v>42.2</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70</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1286630</v>
      </c>
      <c r="AB117" s="964"/>
      <c r="AC117" s="964"/>
      <c r="AD117" s="964"/>
      <c r="AE117" s="965"/>
      <c r="AF117" s="963">
        <v>1280234</v>
      </c>
      <c r="AG117" s="964"/>
      <c r="AH117" s="964"/>
      <c r="AI117" s="964"/>
      <c r="AJ117" s="965"/>
      <c r="AK117" s="963">
        <v>1240839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17272218</v>
      </c>
      <c r="BR118" s="984"/>
      <c r="BS118" s="984"/>
      <c r="BT118" s="984"/>
      <c r="BU118" s="984"/>
      <c r="BV118" s="984">
        <v>17890690</v>
      </c>
      <c r="BW118" s="984"/>
      <c r="BX118" s="984"/>
      <c r="BY118" s="984"/>
      <c r="BZ118" s="984"/>
      <c r="CA118" s="984">
        <v>17898903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3741321</v>
      </c>
      <c r="BR119" s="925"/>
      <c r="BS119" s="925"/>
      <c r="BT119" s="925"/>
      <c r="BU119" s="925"/>
      <c r="BV119" s="925">
        <v>4202953</v>
      </c>
      <c r="BW119" s="925"/>
      <c r="BX119" s="925"/>
      <c r="BY119" s="925"/>
      <c r="BZ119" s="925"/>
      <c r="CA119" s="925">
        <v>4473316</v>
      </c>
      <c r="CB119" s="925"/>
      <c r="CC119" s="925"/>
      <c r="CD119" s="925"/>
      <c r="CE119" s="925"/>
      <c r="CF119" s="939">
        <v>75.5</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34694</v>
      </c>
      <c r="BR120" s="918"/>
      <c r="BS120" s="918"/>
      <c r="BT120" s="918"/>
      <c r="BU120" s="918"/>
      <c r="BV120" s="918">
        <v>33823</v>
      </c>
      <c r="BW120" s="918"/>
      <c r="BX120" s="918"/>
      <c r="BY120" s="918"/>
      <c r="BZ120" s="918"/>
      <c r="CA120" s="918">
        <v>31002</v>
      </c>
      <c r="CB120" s="918"/>
      <c r="CC120" s="918"/>
      <c r="CD120" s="918"/>
      <c r="CE120" s="918"/>
      <c r="CF120" s="912">
        <v>0.5</v>
      </c>
      <c r="CG120" s="913"/>
      <c r="CH120" s="913"/>
      <c r="CI120" s="913"/>
      <c r="CJ120" s="913"/>
      <c r="CK120" s="1011" t="s">
        <v>436</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915428</v>
      </c>
      <c r="DH120" s="925"/>
      <c r="DI120" s="925"/>
      <c r="DJ120" s="925"/>
      <c r="DK120" s="925"/>
      <c r="DL120" s="925">
        <v>778580</v>
      </c>
      <c r="DM120" s="925"/>
      <c r="DN120" s="925"/>
      <c r="DO120" s="925"/>
      <c r="DP120" s="925"/>
      <c r="DQ120" s="925">
        <v>707962</v>
      </c>
      <c r="DR120" s="925"/>
      <c r="DS120" s="925"/>
      <c r="DT120" s="925"/>
      <c r="DU120" s="925"/>
      <c r="DV120" s="926">
        <v>11.9</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11259379</v>
      </c>
      <c r="BR121" s="984"/>
      <c r="BS121" s="984"/>
      <c r="BT121" s="984"/>
      <c r="BU121" s="984"/>
      <c r="BV121" s="984">
        <v>11840834</v>
      </c>
      <c r="BW121" s="984"/>
      <c r="BX121" s="984"/>
      <c r="BY121" s="984"/>
      <c r="BZ121" s="984"/>
      <c r="CA121" s="984">
        <v>12765091</v>
      </c>
      <c r="CB121" s="984"/>
      <c r="CC121" s="984"/>
      <c r="CD121" s="984"/>
      <c r="CE121" s="984"/>
      <c r="CF121" s="1022">
        <v>215.3</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467159</v>
      </c>
      <c r="DH121" s="918"/>
      <c r="DI121" s="918"/>
      <c r="DJ121" s="918"/>
      <c r="DK121" s="918"/>
      <c r="DL121" s="918">
        <v>405307</v>
      </c>
      <c r="DM121" s="918"/>
      <c r="DN121" s="918"/>
      <c r="DO121" s="918"/>
      <c r="DP121" s="918"/>
      <c r="DQ121" s="918">
        <v>371988</v>
      </c>
      <c r="DR121" s="918"/>
      <c r="DS121" s="918"/>
      <c r="DT121" s="918"/>
      <c r="DU121" s="918"/>
      <c r="DV121" s="919">
        <v>6.3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15035394</v>
      </c>
      <c r="BR122" s="1033"/>
      <c r="BS122" s="1033"/>
      <c r="BT122" s="1033"/>
      <c r="BU122" s="1033"/>
      <c r="BV122" s="1033">
        <v>16077610</v>
      </c>
      <c r="BW122" s="1033"/>
      <c r="BX122" s="1033"/>
      <c r="BY122" s="1033"/>
      <c r="BZ122" s="1033"/>
      <c r="CA122" s="1033">
        <v>17269409</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113</v>
      </c>
      <c r="DH122" s="918"/>
      <c r="DI122" s="918"/>
      <c r="DJ122" s="918"/>
      <c r="DK122" s="918"/>
      <c r="DL122" s="918" t="s">
        <v>113</v>
      </c>
      <c r="DM122" s="918"/>
      <c r="DN122" s="918"/>
      <c r="DO122" s="918"/>
      <c r="DP122" s="918"/>
      <c r="DQ122" s="918" t="s">
        <v>113</v>
      </c>
      <c r="DR122" s="918"/>
      <c r="DS122" s="918"/>
      <c r="DT122" s="918"/>
      <c r="DU122" s="918"/>
      <c r="DV122" s="919" t="s">
        <v>113</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37.4</v>
      </c>
      <c r="BR123" s="1025"/>
      <c r="BS123" s="1025"/>
      <c r="BT123" s="1025"/>
      <c r="BU123" s="1025"/>
      <c r="BV123" s="1025">
        <v>30.3</v>
      </c>
      <c r="BW123" s="1025"/>
      <c r="BX123" s="1025"/>
      <c r="BY123" s="1025"/>
      <c r="BZ123" s="1025"/>
      <c r="CA123" s="1025">
        <v>10.6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450</v>
      </c>
      <c r="AY127" s="885"/>
      <c r="AZ127" s="885"/>
      <c r="BA127" s="885"/>
      <c r="BB127" s="885"/>
      <c r="BC127" s="885"/>
      <c r="BD127" s="885"/>
      <c r="BE127" s="886"/>
      <c r="BF127" s="1039" t="s">
        <v>113</v>
      </c>
      <c r="BG127" s="1040"/>
      <c r="BH127" s="1040"/>
      <c r="BI127" s="1040"/>
      <c r="BJ127" s="1040"/>
      <c r="BK127" s="1040"/>
      <c r="BL127" s="1049"/>
      <c r="BM127" s="1039">
        <v>14.06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4915</v>
      </c>
      <c r="AB128" s="1088"/>
      <c r="AC128" s="1088"/>
      <c r="AD128" s="1088"/>
      <c r="AE128" s="1089"/>
      <c r="AF128" s="1090">
        <v>3967</v>
      </c>
      <c r="AG128" s="1088"/>
      <c r="AH128" s="1088"/>
      <c r="AI128" s="1088"/>
      <c r="AJ128" s="1089"/>
      <c r="AK128" s="1090">
        <v>4372</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113</v>
      </c>
      <c r="BG128" s="1065"/>
      <c r="BH128" s="1065"/>
      <c r="BI128" s="1065"/>
      <c r="BJ128" s="1065"/>
      <c r="BK128" s="1065"/>
      <c r="BL128" s="1066"/>
      <c r="BM128" s="1064">
        <v>19.059999999999999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6902969</v>
      </c>
      <c r="AB129" s="957"/>
      <c r="AC129" s="957"/>
      <c r="AD129" s="957"/>
      <c r="AE129" s="958"/>
      <c r="AF129" s="959">
        <v>6993947</v>
      </c>
      <c r="AG129" s="957"/>
      <c r="AH129" s="957"/>
      <c r="AI129" s="957"/>
      <c r="AJ129" s="958"/>
      <c r="AK129" s="959">
        <v>6971436</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4.4000000000000004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934331</v>
      </c>
      <c r="AB130" s="957"/>
      <c r="AC130" s="957"/>
      <c r="AD130" s="957"/>
      <c r="AE130" s="958"/>
      <c r="AF130" s="959">
        <v>1013149</v>
      </c>
      <c r="AG130" s="957"/>
      <c r="AH130" s="957"/>
      <c r="AI130" s="957"/>
      <c r="AJ130" s="958"/>
      <c r="AK130" s="959">
        <v>1042964</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5968638</v>
      </c>
      <c r="AB131" s="996"/>
      <c r="AC131" s="996"/>
      <c r="AD131" s="996"/>
      <c r="AE131" s="997"/>
      <c r="AF131" s="998">
        <v>5980798</v>
      </c>
      <c r="AG131" s="996"/>
      <c r="AH131" s="996"/>
      <c r="AI131" s="996"/>
      <c r="AJ131" s="997"/>
      <c r="AK131" s="998">
        <v>5928472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5.8201552850000002</v>
      </c>
      <c r="AB132" s="1102"/>
      <c r="AC132" s="1102"/>
      <c r="AD132" s="1102"/>
      <c r="AE132" s="1103"/>
      <c r="AF132" s="1104">
        <v>4.3993794810000004</v>
      </c>
      <c r="AG132" s="1102"/>
      <c r="AH132" s="1102"/>
      <c r="AI132" s="1102"/>
      <c r="AJ132" s="1103"/>
      <c r="AK132" s="1104">
        <v>3.2639607640000001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7.4</v>
      </c>
      <c r="AB133" s="1109"/>
      <c r="AC133" s="1109"/>
      <c r="AD133" s="1109"/>
      <c r="AE133" s="1110"/>
      <c r="AF133" s="1108">
        <v>5.5</v>
      </c>
      <c r="AG133" s="1109"/>
      <c r="AH133" s="1109"/>
      <c r="AI133" s="1109"/>
      <c r="AJ133" s="1110"/>
      <c r="AK133" s="1108">
        <v>4.4000000000000004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85" zoomScaleNormal="85" zoomScaleSheetLayoutView="85" workbookViewId="0">
      <selection activeCell="L53" sqref="L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2659550</v>
      </c>
      <c r="L9" s="264">
        <v>142772</v>
      </c>
      <c r="M9" s="265">
        <v>83170</v>
      </c>
      <c r="N9" s="266">
        <v>71.7</v>
      </c>
    </row>
    <row r="10" spans="1:16">
      <c r="A10" s="248"/>
      <c r="B10" s="244"/>
      <c r="C10" s="244"/>
      <c r="D10" s="244"/>
      <c r="E10" s="244"/>
      <c r="F10" s="244"/>
      <c r="G10" s="1117" t="s">
        <v>472</v>
      </c>
      <c r="H10" s="1118"/>
      <c r="I10" s="1118"/>
      <c r="J10" s="1119"/>
      <c r="K10" s="267">
        <v>522213</v>
      </c>
      <c r="L10" s="268">
        <v>28034</v>
      </c>
      <c r="M10" s="269">
        <v>7053</v>
      </c>
      <c r="N10" s="270">
        <v>297.5</v>
      </c>
    </row>
    <row r="11" spans="1:16" ht="13.5" customHeight="1">
      <c r="A11" s="248"/>
      <c r="B11" s="244"/>
      <c r="C11" s="244"/>
      <c r="D11" s="244"/>
      <c r="E11" s="244"/>
      <c r="F11" s="244"/>
      <c r="G11" s="1117" t="s">
        <v>473</v>
      </c>
      <c r="H11" s="1118"/>
      <c r="I11" s="1118"/>
      <c r="J11" s="1119"/>
      <c r="K11" s="267">
        <v>4742</v>
      </c>
      <c r="L11" s="268">
        <v>255</v>
      </c>
      <c r="M11" s="269">
        <v>8860</v>
      </c>
      <c r="N11" s="270">
        <v>-97.1</v>
      </c>
    </row>
    <row r="12" spans="1:16" ht="13.5" customHeight="1">
      <c r="A12" s="248"/>
      <c r="B12" s="244"/>
      <c r="C12" s="244"/>
      <c r="D12" s="244"/>
      <c r="E12" s="244"/>
      <c r="F12" s="244"/>
      <c r="G12" s="1117" t="s">
        <v>474</v>
      </c>
      <c r="H12" s="1118"/>
      <c r="I12" s="1118"/>
      <c r="J12" s="1119"/>
      <c r="K12" s="267">
        <v>104522</v>
      </c>
      <c r="L12" s="268">
        <v>5611</v>
      </c>
      <c r="M12" s="269">
        <v>837</v>
      </c>
      <c r="N12" s="270">
        <v>570.4</v>
      </c>
    </row>
    <row r="13" spans="1:16" ht="13.5" customHeight="1">
      <c r="A13" s="248"/>
      <c r="B13" s="244"/>
      <c r="C13" s="244"/>
      <c r="D13" s="244"/>
      <c r="E13" s="244"/>
      <c r="F13" s="244"/>
      <c r="G13" s="1117" t="s">
        <v>475</v>
      </c>
      <c r="H13" s="1118"/>
      <c r="I13" s="1118"/>
      <c r="J13" s="1119"/>
      <c r="K13" s="267" t="s">
        <v>476</v>
      </c>
      <c r="L13" s="268" t="s">
        <v>476</v>
      </c>
      <c r="M13" s="269">
        <v>4</v>
      </c>
      <c r="N13" s="270" t="s">
        <v>476</v>
      </c>
    </row>
    <row r="14" spans="1:16" ht="13.5" customHeight="1">
      <c r="A14" s="248"/>
      <c r="B14" s="244"/>
      <c r="C14" s="244"/>
      <c r="D14" s="244"/>
      <c r="E14" s="244"/>
      <c r="F14" s="244"/>
      <c r="G14" s="1117" t="s">
        <v>477</v>
      </c>
      <c r="H14" s="1118"/>
      <c r="I14" s="1118"/>
      <c r="J14" s="1119"/>
      <c r="K14" s="267" t="s">
        <v>476</v>
      </c>
      <c r="L14" s="268" t="s">
        <v>476</v>
      </c>
      <c r="M14" s="269">
        <v>3453</v>
      </c>
      <c r="N14" s="270" t="s">
        <v>476</v>
      </c>
    </row>
    <row r="15" spans="1:16" ht="13.5" customHeight="1">
      <c r="A15" s="248"/>
      <c r="B15" s="244"/>
      <c r="C15" s="244"/>
      <c r="D15" s="244"/>
      <c r="E15" s="244"/>
      <c r="F15" s="244"/>
      <c r="G15" s="1117" t="s">
        <v>478</v>
      </c>
      <c r="H15" s="1118"/>
      <c r="I15" s="1118"/>
      <c r="J15" s="1119"/>
      <c r="K15" s="267">
        <v>77087</v>
      </c>
      <c r="L15" s="268">
        <v>4138</v>
      </c>
      <c r="M15" s="269">
        <v>1923</v>
      </c>
      <c r="N15" s="270">
        <v>115.2</v>
      </c>
    </row>
    <row r="16" spans="1:16">
      <c r="A16" s="248"/>
      <c r="B16" s="244"/>
      <c r="C16" s="244"/>
      <c r="D16" s="244"/>
      <c r="E16" s="244"/>
      <c r="F16" s="244"/>
      <c r="G16" s="1120" t="s">
        <v>479</v>
      </c>
      <c r="H16" s="1121"/>
      <c r="I16" s="1121"/>
      <c r="J16" s="1122"/>
      <c r="K16" s="268">
        <v>-380160</v>
      </c>
      <c r="L16" s="268">
        <v>-20408</v>
      </c>
      <c r="M16" s="269">
        <v>-10272</v>
      </c>
      <c r="N16" s="270">
        <v>98.7</v>
      </c>
    </row>
    <row r="17" spans="1:16">
      <c r="A17" s="248"/>
      <c r="B17" s="244"/>
      <c r="C17" s="244"/>
      <c r="D17" s="244"/>
      <c r="E17" s="244"/>
      <c r="F17" s="244"/>
      <c r="G17" s="1120" t="s">
        <v>170</v>
      </c>
      <c r="H17" s="1121"/>
      <c r="I17" s="1121"/>
      <c r="J17" s="1122"/>
      <c r="K17" s="268">
        <v>2987954</v>
      </c>
      <c r="L17" s="268">
        <v>160401</v>
      </c>
      <c r="M17" s="269">
        <v>95028</v>
      </c>
      <c r="N17" s="270">
        <v>68.8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15.08</v>
      </c>
      <c r="L21" s="281">
        <v>9.36</v>
      </c>
      <c r="M21" s="282">
        <v>5.72</v>
      </c>
      <c r="N21" s="249"/>
      <c r="O21" s="283"/>
      <c r="P21" s="279"/>
    </row>
    <row r="22" spans="1:16" s="284" customFormat="1">
      <c r="A22" s="279"/>
      <c r="B22" s="249"/>
      <c r="C22" s="249"/>
      <c r="D22" s="249"/>
      <c r="E22" s="249"/>
      <c r="F22" s="249"/>
      <c r="G22" s="1112" t="s">
        <v>485</v>
      </c>
      <c r="H22" s="1113"/>
      <c r="I22" s="1113"/>
      <c r="J22" s="1114"/>
      <c r="K22" s="285">
        <v>100.1</v>
      </c>
      <c r="L22" s="286">
        <v>96.8</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1080879</v>
      </c>
      <c r="L32" s="294">
        <v>58024</v>
      </c>
      <c r="M32" s="295">
        <v>65071</v>
      </c>
      <c r="N32" s="296">
        <v>-10.8</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v>8733</v>
      </c>
      <c r="L34" s="294">
        <v>469</v>
      </c>
      <c r="M34" s="295">
        <v>23</v>
      </c>
      <c r="N34" s="296">
        <v>1939.1</v>
      </c>
    </row>
    <row r="35" spans="1:16" ht="27" customHeight="1">
      <c r="A35" s="248"/>
      <c r="B35" s="244"/>
      <c r="C35" s="244"/>
      <c r="D35" s="244"/>
      <c r="E35" s="244"/>
      <c r="F35" s="244"/>
      <c r="G35" s="1128" t="s">
        <v>492</v>
      </c>
      <c r="H35" s="1129"/>
      <c r="I35" s="1129"/>
      <c r="J35" s="1130"/>
      <c r="K35" s="294">
        <v>71785</v>
      </c>
      <c r="L35" s="294">
        <v>3854</v>
      </c>
      <c r="M35" s="295">
        <v>17560</v>
      </c>
      <c r="N35" s="296">
        <v>-78.099999999999994</v>
      </c>
    </row>
    <row r="36" spans="1:16" ht="27" customHeight="1">
      <c r="A36" s="248"/>
      <c r="B36" s="244"/>
      <c r="C36" s="244"/>
      <c r="D36" s="244"/>
      <c r="E36" s="244"/>
      <c r="F36" s="244"/>
      <c r="G36" s="1128" t="s">
        <v>493</v>
      </c>
      <c r="H36" s="1129"/>
      <c r="I36" s="1129"/>
      <c r="J36" s="1130"/>
      <c r="K36" s="294">
        <v>79442</v>
      </c>
      <c r="L36" s="294">
        <v>4265</v>
      </c>
      <c r="M36" s="295">
        <v>3274</v>
      </c>
      <c r="N36" s="296">
        <v>30.3</v>
      </c>
    </row>
    <row r="37" spans="1:16" ht="13.5" customHeight="1">
      <c r="A37" s="248"/>
      <c r="B37" s="244"/>
      <c r="C37" s="244"/>
      <c r="D37" s="244"/>
      <c r="E37" s="244"/>
      <c r="F37" s="244"/>
      <c r="G37" s="1128" t="s">
        <v>494</v>
      </c>
      <c r="H37" s="1129"/>
      <c r="I37" s="1129"/>
      <c r="J37" s="1130"/>
      <c r="K37" s="294" t="s">
        <v>476</v>
      </c>
      <c r="L37" s="294" t="s">
        <v>476</v>
      </c>
      <c r="M37" s="295">
        <v>1387</v>
      </c>
      <c r="N37" s="296" t="s">
        <v>476</v>
      </c>
    </row>
    <row r="38" spans="1:16" ht="27" customHeight="1">
      <c r="A38" s="248"/>
      <c r="B38" s="244"/>
      <c r="C38" s="244"/>
      <c r="D38" s="244"/>
      <c r="E38" s="244"/>
      <c r="F38" s="244"/>
      <c r="G38" s="1131" t="s">
        <v>495</v>
      </c>
      <c r="H38" s="1132"/>
      <c r="I38" s="1132"/>
      <c r="J38" s="1133"/>
      <c r="K38" s="297" t="s">
        <v>476</v>
      </c>
      <c r="L38" s="297" t="s">
        <v>476</v>
      </c>
      <c r="M38" s="298">
        <v>7</v>
      </c>
      <c r="N38" s="299" t="s">
        <v>476</v>
      </c>
      <c r="O38" s="293"/>
    </row>
    <row r="39" spans="1:16">
      <c r="A39" s="248"/>
      <c r="B39" s="244"/>
      <c r="C39" s="244"/>
      <c r="D39" s="244"/>
      <c r="E39" s="244"/>
      <c r="F39" s="244"/>
      <c r="G39" s="1131" t="s">
        <v>496</v>
      </c>
      <c r="H39" s="1132"/>
      <c r="I39" s="1132"/>
      <c r="J39" s="1133"/>
      <c r="K39" s="300">
        <v>-4372</v>
      </c>
      <c r="L39" s="300">
        <v>-235</v>
      </c>
      <c r="M39" s="301">
        <v>-4282</v>
      </c>
      <c r="N39" s="302">
        <v>-94.5</v>
      </c>
      <c r="O39" s="293"/>
    </row>
    <row r="40" spans="1:16" ht="27" customHeight="1">
      <c r="A40" s="248"/>
      <c r="B40" s="244"/>
      <c r="C40" s="244"/>
      <c r="D40" s="244"/>
      <c r="E40" s="244"/>
      <c r="F40" s="244"/>
      <c r="G40" s="1128" t="s">
        <v>497</v>
      </c>
      <c r="H40" s="1129"/>
      <c r="I40" s="1129"/>
      <c r="J40" s="1130"/>
      <c r="K40" s="300">
        <v>-1042964</v>
      </c>
      <c r="L40" s="300">
        <v>-55989</v>
      </c>
      <c r="M40" s="301">
        <v>-54179</v>
      </c>
      <c r="N40" s="302">
        <v>3.3</v>
      </c>
      <c r="O40" s="293"/>
    </row>
    <row r="41" spans="1:16">
      <c r="A41" s="248"/>
      <c r="B41" s="244"/>
      <c r="C41" s="244"/>
      <c r="D41" s="244"/>
      <c r="E41" s="244"/>
      <c r="F41" s="244"/>
      <c r="G41" s="1134" t="s">
        <v>280</v>
      </c>
      <c r="H41" s="1135"/>
      <c r="I41" s="1135"/>
      <c r="J41" s="1136"/>
      <c r="K41" s="294">
        <v>193503</v>
      </c>
      <c r="L41" s="300">
        <v>10388</v>
      </c>
      <c r="M41" s="301">
        <v>28861</v>
      </c>
      <c r="N41" s="302">
        <v>-64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2882201</v>
      </c>
      <c r="J51" s="320">
        <v>143536</v>
      </c>
      <c r="K51" s="321">
        <v>27.2</v>
      </c>
      <c r="L51" s="322">
        <v>76282</v>
      </c>
      <c r="M51" s="323">
        <v>25</v>
      </c>
      <c r="N51" s="324">
        <v>2.2000000000000002</v>
      </c>
    </row>
    <row r="52" spans="1:14">
      <c r="A52" s="248"/>
      <c r="B52" s="244"/>
      <c r="C52" s="244"/>
      <c r="D52" s="244"/>
      <c r="E52" s="244"/>
      <c r="F52" s="244"/>
      <c r="G52" s="325"/>
      <c r="H52" s="326" t="s">
        <v>508</v>
      </c>
      <c r="I52" s="327">
        <v>1696428</v>
      </c>
      <c r="J52" s="328">
        <v>84483</v>
      </c>
      <c r="K52" s="329">
        <v>58.9</v>
      </c>
      <c r="L52" s="330">
        <v>41092</v>
      </c>
      <c r="M52" s="331">
        <v>31.8</v>
      </c>
      <c r="N52" s="332">
        <v>27.1</v>
      </c>
    </row>
    <row r="53" spans="1:14">
      <c r="A53" s="248"/>
      <c r="B53" s="244"/>
      <c r="C53" s="244"/>
      <c r="D53" s="244"/>
      <c r="E53" s="244"/>
      <c r="F53" s="244"/>
      <c r="G53" s="310" t="s">
        <v>509</v>
      </c>
      <c r="H53" s="311"/>
      <c r="I53" s="319">
        <v>3293227</v>
      </c>
      <c r="J53" s="320">
        <v>168168</v>
      </c>
      <c r="K53" s="321">
        <v>17.2</v>
      </c>
      <c r="L53" s="322">
        <v>78670</v>
      </c>
      <c r="M53" s="323">
        <v>3.1</v>
      </c>
      <c r="N53" s="324">
        <v>14.1</v>
      </c>
    </row>
    <row r="54" spans="1:14">
      <c r="A54" s="248"/>
      <c r="B54" s="244"/>
      <c r="C54" s="244"/>
      <c r="D54" s="244"/>
      <c r="E54" s="244"/>
      <c r="F54" s="244"/>
      <c r="G54" s="325"/>
      <c r="H54" s="326" t="s">
        <v>508</v>
      </c>
      <c r="I54" s="327">
        <v>2014926</v>
      </c>
      <c r="J54" s="328">
        <v>102892</v>
      </c>
      <c r="K54" s="329">
        <v>21.8</v>
      </c>
      <c r="L54" s="330">
        <v>38094</v>
      </c>
      <c r="M54" s="331">
        <v>-7.3</v>
      </c>
      <c r="N54" s="332">
        <v>29.1</v>
      </c>
    </row>
    <row r="55" spans="1:14">
      <c r="A55" s="248"/>
      <c r="B55" s="244"/>
      <c r="C55" s="244"/>
      <c r="D55" s="244"/>
      <c r="E55" s="244"/>
      <c r="F55" s="244"/>
      <c r="G55" s="310" t="s">
        <v>510</v>
      </c>
      <c r="H55" s="311"/>
      <c r="I55" s="319">
        <v>2308407</v>
      </c>
      <c r="J55" s="320">
        <v>120840</v>
      </c>
      <c r="K55" s="321">
        <v>-28.1</v>
      </c>
      <c r="L55" s="322">
        <v>67201</v>
      </c>
      <c r="M55" s="323">
        <v>-14.6</v>
      </c>
      <c r="N55" s="324">
        <v>-13.5</v>
      </c>
    </row>
    <row r="56" spans="1:14">
      <c r="A56" s="248"/>
      <c r="B56" s="244"/>
      <c r="C56" s="244"/>
      <c r="D56" s="244"/>
      <c r="E56" s="244"/>
      <c r="F56" s="244"/>
      <c r="G56" s="325"/>
      <c r="H56" s="326" t="s">
        <v>508</v>
      </c>
      <c r="I56" s="327">
        <v>1241081</v>
      </c>
      <c r="J56" s="328">
        <v>64968</v>
      </c>
      <c r="K56" s="329">
        <v>-36.9</v>
      </c>
      <c r="L56" s="330">
        <v>35210</v>
      </c>
      <c r="M56" s="331">
        <v>-7.6</v>
      </c>
      <c r="N56" s="332">
        <v>-29.3</v>
      </c>
    </row>
    <row r="57" spans="1:14">
      <c r="A57" s="248"/>
      <c r="B57" s="244"/>
      <c r="C57" s="244"/>
      <c r="D57" s="244"/>
      <c r="E57" s="244"/>
      <c r="F57" s="244"/>
      <c r="G57" s="310" t="s">
        <v>511</v>
      </c>
      <c r="H57" s="311"/>
      <c r="I57" s="319">
        <v>2380283</v>
      </c>
      <c r="J57" s="320">
        <v>126241</v>
      </c>
      <c r="K57" s="321">
        <v>4.5</v>
      </c>
      <c r="L57" s="322">
        <v>75709</v>
      </c>
      <c r="M57" s="323">
        <v>12.7</v>
      </c>
      <c r="N57" s="324">
        <v>-8.1999999999999993</v>
      </c>
    </row>
    <row r="58" spans="1:14">
      <c r="A58" s="248"/>
      <c r="B58" s="244"/>
      <c r="C58" s="244"/>
      <c r="D58" s="244"/>
      <c r="E58" s="244"/>
      <c r="F58" s="244"/>
      <c r="G58" s="325"/>
      <c r="H58" s="326" t="s">
        <v>508</v>
      </c>
      <c r="I58" s="327">
        <v>865972</v>
      </c>
      <c r="J58" s="328">
        <v>45928</v>
      </c>
      <c r="K58" s="329">
        <v>-29.3</v>
      </c>
      <c r="L58" s="330">
        <v>35212</v>
      </c>
      <c r="M58" s="331">
        <v>0</v>
      </c>
      <c r="N58" s="332">
        <v>-29.3</v>
      </c>
    </row>
    <row r="59" spans="1:14">
      <c r="A59" s="248"/>
      <c r="B59" s="244"/>
      <c r="C59" s="244"/>
      <c r="D59" s="244"/>
      <c r="E59" s="244"/>
      <c r="F59" s="244"/>
      <c r="G59" s="310" t="s">
        <v>512</v>
      </c>
      <c r="H59" s="311"/>
      <c r="I59" s="319">
        <v>2783410</v>
      </c>
      <c r="J59" s="320">
        <v>149421</v>
      </c>
      <c r="K59" s="321">
        <v>18.399999999999999</v>
      </c>
      <c r="L59" s="322">
        <v>90961</v>
      </c>
      <c r="M59" s="323">
        <v>20.100000000000001</v>
      </c>
      <c r="N59" s="324">
        <v>-1.7</v>
      </c>
    </row>
    <row r="60" spans="1:14">
      <c r="A60" s="248"/>
      <c r="B60" s="244"/>
      <c r="C60" s="244"/>
      <c r="D60" s="244"/>
      <c r="E60" s="244"/>
      <c r="F60" s="244"/>
      <c r="G60" s="325"/>
      <c r="H60" s="326" t="s">
        <v>508</v>
      </c>
      <c r="I60" s="333">
        <v>955868</v>
      </c>
      <c r="J60" s="328">
        <v>51314</v>
      </c>
      <c r="K60" s="329">
        <v>11.7</v>
      </c>
      <c r="L60" s="330">
        <v>37720</v>
      </c>
      <c r="M60" s="331">
        <v>7.1</v>
      </c>
      <c r="N60" s="332">
        <v>4.5999999999999996</v>
      </c>
    </row>
    <row r="61" spans="1:14">
      <c r="A61" s="248"/>
      <c r="B61" s="244"/>
      <c r="C61" s="244"/>
      <c r="D61" s="244"/>
      <c r="E61" s="244"/>
      <c r="F61" s="244"/>
      <c r="G61" s="310" t="s">
        <v>513</v>
      </c>
      <c r="H61" s="334"/>
      <c r="I61" s="335">
        <v>2729506</v>
      </c>
      <c r="J61" s="336">
        <v>141641</v>
      </c>
      <c r="K61" s="337">
        <v>7.8</v>
      </c>
      <c r="L61" s="338">
        <v>77765</v>
      </c>
      <c r="M61" s="339">
        <v>9.3000000000000007</v>
      </c>
      <c r="N61" s="324">
        <v>-1.5</v>
      </c>
    </row>
    <row r="62" spans="1:14">
      <c r="A62" s="248"/>
      <c r="B62" s="244"/>
      <c r="C62" s="244"/>
      <c r="D62" s="244"/>
      <c r="E62" s="244"/>
      <c r="F62" s="244"/>
      <c r="G62" s="325"/>
      <c r="H62" s="326" t="s">
        <v>508</v>
      </c>
      <c r="I62" s="327">
        <v>1354855</v>
      </c>
      <c r="J62" s="328">
        <v>69917</v>
      </c>
      <c r="K62" s="329">
        <v>5.2</v>
      </c>
      <c r="L62" s="330">
        <v>37466</v>
      </c>
      <c r="M62" s="331">
        <v>4.8</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85" zoomScaleNormal="8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38.58</v>
      </c>
      <c r="G47" s="12">
        <v>38.950000000000003</v>
      </c>
      <c r="H47" s="12">
        <v>44.17</v>
      </c>
      <c r="I47" s="12">
        <v>46.51</v>
      </c>
      <c r="J47" s="13">
        <v>46.7</v>
      </c>
    </row>
    <row r="48" spans="2:10" ht="57.75" customHeight="1">
      <c r="B48" s="14"/>
      <c r="C48" s="1139" t="s">
        <v>4</v>
      </c>
      <c r="D48" s="1139"/>
      <c r="E48" s="1140"/>
      <c r="F48" s="15">
        <v>4.63</v>
      </c>
      <c r="G48" s="16">
        <v>8.23</v>
      </c>
      <c r="H48" s="16">
        <v>5.63</v>
      </c>
      <c r="I48" s="16">
        <v>8.5399999999999991</v>
      </c>
      <c r="J48" s="17">
        <v>7.28</v>
      </c>
    </row>
    <row r="49" spans="2:10" ht="57.75" customHeight="1" thickBot="1">
      <c r="B49" s="18"/>
      <c r="C49" s="1141" t="s">
        <v>5</v>
      </c>
      <c r="D49" s="1141"/>
      <c r="E49" s="1142"/>
      <c r="F49" s="19">
        <v>0.42</v>
      </c>
      <c r="G49" s="20">
        <v>7.79</v>
      </c>
      <c r="H49" s="20">
        <v>4.04</v>
      </c>
      <c r="I49" s="20">
        <v>7.77</v>
      </c>
      <c r="J49" s="21">
        <v>0.93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4.3899999999999997</v>
      </c>
      <c r="G34" s="33">
        <v>8</v>
      </c>
      <c r="H34" s="33">
        <v>5.45</v>
      </c>
      <c r="I34" s="33">
        <v>8.4</v>
      </c>
      <c r="J34" s="34">
        <v>7.17</v>
      </c>
      <c r="K34" s="22"/>
      <c r="L34" s="22"/>
      <c r="M34" s="22"/>
      <c r="N34" s="22"/>
      <c r="O34" s="22"/>
      <c r="P34" s="22"/>
    </row>
    <row r="35" spans="1:16" ht="39" customHeight="1">
      <c r="A35" s="22"/>
      <c r="B35" s="35"/>
      <c r="C35" s="1143" t="s">
        <v>521</v>
      </c>
      <c r="D35" s="1144"/>
      <c r="E35" s="1145"/>
      <c r="F35" s="36">
        <v>4.33</v>
      </c>
      <c r="G35" s="37">
        <v>3</v>
      </c>
      <c r="H35" s="37">
        <v>3.21</v>
      </c>
      <c r="I35" s="37">
        <v>2.83</v>
      </c>
      <c r="J35" s="38">
        <v>3.34</v>
      </c>
      <c r="K35" s="22"/>
      <c r="L35" s="22"/>
      <c r="M35" s="22"/>
      <c r="N35" s="22"/>
      <c r="O35" s="22"/>
      <c r="P35" s="22"/>
    </row>
    <row r="36" spans="1:16" ht="39" customHeight="1">
      <c r="A36" s="22"/>
      <c r="B36" s="35"/>
      <c r="C36" s="1143" t="s">
        <v>522</v>
      </c>
      <c r="D36" s="1144"/>
      <c r="E36" s="1145"/>
      <c r="F36" s="36">
        <v>2.62</v>
      </c>
      <c r="G36" s="37">
        <v>2.09</v>
      </c>
      <c r="H36" s="37">
        <v>2.52</v>
      </c>
      <c r="I36" s="37">
        <v>4.05</v>
      </c>
      <c r="J36" s="38">
        <v>1.58</v>
      </c>
      <c r="K36" s="22"/>
      <c r="L36" s="22"/>
      <c r="M36" s="22"/>
      <c r="N36" s="22"/>
      <c r="O36" s="22"/>
      <c r="P36" s="22"/>
    </row>
    <row r="37" spans="1:16" ht="39" customHeight="1">
      <c r="A37" s="22"/>
      <c r="B37" s="35"/>
      <c r="C37" s="1143" t="s">
        <v>523</v>
      </c>
      <c r="D37" s="1144"/>
      <c r="E37" s="1145"/>
      <c r="F37" s="36">
        <v>0.21</v>
      </c>
      <c r="G37" s="37">
        <v>0.22</v>
      </c>
      <c r="H37" s="37">
        <v>0.19</v>
      </c>
      <c r="I37" s="37">
        <v>0.13</v>
      </c>
      <c r="J37" s="38">
        <v>0.11</v>
      </c>
      <c r="K37" s="22"/>
      <c r="L37" s="22"/>
      <c r="M37" s="22"/>
      <c r="N37" s="22"/>
      <c r="O37" s="22"/>
      <c r="P37" s="22"/>
    </row>
    <row r="38" spans="1:16" ht="39" customHeight="1">
      <c r="A38" s="22"/>
      <c r="B38" s="35"/>
      <c r="C38" s="1143" t="s">
        <v>524</v>
      </c>
      <c r="D38" s="1144"/>
      <c r="E38" s="1145"/>
      <c r="F38" s="36">
        <v>0.05</v>
      </c>
      <c r="G38" s="37">
        <v>0.06</v>
      </c>
      <c r="H38" s="37">
        <v>0.05</v>
      </c>
      <c r="I38" s="37">
        <v>0.05</v>
      </c>
      <c r="J38" s="38">
        <v>0.04</v>
      </c>
      <c r="K38" s="22"/>
      <c r="L38" s="22"/>
      <c r="M38" s="22"/>
      <c r="N38" s="22"/>
      <c r="O38" s="22"/>
      <c r="P38" s="22"/>
    </row>
    <row r="39" spans="1:16" ht="39" customHeight="1">
      <c r="A39" s="22"/>
      <c r="B39" s="35"/>
      <c r="C39" s="1143" t="s">
        <v>525</v>
      </c>
      <c r="D39" s="1144"/>
      <c r="E39" s="1145"/>
      <c r="F39" s="36">
        <v>0.04</v>
      </c>
      <c r="G39" s="37">
        <v>0.03</v>
      </c>
      <c r="H39" s="37">
        <v>0</v>
      </c>
      <c r="I39" s="37">
        <v>0.02</v>
      </c>
      <c r="J39" s="38">
        <v>0.02</v>
      </c>
      <c r="K39" s="22"/>
      <c r="L39" s="22"/>
      <c r="M39" s="22"/>
      <c r="N39" s="22"/>
      <c r="O39" s="22"/>
      <c r="P39" s="22"/>
    </row>
    <row r="40" spans="1:16" ht="39" customHeight="1">
      <c r="A40" s="22"/>
      <c r="B40" s="35"/>
      <c r="C40" s="1143" t="s">
        <v>526</v>
      </c>
      <c r="D40" s="1144"/>
      <c r="E40" s="1145"/>
      <c r="F40" s="36">
        <v>0.04</v>
      </c>
      <c r="G40" s="37">
        <v>0.01</v>
      </c>
      <c r="H40" s="37">
        <v>0.02</v>
      </c>
      <c r="I40" s="37">
        <v>0.01</v>
      </c>
      <c r="J40" s="38">
        <v>0.02</v>
      </c>
      <c r="K40" s="22"/>
      <c r="L40" s="22"/>
      <c r="M40" s="22"/>
      <c r="N40" s="22"/>
      <c r="O40" s="22"/>
      <c r="P40" s="22"/>
    </row>
    <row r="41" spans="1:16" ht="39" customHeight="1">
      <c r="A41" s="22"/>
      <c r="B41" s="35"/>
      <c r="C41" s="1143" t="s">
        <v>527</v>
      </c>
      <c r="D41" s="1144"/>
      <c r="E41" s="1145"/>
      <c r="F41" s="36">
        <v>0.01</v>
      </c>
      <c r="G41" s="37">
        <v>0.01</v>
      </c>
      <c r="H41" s="37">
        <v>0.06</v>
      </c>
      <c r="I41" s="37">
        <v>0.02</v>
      </c>
      <c r="J41" s="38">
        <v>0.01</v>
      </c>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O53" sqref="O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1298</v>
      </c>
      <c r="L45" s="60">
        <v>1104</v>
      </c>
      <c r="M45" s="60">
        <v>1088</v>
      </c>
      <c r="N45" s="60">
        <v>1094</v>
      </c>
      <c r="O45" s="61">
        <v>1081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v>8</v>
      </c>
      <c r="N47" s="64">
        <v>8</v>
      </c>
      <c r="O47" s="65">
        <v>9</v>
      </c>
      <c r="P47" s="48"/>
      <c r="Q47" s="48"/>
      <c r="R47" s="48"/>
      <c r="S47" s="48"/>
      <c r="T47" s="48"/>
      <c r="U47" s="48"/>
    </row>
    <row r="48" spans="1:21" ht="30.75" customHeight="1">
      <c r="A48" s="48"/>
      <c r="B48" s="1161"/>
      <c r="C48" s="1162"/>
      <c r="D48" s="62"/>
      <c r="E48" s="1153" t="s">
        <v>15</v>
      </c>
      <c r="F48" s="1153"/>
      <c r="G48" s="1153"/>
      <c r="H48" s="1153"/>
      <c r="I48" s="1153"/>
      <c r="J48" s="1154"/>
      <c r="K48" s="63">
        <v>119</v>
      </c>
      <c r="L48" s="64">
        <v>96</v>
      </c>
      <c r="M48" s="64">
        <v>101</v>
      </c>
      <c r="N48" s="64">
        <v>95</v>
      </c>
      <c r="O48" s="65">
        <v>72</v>
      </c>
      <c r="P48" s="48"/>
      <c r="Q48" s="48"/>
      <c r="R48" s="48"/>
      <c r="S48" s="48"/>
      <c r="T48" s="48"/>
      <c r="U48" s="48"/>
    </row>
    <row r="49" spans="1:21" ht="30.75" customHeight="1">
      <c r="A49" s="48"/>
      <c r="B49" s="1161"/>
      <c r="C49" s="1162"/>
      <c r="D49" s="62"/>
      <c r="E49" s="1153" t="s">
        <v>16</v>
      </c>
      <c r="F49" s="1153"/>
      <c r="G49" s="1153"/>
      <c r="H49" s="1153"/>
      <c r="I49" s="1153"/>
      <c r="J49" s="1154"/>
      <c r="K49" s="63">
        <v>106</v>
      </c>
      <c r="L49" s="64">
        <v>95</v>
      </c>
      <c r="M49" s="64">
        <v>89</v>
      </c>
      <c r="N49" s="64">
        <v>82</v>
      </c>
      <c r="O49" s="65">
        <v>79</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v>0</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942</v>
      </c>
      <c r="L52" s="64">
        <v>914</v>
      </c>
      <c r="M52" s="64">
        <v>940</v>
      </c>
      <c r="N52" s="64">
        <v>1017</v>
      </c>
      <c r="O52" s="65">
        <v>1047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588</v>
      </c>
      <c r="L53" s="69">
        <v>388</v>
      </c>
      <c r="M53" s="69">
        <v>346</v>
      </c>
      <c r="N53" s="69">
        <v>262</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2015-04-24T07:22:25Z</cp:lastPrinted>
  <dcterms:created xsi:type="dcterms:W3CDTF">2015-02-17T07:05:07Z</dcterms:created>
  <dcterms:modified xsi:type="dcterms:W3CDTF">2015-05-07T05:46:15Z</dcterms:modified>
</cp:coreProperties>
</file>