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70" windowWidth="19230" windowHeight="4320" firstSheet="1" activeTab="1"/>
  </bookViews>
  <sheets>
    <sheet name="不在者投票状況" sheetId="1" state="hidden" r:id="rId1"/>
    <sheet name="１１時００分現在" sheetId="2" r:id="rId2"/>
    <sheet name="小選挙区別" sheetId="3" state="hidden" r:id="rId3"/>
  </sheets>
  <definedNames>
    <definedName name="_xlnm.Print_Area" localSheetId="1">'１１時００分現在'!$A$1:$L$43</definedName>
    <definedName name="_xlnm.Print_Area" localSheetId="0">'不在者投票状況'!$B$1:$T$90</definedName>
    <definedName name="_xlnm.Print_Titles" localSheetId="0">'不在者投票状況'!$2:$4</definedName>
    <definedName name="Z_2421D2A0_D7C2_11D3_84EB_00000E844F1E_.wvu.PrintArea" localSheetId="1" hidden="1">'１１時００分現在'!$C$2:$I$46</definedName>
  </definedNames>
  <calcPr fullCalcOnLoad="1"/>
</workbook>
</file>

<file path=xl/sharedStrings.xml><?xml version="1.0" encoding="utf-8"?>
<sst xmlns="http://schemas.openxmlformats.org/spreadsheetml/2006/main" count="304" uniqueCount="246">
  <si>
    <t>市町村名</t>
  </si>
  <si>
    <t>市町村名</t>
  </si>
  <si>
    <t>男</t>
  </si>
  <si>
    <t>女</t>
  </si>
  <si>
    <t>計</t>
  </si>
  <si>
    <t>計</t>
  </si>
  <si>
    <t>伊勢市</t>
  </si>
  <si>
    <t>鳥羽市</t>
  </si>
  <si>
    <t>玉城町</t>
  </si>
  <si>
    <t>玉城町</t>
  </si>
  <si>
    <t>二見町</t>
  </si>
  <si>
    <t>二見町</t>
  </si>
  <si>
    <t>小俣町</t>
  </si>
  <si>
    <t>小俣町</t>
  </si>
  <si>
    <t>大宮町</t>
  </si>
  <si>
    <t>南勢町</t>
  </si>
  <si>
    <t>南島町</t>
  </si>
  <si>
    <t>紀勢町</t>
  </si>
  <si>
    <t>紀勢町</t>
  </si>
  <si>
    <t>御薗村</t>
  </si>
  <si>
    <t>御薗村</t>
  </si>
  <si>
    <t>大内山村</t>
  </si>
  <si>
    <t>大内山村</t>
  </si>
  <si>
    <t>度会町</t>
  </si>
  <si>
    <t>度会町</t>
  </si>
  <si>
    <t>浜島町</t>
  </si>
  <si>
    <t>大王町</t>
  </si>
  <si>
    <t>志摩町</t>
  </si>
  <si>
    <t>阿児町</t>
  </si>
  <si>
    <t>磯部町</t>
  </si>
  <si>
    <t>尾鷲市</t>
  </si>
  <si>
    <t>尾鷲市</t>
  </si>
  <si>
    <t>紀伊長島町</t>
  </si>
  <si>
    <t>紀伊長島町</t>
  </si>
  <si>
    <t>海山町</t>
  </si>
  <si>
    <t>海山町</t>
  </si>
  <si>
    <t>熊野市</t>
  </si>
  <si>
    <t>熊野市</t>
  </si>
  <si>
    <t>御浜町</t>
  </si>
  <si>
    <t>御浜町</t>
  </si>
  <si>
    <t>紀宝町</t>
  </si>
  <si>
    <t>紀宝町</t>
  </si>
  <si>
    <t>紀和町</t>
  </si>
  <si>
    <t>紀和町</t>
  </si>
  <si>
    <t>鵜殿村</t>
  </si>
  <si>
    <t>鵜殿村</t>
  </si>
  <si>
    <t>【市　　計】</t>
  </si>
  <si>
    <t>【町　村　計】</t>
  </si>
  <si>
    <t>【県　　計】</t>
  </si>
  <si>
    <t>四日市市</t>
  </si>
  <si>
    <t>桑名市</t>
  </si>
  <si>
    <t>鈴鹿市</t>
  </si>
  <si>
    <t>員弁町</t>
  </si>
  <si>
    <t>菰野町</t>
  </si>
  <si>
    <t>楠町</t>
  </si>
  <si>
    <t>朝日町</t>
  </si>
  <si>
    <t>久居市</t>
  </si>
  <si>
    <t>河芸町</t>
  </si>
  <si>
    <t>芸濃町</t>
  </si>
  <si>
    <t>安濃町</t>
  </si>
  <si>
    <t>香良洲町</t>
  </si>
  <si>
    <t>一志町</t>
  </si>
  <si>
    <t>三雲町</t>
  </si>
  <si>
    <t>明和町</t>
  </si>
  <si>
    <t>上野市</t>
  </si>
  <si>
    <t>名張市</t>
  </si>
  <si>
    <t>大山田村</t>
  </si>
  <si>
    <t>多度町</t>
  </si>
  <si>
    <t>長島町</t>
  </si>
  <si>
    <t>木曽岬町</t>
  </si>
  <si>
    <t>【桑名郡計】</t>
  </si>
  <si>
    <t>北勢町</t>
  </si>
  <si>
    <t>員弁町</t>
  </si>
  <si>
    <t>大安町</t>
  </si>
  <si>
    <t>東員町</t>
  </si>
  <si>
    <t>藤原町</t>
  </si>
  <si>
    <t>【員弁郡計】</t>
  </si>
  <si>
    <t>関町</t>
  </si>
  <si>
    <t>【鈴鹿郡計】</t>
  </si>
  <si>
    <t>河芸町</t>
  </si>
  <si>
    <t>芸濃町</t>
  </si>
  <si>
    <t>美里村</t>
  </si>
  <si>
    <t>安濃町</t>
  </si>
  <si>
    <t>【安芸郡計】</t>
  </si>
  <si>
    <t>香良洲町</t>
  </si>
  <si>
    <t>一志町</t>
  </si>
  <si>
    <t>白山町</t>
  </si>
  <si>
    <t>嬉野町</t>
  </si>
  <si>
    <t>美杉村</t>
  </si>
  <si>
    <t>三雲町</t>
  </si>
  <si>
    <t>【一志郡計】</t>
  </si>
  <si>
    <t>飯南町</t>
  </si>
  <si>
    <t>飯高町</t>
  </si>
  <si>
    <t>【飯南郡計】</t>
  </si>
  <si>
    <t>多気町</t>
  </si>
  <si>
    <t>多気町</t>
  </si>
  <si>
    <t>明和町</t>
  </si>
  <si>
    <t>大台町</t>
  </si>
  <si>
    <t>勢和村</t>
  </si>
  <si>
    <t>勢和村</t>
  </si>
  <si>
    <t>宮川村</t>
  </si>
  <si>
    <t>【多気郡計】</t>
  </si>
  <si>
    <t>伊賀町</t>
  </si>
  <si>
    <t>阿山町</t>
  </si>
  <si>
    <t>島ヶ原村</t>
  </si>
  <si>
    <t>大山田村</t>
  </si>
  <si>
    <t>【阿山郡計】</t>
  </si>
  <si>
    <t>青山町</t>
  </si>
  <si>
    <t>【名賀郡計】</t>
  </si>
  <si>
    <t>津市</t>
  </si>
  <si>
    <t>四日市市</t>
  </si>
  <si>
    <t>松阪市</t>
  </si>
  <si>
    <t>桑名市</t>
  </si>
  <si>
    <t>鈴鹿市</t>
  </si>
  <si>
    <t>名張市</t>
  </si>
  <si>
    <t>亀山市</t>
  </si>
  <si>
    <t>菰野町</t>
  </si>
  <si>
    <t>朝日町</t>
  </si>
  <si>
    <t>川越町</t>
  </si>
  <si>
    <t>【三重郡計】</t>
  </si>
  <si>
    <t>【度会郡計】</t>
  </si>
  <si>
    <t>【志摩郡計】</t>
  </si>
  <si>
    <t>【北牟婁郡計】</t>
  </si>
  <si>
    <t>【市計】</t>
  </si>
  <si>
    <t>【郡計】</t>
  </si>
  <si>
    <t>四日市市（南）</t>
  </si>
  <si>
    <t>四日市市（北）</t>
  </si>
  <si>
    <t>桑名市</t>
  </si>
  <si>
    <t>【１区計】</t>
  </si>
  <si>
    <t>【２区計】</t>
  </si>
  <si>
    <t>【郡計】</t>
  </si>
  <si>
    <t>【３区計】</t>
  </si>
  <si>
    <t>松阪市</t>
  </si>
  <si>
    <t>【４区計】</t>
  </si>
  <si>
    <t>伊勢市</t>
  </si>
  <si>
    <t>鳥羽市</t>
  </si>
  <si>
    <t>【市計】</t>
  </si>
  <si>
    <t>【南牟婁郡計】</t>
  </si>
  <si>
    <t>【５区計】</t>
  </si>
  <si>
    <t>選挙区別</t>
  </si>
  <si>
    <t>３区</t>
  </si>
  <si>
    <t>４区</t>
  </si>
  <si>
    <t>５区</t>
  </si>
  <si>
    <t>市郡別</t>
  </si>
  <si>
    <t>男</t>
  </si>
  <si>
    <t>女</t>
  </si>
  <si>
    <t>１　　区</t>
  </si>
  <si>
    <t>２　　区</t>
  </si>
  <si>
    <t>３　　区</t>
  </si>
  <si>
    <t>４　　区</t>
  </si>
  <si>
    <t>５　　区</t>
  </si>
  <si>
    <t>市　　計</t>
  </si>
  <si>
    <t>郡　　計</t>
  </si>
  <si>
    <t>県　　計</t>
  </si>
  <si>
    <t>１区</t>
  </si>
  <si>
    <t>２区</t>
  </si>
  <si>
    <t>区</t>
  </si>
  <si>
    <t>区</t>
  </si>
  <si>
    <t>伊勢市</t>
  </si>
  <si>
    <t>松阪市</t>
  </si>
  <si>
    <t>亀山市</t>
  </si>
  <si>
    <t>鳥羽市</t>
  </si>
  <si>
    <t>多度町</t>
  </si>
  <si>
    <t>長島町</t>
  </si>
  <si>
    <t>木曽岬町</t>
  </si>
  <si>
    <t>北勢町</t>
  </si>
  <si>
    <t>大安町</t>
  </si>
  <si>
    <t>東員町</t>
  </si>
  <si>
    <t>藤原町</t>
  </si>
  <si>
    <t>楠町</t>
  </si>
  <si>
    <t>川越町</t>
  </si>
  <si>
    <t>関町</t>
  </si>
  <si>
    <t>美里村</t>
  </si>
  <si>
    <t>白山町</t>
  </si>
  <si>
    <t>嬉野町</t>
  </si>
  <si>
    <t>美杉村</t>
  </si>
  <si>
    <t>飯南町</t>
  </si>
  <si>
    <t>飯高町</t>
  </si>
  <si>
    <t>大台町</t>
  </si>
  <si>
    <t>宮川村</t>
  </si>
  <si>
    <t>伊賀町</t>
  </si>
  <si>
    <t>青山町</t>
  </si>
  <si>
    <t>〔桑名郡計〕</t>
  </si>
  <si>
    <t>〔員弁郡計〕</t>
  </si>
  <si>
    <t>〔三重郡計〕</t>
  </si>
  <si>
    <t>〔鈴鹿郡計〕</t>
  </si>
  <si>
    <t>〔安芸郡計〕</t>
  </si>
  <si>
    <t>〔一志郡計〕</t>
  </si>
  <si>
    <t>〔飯南郡計〕</t>
  </si>
  <si>
    <t>〔多気郡計〕</t>
  </si>
  <si>
    <t>〔度会郡計〕</t>
  </si>
  <si>
    <t>〔阿山郡計〕</t>
  </si>
  <si>
    <t>〔名賀郡計〕</t>
  </si>
  <si>
    <t>〔北牟婁郡計〕</t>
  </si>
  <si>
    <t>〔南牟婁郡計〕</t>
  </si>
  <si>
    <t>不在者投票者数（小選挙区別）</t>
  </si>
  <si>
    <t>男</t>
  </si>
  <si>
    <t>女</t>
  </si>
  <si>
    <t>計</t>
  </si>
  <si>
    <t>女</t>
  </si>
  <si>
    <t>選挙人名簿登録者数</t>
  </si>
  <si>
    <t>不在者投票者数</t>
  </si>
  <si>
    <t>不在者投票率（％）</t>
  </si>
  <si>
    <t>平成１２年６月１８日現在</t>
  </si>
  <si>
    <t>島ヶ原村</t>
  </si>
  <si>
    <t>阿山町</t>
  </si>
  <si>
    <t>南勢町</t>
  </si>
  <si>
    <t>南島町</t>
  </si>
  <si>
    <t>大宮町</t>
  </si>
  <si>
    <t>浜島町</t>
  </si>
  <si>
    <t>大王町</t>
  </si>
  <si>
    <t>志摩町</t>
  </si>
  <si>
    <t>阿児町</t>
  </si>
  <si>
    <t>磯部町</t>
  </si>
  <si>
    <t>〔志摩郡計〕</t>
  </si>
  <si>
    <t>平成１３年</t>
  </si>
  <si>
    <t>平成１３年７月２９日執行　参議院選挙区選出議員選挙不在者投票状況</t>
  </si>
  <si>
    <t>平成１０年</t>
  </si>
  <si>
    <t>平成１３年７月１５日現在</t>
  </si>
  <si>
    <t>いなべ市</t>
  </si>
  <si>
    <t>志摩市</t>
  </si>
  <si>
    <t>伊賀市</t>
  </si>
  <si>
    <t>[桑名郡計]</t>
  </si>
  <si>
    <t>[員弁郡計]</t>
  </si>
  <si>
    <t>[三重郡計]</t>
  </si>
  <si>
    <t>[多気郡計]</t>
  </si>
  <si>
    <t>度会町</t>
  </si>
  <si>
    <t>大紀町</t>
  </si>
  <si>
    <t>南伊勢町</t>
  </si>
  <si>
    <t>[度会郡計]</t>
  </si>
  <si>
    <t>紀北町</t>
  </si>
  <si>
    <t>[北牟婁郡計]</t>
  </si>
  <si>
    <t>[南牟婁郡計]</t>
  </si>
  <si>
    <t>【郡  計】</t>
  </si>
  <si>
    <t>三重県選挙管理委員会</t>
  </si>
  <si>
    <t>市町村名</t>
  </si>
  <si>
    <t>当日有権者数</t>
  </si>
  <si>
    <t>投票者数</t>
  </si>
  <si>
    <t>推定投票率（％）</t>
  </si>
  <si>
    <t>男</t>
  </si>
  <si>
    <t>女</t>
  </si>
  <si>
    <t>計</t>
  </si>
  <si>
    <t>【市　計】</t>
  </si>
  <si>
    <t>【県　計】</t>
  </si>
  <si>
    <t>0900</t>
  </si>
  <si>
    <t>平成２７年４月１２日執行　三重県知事選挙　推定投票者数集計表（１１時００分現在）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</si>
</sst>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);[Red]\(#,##0\)"/>
    <numFmt numFmtId="178" formatCode="#,##0.00_);[Red]\(#,##0.00\)"/>
    <numFmt numFmtId="179" formatCode="#,##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1"/>
      <color indexed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dashed"/>
      <bottom style="dashed"/>
    </border>
    <border>
      <left style="thin"/>
      <right style="thin"/>
      <top style="medium"/>
      <bottom style="double"/>
    </border>
    <border>
      <left>
        <color indexed="63"/>
      </left>
      <right style="medium"/>
      <top>
        <color indexed="63"/>
      </top>
      <bottom style="dash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ashed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thin"/>
      <right style="thin"/>
      <top style="medium"/>
      <bottom style="dashed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dashed"/>
    </border>
    <border>
      <left>
        <color indexed="63"/>
      </left>
      <right style="medium"/>
      <top style="medium"/>
      <bottom style="double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38" fontId="0" fillId="0" borderId="10" xfId="48" applyFont="1" applyBorder="1" applyAlignment="1">
      <alignment/>
    </xf>
    <xf numFmtId="38" fontId="0" fillId="0" borderId="11" xfId="48" applyFont="1" applyBorder="1" applyAlignment="1">
      <alignment/>
    </xf>
    <xf numFmtId="38" fontId="0" fillId="0" borderId="12" xfId="48" applyFont="1" applyBorder="1" applyAlignment="1">
      <alignment/>
    </xf>
    <xf numFmtId="0" fontId="0" fillId="0" borderId="13" xfId="0" applyBorder="1" applyAlignment="1">
      <alignment horizontal="center"/>
    </xf>
    <xf numFmtId="38" fontId="0" fillId="0" borderId="14" xfId="48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38" fontId="0" fillId="0" borderId="18" xfId="0" applyNumberFormat="1" applyBorder="1" applyAlignment="1">
      <alignment/>
    </xf>
    <xf numFmtId="38" fontId="0" fillId="0" borderId="19" xfId="0" applyNumberFormat="1" applyBorder="1" applyAlignment="1">
      <alignment/>
    </xf>
    <xf numFmtId="38" fontId="0" fillId="0" borderId="20" xfId="0" applyNumberFormat="1" applyBorder="1" applyAlignment="1">
      <alignment/>
    </xf>
    <xf numFmtId="0" fontId="0" fillId="0" borderId="21" xfId="0" applyBorder="1" applyAlignment="1">
      <alignment horizontal="center"/>
    </xf>
    <xf numFmtId="38" fontId="0" fillId="0" borderId="22" xfId="0" applyNumberFormat="1" applyBorder="1" applyAlignment="1">
      <alignment/>
    </xf>
    <xf numFmtId="0" fontId="0" fillId="0" borderId="23" xfId="0" applyBorder="1" applyAlignment="1">
      <alignment horizontal="center"/>
    </xf>
    <xf numFmtId="38" fontId="0" fillId="0" borderId="24" xfId="0" applyNumberFormat="1" applyBorder="1" applyAlignment="1">
      <alignment/>
    </xf>
    <xf numFmtId="0" fontId="0" fillId="0" borderId="25" xfId="0" applyBorder="1" applyAlignment="1">
      <alignment horizontal="center"/>
    </xf>
    <xf numFmtId="38" fontId="0" fillId="0" borderId="26" xfId="0" applyNumberFormat="1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38" fontId="0" fillId="0" borderId="29" xfId="0" applyNumberFormat="1" applyBorder="1" applyAlignment="1">
      <alignment/>
    </xf>
    <xf numFmtId="0" fontId="0" fillId="0" borderId="30" xfId="0" applyBorder="1" applyAlignment="1">
      <alignment horizontal="center"/>
    </xf>
    <xf numFmtId="38" fontId="0" fillId="0" borderId="31" xfId="0" applyNumberFormat="1" applyBorder="1" applyAlignment="1">
      <alignment/>
    </xf>
    <xf numFmtId="38" fontId="0" fillId="0" borderId="32" xfId="0" applyNumberFormat="1" applyBorder="1" applyAlignment="1">
      <alignment/>
    </xf>
    <xf numFmtId="38" fontId="0" fillId="0" borderId="33" xfId="0" applyNumberFormat="1" applyBorder="1" applyAlignment="1">
      <alignment/>
    </xf>
    <xf numFmtId="38" fontId="0" fillId="0" borderId="34" xfId="0" applyNumberFormat="1" applyBorder="1" applyAlignment="1">
      <alignment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38" fontId="0" fillId="0" borderId="19" xfId="0" applyNumberFormat="1" applyBorder="1" applyAlignment="1">
      <alignment/>
    </xf>
    <xf numFmtId="38" fontId="0" fillId="0" borderId="22" xfId="0" applyNumberFormat="1" applyBorder="1" applyAlignment="1">
      <alignment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38" fontId="0" fillId="0" borderId="39" xfId="0" applyNumberFormat="1" applyBorder="1" applyAlignment="1">
      <alignment/>
    </xf>
    <xf numFmtId="0" fontId="0" fillId="0" borderId="41" xfId="0" applyBorder="1" applyAlignment="1">
      <alignment horizontal="center"/>
    </xf>
    <xf numFmtId="38" fontId="0" fillId="0" borderId="42" xfId="0" applyNumberFormat="1" applyBorder="1" applyAlignment="1">
      <alignment/>
    </xf>
    <xf numFmtId="0" fontId="0" fillId="0" borderId="15" xfId="0" applyBorder="1" applyAlignment="1">
      <alignment horizontal="center" vertical="center"/>
    </xf>
    <xf numFmtId="38" fontId="0" fillId="0" borderId="43" xfId="0" applyNumberFormat="1" applyBorder="1" applyAlignment="1">
      <alignment/>
    </xf>
    <xf numFmtId="38" fontId="0" fillId="0" borderId="44" xfId="0" applyNumberFormat="1" applyBorder="1" applyAlignment="1">
      <alignment/>
    </xf>
    <xf numFmtId="38" fontId="0" fillId="0" borderId="45" xfId="0" applyNumberFormat="1" applyBorder="1" applyAlignment="1">
      <alignment/>
    </xf>
    <xf numFmtId="0" fontId="0" fillId="0" borderId="25" xfId="0" applyBorder="1" applyAlignment="1">
      <alignment horizontal="center" vertical="center"/>
    </xf>
    <xf numFmtId="38" fontId="0" fillId="0" borderId="31" xfId="0" applyNumberFormat="1" applyBorder="1" applyAlignment="1">
      <alignment/>
    </xf>
    <xf numFmtId="38" fontId="0" fillId="0" borderId="29" xfId="0" applyNumberFormat="1" applyBorder="1" applyAlignment="1">
      <alignment/>
    </xf>
    <xf numFmtId="38" fontId="0" fillId="0" borderId="46" xfId="48" applyFont="1" applyBorder="1" applyAlignment="1">
      <alignment/>
    </xf>
    <xf numFmtId="38" fontId="0" fillId="0" borderId="47" xfId="48" applyFont="1" applyBorder="1" applyAlignment="1">
      <alignment/>
    </xf>
    <xf numFmtId="38" fontId="0" fillId="0" borderId="48" xfId="48" applyFont="1" applyBorder="1" applyAlignment="1">
      <alignment/>
    </xf>
    <xf numFmtId="38" fontId="0" fillId="0" borderId="40" xfId="48" applyFont="1" applyBorder="1" applyAlignment="1">
      <alignment/>
    </xf>
    <xf numFmtId="38" fontId="0" fillId="0" borderId="49" xfId="48" applyFont="1" applyBorder="1" applyAlignment="1">
      <alignment/>
    </xf>
    <xf numFmtId="38" fontId="0" fillId="0" borderId="50" xfId="48" applyFont="1" applyBorder="1" applyAlignment="1">
      <alignment/>
    </xf>
    <xf numFmtId="38" fontId="0" fillId="0" borderId="32" xfId="48" applyFont="1" applyBorder="1" applyAlignment="1">
      <alignment/>
    </xf>
    <xf numFmtId="38" fontId="0" fillId="0" borderId="40" xfId="48" applyFont="1" applyBorder="1" applyAlignment="1">
      <alignment/>
    </xf>
    <xf numFmtId="38" fontId="0" fillId="0" borderId="0" xfId="48" applyFont="1" applyAlignment="1">
      <alignment/>
    </xf>
    <xf numFmtId="38" fontId="0" fillId="0" borderId="51" xfId="48" applyFont="1" applyBorder="1" applyAlignment="1">
      <alignment horizontal="center"/>
    </xf>
    <xf numFmtId="38" fontId="0" fillId="0" borderId="26" xfId="0" applyNumberFormat="1" applyBorder="1" applyAlignment="1">
      <alignment/>
    </xf>
    <xf numFmtId="2" fontId="0" fillId="0" borderId="18" xfId="0" applyNumberFormat="1" applyBorder="1" applyAlignment="1">
      <alignment/>
    </xf>
    <xf numFmtId="2" fontId="0" fillId="0" borderId="52" xfId="0" applyNumberFormat="1" applyBorder="1" applyAlignment="1">
      <alignment/>
    </xf>
    <xf numFmtId="2" fontId="0" fillId="0" borderId="26" xfId="0" applyNumberFormat="1" applyBorder="1" applyAlignment="1">
      <alignment/>
    </xf>
    <xf numFmtId="2" fontId="0" fillId="0" borderId="32" xfId="0" applyNumberFormat="1" applyBorder="1" applyAlignment="1">
      <alignment/>
    </xf>
    <xf numFmtId="38" fontId="0" fillId="0" borderId="18" xfId="48" applyFont="1" applyBorder="1" applyAlignment="1">
      <alignment/>
    </xf>
    <xf numFmtId="38" fontId="0" fillId="0" borderId="26" xfId="48" applyFont="1" applyBorder="1" applyAlignment="1">
      <alignment/>
    </xf>
    <xf numFmtId="38" fontId="0" fillId="0" borderId="53" xfId="0" applyNumberFormat="1" applyBorder="1" applyAlignment="1">
      <alignment/>
    </xf>
    <xf numFmtId="38" fontId="0" fillId="0" borderId="54" xfId="0" applyNumberFormat="1" applyBorder="1" applyAlignment="1">
      <alignment/>
    </xf>
    <xf numFmtId="38" fontId="0" fillId="0" borderId="44" xfId="48" applyFont="1" applyBorder="1" applyAlignment="1">
      <alignment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 vertical="center"/>
    </xf>
    <xf numFmtId="38" fontId="0" fillId="0" borderId="57" xfId="48" applyFont="1" applyBorder="1" applyAlignment="1">
      <alignment/>
    </xf>
    <xf numFmtId="2" fontId="0" fillId="0" borderId="44" xfId="0" applyNumberFormat="1" applyBorder="1" applyAlignment="1">
      <alignment/>
    </xf>
    <xf numFmtId="38" fontId="0" fillId="0" borderId="58" xfId="0" applyNumberFormat="1" applyBorder="1" applyAlignment="1">
      <alignment/>
    </xf>
    <xf numFmtId="38" fontId="0" fillId="0" borderId="59" xfId="0" applyNumberFormat="1" applyBorder="1" applyAlignment="1">
      <alignment/>
    </xf>
    <xf numFmtId="38" fontId="0" fillId="0" borderId="60" xfId="48" applyFont="1" applyBorder="1" applyAlignment="1">
      <alignment/>
    </xf>
    <xf numFmtId="38" fontId="0" fillId="0" borderId="61" xfId="0" applyNumberFormat="1" applyBorder="1" applyAlignment="1">
      <alignment/>
    </xf>
    <xf numFmtId="38" fontId="0" fillId="0" borderId="34" xfId="48" applyFont="1" applyBorder="1" applyAlignment="1">
      <alignment/>
    </xf>
    <xf numFmtId="2" fontId="0" fillId="0" borderId="34" xfId="0" applyNumberFormat="1" applyBorder="1" applyAlignment="1">
      <alignment/>
    </xf>
    <xf numFmtId="2" fontId="0" fillId="0" borderId="62" xfId="0" applyNumberFormat="1" applyBorder="1" applyAlignment="1">
      <alignment/>
    </xf>
    <xf numFmtId="38" fontId="0" fillId="0" borderId="25" xfId="0" applyNumberFormat="1" applyBorder="1" applyAlignment="1">
      <alignment/>
    </xf>
    <xf numFmtId="38" fontId="0" fillId="0" borderId="36" xfId="0" applyNumberFormat="1" applyBorder="1" applyAlignment="1">
      <alignment/>
    </xf>
    <xf numFmtId="38" fontId="0" fillId="0" borderId="48" xfId="0" applyNumberFormat="1" applyBorder="1" applyAlignment="1">
      <alignment/>
    </xf>
    <xf numFmtId="177" fontId="2" fillId="0" borderId="0" xfId="0" applyNumberFormat="1" applyFont="1" applyFill="1" applyAlignment="1">
      <alignment vertical="center"/>
    </xf>
    <xf numFmtId="177" fontId="3" fillId="0" borderId="0" xfId="0" applyNumberFormat="1" applyFont="1" applyFill="1" applyAlignment="1">
      <alignment vertical="center"/>
    </xf>
    <xf numFmtId="177" fontId="2" fillId="0" borderId="63" xfId="0" applyNumberFormat="1" applyFont="1" applyFill="1" applyBorder="1" applyAlignment="1">
      <alignment horizontal="center" vertical="center"/>
    </xf>
    <xf numFmtId="177" fontId="2" fillId="0" borderId="64" xfId="0" applyNumberFormat="1" applyFont="1" applyFill="1" applyBorder="1" applyAlignment="1">
      <alignment horizontal="center" vertical="center"/>
    </xf>
    <xf numFmtId="177" fontId="2" fillId="0" borderId="65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177" fontId="2" fillId="0" borderId="0" xfId="0" applyNumberFormat="1" applyFont="1" applyFill="1" applyAlignment="1">
      <alignment horizontal="right" vertical="center"/>
    </xf>
    <xf numFmtId="177" fontId="2" fillId="0" borderId="66" xfId="0" applyNumberFormat="1" applyFont="1" applyFill="1" applyBorder="1" applyAlignment="1">
      <alignment horizontal="center" vertical="center"/>
    </xf>
    <xf numFmtId="177" fontId="2" fillId="0" borderId="67" xfId="0" applyNumberFormat="1" applyFont="1" applyFill="1" applyBorder="1" applyAlignment="1">
      <alignment horizontal="center" vertical="center"/>
    </xf>
    <xf numFmtId="177" fontId="2" fillId="0" borderId="68" xfId="0" applyNumberFormat="1" applyFont="1" applyFill="1" applyBorder="1" applyAlignment="1">
      <alignment horizontal="center" vertical="center"/>
    </xf>
    <xf numFmtId="177" fontId="2" fillId="0" borderId="15" xfId="0" applyNumberFormat="1" applyFont="1" applyFill="1" applyBorder="1" applyAlignment="1">
      <alignment horizontal="center" vertical="center"/>
    </xf>
    <xf numFmtId="177" fontId="2" fillId="0" borderId="15" xfId="0" applyNumberFormat="1" applyFont="1" applyFill="1" applyBorder="1" applyAlignment="1">
      <alignment vertical="center"/>
    </xf>
    <xf numFmtId="177" fontId="2" fillId="0" borderId="18" xfId="0" applyNumberFormat="1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177" fontId="2" fillId="0" borderId="43" xfId="0" applyNumberFormat="1" applyFont="1" applyFill="1" applyBorder="1" applyAlignment="1">
      <alignment vertical="center"/>
    </xf>
    <xf numFmtId="177" fontId="2" fillId="0" borderId="44" xfId="0" applyNumberFormat="1" applyFont="1" applyFill="1" applyBorder="1" applyAlignment="1">
      <alignment vertical="center"/>
    </xf>
    <xf numFmtId="177" fontId="2" fillId="0" borderId="45" xfId="0" applyNumberFormat="1" applyFont="1" applyFill="1" applyBorder="1" applyAlignment="1">
      <alignment vertical="center"/>
    </xf>
    <xf numFmtId="178" fontId="2" fillId="0" borderId="43" xfId="0" applyNumberFormat="1" applyFont="1" applyFill="1" applyBorder="1" applyAlignment="1">
      <alignment vertical="center"/>
    </xf>
    <xf numFmtId="178" fontId="2" fillId="0" borderId="44" xfId="0" applyNumberFormat="1" applyFont="1" applyFill="1" applyBorder="1" applyAlignment="1">
      <alignment vertical="center"/>
    </xf>
    <xf numFmtId="178" fontId="2" fillId="0" borderId="45" xfId="0" applyNumberFormat="1" applyFont="1" applyFill="1" applyBorder="1" applyAlignment="1">
      <alignment vertical="center"/>
    </xf>
    <xf numFmtId="177" fontId="2" fillId="0" borderId="25" xfId="0" applyNumberFormat="1" applyFont="1" applyFill="1" applyBorder="1" applyAlignment="1">
      <alignment horizontal="center" vertical="center"/>
    </xf>
    <xf numFmtId="177" fontId="2" fillId="0" borderId="25" xfId="0" applyNumberFormat="1" applyFont="1" applyFill="1" applyBorder="1" applyAlignment="1">
      <alignment vertical="center"/>
    </xf>
    <xf numFmtId="177" fontId="2" fillId="0" borderId="26" xfId="0" applyNumberFormat="1" applyFont="1" applyFill="1" applyBorder="1" applyAlignment="1">
      <alignment vertical="center"/>
    </xf>
    <xf numFmtId="177" fontId="2" fillId="0" borderId="69" xfId="0" applyNumberFormat="1" applyFont="1" applyFill="1" applyBorder="1" applyAlignment="1">
      <alignment vertical="center"/>
    </xf>
    <xf numFmtId="177" fontId="2" fillId="0" borderId="31" xfId="0" applyNumberFormat="1" applyFont="1" applyFill="1" applyBorder="1" applyAlignment="1">
      <alignment vertical="center"/>
    </xf>
    <xf numFmtId="177" fontId="2" fillId="0" borderId="29" xfId="0" applyNumberFormat="1" applyFont="1" applyFill="1" applyBorder="1" applyAlignment="1">
      <alignment vertical="center"/>
    </xf>
    <xf numFmtId="177" fontId="2" fillId="0" borderId="32" xfId="0" applyNumberFormat="1" applyFont="1" applyFill="1" applyBorder="1" applyAlignment="1">
      <alignment vertical="center"/>
    </xf>
    <xf numFmtId="178" fontId="2" fillId="0" borderId="31" xfId="0" applyNumberFormat="1" applyFont="1" applyFill="1" applyBorder="1" applyAlignment="1">
      <alignment vertical="center"/>
    </xf>
    <xf numFmtId="178" fontId="2" fillId="0" borderId="29" xfId="0" applyNumberFormat="1" applyFont="1" applyFill="1" applyBorder="1" applyAlignment="1">
      <alignment vertical="center"/>
    </xf>
    <xf numFmtId="178" fontId="2" fillId="0" borderId="32" xfId="0" applyNumberFormat="1" applyFont="1" applyFill="1" applyBorder="1" applyAlignment="1">
      <alignment vertical="center"/>
    </xf>
    <xf numFmtId="177" fontId="2" fillId="0" borderId="70" xfId="0" applyNumberFormat="1" applyFont="1" applyFill="1" applyBorder="1" applyAlignment="1">
      <alignment horizontal="center" vertical="center"/>
    </xf>
    <xf numFmtId="177" fontId="2" fillId="0" borderId="70" xfId="0" applyNumberFormat="1" applyFont="1" applyFill="1" applyBorder="1" applyAlignment="1">
      <alignment vertical="center"/>
    </xf>
    <xf numFmtId="177" fontId="2" fillId="0" borderId="71" xfId="0" applyNumberFormat="1" applyFont="1" applyFill="1" applyBorder="1" applyAlignment="1">
      <alignment vertical="center"/>
    </xf>
    <xf numFmtId="177" fontId="2" fillId="0" borderId="72" xfId="0" applyNumberFormat="1" applyFont="1" applyFill="1" applyBorder="1" applyAlignment="1">
      <alignment vertical="center"/>
    </xf>
    <xf numFmtId="177" fontId="2" fillId="0" borderId="53" xfId="0" applyNumberFormat="1" applyFont="1" applyFill="1" applyBorder="1" applyAlignment="1">
      <alignment vertical="center"/>
    </xf>
    <xf numFmtId="178" fontId="2" fillId="0" borderId="73" xfId="0" applyNumberFormat="1" applyFont="1" applyFill="1" applyBorder="1" applyAlignment="1">
      <alignment vertical="center"/>
    </xf>
    <xf numFmtId="178" fontId="2" fillId="0" borderId="53" xfId="0" applyNumberFormat="1" applyFont="1" applyFill="1" applyBorder="1" applyAlignment="1">
      <alignment vertical="center"/>
    </xf>
    <xf numFmtId="177" fontId="2" fillId="0" borderId="74" xfId="0" applyNumberFormat="1" applyFont="1" applyFill="1" applyBorder="1" applyAlignment="1">
      <alignment horizontal="center" vertical="center"/>
    </xf>
    <xf numFmtId="177" fontId="2" fillId="0" borderId="75" xfId="0" applyNumberFormat="1" applyFont="1" applyFill="1" applyBorder="1" applyAlignment="1">
      <alignment vertical="center"/>
    </xf>
    <xf numFmtId="177" fontId="2" fillId="0" borderId="76" xfId="0" applyNumberFormat="1" applyFont="1" applyFill="1" applyBorder="1" applyAlignment="1">
      <alignment vertical="center"/>
    </xf>
    <xf numFmtId="177" fontId="2" fillId="0" borderId="77" xfId="0" applyNumberFormat="1" applyFont="1" applyFill="1" applyBorder="1" applyAlignment="1">
      <alignment vertical="center"/>
    </xf>
    <xf numFmtId="178" fontId="2" fillId="0" borderId="75" xfId="0" applyNumberFormat="1" applyFont="1" applyFill="1" applyBorder="1" applyAlignment="1">
      <alignment vertical="center"/>
    </xf>
    <xf numFmtId="178" fontId="2" fillId="0" borderId="78" xfId="0" applyNumberFormat="1" applyFont="1" applyFill="1" applyBorder="1" applyAlignment="1">
      <alignment vertical="center"/>
    </xf>
    <xf numFmtId="178" fontId="2" fillId="0" borderId="77" xfId="0" applyNumberFormat="1" applyFont="1" applyFill="1" applyBorder="1" applyAlignment="1">
      <alignment vertical="center"/>
    </xf>
    <xf numFmtId="177" fontId="2" fillId="0" borderId="35" xfId="0" applyNumberFormat="1" applyFont="1" applyFill="1" applyBorder="1" applyAlignment="1">
      <alignment horizontal="center" vertical="center"/>
    </xf>
    <xf numFmtId="177" fontId="2" fillId="0" borderId="35" xfId="0" applyNumberFormat="1" applyFont="1" applyFill="1" applyBorder="1" applyAlignment="1">
      <alignment vertical="center"/>
    </xf>
    <xf numFmtId="177" fontId="2" fillId="0" borderId="34" xfId="0" applyNumberFormat="1" applyFont="1" applyFill="1" applyBorder="1" applyAlignment="1">
      <alignment vertical="center"/>
    </xf>
    <xf numFmtId="177" fontId="2" fillId="0" borderId="79" xfId="0" applyNumberFormat="1" applyFont="1" applyFill="1" applyBorder="1" applyAlignment="1">
      <alignment vertical="center"/>
    </xf>
    <xf numFmtId="177" fontId="2" fillId="0" borderId="80" xfId="0" applyNumberFormat="1" applyFont="1" applyFill="1" applyBorder="1" applyAlignment="1">
      <alignment vertical="center"/>
    </xf>
    <xf numFmtId="177" fontId="2" fillId="0" borderId="81" xfId="0" applyNumberFormat="1" applyFont="1" applyFill="1" applyBorder="1" applyAlignment="1">
      <alignment vertical="center"/>
    </xf>
    <xf numFmtId="177" fontId="2" fillId="0" borderId="62" xfId="0" applyNumberFormat="1" applyFont="1" applyFill="1" applyBorder="1" applyAlignment="1">
      <alignment vertical="center"/>
    </xf>
    <xf numFmtId="178" fontId="2" fillId="0" borderId="80" xfId="0" applyNumberFormat="1" applyFont="1" applyFill="1" applyBorder="1" applyAlignment="1">
      <alignment vertical="center"/>
    </xf>
    <xf numFmtId="178" fontId="2" fillId="0" borderId="81" xfId="0" applyNumberFormat="1" applyFont="1" applyFill="1" applyBorder="1" applyAlignment="1">
      <alignment vertical="center"/>
    </xf>
    <xf numFmtId="178" fontId="2" fillId="0" borderId="62" xfId="0" applyNumberFormat="1" applyFont="1" applyFill="1" applyBorder="1" applyAlignment="1">
      <alignment vertical="center"/>
    </xf>
    <xf numFmtId="177" fontId="2" fillId="0" borderId="74" xfId="0" applyNumberFormat="1" applyFont="1" applyFill="1" applyBorder="1" applyAlignment="1">
      <alignment vertical="center"/>
    </xf>
    <xf numFmtId="177" fontId="2" fillId="0" borderId="78" xfId="0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3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39" xfId="0" applyBorder="1" applyAlignment="1">
      <alignment horizontal="center"/>
    </xf>
    <xf numFmtId="0" fontId="0" fillId="0" borderId="8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177" fontId="2" fillId="0" borderId="37" xfId="0" applyNumberFormat="1" applyFont="1" applyFill="1" applyBorder="1" applyAlignment="1">
      <alignment horizontal="center" vertical="center"/>
    </xf>
    <xf numFmtId="177" fontId="2" fillId="0" borderId="54" xfId="0" applyNumberFormat="1" applyFont="1" applyFill="1" applyBorder="1" applyAlignment="1">
      <alignment horizontal="center" vertical="center"/>
    </xf>
    <xf numFmtId="177" fontId="2" fillId="0" borderId="40" xfId="0" applyNumberFormat="1" applyFont="1" applyFill="1" applyBorder="1" applyAlignment="1">
      <alignment horizontal="center" vertical="center"/>
    </xf>
    <xf numFmtId="177" fontId="2" fillId="0" borderId="38" xfId="0" applyNumberFormat="1" applyFont="1" applyFill="1" applyBorder="1" applyAlignment="1">
      <alignment horizontal="center" vertical="center"/>
    </xf>
    <xf numFmtId="177" fontId="2" fillId="0" borderId="84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85" xfId="0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3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8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91"/>
  <sheetViews>
    <sheetView zoomScalePageLayoutView="0" workbookViewId="0" topLeftCell="B1">
      <pane xSplit="1" ySplit="4" topLeftCell="C33" activePane="bottomRight" state="frozen"/>
      <selection pane="topLeft" activeCell="B1" sqref="B1"/>
      <selection pane="topRight" activeCell="C1" sqref="C1"/>
      <selection pane="bottomLeft" activeCell="B5" sqref="B5"/>
      <selection pane="bottomRight" activeCell="H33" sqref="H33"/>
    </sheetView>
  </sheetViews>
  <sheetFormatPr defaultColWidth="9.00390625" defaultRowHeight="13.5"/>
  <cols>
    <col min="1" max="1" width="3.625" style="0" customWidth="1"/>
    <col min="2" max="2" width="12.625" style="0" customWidth="1"/>
  </cols>
  <sheetData>
    <row r="1" spans="2:20" ht="14.25" thickBot="1">
      <c r="B1" t="s">
        <v>216</v>
      </c>
      <c r="R1" s="135" t="s">
        <v>218</v>
      </c>
      <c r="S1" s="135"/>
      <c r="T1" s="135"/>
    </row>
    <row r="2" spans="2:20" ht="13.5">
      <c r="B2" s="136" t="s">
        <v>1</v>
      </c>
      <c r="C2" s="139" t="s">
        <v>215</v>
      </c>
      <c r="D2" s="139"/>
      <c r="E2" s="139"/>
      <c r="F2" s="139"/>
      <c r="G2" s="139"/>
      <c r="H2" s="139"/>
      <c r="I2" s="139"/>
      <c r="J2" s="139"/>
      <c r="K2" s="140"/>
      <c r="L2" s="141" t="s">
        <v>217</v>
      </c>
      <c r="M2" s="141"/>
      <c r="N2" s="141"/>
      <c r="O2" s="141"/>
      <c r="P2" s="141"/>
      <c r="Q2" s="141"/>
      <c r="R2" s="141"/>
      <c r="S2" s="141"/>
      <c r="T2" s="142"/>
    </row>
    <row r="3" spans="2:20" ht="13.5">
      <c r="B3" s="137"/>
      <c r="C3" s="143" t="s">
        <v>200</v>
      </c>
      <c r="D3" s="143"/>
      <c r="E3" s="143"/>
      <c r="F3" s="143" t="s">
        <v>201</v>
      </c>
      <c r="G3" s="143"/>
      <c r="H3" s="143"/>
      <c r="I3" s="143" t="s">
        <v>202</v>
      </c>
      <c r="J3" s="143"/>
      <c r="K3" s="144"/>
      <c r="L3" s="145" t="s">
        <v>200</v>
      </c>
      <c r="M3" s="143"/>
      <c r="N3" s="143"/>
      <c r="O3" s="143" t="s">
        <v>201</v>
      </c>
      <c r="P3" s="143"/>
      <c r="Q3" s="143"/>
      <c r="R3" s="143" t="s">
        <v>202</v>
      </c>
      <c r="S3" s="143"/>
      <c r="T3" s="144"/>
    </row>
    <row r="4" spans="2:20" ht="14.25" thickBot="1">
      <c r="B4" s="138"/>
      <c r="C4" s="18" t="s">
        <v>196</v>
      </c>
      <c r="D4" s="18" t="s">
        <v>197</v>
      </c>
      <c r="E4" s="18" t="s">
        <v>198</v>
      </c>
      <c r="F4" s="18" t="s">
        <v>196</v>
      </c>
      <c r="G4" s="18" t="s">
        <v>199</v>
      </c>
      <c r="H4" s="18" t="s">
        <v>5</v>
      </c>
      <c r="I4" s="18" t="s">
        <v>196</v>
      </c>
      <c r="J4" s="18" t="s">
        <v>197</v>
      </c>
      <c r="K4" s="19" t="s">
        <v>198</v>
      </c>
      <c r="L4" s="21" t="s">
        <v>196</v>
      </c>
      <c r="M4" s="18" t="s">
        <v>197</v>
      </c>
      <c r="N4" s="18" t="s">
        <v>198</v>
      </c>
      <c r="O4" s="18" t="s">
        <v>196</v>
      </c>
      <c r="P4" s="18" t="s">
        <v>199</v>
      </c>
      <c r="Q4" s="18" t="s">
        <v>5</v>
      </c>
      <c r="R4" s="18" t="s">
        <v>196</v>
      </c>
      <c r="S4" s="18" t="s">
        <v>197</v>
      </c>
      <c r="T4" s="19" t="s">
        <v>198</v>
      </c>
    </row>
    <row r="5" spans="2:20" ht="14.25" thickTop="1">
      <c r="B5" s="64" t="s">
        <v>109</v>
      </c>
      <c r="C5" s="63">
        <v>61435</v>
      </c>
      <c r="D5" s="59">
        <v>66909</v>
      </c>
      <c r="E5" s="66">
        <f>SUM(C5:D5)</f>
        <v>128344</v>
      </c>
      <c r="F5" s="68" t="e">
        <f>+#REF!</f>
        <v>#REF!</v>
      </c>
      <c r="G5" s="69" t="e">
        <f>+#REF!</f>
        <v>#REF!</v>
      </c>
      <c r="H5" s="70" t="e">
        <f>SUM(F5:G5)</f>
        <v>#REF!</v>
      </c>
      <c r="I5" s="67" t="e">
        <f>IF(F5=0,"",ROUND(F5/C5*100,2))</f>
        <v>#REF!</v>
      </c>
      <c r="J5" s="55" t="e">
        <f>IF(G5=0,"",ROUND(G5/D5*100,2))</f>
        <v>#REF!</v>
      </c>
      <c r="K5" s="56" t="e">
        <f>IF(H5=0,"",ROUND(H5/E5*100,2))</f>
        <v>#REF!</v>
      </c>
      <c r="L5" s="63">
        <v>60177</v>
      </c>
      <c r="M5" s="59">
        <v>65804</v>
      </c>
      <c r="N5" s="66">
        <f>SUM(L5:M5)</f>
        <v>125981</v>
      </c>
      <c r="O5" s="59" t="e">
        <f>+#REF!</f>
        <v>#REF!</v>
      </c>
      <c r="P5" s="59" t="e">
        <f>+#REF!</f>
        <v>#REF!</v>
      </c>
      <c r="Q5" s="59" t="e">
        <f>SUM(O5:P5)</f>
        <v>#REF!</v>
      </c>
      <c r="R5" s="55" t="e">
        <f>IF(O5=0,"",ROUND(O5/L5*100,2))</f>
        <v>#REF!</v>
      </c>
      <c r="S5" s="55" t="e">
        <f>IF(P5=0,"",ROUND(P5/M5*100,2))</f>
        <v>#REF!</v>
      </c>
      <c r="T5" s="56" t="e">
        <f>IF(Q5=0,"",ROUND(Q5/N5*100,2))</f>
        <v>#REF!</v>
      </c>
    </row>
    <row r="6" spans="2:20" ht="13.5">
      <c r="B6" s="65" t="s">
        <v>49</v>
      </c>
      <c r="C6" s="42">
        <v>111717</v>
      </c>
      <c r="D6" s="43">
        <v>117148</v>
      </c>
      <c r="E6" s="23">
        <f aca="true" t="shared" si="0" ref="E6:E69">SUM(C6:D6)</f>
        <v>228865</v>
      </c>
      <c r="F6" s="42" t="e">
        <f>+#REF!</f>
        <v>#REF!</v>
      </c>
      <c r="G6" s="54" t="e">
        <f>+#REF!</f>
        <v>#REF!</v>
      </c>
      <c r="H6" s="40" t="e">
        <f aca="true" t="shared" si="1" ref="H6:H69">SUM(F6:G6)</f>
        <v>#REF!</v>
      </c>
      <c r="I6" s="55" t="e">
        <f aca="true" t="shared" si="2" ref="I6:I69">IF(F6=0,"",ROUND(F6/C6*100,2))</f>
        <v>#REF!</v>
      </c>
      <c r="J6" s="55" t="e">
        <f aca="true" t="shared" si="3" ref="J6:J69">IF(G6=0,"",ROUND(G6/D6*100,2))</f>
        <v>#REF!</v>
      </c>
      <c r="K6" s="56" t="e">
        <f aca="true" t="shared" si="4" ref="K6:K69">IF(H6=0,"",ROUND(H6/E6*100,2))</f>
        <v>#REF!</v>
      </c>
      <c r="L6" s="42">
        <v>109074</v>
      </c>
      <c r="M6" s="43">
        <v>114399</v>
      </c>
      <c r="N6" s="23">
        <f aca="true" t="shared" si="5" ref="N6:N69">SUM(L6:M6)</f>
        <v>223473</v>
      </c>
      <c r="O6" s="72" t="e">
        <f>+#REF!</f>
        <v>#REF!</v>
      </c>
      <c r="P6" s="72" t="e">
        <f>+#REF!</f>
        <v>#REF!</v>
      </c>
      <c r="Q6" s="72" t="e">
        <f>SUM(O6:P6)</f>
        <v>#REF!</v>
      </c>
      <c r="R6" s="73" t="e">
        <f aca="true" t="shared" si="6" ref="R6:R69">IF(O6=0,"",ROUND(O6/L6*100,2))</f>
        <v>#REF!</v>
      </c>
      <c r="S6" s="73" t="e">
        <f aca="true" t="shared" si="7" ref="S6:S69">IF(P6=0,"",ROUND(P6/M6*100,2))</f>
        <v>#REF!</v>
      </c>
      <c r="T6" s="74" t="e">
        <f aca="true" t="shared" si="8" ref="T6:T69">IF(Q6=0,"",ROUND(Q6/N6*100,2))</f>
        <v>#REF!</v>
      </c>
    </row>
    <row r="7" spans="2:20" ht="13.5">
      <c r="B7" s="41" t="s">
        <v>158</v>
      </c>
      <c r="C7" s="42">
        <v>37883</v>
      </c>
      <c r="D7" s="43">
        <v>43687</v>
      </c>
      <c r="E7" s="23">
        <f t="shared" si="0"/>
        <v>81570</v>
      </c>
      <c r="F7" s="42" t="e">
        <f>+#REF!</f>
        <v>#REF!</v>
      </c>
      <c r="G7" s="54" t="e">
        <f>+#REF!</f>
        <v>#REF!</v>
      </c>
      <c r="H7" s="23" t="e">
        <f t="shared" si="1"/>
        <v>#REF!</v>
      </c>
      <c r="I7" s="55" t="e">
        <f t="shared" si="2"/>
        <v>#REF!</v>
      </c>
      <c r="J7" s="55" t="e">
        <f t="shared" si="3"/>
        <v>#REF!</v>
      </c>
      <c r="K7" s="56" t="e">
        <f t="shared" si="4"/>
        <v>#REF!</v>
      </c>
      <c r="L7" s="42">
        <v>37808</v>
      </c>
      <c r="M7" s="43">
        <v>43589</v>
      </c>
      <c r="N7" s="23">
        <f t="shared" si="5"/>
        <v>81397</v>
      </c>
      <c r="O7" s="60" t="e">
        <f>+#REF!</f>
        <v>#REF!</v>
      </c>
      <c r="P7" s="60" t="e">
        <f>+#REF!</f>
        <v>#REF!</v>
      </c>
      <c r="Q7" s="60" t="e">
        <f aca="true" t="shared" si="9" ref="Q7:Q70">SUM(O7:P7)</f>
        <v>#REF!</v>
      </c>
      <c r="R7" s="57" t="e">
        <f t="shared" si="6"/>
        <v>#REF!</v>
      </c>
      <c r="S7" s="57" t="e">
        <f t="shared" si="7"/>
        <v>#REF!</v>
      </c>
      <c r="T7" s="58" t="e">
        <f t="shared" si="8"/>
        <v>#REF!</v>
      </c>
    </row>
    <row r="8" spans="2:20" ht="13.5">
      <c r="B8" s="41" t="s">
        <v>159</v>
      </c>
      <c r="C8" s="42">
        <v>46519</v>
      </c>
      <c r="D8" s="43">
        <v>51874</v>
      </c>
      <c r="E8" s="23">
        <f t="shared" si="0"/>
        <v>98393</v>
      </c>
      <c r="F8" s="38" t="e">
        <f>+#REF!</f>
        <v>#REF!</v>
      </c>
      <c r="G8" s="39" t="e">
        <f>+#REF!</f>
        <v>#REF!</v>
      </c>
      <c r="H8" s="23" t="e">
        <f t="shared" si="1"/>
        <v>#REF!</v>
      </c>
      <c r="I8" s="55" t="e">
        <f t="shared" si="2"/>
        <v>#REF!</v>
      </c>
      <c r="J8" s="55" t="e">
        <f t="shared" si="3"/>
        <v>#REF!</v>
      </c>
      <c r="K8" s="56" t="e">
        <f t="shared" si="4"/>
        <v>#REF!</v>
      </c>
      <c r="L8" s="42">
        <v>45461</v>
      </c>
      <c r="M8" s="43">
        <v>50945</v>
      </c>
      <c r="N8" s="23">
        <f t="shared" si="5"/>
        <v>96406</v>
      </c>
      <c r="O8" s="60" t="e">
        <f>+#REF!</f>
        <v>#REF!</v>
      </c>
      <c r="P8" s="60" t="e">
        <f>+#REF!</f>
        <v>#REF!</v>
      </c>
      <c r="Q8" s="60" t="e">
        <f t="shared" si="9"/>
        <v>#REF!</v>
      </c>
      <c r="R8" s="57" t="e">
        <f t="shared" si="6"/>
        <v>#REF!</v>
      </c>
      <c r="S8" s="57" t="e">
        <f t="shared" si="7"/>
        <v>#REF!</v>
      </c>
      <c r="T8" s="58" t="e">
        <f t="shared" si="8"/>
        <v>#REF!</v>
      </c>
    </row>
    <row r="9" spans="2:20" ht="13.5">
      <c r="B9" s="41" t="s">
        <v>50</v>
      </c>
      <c r="C9" s="42">
        <v>41656</v>
      </c>
      <c r="D9" s="43">
        <v>43927</v>
      </c>
      <c r="E9" s="23">
        <f t="shared" si="0"/>
        <v>85583</v>
      </c>
      <c r="F9" s="42" t="e">
        <f>+#REF!</f>
        <v>#REF!</v>
      </c>
      <c r="G9" s="43" t="e">
        <f>+#REF!</f>
        <v>#REF!</v>
      </c>
      <c r="H9" s="23" t="e">
        <f t="shared" si="1"/>
        <v>#REF!</v>
      </c>
      <c r="I9" s="55" t="e">
        <f t="shared" si="2"/>
        <v>#REF!</v>
      </c>
      <c r="J9" s="55" t="e">
        <f t="shared" si="3"/>
        <v>#REF!</v>
      </c>
      <c r="K9" s="56" t="e">
        <f t="shared" si="4"/>
        <v>#REF!</v>
      </c>
      <c r="L9" s="42">
        <v>40113</v>
      </c>
      <c r="M9" s="43">
        <v>42462</v>
      </c>
      <c r="N9" s="23">
        <f t="shared" si="5"/>
        <v>82575</v>
      </c>
      <c r="O9" s="60" t="e">
        <f>+#REF!</f>
        <v>#REF!</v>
      </c>
      <c r="P9" s="60" t="e">
        <f>+#REF!</f>
        <v>#REF!</v>
      </c>
      <c r="Q9" s="60" t="e">
        <f t="shared" si="9"/>
        <v>#REF!</v>
      </c>
      <c r="R9" s="57" t="e">
        <f t="shared" si="6"/>
        <v>#REF!</v>
      </c>
      <c r="S9" s="57" t="e">
        <f t="shared" si="7"/>
        <v>#REF!</v>
      </c>
      <c r="T9" s="58" t="e">
        <f t="shared" si="8"/>
        <v>#REF!</v>
      </c>
    </row>
    <row r="10" spans="2:20" ht="13.5">
      <c r="B10" s="41" t="s">
        <v>64</v>
      </c>
      <c r="C10" s="42">
        <v>23246</v>
      </c>
      <c r="D10" s="43">
        <v>25532</v>
      </c>
      <c r="E10" s="23">
        <f t="shared" si="0"/>
        <v>48778</v>
      </c>
      <c r="F10" s="42" t="e">
        <f>+#REF!</f>
        <v>#REF!</v>
      </c>
      <c r="G10" s="43" t="e">
        <f>+#REF!</f>
        <v>#REF!</v>
      </c>
      <c r="H10" s="23" t="e">
        <f t="shared" si="1"/>
        <v>#REF!</v>
      </c>
      <c r="I10" s="55" t="e">
        <f t="shared" si="2"/>
        <v>#REF!</v>
      </c>
      <c r="J10" s="55" t="e">
        <f t="shared" si="3"/>
        <v>#REF!</v>
      </c>
      <c r="K10" s="56" t="e">
        <f t="shared" si="4"/>
        <v>#REF!</v>
      </c>
      <c r="L10" s="42">
        <v>22750</v>
      </c>
      <c r="M10" s="43">
        <v>25160</v>
      </c>
      <c r="N10" s="23">
        <f t="shared" si="5"/>
        <v>47910</v>
      </c>
      <c r="O10" s="60" t="e">
        <f>+#REF!</f>
        <v>#REF!</v>
      </c>
      <c r="P10" s="60" t="e">
        <f>+#REF!</f>
        <v>#REF!</v>
      </c>
      <c r="Q10" s="60" t="e">
        <f t="shared" si="9"/>
        <v>#REF!</v>
      </c>
      <c r="R10" s="57" t="e">
        <f t="shared" si="6"/>
        <v>#REF!</v>
      </c>
      <c r="S10" s="57" t="e">
        <f t="shared" si="7"/>
        <v>#REF!</v>
      </c>
      <c r="T10" s="58" t="e">
        <f t="shared" si="8"/>
        <v>#REF!</v>
      </c>
    </row>
    <row r="11" spans="2:20" ht="13.5">
      <c r="B11" s="41" t="s">
        <v>51</v>
      </c>
      <c r="C11" s="42">
        <v>72411</v>
      </c>
      <c r="D11" s="43">
        <v>73660</v>
      </c>
      <c r="E11" s="23">
        <f t="shared" si="0"/>
        <v>146071</v>
      </c>
      <c r="F11" s="42" t="e">
        <f>+#REF!</f>
        <v>#REF!</v>
      </c>
      <c r="G11" s="43" t="e">
        <f>+#REF!</f>
        <v>#REF!</v>
      </c>
      <c r="H11" s="23" t="e">
        <f t="shared" si="1"/>
        <v>#REF!</v>
      </c>
      <c r="I11" s="55" t="e">
        <f t="shared" si="2"/>
        <v>#REF!</v>
      </c>
      <c r="J11" s="55" t="e">
        <f t="shared" si="3"/>
        <v>#REF!</v>
      </c>
      <c r="K11" s="56" t="e">
        <f t="shared" si="4"/>
        <v>#REF!</v>
      </c>
      <c r="L11" s="42">
        <v>70010</v>
      </c>
      <c r="M11" s="43">
        <v>70887</v>
      </c>
      <c r="N11" s="23">
        <f t="shared" si="5"/>
        <v>140897</v>
      </c>
      <c r="O11" s="60" t="e">
        <f>+#REF!</f>
        <v>#REF!</v>
      </c>
      <c r="P11" s="60" t="e">
        <f>+#REF!</f>
        <v>#REF!</v>
      </c>
      <c r="Q11" s="60" t="e">
        <f t="shared" si="9"/>
        <v>#REF!</v>
      </c>
      <c r="R11" s="57" t="e">
        <f t="shared" si="6"/>
        <v>#REF!</v>
      </c>
      <c r="S11" s="57" t="e">
        <f t="shared" si="7"/>
        <v>#REF!</v>
      </c>
      <c r="T11" s="58" t="e">
        <f t="shared" si="8"/>
        <v>#REF!</v>
      </c>
    </row>
    <row r="12" spans="2:20" ht="13.5">
      <c r="B12" s="41" t="s">
        <v>65</v>
      </c>
      <c r="C12" s="42">
        <v>31592</v>
      </c>
      <c r="D12" s="43">
        <v>34368</v>
      </c>
      <c r="E12" s="23">
        <f t="shared" si="0"/>
        <v>65960</v>
      </c>
      <c r="F12" s="42" t="e">
        <f>+#REF!</f>
        <v>#REF!</v>
      </c>
      <c r="G12" s="43" t="e">
        <f>+#REF!</f>
        <v>#REF!</v>
      </c>
      <c r="H12" s="23" t="e">
        <f t="shared" si="1"/>
        <v>#REF!</v>
      </c>
      <c r="I12" s="55" t="e">
        <f t="shared" si="2"/>
        <v>#REF!</v>
      </c>
      <c r="J12" s="55" t="e">
        <f t="shared" si="3"/>
        <v>#REF!</v>
      </c>
      <c r="K12" s="56" t="e">
        <f t="shared" si="4"/>
        <v>#REF!</v>
      </c>
      <c r="L12" s="42">
        <v>30174</v>
      </c>
      <c r="M12" s="43">
        <v>32977</v>
      </c>
      <c r="N12" s="23">
        <f t="shared" si="5"/>
        <v>63151</v>
      </c>
      <c r="O12" s="60" t="e">
        <f>+#REF!</f>
        <v>#REF!</v>
      </c>
      <c r="P12" s="60" t="e">
        <f>+#REF!</f>
        <v>#REF!</v>
      </c>
      <c r="Q12" s="60" t="e">
        <f t="shared" si="9"/>
        <v>#REF!</v>
      </c>
      <c r="R12" s="57" t="e">
        <f t="shared" si="6"/>
        <v>#REF!</v>
      </c>
      <c r="S12" s="57" t="e">
        <f t="shared" si="7"/>
        <v>#REF!</v>
      </c>
      <c r="T12" s="58" t="e">
        <f t="shared" si="8"/>
        <v>#REF!</v>
      </c>
    </row>
    <row r="13" spans="2:20" ht="13.5">
      <c r="B13" s="41" t="s">
        <v>31</v>
      </c>
      <c r="C13" s="42">
        <v>9494</v>
      </c>
      <c r="D13" s="43">
        <v>10890</v>
      </c>
      <c r="E13" s="23">
        <f t="shared" si="0"/>
        <v>20384</v>
      </c>
      <c r="F13" s="42" t="e">
        <f>+#REF!</f>
        <v>#REF!</v>
      </c>
      <c r="G13" s="43" t="e">
        <f>+#REF!</f>
        <v>#REF!</v>
      </c>
      <c r="H13" s="23" t="e">
        <f t="shared" si="1"/>
        <v>#REF!</v>
      </c>
      <c r="I13" s="55" t="e">
        <f t="shared" si="2"/>
        <v>#REF!</v>
      </c>
      <c r="J13" s="55" t="e">
        <f t="shared" si="3"/>
        <v>#REF!</v>
      </c>
      <c r="K13" s="56" t="e">
        <f t="shared" si="4"/>
        <v>#REF!</v>
      </c>
      <c r="L13" s="42">
        <v>9655</v>
      </c>
      <c r="M13" s="43">
        <v>11098</v>
      </c>
      <c r="N13" s="23">
        <f t="shared" si="5"/>
        <v>20753</v>
      </c>
      <c r="O13" s="60" t="e">
        <f>+#REF!</f>
        <v>#REF!</v>
      </c>
      <c r="P13" s="60" t="e">
        <f>+#REF!</f>
        <v>#REF!</v>
      </c>
      <c r="Q13" s="60" t="e">
        <f t="shared" si="9"/>
        <v>#REF!</v>
      </c>
      <c r="R13" s="57" t="e">
        <f t="shared" si="6"/>
        <v>#REF!</v>
      </c>
      <c r="S13" s="57" t="e">
        <f t="shared" si="7"/>
        <v>#REF!</v>
      </c>
      <c r="T13" s="58" t="e">
        <f t="shared" si="8"/>
        <v>#REF!</v>
      </c>
    </row>
    <row r="14" spans="2:20" ht="13.5">
      <c r="B14" s="41" t="s">
        <v>160</v>
      </c>
      <c r="C14" s="42">
        <v>14959</v>
      </c>
      <c r="D14" s="43">
        <v>15709</v>
      </c>
      <c r="E14" s="23">
        <f t="shared" si="0"/>
        <v>30668</v>
      </c>
      <c r="F14" s="42" t="e">
        <f>+#REF!</f>
        <v>#REF!</v>
      </c>
      <c r="G14" s="43" t="e">
        <f>+#REF!</f>
        <v>#REF!</v>
      </c>
      <c r="H14" s="23" t="e">
        <f t="shared" si="1"/>
        <v>#REF!</v>
      </c>
      <c r="I14" s="55" t="e">
        <f t="shared" si="2"/>
        <v>#REF!</v>
      </c>
      <c r="J14" s="55" t="e">
        <f t="shared" si="3"/>
        <v>#REF!</v>
      </c>
      <c r="K14" s="56" t="e">
        <f t="shared" si="4"/>
        <v>#REF!</v>
      </c>
      <c r="L14" s="42">
        <v>14594</v>
      </c>
      <c r="M14" s="43">
        <v>15376</v>
      </c>
      <c r="N14" s="23">
        <f t="shared" si="5"/>
        <v>29970</v>
      </c>
      <c r="O14" s="60" t="e">
        <f>+#REF!</f>
        <v>#REF!</v>
      </c>
      <c r="P14" s="60" t="e">
        <f>+#REF!</f>
        <v>#REF!</v>
      </c>
      <c r="Q14" s="60" t="e">
        <f t="shared" si="9"/>
        <v>#REF!</v>
      </c>
      <c r="R14" s="57" t="e">
        <f t="shared" si="6"/>
        <v>#REF!</v>
      </c>
      <c r="S14" s="57" t="e">
        <f t="shared" si="7"/>
        <v>#REF!</v>
      </c>
      <c r="T14" s="58" t="e">
        <f t="shared" si="8"/>
        <v>#REF!</v>
      </c>
    </row>
    <row r="15" spans="2:20" ht="13.5">
      <c r="B15" s="41" t="s">
        <v>161</v>
      </c>
      <c r="C15" s="42">
        <v>9440</v>
      </c>
      <c r="D15" s="43">
        <v>10767</v>
      </c>
      <c r="E15" s="23">
        <f t="shared" si="0"/>
        <v>20207</v>
      </c>
      <c r="F15" s="42" t="e">
        <f>+#REF!</f>
        <v>#REF!</v>
      </c>
      <c r="G15" s="43" t="e">
        <f>+#REF!</f>
        <v>#REF!</v>
      </c>
      <c r="H15" s="23" t="e">
        <f t="shared" si="1"/>
        <v>#REF!</v>
      </c>
      <c r="I15" s="55" t="e">
        <f t="shared" si="2"/>
        <v>#REF!</v>
      </c>
      <c r="J15" s="55" t="e">
        <f t="shared" si="3"/>
        <v>#REF!</v>
      </c>
      <c r="K15" s="56" t="e">
        <f t="shared" si="4"/>
        <v>#REF!</v>
      </c>
      <c r="L15" s="42">
        <v>9580</v>
      </c>
      <c r="M15" s="43">
        <v>10967</v>
      </c>
      <c r="N15" s="23">
        <f t="shared" si="5"/>
        <v>20547</v>
      </c>
      <c r="O15" s="60" t="e">
        <f>+#REF!</f>
        <v>#REF!</v>
      </c>
      <c r="P15" s="60" t="e">
        <f>+#REF!</f>
        <v>#REF!</v>
      </c>
      <c r="Q15" s="60" t="e">
        <f t="shared" si="9"/>
        <v>#REF!</v>
      </c>
      <c r="R15" s="57" t="e">
        <f t="shared" si="6"/>
        <v>#REF!</v>
      </c>
      <c r="S15" s="57" t="e">
        <f t="shared" si="7"/>
        <v>#REF!</v>
      </c>
      <c r="T15" s="58" t="e">
        <f t="shared" si="8"/>
        <v>#REF!</v>
      </c>
    </row>
    <row r="16" spans="2:20" ht="13.5">
      <c r="B16" s="41" t="s">
        <v>37</v>
      </c>
      <c r="C16" s="42">
        <v>7907</v>
      </c>
      <c r="D16" s="43">
        <v>9311</v>
      </c>
      <c r="E16" s="23">
        <f t="shared" si="0"/>
        <v>17218</v>
      </c>
      <c r="F16" s="42" t="e">
        <f>+#REF!</f>
        <v>#REF!</v>
      </c>
      <c r="G16" s="43" t="e">
        <f>+#REF!</f>
        <v>#REF!</v>
      </c>
      <c r="H16" s="23" t="e">
        <f t="shared" si="1"/>
        <v>#REF!</v>
      </c>
      <c r="I16" s="55" t="e">
        <f t="shared" si="2"/>
        <v>#REF!</v>
      </c>
      <c r="J16" s="55" t="e">
        <f t="shared" si="3"/>
        <v>#REF!</v>
      </c>
      <c r="K16" s="56" t="e">
        <f t="shared" si="4"/>
        <v>#REF!</v>
      </c>
      <c r="L16" s="42">
        <v>7898</v>
      </c>
      <c r="M16" s="43">
        <v>9406</v>
      </c>
      <c r="N16" s="23">
        <f t="shared" si="5"/>
        <v>17304</v>
      </c>
      <c r="O16" s="60" t="e">
        <f>+#REF!</f>
        <v>#REF!</v>
      </c>
      <c r="P16" s="60" t="e">
        <f>+#REF!</f>
        <v>#REF!</v>
      </c>
      <c r="Q16" s="60" t="e">
        <f t="shared" si="9"/>
        <v>#REF!</v>
      </c>
      <c r="R16" s="57" t="e">
        <f t="shared" si="6"/>
        <v>#REF!</v>
      </c>
      <c r="S16" s="57" t="e">
        <f t="shared" si="7"/>
        <v>#REF!</v>
      </c>
      <c r="T16" s="58" t="e">
        <f t="shared" si="8"/>
        <v>#REF!</v>
      </c>
    </row>
    <row r="17" spans="2:20" ht="13.5">
      <c r="B17" s="41" t="s">
        <v>56</v>
      </c>
      <c r="C17" s="42">
        <v>15773</v>
      </c>
      <c r="D17" s="43">
        <v>16676</v>
      </c>
      <c r="E17" s="23">
        <f t="shared" si="0"/>
        <v>32449</v>
      </c>
      <c r="F17" s="42" t="e">
        <f>+#REF!</f>
        <v>#REF!</v>
      </c>
      <c r="G17" s="43" t="e">
        <f>+#REF!</f>
        <v>#REF!</v>
      </c>
      <c r="H17" s="23" t="e">
        <f t="shared" si="1"/>
        <v>#REF!</v>
      </c>
      <c r="I17" s="55" t="e">
        <f t="shared" si="2"/>
        <v>#REF!</v>
      </c>
      <c r="J17" s="55" t="e">
        <f t="shared" si="3"/>
        <v>#REF!</v>
      </c>
      <c r="K17" s="56" t="e">
        <f t="shared" si="4"/>
        <v>#REF!</v>
      </c>
      <c r="L17" s="42">
        <v>15393</v>
      </c>
      <c r="M17" s="43">
        <v>16218</v>
      </c>
      <c r="N17" s="23">
        <f t="shared" si="5"/>
        <v>31611</v>
      </c>
      <c r="O17" s="60" t="e">
        <f>+#REF!</f>
        <v>#REF!</v>
      </c>
      <c r="P17" s="60" t="e">
        <f>+#REF!</f>
        <v>#REF!</v>
      </c>
      <c r="Q17" s="60" t="e">
        <f t="shared" si="9"/>
        <v>#REF!</v>
      </c>
      <c r="R17" s="57" t="e">
        <f t="shared" si="6"/>
        <v>#REF!</v>
      </c>
      <c r="S17" s="57" t="e">
        <f t="shared" si="7"/>
        <v>#REF!</v>
      </c>
      <c r="T17" s="58" t="e">
        <f t="shared" si="8"/>
        <v>#REF!</v>
      </c>
    </row>
    <row r="18" spans="2:20" ht="13.5">
      <c r="B18" s="41" t="s">
        <v>123</v>
      </c>
      <c r="C18" s="42">
        <f>SUM(C5:C17)</f>
        <v>484032</v>
      </c>
      <c r="D18" s="43">
        <f>SUM(D5:D17)</f>
        <v>520458</v>
      </c>
      <c r="E18" s="23">
        <f t="shared" si="0"/>
        <v>1004490</v>
      </c>
      <c r="F18" s="42" t="e">
        <f>SUM(F5:F17)</f>
        <v>#REF!</v>
      </c>
      <c r="G18" s="43" t="e">
        <f>SUM(G5:G17)</f>
        <v>#REF!</v>
      </c>
      <c r="H18" s="23" t="e">
        <f t="shared" si="1"/>
        <v>#REF!</v>
      </c>
      <c r="I18" s="55" t="e">
        <f t="shared" si="2"/>
        <v>#REF!</v>
      </c>
      <c r="J18" s="55" t="e">
        <f t="shared" si="3"/>
        <v>#REF!</v>
      </c>
      <c r="K18" s="56" t="e">
        <f t="shared" si="4"/>
        <v>#REF!</v>
      </c>
      <c r="L18" s="42">
        <f>SUM(L5:L17)</f>
        <v>472687</v>
      </c>
      <c r="M18" s="43">
        <f>SUM(M5:M17)</f>
        <v>509288</v>
      </c>
      <c r="N18" s="23">
        <f t="shared" si="5"/>
        <v>981975</v>
      </c>
      <c r="O18" s="54" t="e">
        <f>SUM(O5:O17)</f>
        <v>#REF!</v>
      </c>
      <c r="P18" s="54" t="e">
        <f>SUM(P5:P17)</f>
        <v>#REF!</v>
      </c>
      <c r="Q18" s="60" t="e">
        <f t="shared" si="9"/>
        <v>#REF!</v>
      </c>
      <c r="R18" s="57" t="e">
        <f t="shared" si="6"/>
        <v>#REF!</v>
      </c>
      <c r="S18" s="57" t="e">
        <f t="shared" si="7"/>
        <v>#REF!</v>
      </c>
      <c r="T18" s="58" t="e">
        <f t="shared" si="8"/>
        <v>#REF!</v>
      </c>
    </row>
    <row r="19" spans="2:20" ht="13.5">
      <c r="B19" s="41" t="s">
        <v>162</v>
      </c>
      <c r="C19" s="42">
        <v>4083</v>
      </c>
      <c r="D19" s="43">
        <v>4493</v>
      </c>
      <c r="E19" s="23">
        <f t="shared" si="0"/>
        <v>8576</v>
      </c>
      <c r="F19" s="42" t="e">
        <f>+#REF!</f>
        <v>#REF!</v>
      </c>
      <c r="G19" s="43" t="e">
        <f>+#REF!</f>
        <v>#REF!</v>
      </c>
      <c r="H19" s="23" t="e">
        <f t="shared" si="1"/>
        <v>#REF!</v>
      </c>
      <c r="I19" s="55" t="e">
        <f t="shared" si="2"/>
        <v>#REF!</v>
      </c>
      <c r="J19" s="55" t="e">
        <f t="shared" si="3"/>
        <v>#REF!</v>
      </c>
      <c r="K19" s="56" t="e">
        <f t="shared" si="4"/>
        <v>#REF!</v>
      </c>
      <c r="L19" s="42">
        <v>4138</v>
      </c>
      <c r="M19" s="43">
        <v>4515</v>
      </c>
      <c r="N19" s="23">
        <f t="shared" si="5"/>
        <v>8653</v>
      </c>
      <c r="O19" s="60" t="e">
        <f>+#REF!</f>
        <v>#REF!</v>
      </c>
      <c r="P19" s="60" t="e">
        <f>+#REF!</f>
        <v>#REF!</v>
      </c>
      <c r="Q19" s="60" t="e">
        <f t="shared" si="9"/>
        <v>#REF!</v>
      </c>
      <c r="R19" s="57" t="e">
        <f t="shared" si="6"/>
        <v>#REF!</v>
      </c>
      <c r="S19" s="57" t="e">
        <f t="shared" si="7"/>
        <v>#REF!</v>
      </c>
      <c r="T19" s="58" t="e">
        <f t="shared" si="8"/>
        <v>#REF!</v>
      </c>
    </row>
    <row r="20" spans="2:20" ht="13.5">
      <c r="B20" s="41" t="s">
        <v>163</v>
      </c>
      <c r="C20" s="42">
        <v>6035</v>
      </c>
      <c r="D20" s="43">
        <v>6340</v>
      </c>
      <c r="E20" s="23">
        <f t="shared" si="0"/>
        <v>12375</v>
      </c>
      <c r="F20" s="42" t="e">
        <f>+#REF!</f>
        <v>#REF!</v>
      </c>
      <c r="G20" s="43" t="e">
        <f>+#REF!</f>
        <v>#REF!</v>
      </c>
      <c r="H20" s="23" t="e">
        <f t="shared" si="1"/>
        <v>#REF!</v>
      </c>
      <c r="I20" s="55" t="e">
        <f t="shared" si="2"/>
        <v>#REF!</v>
      </c>
      <c r="J20" s="55" t="e">
        <f t="shared" si="3"/>
        <v>#REF!</v>
      </c>
      <c r="K20" s="56" t="e">
        <f t="shared" si="4"/>
        <v>#REF!</v>
      </c>
      <c r="L20" s="42">
        <v>5743</v>
      </c>
      <c r="M20" s="43">
        <v>6087</v>
      </c>
      <c r="N20" s="23">
        <f t="shared" si="5"/>
        <v>11830</v>
      </c>
      <c r="O20" s="60" t="e">
        <f>+#REF!</f>
        <v>#REF!</v>
      </c>
      <c r="P20" s="60" t="e">
        <f>+#REF!</f>
        <v>#REF!</v>
      </c>
      <c r="Q20" s="60" t="e">
        <f t="shared" si="9"/>
        <v>#REF!</v>
      </c>
      <c r="R20" s="57" t="e">
        <f t="shared" si="6"/>
        <v>#REF!</v>
      </c>
      <c r="S20" s="57" t="e">
        <f t="shared" si="7"/>
        <v>#REF!</v>
      </c>
      <c r="T20" s="58" t="e">
        <f t="shared" si="8"/>
        <v>#REF!</v>
      </c>
    </row>
    <row r="21" spans="2:20" ht="13.5">
      <c r="B21" s="41" t="s">
        <v>164</v>
      </c>
      <c r="C21" s="42">
        <v>2756</v>
      </c>
      <c r="D21" s="43">
        <v>2788</v>
      </c>
      <c r="E21" s="23">
        <f t="shared" si="0"/>
        <v>5544</v>
      </c>
      <c r="F21" s="42" t="e">
        <f>+#REF!</f>
        <v>#REF!</v>
      </c>
      <c r="G21" s="43" t="e">
        <f>+#REF!</f>
        <v>#REF!</v>
      </c>
      <c r="H21" s="23" t="e">
        <f t="shared" si="1"/>
        <v>#REF!</v>
      </c>
      <c r="I21" s="55" t="e">
        <f t="shared" si="2"/>
        <v>#REF!</v>
      </c>
      <c r="J21" s="55" t="e">
        <f t="shared" si="3"/>
        <v>#REF!</v>
      </c>
      <c r="K21" s="56" t="e">
        <f t="shared" si="4"/>
        <v>#REF!</v>
      </c>
      <c r="L21" s="42">
        <v>2696</v>
      </c>
      <c r="M21" s="43">
        <v>2760</v>
      </c>
      <c r="N21" s="23">
        <f t="shared" si="5"/>
        <v>5456</v>
      </c>
      <c r="O21" s="60" t="e">
        <f>+#REF!</f>
        <v>#REF!</v>
      </c>
      <c r="P21" s="60" t="e">
        <f>+#REF!</f>
        <v>#REF!</v>
      </c>
      <c r="Q21" s="60" t="e">
        <f t="shared" si="9"/>
        <v>#REF!</v>
      </c>
      <c r="R21" s="57" t="e">
        <f t="shared" si="6"/>
        <v>#REF!</v>
      </c>
      <c r="S21" s="57" t="e">
        <f t="shared" si="7"/>
        <v>#REF!</v>
      </c>
      <c r="T21" s="58" t="e">
        <f t="shared" si="8"/>
        <v>#REF!</v>
      </c>
    </row>
    <row r="22" spans="2:20" ht="13.5">
      <c r="B22" s="41" t="s">
        <v>182</v>
      </c>
      <c r="C22" s="42">
        <f>SUM(C19:C21)</f>
        <v>12874</v>
      </c>
      <c r="D22" s="43">
        <f>SUM(D19:D21)</f>
        <v>13621</v>
      </c>
      <c r="E22" s="23">
        <f t="shared" si="0"/>
        <v>26495</v>
      </c>
      <c r="F22" s="42" t="e">
        <f>SUM(F19:F21)</f>
        <v>#REF!</v>
      </c>
      <c r="G22" s="43" t="e">
        <f>SUM(G19:G21)</f>
        <v>#REF!</v>
      </c>
      <c r="H22" s="23" t="e">
        <f t="shared" si="1"/>
        <v>#REF!</v>
      </c>
      <c r="I22" s="55" t="e">
        <f t="shared" si="2"/>
        <v>#REF!</v>
      </c>
      <c r="J22" s="55" t="e">
        <f t="shared" si="3"/>
        <v>#REF!</v>
      </c>
      <c r="K22" s="56" t="e">
        <f t="shared" si="4"/>
        <v>#REF!</v>
      </c>
      <c r="L22" s="42">
        <f>SUM(L19:L21)</f>
        <v>12577</v>
      </c>
      <c r="M22" s="43">
        <f>SUM(M19:M21)</f>
        <v>13362</v>
      </c>
      <c r="N22" s="23">
        <f t="shared" si="5"/>
        <v>25939</v>
      </c>
      <c r="O22" s="54" t="e">
        <f>SUM(O19:O21)</f>
        <v>#REF!</v>
      </c>
      <c r="P22" s="54" t="e">
        <f>SUM(P19:P21)</f>
        <v>#REF!</v>
      </c>
      <c r="Q22" s="60" t="e">
        <f t="shared" si="9"/>
        <v>#REF!</v>
      </c>
      <c r="R22" s="57" t="e">
        <f t="shared" si="6"/>
        <v>#REF!</v>
      </c>
      <c r="S22" s="57" t="e">
        <f t="shared" si="7"/>
        <v>#REF!</v>
      </c>
      <c r="T22" s="58" t="e">
        <f t="shared" si="8"/>
        <v>#REF!</v>
      </c>
    </row>
    <row r="23" spans="2:20" ht="13.5">
      <c r="B23" s="41" t="s">
        <v>165</v>
      </c>
      <c r="C23" s="42">
        <v>5374</v>
      </c>
      <c r="D23" s="43">
        <v>5756</v>
      </c>
      <c r="E23" s="23">
        <f t="shared" si="0"/>
        <v>11130</v>
      </c>
      <c r="F23" s="42" t="e">
        <f>+#REF!</f>
        <v>#REF!</v>
      </c>
      <c r="G23" s="43" t="e">
        <f>+#REF!</f>
        <v>#REF!</v>
      </c>
      <c r="H23" s="23" t="e">
        <f t="shared" si="1"/>
        <v>#REF!</v>
      </c>
      <c r="I23" s="55" t="e">
        <f t="shared" si="2"/>
        <v>#REF!</v>
      </c>
      <c r="J23" s="55" t="e">
        <f t="shared" si="3"/>
        <v>#REF!</v>
      </c>
      <c r="K23" s="56" t="e">
        <f t="shared" si="4"/>
        <v>#REF!</v>
      </c>
      <c r="L23" s="42">
        <v>5300</v>
      </c>
      <c r="M23" s="43">
        <v>5680</v>
      </c>
      <c r="N23" s="23">
        <f t="shared" si="5"/>
        <v>10980</v>
      </c>
      <c r="O23" s="60" t="e">
        <f>+#REF!</f>
        <v>#REF!</v>
      </c>
      <c r="P23" s="60" t="e">
        <f>+#REF!</f>
        <v>#REF!</v>
      </c>
      <c r="Q23" s="60" t="e">
        <f t="shared" si="9"/>
        <v>#REF!</v>
      </c>
      <c r="R23" s="57" t="e">
        <f t="shared" si="6"/>
        <v>#REF!</v>
      </c>
      <c r="S23" s="57" t="e">
        <f t="shared" si="7"/>
        <v>#REF!</v>
      </c>
      <c r="T23" s="58" t="e">
        <f t="shared" si="8"/>
        <v>#REF!</v>
      </c>
    </row>
    <row r="24" spans="2:20" ht="13.5">
      <c r="B24" s="41" t="s">
        <v>52</v>
      </c>
      <c r="C24" s="42">
        <v>3358</v>
      </c>
      <c r="D24" s="43">
        <v>3331</v>
      </c>
      <c r="E24" s="23">
        <f t="shared" si="0"/>
        <v>6689</v>
      </c>
      <c r="F24" s="42" t="e">
        <f>+#REF!</f>
        <v>#REF!</v>
      </c>
      <c r="G24" s="43" t="e">
        <f>+#REF!</f>
        <v>#REF!</v>
      </c>
      <c r="H24" s="23" t="e">
        <f t="shared" si="1"/>
        <v>#REF!</v>
      </c>
      <c r="I24" s="55" t="e">
        <f t="shared" si="2"/>
        <v>#REF!</v>
      </c>
      <c r="J24" s="55" t="e">
        <f t="shared" si="3"/>
        <v>#REF!</v>
      </c>
      <c r="K24" s="56" t="e">
        <f t="shared" si="4"/>
        <v>#REF!</v>
      </c>
      <c r="L24" s="42">
        <v>3305</v>
      </c>
      <c r="M24" s="43">
        <v>3295</v>
      </c>
      <c r="N24" s="23">
        <f t="shared" si="5"/>
        <v>6600</v>
      </c>
      <c r="O24" s="60" t="e">
        <f>+#REF!</f>
        <v>#REF!</v>
      </c>
      <c r="P24" s="60" t="e">
        <f>+#REF!</f>
        <v>#REF!</v>
      </c>
      <c r="Q24" s="60" t="e">
        <f t="shared" si="9"/>
        <v>#REF!</v>
      </c>
      <c r="R24" s="57" t="e">
        <f t="shared" si="6"/>
        <v>#REF!</v>
      </c>
      <c r="S24" s="57" t="e">
        <f t="shared" si="7"/>
        <v>#REF!</v>
      </c>
      <c r="T24" s="58" t="e">
        <f t="shared" si="8"/>
        <v>#REF!</v>
      </c>
    </row>
    <row r="25" spans="2:20" ht="13.5">
      <c r="B25" s="41" t="s">
        <v>166</v>
      </c>
      <c r="C25" s="42">
        <v>5916</v>
      </c>
      <c r="D25" s="43">
        <v>6021</v>
      </c>
      <c r="E25" s="23">
        <f t="shared" si="0"/>
        <v>11937</v>
      </c>
      <c r="F25" s="42" t="e">
        <f>+#REF!</f>
        <v>#REF!</v>
      </c>
      <c r="G25" s="43" t="e">
        <f>+#REF!</f>
        <v>#REF!</v>
      </c>
      <c r="H25" s="23" t="e">
        <f t="shared" si="1"/>
        <v>#REF!</v>
      </c>
      <c r="I25" s="55" t="e">
        <f t="shared" si="2"/>
        <v>#REF!</v>
      </c>
      <c r="J25" s="55" t="e">
        <f t="shared" si="3"/>
        <v>#REF!</v>
      </c>
      <c r="K25" s="56" t="e">
        <f t="shared" si="4"/>
        <v>#REF!</v>
      </c>
      <c r="L25" s="42">
        <v>5535</v>
      </c>
      <c r="M25" s="43">
        <v>5873</v>
      </c>
      <c r="N25" s="23">
        <f t="shared" si="5"/>
        <v>11408</v>
      </c>
      <c r="O25" s="60" t="e">
        <f>+#REF!</f>
        <v>#REF!</v>
      </c>
      <c r="P25" s="60" t="e">
        <f>+#REF!</f>
        <v>#REF!</v>
      </c>
      <c r="Q25" s="60" t="e">
        <f t="shared" si="9"/>
        <v>#REF!</v>
      </c>
      <c r="R25" s="57" t="e">
        <f t="shared" si="6"/>
        <v>#REF!</v>
      </c>
      <c r="S25" s="57" t="e">
        <f t="shared" si="7"/>
        <v>#REF!</v>
      </c>
      <c r="T25" s="58" t="e">
        <f t="shared" si="8"/>
        <v>#REF!</v>
      </c>
    </row>
    <row r="26" spans="2:20" ht="13.5">
      <c r="B26" s="41" t="s">
        <v>167</v>
      </c>
      <c r="C26" s="42">
        <v>10003</v>
      </c>
      <c r="D26" s="43">
        <v>10334</v>
      </c>
      <c r="E26" s="23">
        <f t="shared" si="0"/>
        <v>20337</v>
      </c>
      <c r="F26" s="42" t="e">
        <f>+#REF!</f>
        <v>#REF!</v>
      </c>
      <c r="G26" s="43" t="e">
        <f>+#REF!</f>
        <v>#REF!</v>
      </c>
      <c r="H26" s="23" t="e">
        <f t="shared" si="1"/>
        <v>#REF!</v>
      </c>
      <c r="I26" s="55" t="e">
        <f t="shared" si="2"/>
        <v>#REF!</v>
      </c>
      <c r="J26" s="55" t="e">
        <f t="shared" si="3"/>
        <v>#REF!</v>
      </c>
      <c r="K26" s="56" t="e">
        <f t="shared" si="4"/>
        <v>#REF!</v>
      </c>
      <c r="L26" s="42">
        <v>9496</v>
      </c>
      <c r="M26" s="43">
        <v>9844</v>
      </c>
      <c r="N26" s="23">
        <f t="shared" si="5"/>
        <v>19340</v>
      </c>
      <c r="O26" s="60" t="e">
        <f>+#REF!</f>
        <v>#REF!</v>
      </c>
      <c r="P26" s="60" t="e">
        <f>+#REF!</f>
        <v>#REF!</v>
      </c>
      <c r="Q26" s="60" t="e">
        <f t="shared" si="9"/>
        <v>#REF!</v>
      </c>
      <c r="R26" s="57" t="e">
        <f t="shared" si="6"/>
        <v>#REF!</v>
      </c>
      <c r="S26" s="57" t="e">
        <f t="shared" si="7"/>
        <v>#REF!</v>
      </c>
      <c r="T26" s="58" t="e">
        <f t="shared" si="8"/>
        <v>#REF!</v>
      </c>
    </row>
    <row r="27" spans="2:20" ht="13.5">
      <c r="B27" s="41" t="s">
        <v>168</v>
      </c>
      <c r="C27" s="42">
        <v>2850</v>
      </c>
      <c r="D27" s="43">
        <v>3178</v>
      </c>
      <c r="E27" s="23">
        <f t="shared" si="0"/>
        <v>6028</v>
      </c>
      <c r="F27" s="42" t="e">
        <f>+#REF!</f>
        <v>#REF!</v>
      </c>
      <c r="G27" s="43" t="e">
        <f>+#REF!</f>
        <v>#REF!</v>
      </c>
      <c r="H27" s="23" t="e">
        <f t="shared" si="1"/>
        <v>#REF!</v>
      </c>
      <c r="I27" s="55" t="e">
        <f t="shared" si="2"/>
        <v>#REF!</v>
      </c>
      <c r="J27" s="55" t="e">
        <f t="shared" si="3"/>
        <v>#REF!</v>
      </c>
      <c r="K27" s="56" t="e">
        <f t="shared" si="4"/>
        <v>#REF!</v>
      </c>
      <c r="L27" s="42">
        <v>2889</v>
      </c>
      <c r="M27" s="43">
        <v>3192</v>
      </c>
      <c r="N27" s="23">
        <f t="shared" si="5"/>
        <v>6081</v>
      </c>
      <c r="O27" s="60" t="e">
        <f>+#REF!</f>
        <v>#REF!</v>
      </c>
      <c r="P27" s="60" t="e">
        <f>+#REF!</f>
        <v>#REF!</v>
      </c>
      <c r="Q27" s="60" t="e">
        <f t="shared" si="9"/>
        <v>#REF!</v>
      </c>
      <c r="R27" s="57" t="e">
        <f t="shared" si="6"/>
        <v>#REF!</v>
      </c>
      <c r="S27" s="57" t="e">
        <f t="shared" si="7"/>
        <v>#REF!</v>
      </c>
      <c r="T27" s="58" t="e">
        <f t="shared" si="8"/>
        <v>#REF!</v>
      </c>
    </row>
    <row r="28" spans="2:20" ht="13.5">
      <c r="B28" s="41" t="s">
        <v>183</v>
      </c>
      <c r="C28" s="42">
        <f>SUM(C23:C27)</f>
        <v>27501</v>
      </c>
      <c r="D28" s="43">
        <f>SUM(D23:D27)</f>
        <v>28620</v>
      </c>
      <c r="E28" s="23">
        <f t="shared" si="0"/>
        <v>56121</v>
      </c>
      <c r="F28" s="42" t="e">
        <f>SUM(F23:F27)</f>
        <v>#REF!</v>
      </c>
      <c r="G28" s="43" t="e">
        <f>SUM(G23:G27)</f>
        <v>#REF!</v>
      </c>
      <c r="H28" s="23" t="e">
        <f t="shared" si="1"/>
        <v>#REF!</v>
      </c>
      <c r="I28" s="55" t="e">
        <f t="shared" si="2"/>
        <v>#REF!</v>
      </c>
      <c r="J28" s="55" t="e">
        <f t="shared" si="3"/>
        <v>#REF!</v>
      </c>
      <c r="K28" s="56" t="e">
        <f t="shared" si="4"/>
        <v>#REF!</v>
      </c>
      <c r="L28" s="42">
        <f>SUM(L23:L27)</f>
        <v>26525</v>
      </c>
      <c r="M28" s="43">
        <f>SUM(M23:M27)</f>
        <v>27884</v>
      </c>
      <c r="N28" s="23">
        <f t="shared" si="5"/>
        <v>54409</v>
      </c>
      <c r="O28" s="54" t="e">
        <f>SUM(O23:O27)</f>
        <v>#REF!</v>
      </c>
      <c r="P28" s="54" t="e">
        <f>SUM(P23:P27)</f>
        <v>#REF!</v>
      </c>
      <c r="Q28" s="60" t="e">
        <f t="shared" si="9"/>
        <v>#REF!</v>
      </c>
      <c r="R28" s="57" t="e">
        <f t="shared" si="6"/>
        <v>#REF!</v>
      </c>
      <c r="S28" s="57" t="e">
        <f t="shared" si="7"/>
        <v>#REF!</v>
      </c>
      <c r="T28" s="58" t="e">
        <f t="shared" si="8"/>
        <v>#REF!</v>
      </c>
    </row>
    <row r="29" spans="2:20" ht="13.5">
      <c r="B29" s="41" t="s">
        <v>53</v>
      </c>
      <c r="C29" s="42">
        <v>14517</v>
      </c>
      <c r="D29" s="43">
        <v>15345</v>
      </c>
      <c r="E29" s="23">
        <f t="shared" si="0"/>
        <v>29862</v>
      </c>
      <c r="F29" s="42" t="e">
        <f>+#REF!</f>
        <v>#REF!</v>
      </c>
      <c r="G29" s="43" t="e">
        <f>+#REF!</f>
        <v>#REF!</v>
      </c>
      <c r="H29" s="23" t="e">
        <f t="shared" si="1"/>
        <v>#REF!</v>
      </c>
      <c r="I29" s="55" t="e">
        <f t="shared" si="2"/>
        <v>#REF!</v>
      </c>
      <c r="J29" s="55" t="e">
        <f t="shared" si="3"/>
        <v>#REF!</v>
      </c>
      <c r="K29" s="56" t="e">
        <f t="shared" si="4"/>
        <v>#REF!</v>
      </c>
      <c r="L29" s="42">
        <v>13870</v>
      </c>
      <c r="M29" s="43">
        <v>14619</v>
      </c>
      <c r="N29" s="23">
        <f t="shared" si="5"/>
        <v>28489</v>
      </c>
      <c r="O29" s="60" t="e">
        <f>+#REF!</f>
        <v>#REF!</v>
      </c>
      <c r="P29" s="60" t="e">
        <f>+#REF!</f>
        <v>#REF!</v>
      </c>
      <c r="Q29" s="60" t="e">
        <f t="shared" si="9"/>
        <v>#REF!</v>
      </c>
      <c r="R29" s="57" t="e">
        <f t="shared" si="6"/>
        <v>#REF!</v>
      </c>
      <c r="S29" s="57" t="e">
        <f t="shared" si="7"/>
        <v>#REF!</v>
      </c>
      <c r="T29" s="58" t="e">
        <f t="shared" si="8"/>
        <v>#REF!</v>
      </c>
    </row>
    <row r="30" spans="2:20" ht="13.5">
      <c r="B30" s="41" t="s">
        <v>169</v>
      </c>
      <c r="C30" s="42">
        <v>4230</v>
      </c>
      <c r="D30" s="43">
        <v>4530</v>
      </c>
      <c r="E30" s="23">
        <f t="shared" si="0"/>
        <v>8760</v>
      </c>
      <c r="F30" s="42" t="e">
        <f>+#REF!</f>
        <v>#REF!</v>
      </c>
      <c r="G30" s="43" t="e">
        <f>+#REF!</f>
        <v>#REF!</v>
      </c>
      <c r="H30" s="23" t="e">
        <f t="shared" si="1"/>
        <v>#REF!</v>
      </c>
      <c r="I30" s="55" t="e">
        <f t="shared" si="2"/>
        <v>#REF!</v>
      </c>
      <c r="J30" s="55" t="e">
        <f t="shared" si="3"/>
        <v>#REF!</v>
      </c>
      <c r="K30" s="56" t="e">
        <f t="shared" si="4"/>
        <v>#REF!</v>
      </c>
      <c r="L30" s="42">
        <v>4170</v>
      </c>
      <c r="M30" s="43">
        <v>4480</v>
      </c>
      <c r="N30" s="23">
        <f t="shared" si="5"/>
        <v>8650</v>
      </c>
      <c r="O30" s="60" t="e">
        <f>+#REF!</f>
        <v>#REF!</v>
      </c>
      <c r="P30" s="60" t="e">
        <f>+#REF!</f>
        <v>#REF!</v>
      </c>
      <c r="Q30" s="60" t="e">
        <f t="shared" si="9"/>
        <v>#REF!</v>
      </c>
      <c r="R30" s="57" t="e">
        <f t="shared" si="6"/>
        <v>#REF!</v>
      </c>
      <c r="S30" s="57" t="e">
        <f t="shared" si="7"/>
        <v>#REF!</v>
      </c>
      <c r="T30" s="58" t="e">
        <f t="shared" si="8"/>
        <v>#REF!</v>
      </c>
    </row>
    <row r="31" spans="2:20" ht="13.5">
      <c r="B31" s="41" t="s">
        <v>55</v>
      </c>
      <c r="C31" s="42">
        <v>2671</v>
      </c>
      <c r="D31" s="43">
        <v>2768</v>
      </c>
      <c r="E31" s="23">
        <f t="shared" si="0"/>
        <v>5439</v>
      </c>
      <c r="F31" s="42" t="e">
        <f>+#REF!</f>
        <v>#REF!</v>
      </c>
      <c r="G31" s="43" t="e">
        <f>+#REF!</f>
        <v>#REF!</v>
      </c>
      <c r="H31" s="23" t="e">
        <f t="shared" si="1"/>
        <v>#REF!</v>
      </c>
      <c r="I31" s="55" t="e">
        <f t="shared" si="2"/>
        <v>#REF!</v>
      </c>
      <c r="J31" s="55" t="e">
        <f t="shared" si="3"/>
        <v>#REF!</v>
      </c>
      <c r="K31" s="56" t="e">
        <f t="shared" si="4"/>
        <v>#REF!</v>
      </c>
      <c r="L31" s="42">
        <v>2687</v>
      </c>
      <c r="M31" s="43">
        <v>2776</v>
      </c>
      <c r="N31" s="23">
        <f t="shared" si="5"/>
        <v>5463</v>
      </c>
      <c r="O31" s="60" t="e">
        <f>+#REF!</f>
        <v>#REF!</v>
      </c>
      <c r="P31" s="60" t="e">
        <f>+#REF!</f>
        <v>#REF!</v>
      </c>
      <c r="Q31" s="60" t="e">
        <f t="shared" si="9"/>
        <v>#REF!</v>
      </c>
      <c r="R31" s="57" t="e">
        <f t="shared" si="6"/>
        <v>#REF!</v>
      </c>
      <c r="S31" s="57" t="e">
        <f t="shared" si="7"/>
        <v>#REF!</v>
      </c>
      <c r="T31" s="58" t="e">
        <f t="shared" si="8"/>
        <v>#REF!</v>
      </c>
    </row>
    <row r="32" spans="2:20" ht="13.5">
      <c r="B32" s="41" t="s">
        <v>170</v>
      </c>
      <c r="C32" s="42">
        <v>4692</v>
      </c>
      <c r="D32" s="43">
        <v>4713</v>
      </c>
      <c r="E32" s="23">
        <f t="shared" si="0"/>
        <v>9405</v>
      </c>
      <c r="F32" s="42" t="e">
        <f>+#REF!</f>
        <v>#REF!</v>
      </c>
      <c r="G32" s="43" t="e">
        <f>+#REF!</f>
        <v>#REF!</v>
      </c>
      <c r="H32" s="23" t="e">
        <f t="shared" si="1"/>
        <v>#REF!</v>
      </c>
      <c r="I32" s="55" t="e">
        <f t="shared" si="2"/>
        <v>#REF!</v>
      </c>
      <c r="J32" s="55" t="e">
        <f t="shared" si="3"/>
        <v>#REF!</v>
      </c>
      <c r="K32" s="56" t="e">
        <f t="shared" si="4"/>
        <v>#REF!</v>
      </c>
      <c r="L32" s="42">
        <v>4349</v>
      </c>
      <c r="M32" s="43">
        <v>4371</v>
      </c>
      <c r="N32" s="23">
        <f t="shared" si="5"/>
        <v>8720</v>
      </c>
      <c r="O32" s="60" t="e">
        <f>+#REF!</f>
        <v>#REF!</v>
      </c>
      <c r="P32" s="60" t="e">
        <f>+#REF!</f>
        <v>#REF!</v>
      </c>
      <c r="Q32" s="60" t="e">
        <f t="shared" si="9"/>
        <v>#REF!</v>
      </c>
      <c r="R32" s="57" t="e">
        <f t="shared" si="6"/>
        <v>#REF!</v>
      </c>
      <c r="S32" s="57" t="e">
        <f t="shared" si="7"/>
        <v>#REF!</v>
      </c>
      <c r="T32" s="58" t="e">
        <f t="shared" si="8"/>
        <v>#REF!</v>
      </c>
    </row>
    <row r="33" spans="2:20" ht="13.5">
      <c r="B33" s="41" t="s">
        <v>184</v>
      </c>
      <c r="C33" s="42">
        <f>SUM(C29:C32)</f>
        <v>26110</v>
      </c>
      <c r="D33" s="43">
        <f>SUM(D29:D32)</f>
        <v>27356</v>
      </c>
      <c r="E33" s="23">
        <f t="shared" si="0"/>
        <v>53466</v>
      </c>
      <c r="F33" s="42" t="e">
        <f>SUM(F29:F32)</f>
        <v>#REF!</v>
      </c>
      <c r="G33" s="43" t="e">
        <f>SUM(G29:G32)</f>
        <v>#REF!</v>
      </c>
      <c r="H33" s="23" t="e">
        <f t="shared" si="1"/>
        <v>#REF!</v>
      </c>
      <c r="I33" s="55" t="e">
        <f t="shared" si="2"/>
        <v>#REF!</v>
      </c>
      <c r="J33" s="55" t="e">
        <f t="shared" si="3"/>
        <v>#REF!</v>
      </c>
      <c r="K33" s="56" t="e">
        <f t="shared" si="4"/>
        <v>#REF!</v>
      </c>
      <c r="L33" s="42">
        <f>SUM(L29:L32)</f>
        <v>25076</v>
      </c>
      <c r="M33" s="43">
        <f>SUM(M29:M32)</f>
        <v>26246</v>
      </c>
      <c r="N33" s="23">
        <f t="shared" si="5"/>
        <v>51322</v>
      </c>
      <c r="O33" s="54" t="e">
        <f>SUM(O29:O32)</f>
        <v>#REF!</v>
      </c>
      <c r="P33" s="54" t="e">
        <f>SUM(P29:P32)</f>
        <v>#REF!</v>
      </c>
      <c r="Q33" s="60" t="e">
        <f t="shared" si="9"/>
        <v>#REF!</v>
      </c>
      <c r="R33" s="57" t="e">
        <f t="shared" si="6"/>
        <v>#REF!</v>
      </c>
      <c r="S33" s="57" t="e">
        <f t="shared" si="7"/>
        <v>#REF!</v>
      </c>
      <c r="T33" s="58" t="e">
        <f t="shared" si="8"/>
        <v>#REF!</v>
      </c>
    </row>
    <row r="34" spans="2:20" ht="13.5">
      <c r="B34" s="41" t="s">
        <v>171</v>
      </c>
      <c r="C34" s="42">
        <v>2826</v>
      </c>
      <c r="D34" s="43">
        <v>3038</v>
      </c>
      <c r="E34" s="23">
        <f t="shared" si="0"/>
        <v>5864</v>
      </c>
      <c r="F34" s="42" t="e">
        <f>+#REF!</f>
        <v>#REF!</v>
      </c>
      <c r="G34" s="43" t="e">
        <f>+#REF!</f>
        <v>#REF!</v>
      </c>
      <c r="H34" s="23" t="e">
        <f t="shared" si="1"/>
        <v>#REF!</v>
      </c>
      <c r="I34" s="55" t="e">
        <f t="shared" si="2"/>
        <v>#REF!</v>
      </c>
      <c r="J34" s="55" t="e">
        <f t="shared" si="3"/>
        <v>#REF!</v>
      </c>
      <c r="K34" s="56" t="e">
        <f t="shared" si="4"/>
        <v>#REF!</v>
      </c>
      <c r="L34" s="42">
        <v>2820</v>
      </c>
      <c r="M34" s="43">
        <v>3078</v>
      </c>
      <c r="N34" s="23">
        <f t="shared" si="5"/>
        <v>5898</v>
      </c>
      <c r="O34" s="60" t="e">
        <f>+#REF!</f>
        <v>#REF!</v>
      </c>
      <c r="P34" s="60" t="e">
        <f>+#REF!</f>
        <v>#REF!</v>
      </c>
      <c r="Q34" s="60" t="e">
        <f t="shared" si="9"/>
        <v>#REF!</v>
      </c>
      <c r="R34" s="57" t="e">
        <f t="shared" si="6"/>
        <v>#REF!</v>
      </c>
      <c r="S34" s="57" t="e">
        <f t="shared" si="7"/>
        <v>#REF!</v>
      </c>
      <c r="T34" s="58" t="e">
        <f t="shared" si="8"/>
        <v>#REF!</v>
      </c>
    </row>
    <row r="35" spans="2:20" ht="13.5">
      <c r="B35" s="41" t="s">
        <v>185</v>
      </c>
      <c r="C35" s="42">
        <f>SUM(C34)</f>
        <v>2826</v>
      </c>
      <c r="D35" s="43">
        <f>SUM(D34)</f>
        <v>3038</v>
      </c>
      <c r="E35" s="23">
        <f t="shared" si="0"/>
        <v>5864</v>
      </c>
      <c r="F35" s="42" t="e">
        <f>SUM(F34)</f>
        <v>#REF!</v>
      </c>
      <c r="G35" s="43" t="e">
        <f>SUM(G34)</f>
        <v>#REF!</v>
      </c>
      <c r="H35" s="23" t="e">
        <f t="shared" si="1"/>
        <v>#REF!</v>
      </c>
      <c r="I35" s="55" t="e">
        <f t="shared" si="2"/>
        <v>#REF!</v>
      </c>
      <c r="J35" s="55" t="e">
        <f t="shared" si="3"/>
        <v>#REF!</v>
      </c>
      <c r="K35" s="56" t="e">
        <f t="shared" si="4"/>
        <v>#REF!</v>
      </c>
      <c r="L35" s="42">
        <f>SUM(L34)</f>
        <v>2820</v>
      </c>
      <c r="M35" s="43">
        <f>SUM(M34)</f>
        <v>3078</v>
      </c>
      <c r="N35" s="23">
        <f t="shared" si="5"/>
        <v>5898</v>
      </c>
      <c r="O35" s="54" t="e">
        <f>SUM(O34)</f>
        <v>#REF!</v>
      </c>
      <c r="P35" s="54" t="e">
        <f>SUM(P34)</f>
        <v>#REF!</v>
      </c>
      <c r="Q35" s="60" t="e">
        <f t="shared" si="9"/>
        <v>#REF!</v>
      </c>
      <c r="R35" s="57" t="e">
        <f t="shared" si="6"/>
        <v>#REF!</v>
      </c>
      <c r="S35" s="57" t="e">
        <f t="shared" si="7"/>
        <v>#REF!</v>
      </c>
      <c r="T35" s="58" t="e">
        <f t="shared" si="8"/>
        <v>#REF!</v>
      </c>
    </row>
    <row r="36" spans="2:20" ht="13.5">
      <c r="B36" s="41" t="s">
        <v>57</v>
      </c>
      <c r="C36" s="42">
        <v>6675</v>
      </c>
      <c r="D36" s="43">
        <v>7186</v>
      </c>
      <c r="E36" s="23">
        <f t="shared" si="0"/>
        <v>13861</v>
      </c>
      <c r="F36" s="42" t="e">
        <f>+#REF!</f>
        <v>#REF!</v>
      </c>
      <c r="G36" s="43" t="e">
        <f>+#REF!</f>
        <v>#REF!</v>
      </c>
      <c r="H36" s="23" t="e">
        <f t="shared" si="1"/>
        <v>#REF!</v>
      </c>
      <c r="I36" s="55" t="e">
        <f t="shared" si="2"/>
        <v>#REF!</v>
      </c>
      <c r="J36" s="55" t="e">
        <f t="shared" si="3"/>
        <v>#REF!</v>
      </c>
      <c r="K36" s="56" t="e">
        <f t="shared" si="4"/>
        <v>#REF!</v>
      </c>
      <c r="L36" s="42">
        <v>6522</v>
      </c>
      <c r="M36" s="43">
        <v>7023</v>
      </c>
      <c r="N36" s="23">
        <f t="shared" si="5"/>
        <v>13545</v>
      </c>
      <c r="O36" s="60" t="e">
        <f>+#REF!</f>
        <v>#REF!</v>
      </c>
      <c r="P36" s="60" t="e">
        <f>+#REF!</f>
        <v>#REF!</v>
      </c>
      <c r="Q36" s="60" t="e">
        <f t="shared" si="9"/>
        <v>#REF!</v>
      </c>
      <c r="R36" s="57" t="e">
        <f t="shared" si="6"/>
        <v>#REF!</v>
      </c>
      <c r="S36" s="57" t="e">
        <f t="shared" si="7"/>
        <v>#REF!</v>
      </c>
      <c r="T36" s="58" t="e">
        <f t="shared" si="8"/>
        <v>#REF!</v>
      </c>
    </row>
    <row r="37" spans="2:20" ht="13.5">
      <c r="B37" s="41" t="s">
        <v>58</v>
      </c>
      <c r="C37" s="42">
        <v>3417</v>
      </c>
      <c r="D37" s="43">
        <v>3735</v>
      </c>
      <c r="E37" s="23">
        <f t="shared" si="0"/>
        <v>7152</v>
      </c>
      <c r="F37" s="42" t="e">
        <f>+#REF!</f>
        <v>#REF!</v>
      </c>
      <c r="G37" s="43" t="e">
        <f>+#REF!</f>
        <v>#REF!</v>
      </c>
      <c r="H37" s="23" t="e">
        <f t="shared" si="1"/>
        <v>#REF!</v>
      </c>
      <c r="I37" s="55" t="e">
        <f t="shared" si="2"/>
        <v>#REF!</v>
      </c>
      <c r="J37" s="55" t="e">
        <f t="shared" si="3"/>
        <v>#REF!</v>
      </c>
      <c r="K37" s="56" t="e">
        <f t="shared" si="4"/>
        <v>#REF!</v>
      </c>
      <c r="L37" s="42">
        <v>3353</v>
      </c>
      <c r="M37" s="43">
        <v>3741</v>
      </c>
      <c r="N37" s="23">
        <f t="shared" si="5"/>
        <v>7094</v>
      </c>
      <c r="O37" s="60" t="e">
        <f>+#REF!</f>
        <v>#REF!</v>
      </c>
      <c r="P37" s="60" t="e">
        <f>+#REF!</f>
        <v>#REF!</v>
      </c>
      <c r="Q37" s="60" t="e">
        <f t="shared" si="9"/>
        <v>#REF!</v>
      </c>
      <c r="R37" s="57" t="e">
        <f t="shared" si="6"/>
        <v>#REF!</v>
      </c>
      <c r="S37" s="57" t="e">
        <f t="shared" si="7"/>
        <v>#REF!</v>
      </c>
      <c r="T37" s="58" t="e">
        <f t="shared" si="8"/>
        <v>#REF!</v>
      </c>
    </row>
    <row r="38" spans="2:20" ht="13.5">
      <c r="B38" s="41" t="s">
        <v>172</v>
      </c>
      <c r="C38" s="42">
        <v>1707</v>
      </c>
      <c r="D38" s="43">
        <v>1906</v>
      </c>
      <c r="E38" s="23">
        <f t="shared" si="0"/>
        <v>3613</v>
      </c>
      <c r="F38" s="42" t="e">
        <f>+#REF!</f>
        <v>#REF!</v>
      </c>
      <c r="G38" s="43" t="e">
        <f>+#REF!</f>
        <v>#REF!</v>
      </c>
      <c r="H38" s="23" t="e">
        <f t="shared" si="1"/>
        <v>#REF!</v>
      </c>
      <c r="I38" s="55" t="e">
        <f t="shared" si="2"/>
        <v>#REF!</v>
      </c>
      <c r="J38" s="55" t="e">
        <f t="shared" si="3"/>
        <v>#REF!</v>
      </c>
      <c r="K38" s="56" t="e">
        <f t="shared" si="4"/>
        <v>#REF!</v>
      </c>
      <c r="L38" s="42">
        <v>1686</v>
      </c>
      <c r="M38" s="43">
        <v>1894</v>
      </c>
      <c r="N38" s="23">
        <f t="shared" si="5"/>
        <v>3580</v>
      </c>
      <c r="O38" s="60" t="e">
        <f>+#REF!</f>
        <v>#REF!</v>
      </c>
      <c r="P38" s="60" t="e">
        <f>+#REF!</f>
        <v>#REF!</v>
      </c>
      <c r="Q38" s="60" t="e">
        <f t="shared" si="9"/>
        <v>#REF!</v>
      </c>
      <c r="R38" s="57" t="e">
        <f t="shared" si="6"/>
        <v>#REF!</v>
      </c>
      <c r="S38" s="57" t="e">
        <f t="shared" si="7"/>
        <v>#REF!</v>
      </c>
      <c r="T38" s="58" t="e">
        <f t="shared" si="8"/>
        <v>#REF!</v>
      </c>
    </row>
    <row r="39" spans="2:20" ht="13.5">
      <c r="B39" s="41" t="s">
        <v>59</v>
      </c>
      <c r="C39" s="42">
        <v>4411</v>
      </c>
      <c r="D39" s="43">
        <v>4650</v>
      </c>
      <c r="E39" s="23">
        <f t="shared" si="0"/>
        <v>9061</v>
      </c>
      <c r="F39" s="42" t="e">
        <f>+#REF!</f>
        <v>#REF!</v>
      </c>
      <c r="G39" s="43" t="e">
        <f>+#REF!</f>
        <v>#REF!</v>
      </c>
      <c r="H39" s="23" t="e">
        <f t="shared" si="1"/>
        <v>#REF!</v>
      </c>
      <c r="I39" s="55" t="e">
        <f t="shared" si="2"/>
        <v>#REF!</v>
      </c>
      <c r="J39" s="55" t="e">
        <f t="shared" si="3"/>
        <v>#REF!</v>
      </c>
      <c r="K39" s="56" t="e">
        <f t="shared" si="4"/>
        <v>#REF!</v>
      </c>
      <c r="L39" s="42">
        <v>4293</v>
      </c>
      <c r="M39" s="43">
        <v>4534</v>
      </c>
      <c r="N39" s="23">
        <f t="shared" si="5"/>
        <v>8827</v>
      </c>
      <c r="O39" s="60" t="e">
        <f>+#REF!</f>
        <v>#REF!</v>
      </c>
      <c r="P39" s="60" t="e">
        <f>+#REF!</f>
        <v>#REF!</v>
      </c>
      <c r="Q39" s="60" t="e">
        <f t="shared" si="9"/>
        <v>#REF!</v>
      </c>
      <c r="R39" s="57" t="e">
        <f t="shared" si="6"/>
        <v>#REF!</v>
      </c>
      <c r="S39" s="57" t="e">
        <f t="shared" si="7"/>
        <v>#REF!</v>
      </c>
      <c r="T39" s="58" t="e">
        <f t="shared" si="8"/>
        <v>#REF!</v>
      </c>
    </row>
    <row r="40" spans="2:20" ht="13.5">
      <c r="B40" s="41" t="s">
        <v>186</v>
      </c>
      <c r="C40" s="42">
        <f>SUM(C36:C39)</f>
        <v>16210</v>
      </c>
      <c r="D40" s="43">
        <f>SUM(D36:D39)</f>
        <v>17477</v>
      </c>
      <c r="E40" s="23">
        <f t="shared" si="0"/>
        <v>33687</v>
      </c>
      <c r="F40" s="42" t="e">
        <f>SUM(F36:F39)</f>
        <v>#REF!</v>
      </c>
      <c r="G40" s="43" t="e">
        <f>SUM(G36:G39)</f>
        <v>#REF!</v>
      </c>
      <c r="H40" s="23" t="e">
        <f t="shared" si="1"/>
        <v>#REF!</v>
      </c>
      <c r="I40" s="55" t="e">
        <f t="shared" si="2"/>
        <v>#REF!</v>
      </c>
      <c r="J40" s="55" t="e">
        <f t="shared" si="3"/>
        <v>#REF!</v>
      </c>
      <c r="K40" s="56" t="e">
        <f t="shared" si="4"/>
        <v>#REF!</v>
      </c>
      <c r="L40" s="42">
        <f>SUM(L36:L39)</f>
        <v>15854</v>
      </c>
      <c r="M40" s="43">
        <f>SUM(M36:M39)</f>
        <v>17192</v>
      </c>
      <c r="N40" s="23">
        <f t="shared" si="5"/>
        <v>33046</v>
      </c>
      <c r="O40" s="54" t="e">
        <f>SUM(O36:O39)</f>
        <v>#REF!</v>
      </c>
      <c r="P40" s="54" t="e">
        <f>SUM(P36:P39)</f>
        <v>#REF!</v>
      </c>
      <c r="Q40" s="60" t="e">
        <f t="shared" si="9"/>
        <v>#REF!</v>
      </c>
      <c r="R40" s="57" t="e">
        <f t="shared" si="6"/>
        <v>#REF!</v>
      </c>
      <c r="S40" s="57" t="e">
        <f t="shared" si="7"/>
        <v>#REF!</v>
      </c>
      <c r="T40" s="58" t="e">
        <f t="shared" si="8"/>
        <v>#REF!</v>
      </c>
    </row>
    <row r="41" spans="2:20" ht="13.5">
      <c r="B41" s="41" t="s">
        <v>60</v>
      </c>
      <c r="C41" s="42">
        <v>2141</v>
      </c>
      <c r="D41" s="43">
        <v>2348</v>
      </c>
      <c r="E41" s="23">
        <f t="shared" si="0"/>
        <v>4489</v>
      </c>
      <c r="F41" s="42" t="e">
        <f>+#REF!</f>
        <v>#REF!</v>
      </c>
      <c r="G41" s="43" t="e">
        <f>+#REF!</f>
        <v>#REF!</v>
      </c>
      <c r="H41" s="23" t="e">
        <f t="shared" si="1"/>
        <v>#REF!</v>
      </c>
      <c r="I41" s="55" t="e">
        <f t="shared" si="2"/>
        <v>#REF!</v>
      </c>
      <c r="J41" s="55" t="e">
        <f t="shared" si="3"/>
        <v>#REF!</v>
      </c>
      <c r="K41" s="56" t="e">
        <f t="shared" si="4"/>
        <v>#REF!</v>
      </c>
      <c r="L41" s="42">
        <v>2097</v>
      </c>
      <c r="M41" s="43">
        <v>2297</v>
      </c>
      <c r="N41" s="23">
        <f t="shared" si="5"/>
        <v>4394</v>
      </c>
      <c r="O41" s="60" t="e">
        <f>+#REF!</f>
        <v>#REF!</v>
      </c>
      <c r="P41" s="60" t="e">
        <f>+#REF!</f>
        <v>#REF!</v>
      </c>
      <c r="Q41" s="60" t="e">
        <f t="shared" si="9"/>
        <v>#REF!</v>
      </c>
      <c r="R41" s="57" t="e">
        <f t="shared" si="6"/>
        <v>#REF!</v>
      </c>
      <c r="S41" s="57" t="e">
        <f t="shared" si="7"/>
        <v>#REF!</v>
      </c>
      <c r="T41" s="58" t="e">
        <f t="shared" si="8"/>
        <v>#REF!</v>
      </c>
    </row>
    <row r="42" spans="2:20" ht="13.5">
      <c r="B42" s="41" t="s">
        <v>61</v>
      </c>
      <c r="C42" s="42">
        <v>5654</v>
      </c>
      <c r="D42" s="43">
        <v>6256</v>
      </c>
      <c r="E42" s="23">
        <f t="shared" si="0"/>
        <v>11910</v>
      </c>
      <c r="F42" s="42" t="e">
        <f>+#REF!</f>
        <v>#REF!</v>
      </c>
      <c r="G42" s="43" t="e">
        <f>+#REF!</f>
        <v>#REF!</v>
      </c>
      <c r="H42" s="23" t="e">
        <f t="shared" si="1"/>
        <v>#REF!</v>
      </c>
      <c r="I42" s="55" t="e">
        <f t="shared" si="2"/>
        <v>#REF!</v>
      </c>
      <c r="J42" s="55" t="e">
        <f t="shared" si="3"/>
        <v>#REF!</v>
      </c>
      <c r="K42" s="56" t="e">
        <f t="shared" si="4"/>
        <v>#REF!</v>
      </c>
      <c r="L42" s="42">
        <v>5560</v>
      </c>
      <c r="M42" s="43">
        <v>6137</v>
      </c>
      <c r="N42" s="23">
        <f t="shared" si="5"/>
        <v>11697</v>
      </c>
      <c r="O42" s="60" t="e">
        <f>+#REF!</f>
        <v>#REF!</v>
      </c>
      <c r="P42" s="60" t="e">
        <f>+#REF!</f>
        <v>#REF!</v>
      </c>
      <c r="Q42" s="60" t="e">
        <f t="shared" si="9"/>
        <v>#REF!</v>
      </c>
      <c r="R42" s="57" t="e">
        <f t="shared" si="6"/>
        <v>#REF!</v>
      </c>
      <c r="S42" s="57" t="e">
        <f t="shared" si="7"/>
        <v>#REF!</v>
      </c>
      <c r="T42" s="58" t="e">
        <f t="shared" si="8"/>
        <v>#REF!</v>
      </c>
    </row>
    <row r="43" spans="2:20" ht="13.5">
      <c r="B43" s="41" t="s">
        <v>173</v>
      </c>
      <c r="C43" s="42">
        <v>5246</v>
      </c>
      <c r="D43" s="43">
        <v>5807</v>
      </c>
      <c r="E43" s="23">
        <f t="shared" si="0"/>
        <v>11053</v>
      </c>
      <c r="F43" s="42" t="e">
        <f>+#REF!</f>
        <v>#REF!</v>
      </c>
      <c r="G43" s="43" t="e">
        <f>+#REF!</f>
        <v>#REF!</v>
      </c>
      <c r="H43" s="23" t="e">
        <f t="shared" si="1"/>
        <v>#REF!</v>
      </c>
      <c r="I43" s="55" t="e">
        <f t="shared" si="2"/>
        <v>#REF!</v>
      </c>
      <c r="J43" s="55" t="e">
        <f t="shared" si="3"/>
        <v>#REF!</v>
      </c>
      <c r="K43" s="56" t="e">
        <f t="shared" si="4"/>
        <v>#REF!</v>
      </c>
      <c r="L43" s="42">
        <v>5256</v>
      </c>
      <c r="M43" s="43">
        <v>5773</v>
      </c>
      <c r="N43" s="23">
        <f t="shared" si="5"/>
        <v>11029</v>
      </c>
      <c r="O43" s="60" t="e">
        <f>+#REF!</f>
        <v>#REF!</v>
      </c>
      <c r="P43" s="60" t="e">
        <f>+#REF!</f>
        <v>#REF!</v>
      </c>
      <c r="Q43" s="60" t="e">
        <f t="shared" si="9"/>
        <v>#REF!</v>
      </c>
      <c r="R43" s="57" t="e">
        <f t="shared" si="6"/>
        <v>#REF!</v>
      </c>
      <c r="S43" s="57" t="e">
        <f t="shared" si="7"/>
        <v>#REF!</v>
      </c>
      <c r="T43" s="58" t="e">
        <f t="shared" si="8"/>
        <v>#REF!</v>
      </c>
    </row>
    <row r="44" spans="2:20" ht="13.5">
      <c r="B44" s="41" t="s">
        <v>174</v>
      </c>
      <c r="C44" s="42">
        <v>7172</v>
      </c>
      <c r="D44" s="43">
        <v>7895</v>
      </c>
      <c r="E44" s="23">
        <f t="shared" si="0"/>
        <v>15067</v>
      </c>
      <c r="F44" s="42" t="e">
        <f>+#REF!</f>
        <v>#REF!</v>
      </c>
      <c r="G44" s="43" t="e">
        <f>+#REF!</f>
        <v>#REF!</v>
      </c>
      <c r="H44" s="23" t="e">
        <f t="shared" si="1"/>
        <v>#REF!</v>
      </c>
      <c r="I44" s="55" t="e">
        <f t="shared" si="2"/>
        <v>#REF!</v>
      </c>
      <c r="J44" s="55" t="e">
        <f t="shared" si="3"/>
        <v>#REF!</v>
      </c>
      <c r="K44" s="56" t="e">
        <f t="shared" si="4"/>
        <v>#REF!</v>
      </c>
      <c r="L44" s="42">
        <v>6840</v>
      </c>
      <c r="M44" s="43">
        <v>7581</v>
      </c>
      <c r="N44" s="23">
        <f t="shared" si="5"/>
        <v>14421</v>
      </c>
      <c r="O44" s="60" t="e">
        <f>+#REF!</f>
        <v>#REF!</v>
      </c>
      <c r="P44" s="60" t="e">
        <f>+#REF!</f>
        <v>#REF!</v>
      </c>
      <c r="Q44" s="60" t="e">
        <f t="shared" si="9"/>
        <v>#REF!</v>
      </c>
      <c r="R44" s="57" t="e">
        <f t="shared" si="6"/>
        <v>#REF!</v>
      </c>
      <c r="S44" s="57" t="e">
        <f t="shared" si="7"/>
        <v>#REF!</v>
      </c>
      <c r="T44" s="58" t="e">
        <f t="shared" si="8"/>
        <v>#REF!</v>
      </c>
    </row>
    <row r="45" spans="2:20" ht="13.5">
      <c r="B45" s="41" t="s">
        <v>175</v>
      </c>
      <c r="C45" s="42">
        <v>3042</v>
      </c>
      <c r="D45" s="43">
        <v>3458</v>
      </c>
      <c r="E45" s="23">
        <f t="shared" si="0"/>
        <v>6500</v>
      </c>
      <c r="F45" s="42" t="e">
        <f>+#REF!</f>
        <v>#REF!</v>
      </c>
      <c r="G45" s="43" t="e">
        <f>+#REF!</f>
        <v>#REF!</v>
      </c>
      <c r="H45" s="23" t="e">
        <f t="shared" si="1"/>
        <v>#REF!</v>
      </c>
      <c r="I45" s="55" t="e">
        <f t="shared" si="2"/>
        <v>#REF!</v>
      </c>
      <c r="J45" s="55" t="e">
        <f t="shared" si="3"/>
        <v>#REF!</v>
      </c>
      <c r="K45" s="56" t="e">
        <f t="shared" si="4"/>
        <v>#REF!</v>
      </c>
      <c r="L45" s="42">
        <v>3147</v>
      </c>
      <c r="M45" s="43">
        <v>3653</v>
      </c>
      <c r="N45" s="23">
        <f t="shared" si="5"/>
        <v>6800</v>
      </c>
      <c r="O45" s="60" t="e">
        <f>+#REF!</f>
        <v>#REF!</v>
      </c>
      <c r="P45" s="60" t="e">
        <f>+#REF!</f>
        <v>#REF!</v>
      </c>
      <c r="Q45" s="60" t="e">
        <f t="shared" si="9"/>
        <v>#REF!</v>
      </c>
      <c r="R45" s="57" t="e">
        <f t="shared" si="6"/>
        <v>#REF!</v>
      </c>
      <c r="S45" s="57" t="e">
        <f t="shared" si="7"/>
        <v>#REF!</v>
      </c>
      <c r="T45" s="58" t="e">
        <f t="shared" si="8"/>
        <v>#REF!</v>
      </c>
    </row>
    <row r="46" spans="2:20" ht="13.5">
      <c r="B46" s="41" t="s">
        <v>62</v>
      </c>
      <c r="C46" s="42">
        <v>4179</v>
      </c>
      <c r="D46" s="43">
        <v>4599</v>
      </c>
      <c r="E46" s="23">
        <f t="shared" si="0"/>
        <v>8778</v>
      </c>
      <c r="F46" s="42" t="e">
        <f>+#REF!</f>
        <v>#REF!</v>
      </c>
      <c r="G46" s="43" t="e">
        <f>+#REF!</f>
        <v>#REF!</v>
      </c>
      <c r="H46" s="23" t="e">
        <f t="shared" si="1"/>
        <v>#REF!</v>
      </c>
      <c r="I46" s="55" t="e">
        <f t="shared" si="2"/>
        <v>#REF!</v>
      </c>
      <c r="J46" s="55" t="e">
        <f t="shared" si="3"/>
        <v>#REF!</v>
      </c>
      <c r="K46" s="56" t="e">
        <f t="shared" si="4"/>
        <v>#REF!</v>
      </c>
      <c r="L46" s="42">
        <v>3955</v>
      </c>
      <c r="M46" s="43">
        <v>4360</v>
      </c>
      <c r="N46" s="23">
        <f t="shared" si="5"/>
        <v>8315</v>
      </c>
      <c r="O46" s="60" t="e">
        <f>+#REF!</f>
        <v>#REF!</v>
      </c>
      <c r="P46" s="60" t="e">
        <f>+#REF!</f>
        <v>#REF!</v>
      </c>
      <c r="Q46" s="60" t="e">
        <f t="shared" si="9"/>
        <v>#REF!</v>
      </c>
      <c r="R46" s="57" t="e">
        <f t="shared" si="6"/>
        <v>#REF!</v>
      </c>
      <c r="S46" s="57" t="e">
        <f t="shared" si="7"/>
        <v>#REF!</v>
      </c>
      <c r="T46" s="58" t="e">
        <f t="shared" si="8"/>
        <v>#REF!</v>
      </c>
    </row>
    <row r="47" spans="2:20" ht="13.5">
      <c r="B47" s="41" t="s">
        <v>187</v>
      </c>
      <c r="C47" s="42">
        <f>SUM(C41:C46)</f>
        <v>27434</v>
      </c>
      <c r="D47" s="43">
        <f>SUM(D41:D46)</f>
        <v>30363</v>
      </c>
      <c r="E47" s="23">
        <f t="shared" si="0"/>
        <v>57797</v>
      </c>
      <c r="F47" s="42" t="e">
        <f>SUM(F41:F46)</f>
        <v>#REF!</v>
      </c>
      <c r="G47" s="43" t="e">
        <f>SUM(G41:G46)</f>
        <v>#REF!</v>
      </c>
      <c r="H47" s="23" t="e">
        <f t="shared" si="1"/>
        <v>#REF!</v>
      </c>
      <c r="I47" s="55" t="e">
        <f t="shared" si="2"/>
        <v>#REF!</v>
      </c>
      <c r="J47" s="55" t="e">
        <f t="shared" si="3"/>
        <v>#REF!</v>
      </c>
      <c r="K47" s="56" t="e">
        <f t="shared" si="4"/>
        <v>#REF!</v>
      </c>
      <c r="L47" s="42">
        <f>SUM(L41:L46)</f>
        <v>26855</v>
      </c>
      <c r="M47" s="43">
        <f>SUM(M41:M46)</f>
        <v>29801</v>
      </c>
      <c r="N47" s="23">
        <f t="shared" si="5"/>
        <v>56656</v>
      </c>
      <c r="O47" s="54" t="e">
        <f>SUM(O41:O46)</f>
        <v>#REF!</v>
      </c>
      <c r="P47" s="54" t="e">
        <f>SUM(P41:P46)</f>
        <v>#REF!</v>
      </c>
      <c r="Q47" s="60" t="e">
        <f t="shared" si="9"/>
        <v>#REF!</v>
      </c>
      <c r="R47" s="57" t="e">
        <f t="shared" si="6"/>
        <v>#REF!</v>
      </c>
      <c r="S47" s="57" t="e">
        <f t="shared" si="7"/>
        <v>#REF!</v>
      </c>
      <c r="T47" s="58" t="e">
        <f t="shared" si="8"/>
        <v>#REF!</v>
      </c>
    </row>
    <row r="48" spans="2:20" ht="13.5">
      <c r="B48" s="41" t="s">
        <v>176</v>
      </c>
      <c r="C48" s="42">
        <v>2434</v>
      </c>
      <c r="D48" s="43">
        <v>2742</v>
      </c>
      <c r="E48" s="23">
        <f t="shared" si="0"/>
        <v>5176</v>
      </c>
      <c r="F48" s="42" t="e">
        <f>+#REF!</f>
        <v>#REF!</v>
      </c>
      <c r="G48" s="43" t="e">
        <f>+#REF!</f>
        <v>#REF!</v>
      </c>
      <c r="H48" s="23" t="e">
        <f t="shared" si="1"/>
        <v>#REF!</v>
      </c>
      <c r="I48" s="55" t="e">
        <f t="shared" si="2"/>
        <v>#REF!</v>
      </c>
      <c r="J48" s="55" t="e">
        <f t="shared" si="3"/>
        <v>#REF!</v>
      </c>
      <c r="K48" s="56" t="e">
        <f t="shared" si="4"/>
        <v>#REF!</v>
      </c>
      <c r="L48" s="42">
        <v>2461</v>
      </c>
      <c r="M48" s="43">
        <v>2782</v>
      </c>
      <c r="N48" s="23">
        <f t="shared" si="5"/>
        <v>5243</v>
      </c>
      <c r="O48" s="60" t="e">
        <f>+#REF!</f>
        <v>#REF!</v>
      </c>
      <c r="P48" s="60" t="e">
        <f>+#REF!</f>
        <v>#REF!</v>
      </c>
      <c r="Q48" s="60" t="e">
        <f t="shared" si="9"/>
        <v>#REF!</v>
      </c>
      <c r="R48" s="57" t="e">
        <f t="shared" si="6"/>
        <v>#REF!</v>
      </c>
      <c r="S48" s="57" t="e">
        <f t="shared" si="7"/>
        <v>#REF!</v>
      </c>
      <c r="T48" s="58" t="e">
        <f t="shared" si="8"/>
        <v>#REF!</v>
      </c>
    </row>
    <row r="49" spans="2:20" ht="13.5">
      <c r="B49" s="41" t="s">
        <v>177</v>
      </c>
      <c r="C49" s="42">
        <v>2354</v>
      </c>
      <c r="D49" s="43">
        <v>2564</v>
      </c>
      <c r="E49" s="23">
        <f t="shared" si="0"/>
        <v>4918</v>
      </c>
      <c r="F49" s="42" t="e">
        <f>+#REF!</f>
        <v>#REF!</v>
      </c>
      <c r="G49" s="43" t="e">
        <f>+#REF!</f>
        <v>#REF!</v>
      </c>
      <c r="H49" s="23" t="e">
        <f t="shared" si="1"/>
        <v>#REF!</v>
      </c>
      <c r="I49" s="55" t="e">
        <f t="shared" si="2"/>
        <v>#REF!</v>
      </c>
      <c r="J49" s="55" t="e">
        <f t="shared" si="3"/>
        <v>#REF!</v>
      </c>
      <c r="K49" s="56" t="e">
        <f t="shared" si="4"/>
        <v>#REF!</v>
      </c>
      <c r="L49" s="42">
        <v>2433</v>
      </c>
      <c r="M49" s="43">
        <v>2638</v>
      </c>
      <c r="N49" s="23">
        <f t="shared" si="5"/>
        <v>5071</v>
      </c>
      <c r="O49" s="60" t="e">
        <f>+#REF!</f>
        <v>#REF!</v>
      </c>
      <c r="P49" s="60" t="e">
        <f>+#REF!</f>
        <v>#REF!</v>
      </c>
      <c r="Q49" s="60" t="e">
        <f t="shared" si="9"/>
        <v>#REF!</v>
      </c>
      <c r="R49" s="57" t="e">
        <f t="shared" si="6"/>
        <v>#REF!</v>
      </c>
      <c r="S49" s="57" t="e">
        <f t="shared" si="7"/>
        <v>#REF!</v>
      </c>
      <c r="T49" s="58" t="e">
        <f t="shared" si="8"/>
        <v>#REF!</v>
      </c>
    </row>
    <row r="50" spans="2:20" ht="13.5">
      <c r="B50" s="41" t="s">
        <v>188</v>
      </c>
      <c r="C50" s="42">
        <f>SUM(C48:C49)</f>
        <v>4788</v>
      </c>
      <c r="D50" s="43">
        <f>SUM(D48:D49)</f>
        <v>5306</v>
      </c>
      <c r="E50" s="23">
        <f t="shared" si="0"/>
        <v>10094</v>
      </c>
      <c r="F50" s="42" t="e">
        <f>SUM(F48:F49)</f>
        <v>#REF!</v>
      </c>
      <c r="G50" s="43" t="e">
        <f>SUM(G48:G49)</f>
        <v>#REF!</v>
      </c>
      <c r="H50" s="23" t="e">
        <f t="shared" si="1"/>
        <v>#REF!</v>
      </c>
      <c r="I50" s="55" t="e">
        <f t="shared" si="2"/>
        <v>#REF!</v>
      </c>
      <c r="J50" s="55" t="e">
        <f t="shared" si="3"/>
        <v>#REF!</v>
      </c>
      <c r="K50" s="56" t="e">
        <f t="shared" si="4"/>
        <v>#REF!</v>
      </c>
      <c r="L50" s="42">
        <f>SUM(L48:L49)</f>
        <v>4894</v>
      </c>
      <c r="M50" s="43">
        <f>SUM(M48:M49)</f>
        <v>5420</v>
      </c>
      <c r="N50" s="23">
        <f t="shared" si="5"/>
        <v>10314</v>
      </c>
      <c r="O50" s="54" t="e">
        <f>SUM(O48:O49)</f>
        <v>#REF!</v>
      </c>
      <c r="P50" s="54" t="e">
        <f>SUM(P48:P49)</f>
        <v>#REF!</v>
      </c>
      <c r="Q50" s="60" t="e">
        <f t="shared" si="9"/>
        <v>#REF!</v>
      </c>
      <c r="R50" s="57" t="e">
        <f t="shared" si="6"/>
        <v>#REF!</v>
      </c>
      <c r="S50" s="57" t="e">
        <f t="shared" si="7"/>
        <v>#REF!</v>
      </c>
      <c r="T50" s="58" t="e">
        <f t="shared" si="8"/>
        <v>#REF!</v>
      </c>
    </row>
    <row r="51" spans="2:20" ht="13.5">
      <c r="B51" s="41" t="s">
        <v>95</v>
      </c>
      <c r="C51" s="42">
        <v>4470</v>
      </c>
      <c r="D51" s="43">
        <v>4304</v>
      </c>
      <c r="E51" s="23">
        <f t="shared" si="0"/>
        <v>8774</v>
      </c>
      <c r="F51" s="42" t="e">
        <f>+#REF!</f>
        <v>#REF!</v>
      </c>
      <c r="G51" s="43" t="e">
        <f>+#REF!</f>
        <v>#REF!</v>
      </c>
      <c r="H51" s="23" t="e">
        <f t="shared" si="1"/>
        <v>#REF!</v>
      </c>
      <c r="I51" s="55" t="e">
        <f t="shared" si="2"/>
        <v>#REF!</v>
      </c>
      <c r="J51" s="55" t="e">
        <f t="shared" si="3"/>
        <v>#REF!</v>
      </c>
      <c r="K51" s="56" t="e">
        <f t="shared" si="4"/>
        <v>#REF!</v>
      </c>
      <c r="L51" s="42">
        <v>4180</v>
      </c>
      <c r="M51" s="43">
        <v>4180</v>
      </c>
      <c r="N51" s="23">
        <f t="shared" si="5"/>
        <v>8360</v>
      </c>
      <c r="O51" s="60" t="e">
        <f>+#REF!</f>
        <v>#REF!</v>
      </c>
      <c r="P51" s="60" t="e">
        <f>+#REF!</f>
        <v>#REF!</v>
      </c>
      <c r="Q51" s="60" t="e">
        <f t="shared" si="9"/>
        <v>#REF!</v>
      </c>
      <c r="R51" s="57" t="e">
        <f t="shared" si="6"/>
        <v>#REF!</v>
      </c>
      <c r="S51" s="57" t="e">
        <f t="shared" si="7"/>
        <v>#REF!</v>
      </c>
      <c r="T51" s="58" t="e">
        <f t="shared" si="8"/>
        <v>#REF!</v>
      </c>
    </row>
    <row r="52" spans="2:20" ht="13.5">
      <c r="B52" s="41" t="s">
        <v>63</v>
      </c>
      <c r="C52" s="42">
        <v>8571</v>
      </c>
      <c r="D52" s="43">
        <v>9528</v>
      </c>
      <c r="E52" s="23">
        <f t="shared" si="0"/>
        <v>18099</v>
      </c>
      <c r="F52" s="42" t="e">
        <f>+#REF!</f>
        <v>#REF!</v>
      </c>
      <c r="G52" s="43" t="e">
        <f>+#REF!</f>
        <v>#REF!</v>
      </c>
      <c r="H52" s="23" t="e">
        <f t="shared" si="1"/>
        <v>#REF!</v>
      </c>
      <c r="I52" s="55" t="e">
        <f t="shared" si="2"/>
        <v>#REF!</v>
      </c>
      <c r="J52" s="55" t="e">
        <f t="shared" si="3"/>
        <v>#REF!</v>
      </c>
      <c r="K52" s="56" t="e">
        <f t="shared" si="4"/>
        <v>#REF!</v>
      </c>
      <c r="L52" s="42">
        <v>8314</v>
      </c>
      <c r="M52" s="43">
        <v>9241</v>
      </c>
      <c r="N52" s="23">
        <f t="shared" si="5"/>
        <v>17555</v>
      </c>
      <c r="O52" s="60" t="e">
        <f>+#REF!</f>
        <v>#REF!</v>
      </c>
      <c r="P52" s="60" t="e">
        <f>+#REF!</f>
        <v>#REF!</v>
      </c>
      <c r="Q52" s="60" t="e">
        <f t="shared" si="9"/>
        <v>#REF!</v>
      </c>
      <c r="R52" s="57" t="e">
        <f t="shared" si="6"/>
        <v>#REF!</v>
      </c>
      <c r="S52" s="57" t="e">
        <f t="shared" si="7"/>
        <v>#REF!</v>
      </c>
      <c r="T52" s="58" t="e">
        <f t="shared" si="8"/>
        <v>#REF!</v>
      </c>
    </row>
    <row r="53" spans="2:20" ht="13.5">
      <c r="B53" s="41" t="s">
        <v>178</v>
      </c>
      <c r="C53" s="42">
        <v>2911</v>
      </c>
      <c r="D53" s="43">
        <v>3300</v>
      </c>
      <c r="E53" s="23">
        <f t="shared" si="0"/>
        <v>6211</v>
      </c>
      <c r="F53" s="42" t="e">
        <f>+#REF!</f>
        <v>#REF!</v>
      </c>
      <c r="G53" s="43" t="e">
        <f>+#REF!</f>
        <v>#REF!</v>
      </c>
      <c r="H53" s="23" t="e">
        <f t="shared" si="1"/>
        <v>#REF!</v>
      </c>
      <c r="I53" s="55" t="e">
        <f t="shared" si="2"/>
        <v>#REF!</v>
      </c>
      <c r="J53" s="55" t="e">
        <f t="shared" si="3"/>
        <v>#REF!</v>
      </c>
      <c r="K53" s="56" t="e">
        <f t="shared" si="4"/>
        <v>#REF!</v>
      </c>
      <c r="L53" s="42">
        <v>2897</v>
      </c>
      <c r="M53" s="43">
        <v>3330</v>
      </c>
      <c r="N53" s="23">
        <f t="shared" si="5"/>
        <v>6227</v>
      </c>
      <c r="O53" s="60" t="e">
        <f>+#REF!</f>
        <v>#REF!</v>
      </c>
      <c r="P53" s="60" t="e">
        <f>+#REF!</f>
        <v>#REF!</v>
      </c>
      <c r="Q53" s="60" t="e">
        <f t="shared" si="9"/>
        <v>#REF!</v>
      </c>
      <c r="R53" s="57" t="e">
        <f t="shared" si="6"/>
        <v>#REF!</v>
      </c>
      <c r="S53" s="57" t="e">
        <f t="shared" si="7"/>
        <v>#REF!</v>
      </c>
      <c r="T53" s="58" t="e">
        <f t="shared" si="8"/>
        <v>#REF!</v>
      </c>
    </row>
    <row r="54" spans="2:20" ht="13.5">
      <c r="B54" s="41" t="s">
        <v>99</v>
      </c>
      <c r="C54" s="42">
        <v>2075</v>
      </c>
      <c r="D54" s="43">
        <v>2375</v>
      </c>
      <c r="E54" s="23">
        <f t="shared" si="0"/>
        <v>4450</v>
      </c>
      <c r="F54" s="42" t="e">
        <f>+#REF!</f>
        <v>#REF!</v>
      </c>
      <c r="G54" s="43" t="e">
        <f>+#REF!</f>
        <v>#REF!</v>
      </c>
      <c r="H54" s="23" t="e">
        <f t="shared" si="1"/>
        <v>#REF!</v>
      </c>
      <c r="I54" s="55" t="e">
        <f t="shared" si="2"/>
        <v>#REF!</v>
      </c>
      <c r="J54" s="55" t="e">
        <f t="shared" si="3"/>
        <v>#REF!</v>
      </c>
      <c r="K54" s="56" t="e">
        <f t="shared" si="4"/>
        <v>#REF!</v>
      </c>
      <c r="L54" s="42">
        <v>2038</v>
      </c>
      <c r="M54" s="43">
        <v>2328</v>
      </c>
      <c r="N54" s="23">
        <f t="shared" si="5"/>
        <v>4366</v>
      </c>
      <c r="O54" s="60" t="e">
        <f>+#REF!</f>
        <v>#REF!</v>
      </c>
      <c r="P54" s="60" t="e">
        <f>+#REF!</f>
        <v>#REF!</v>
      </c>
      <c r="Q54" s="60" t="e">
        <f t="shared" si="9"/>
        <v>#REF!</v>
      </c>
      <c r="R54" s="57" t="e">
        <f t="shared" si="6"/>
        <v>#REF!</v>
      </c>
      <c r="S54" s="57" t="e">
        <f t="shared" si="7"/>
        <v>#REF!</v>
      </c>
      <c r="T54" s="58" t="e">
        <f t="shared" si="8"/>
        <v>#REF!</v>
      </c>
    </row>
    <row r="55" spans="2:20" ht="13.5">
      <c r="B55" s="41" t="s">
        <v>179</v>
      </c>
      <c r="C55" s="42">
        <v>1558</v>
      </c>
      <c r="D55" s="43">
        <v>1885</v>
      </c>
      <c r="E55" s="23">
        <f t="shared" si="0"/>
        <v>3443</v>
      </c>
      <c r="F55" s="42" t="e">
        <f>+#REF!</f>
        <v>#REF!</v>
      </c>
      <c r="G55" s="43" t="e">
        <f>+#REF!</f>
        <v>#REF!</v>
      </c>
      <c r="H55" s="23" t="e">
        <f t="shared" si="1"/>
        <v>#REF!</v>
      </c>
      <c r="I55" s="55" t="e">
        <f t="shared" si="2"/>
        <v>#REF!</v>
      </c>
      <c r="J55" s="55" t="e">
        <f t="shared" si="3"/>
        <v>#REF!</v>
      </c>
      <c r="K55" s="56" t="e">
        <f t="shared" si="4"/>
        <v>#REF!</v>
      </c>
      <c r="L55" s="42">
        <v>1581</v>
      </c>
      <c r="M55" s="43">
        <v>1935</v>
      </c>
      <c r="N55" s="23">
        <f t="shared" si="5"/>
        <v>3516</v>
      </c>
      <c r="O55" s="60" t="e">
        <f>+#REF!</f>
        <v>#REF!</v>
      </c>
      <c r="P55" s="60" t="e">
        <f>+#REF!</f>
        <v>#REF!</v>
      </c>
      <c r="Q55" s="60" t="e">
        <f t="shared" si="9"/>
        <v>#REF!</v>
      </c>
      <c r="R55" s="57" t="e">
        <f t="shared" si="6"/>
        <v>#REF!</v>
      </c>
      <c r="S55" s="57" t="e">
        <f t="shared" si="7"/>
        <v>#REF!</v>
      </c>
      <c r="T55" s="58" t="e">
        <f t="shared" si="8"/>
        <v>#REF!</v>
      </c>
    </row>
    <row r="56" spans="2:20" ht="13.5">
      <c r="B56" s="37" t="s">
        <v>189</v>
      </c>
      <c r="C56" s="42">
        <f>SUM(C51:C55)</f>
        <v>19585</v>
      </c>
      <c r="D56" s="43">
        <f>SUM(D51:D55)</f>
        <v>21392</v>
      </c>
      <c r="E56" s="23">
        <f t="shared" si="0"/>
        <v>40977</v>
      </c>
      <c r="F56" s="42" t="e">
        <f>SUM(F51:F55)</f>
        <v>#REF!</v>
      </c>
      <c r="G56" s="43" t="e">
        <f>SUM(G51:G55)</f>
        <v>#REF!</v>
      </c>
      <c r="H56" s="23" t="e">
        <f t="shared" si="1"/>
        <v>#REF!</v>
      </c>
      <c r="I56" s="55" t="e">
        <f t="shared" si="2"/>
        <v>#REF!</v>
      </c>
      <c r="J56" s="55" t="e">
        <f t="shared" si="3"/>
        <v>#REF!</v>
      </c>
      <c r="K56" s="56" t="e">
        <f t="shared" si="4"/>
        <v>#REF!</v>
      </c>
      <c r="L56" s="42">
        <f>SUM(L51:L55)</f>
        <v>19010</v>
      </c>
      <c r="M56" s="43">
        <f>SUM(M51:M55)</f>
        <v>21014</v>
      </c>
      <c r="N56" s="23">
        <f t="shared" si="5"/>
        <v>40024</v>
      </c>
      <c r="O56" s="54" t="e">
        <f>SUM(O51:O55)</f>
        <v>#REF!</v>
      </c>
      <c r="P56" s="54" t="e">
        <f>SUM(P51:P55)</f>
        <v>#REF!</v>
      </c>
      <c r="Q56" s="60" t="e">
        <f t="shared" si="9"/>
        <v>#REF!</v>
      </c>
      <c r="R56" s="57" t="e">
        <f t="shared" si="6"/>
        <v>#REF!</v>
      </c>
      <c r="S56" s="57" t="e">
        <f t="shared" si="7"/>
        <v>#REF!</v>
      </c>
      <c r="T56" s="58" t="e">
        <f t="shared" si="8"/>
        <v>#REF!</v>
      </c>
    </row>
    <row r="57" spans="2:20" ht="13.5">
      <c r="B57" s="16" t="s">
        <v>9</v>
      </c>
      <c r="C57" s="38">
        <v>5363</v>
      </c>
      <c r="D57" s="39">
        <v>5911</v>
      </c>
      <c r="E57" s="23">
        <f t="shared" si="0"/>
        <v>11274</v>
      </c>
      <c r="F57" s="42" t="e">
        <f>+#REF!</f>
        <v>#REF!</v>
      </c>
      <c r="G57" s="43" t="e">
        <f>+#REF!</f>
        <v>#REF!</v>
      </c>
      <c r="H57" s="23" t="e">
        <f t="shared" si="1"/>
        <v>#REF!</v>
      </c>
      <c r="I57" s="55" t="e">
        <f t="shared" si="2"/>
        <v>#REF!</v>
      </c>
      <c r="J57" s="55" t="e">
        <f t="shared" si="3"/>
        <v>#REF!</v>
      </c>
      <c r="K57" s="56" t="e">
        <f t="shared" si="4"/>
        <v>#REF!</v>
      </c>
      <c r="L57" s="38">
        <v>5148</v>
      </c>
      <c r="M57" s="39">
        <v>5665</v>
      </c>
      <c r="N57" s="23">
        <f t="shared" si="5"/>
        <v>10813</v>
      </c>
      <c r="O57" s="60" t="e">
        <f>+#REF!</f>
        <v>#REF!</v>
      </c>
      <c r="P57" s="60" t="e">
        <f>+#REF!</f>
        <v>#REF!</v>
      </c>
      <c r="Q57" s="60" t="e">
        <f t="shared" si="9"/>
        <v>#REF!</v>
      </c>
      <c r="R57" s="57" t="e">
        <f t="shared" si="6"/>
        <v>#REF!</v>
      </c>
      <c r="S57" s="57" t="e">
        <f t="shared" si="7"/>
        <v>#REF!</v>
      </c>
      <c r="T57" s="58" t="e">
        <f t="shared" si="8"/>
        <v>#REF!</v>
      </c>
    </row>
    <row r="58" spans="2:20" ht="13.5">
      <c r="B58" s="16" t="s">
        <v>11</v>
      </c>
      <c r="C58" s="22">
        <v>3502</v>
      </c>
      <c r="D58" s="20">
        <v>3889</v>
      </c>
      <c r="E58" s="23">
        <f t="shared" si="0"/>
        <v>7391</v>
      </c>
      <c r="F58" s="42" t="e">
        <f>+#REF!</f>
        <v>#REF!</v>
      </c>
      <c r="G58" s="43" t="e">
        <f>+#REF!</f>
        <v>#REF!</v>
      </c>
      <c r="H58" s="23" t="e">
        <f t="shared" si="1"/>
        <v>#REF!</v>
      </c>
      <c r="I58" s="55" t="e">
        <f t="shared" si="2"/>
        <v>#REF!</v>
      </c>
      <c r="J58" s="55" t="e">
        <f t="shared" si="3"/>
        <v>#REF!</v>
      </c>
      <c r="K58" s="56" t="e">
        <f t="shared" si="4"/>
        <v>#REF!</v>
      </c>
      <c r="L58" s="22">
        <v>3408</v>
      </c>
      <c r="M58" s="20">
        <v>3820</v>
      </c>
      <c r="N58" s="23">
        <f t="shared" si="5"/>
        <v>7228</v>
      </c>
      <c r="O58" s="60" t="e">
        <f>+#REF!</f>
        <v>#REF!</v>
      </c>
      <c r="P58" s="60" t="e">
        <f>+#REF!</f>
        <v>#REF!</v>
      </c>
      <c r="Q58" s="60" t="e">
        <f t="shared" si="9"/>
        <v>#REF!</v>
      </c>
      <c r="R58" s="57" t="e">
        <f t="shared" si="6"/>
        <v>#REF!</v>
      </c>
      <c r="S58" s="57" t="e">
        <f t="shared" si="7"/>
        <v>#REF!</v>
      </c>
      <c r="T58" s="58" t="e">
        <f t="shared" si="8"/>
        <v>#REF!</v>
      </c>
    </row>
    <row r="59" spans="2:20" ht="13.5">
      <c r="B59" s="16" t="s">
        <v>13</v>
      </c>
      <c r="C59" s="22">
        <v>6959</v>
      </c>
      <c r="D59" s="20">
        <v>7423</v>
      </c>
      <c r="E59" s="23">
        <f t="shared" si="0"/>
        <v>14382</v>
      </c>
      <c r="F59" s="42" t="e">
        <f>+#REF!</f>
        <v>#REF!</v>
      </c>
      <c r="G59" s="43" t="e">
        <f>+#REF!</f>
        <v>#REF!</v>
      </c>
      <c r="H59" s="23" t="e">
        <f t="shared" si="1"/>
        <v>#REF!</v>
      </c>
      <c r="I59" s="55" t="e">
        <f t="shared" si="2"/>
        <v>#REF!</v>
      </c>
      <c r="J59" s="55" t="e">
        <f t="shared" si="3"/>
        <v>#REF!</v>
      </c>
      <c r="K59" s="56" t="e">
        <f t="shared" si="4"/>
        <v>#REF!</v>
      </c>
      <c r="L59" s="22">
        <v>6839</v>
      </c>
      <c r="M59" s="20">
        <v>7398</v>
      </c>
      <c r="N59" s="23">
        <f t="shared" si="5"/>
        <v>14237</v>
      </c>
      <c r="O59" s="60" t="e">
        <f>+#REF!</f>
        <v>#REF!</v>
      </c>
      <c r="P59" s="60" t="e">
        <f>+#REF!</f>
        <v>#REF!</v>
      </c>
      <c r="Q59" s="60" t="e">
        <f t="shared" si="9"/>
        <v>#REF!</v>
      </c>
      <c r="R59" s="57" t="e">
        <f t="shared" si="6"/>
        <v>#REF!</v>
      </c>
      <c r="S59" s="57" t="e">
        <f t="shared" si="7"/>
        <v>#REF!</v>
      </c>
      <c r="T59" s="58" t="e">
        <f t="shared" si="8"/>
        <v>#REF!</v>
      </c>
    </row>
    <row r="60" spans="2:20" ht="13.5">
      <c r="B60" s="16" t="s">
        <v>206</v>
      </c>
      <c r="C60" s="22">
        <v>4212</v>
      </c>
      <c r="D60" s="20">
        <v>4786</v>
      </c>
      <c r="E60" s="23">
        <f t="shared" si="0"/>
        <v>8998</v>
      </c>
      <c r="F60" s="42" t="e">
        <f>+#REF!</f>
        <v>#REF!</v>
      </c>
      <c r="G60" s="43" t="e">
        <f>+#REF!</f>
        <v>#REF!</v>
      </c>
      <c r="H60" s="23" t="e">
        <f t="shared" si="1"/>
        <v>#REF!</v>
      </c>
      <c r="I60" s="55" t="e">
        <f t="shared" si="2"/>
        <v>#REF!</v>
      </c>
      <c r="J60" s="55" t="e">
        <f t="shared" si="3"/>
        <v>#REF!</v>
      </c>
      <c r="K60" s="56" t="e">
        <f t="shared" si="4"/>
        <v>#REF!</v>
      </c>
      <c r="L60" s="22">
        <v>4307</v>
      </c>
      <c r="M60" s="20">
        <v>4881</v>
      </c>
      <c r="N60" s="23">
        <f t="shared" si="5"/>
        <v>9188</v>
      </c>
      <c r="O60" s="60" t="e">
        <f>+#REF!</f>
        <v>#REF!</v>
      </c>
      <c r="P60" s="60" t="e">
        <f>+#REF!</f>
        <v>#REF!</v>
      </c>
      <c r="Q60" s="60" t="e">
        <f t="shared" si="9"/>
        <v>#REF!</v>
      </c>
      <c r="R60" s="57" t="e">
        <f t="shared" si="6"/>
        <v>#REF!</v>
      </c>
      <c r="S60" s="57" t="e">
        <f t="shared" si="7"/>
        <v>#REF!</v>
      </c>
      <c r="T60" s="58" t="e">
        <f t="shared" si="8"/>
        <v>#REF!</v>
      </c>
    </row>
    <row r="61" spans="2:20" ht="13.5">
      <c r="B61" s="16" t="s">
        <v>207</v>
      </c>
      <c r="C61" s="22">
        <v>3326</v>
      </c>
      <c r="D61" s="20">
        <v>3900</v>
      </c>
      <c r="E61" s="23">
        <f t="shared" si="0"/>
        <v>7226</v>
      </c>
      <c r="F61" s="42" t="e">
        <f>+#REF!</f>
        <v>#REF!</v>
      </c>
      <c r="G61" s="43" t="e">
        <f>+#REF!</f>
        <v>#REF!</v>
      </c>
      <c r="H61" s="23" t="e">
        <f t="shared" si="1"/>
        <v>#REF!</v>
      </c>
      <c r="I61" s="55" t="e">
        <f t="shared" si="2"/>
        <v>#REF!</v>
      </c>
      <c r="J61" s="55" t="e">
        <f t="shared" si="3"/>
        <v>#REF!</v>
      </c>
      <c r="K61" s="56" t="e">
        <f t="shared" si="4"/>
        <v>#REF!</v>
      </c>
      <c r="L61" s="22">
        <v>3493</v>
      </c>
      <c r="M61" s="20">
        <v>4047</v>
      </c>
      <c r="N61" s="23">
        <f t="shared" si="5"/>
        <v>7540</v>
      </c>
      <c r="O61" s="60" t="e">
        <f>+#REF!</f>
        <v>#REF!</v>
      </c>
      <c r="P61" s="60" t="e">
        <f>+#REF!</f>
        <v>#REF!</v>
      </c>
      <c r="Q61" s="60" t="e">
        <f t="shared" si="9"/>
        <v>#REF!</v>
      </c>
      <c r="R61" s="57" t="e">
        <f t="shared" si="6"/>
        <v>#REF!</v>
      </c>
      <c r="S61" s="57" t="e">
        <f t="shared" si="7"/>
        <v>#REF!</v>
      </c>
      <c r="T61" s="58" t="e">
        <f t="shared" si="8"/>
        <v>#REF!</v>
      </c>
    </row>
    <row r="62" spans="2:20" ht="13.5">
      <c r="B62" s="16" t="s">
        <v>208</v>
      </c>
      <c r="C62" s="22">
        <v>2097</v>
      </c>
      <c r="D62" s="20">
        <v>2377</v>
      </c>
      <c r="E62" s="23">
        <f t="shared" si="0"/>
        <v>4474</v>
      </c>
      <c r="F62" s="42" t="e">
        <f>+#REF!</f>
        <v>#REF!</v>
      </c>
      <c r="G62" s="43" t="e">
        <f>+#REF!</f>
        <v>#REF!</v>
      </c>
      <c r="H62" s="23" t="e">
        <f t="shared" si="1"/>
        <v>#REF!</v>
      </c>
      <c r="I62" s="55" t="e">
        <f t="shared" si="2"/>
        <v>#REF!</v>
      </c>
      <c r="J62" s="55" t="e">
        <f t="shared" si="3"/>
        <v>#REF!</v>
      </c>
      <c r="K62" s="56" t="e">
        <f t="shared" si="4"/>
        <v>#REF!</v>
      </c>
      <c r="L62" s="22">
        <v>2108</v>
      </c>
      <c r="M62" s="20">
        <v>2379</v>
      </c>
      <c r="N62" s="23">
        <f t="shared" si="5"/>
        <v>4487</v>
      </c>
      <c r="O62" s="60" t="e">
        <f>+#REF!</f>
        <v>#REF!</v>
      </c>
      <c r="P62" s="60" t="e">
        <f>+#REF!</f>
        <v>#REF!</v>
      </c>
      <c r="Q62" s="60" t="e">
        <f t="shared" si="9"/>
        <v>#REF!</v>
      </c>
      <c r="R62" s="57" t="e">
        <f t="shared" si="6"/>
        <v>#REF!</v>
      </c>
      <c r="S62" s="57" t="e">
        <f t="shared" si="7"/>
        <v>#REF!</v>
      </c>
      <c r="T62" s="58" t="e">
        <f t="shared" si="8"/>
        <v>#REF!</v>
      </c>
    </row>
    <row r="63" spans="2:20" ht="13.5">
      <c r="B63" s="16" t="s">
        <v>18</v>
      </c>
      <c r="C63" s="22">
        <v>1929</v>
      </c>
      <c r="D63" s="20">
        <v>2123</v>
      </c>
      <c r="E63" s="23">
        <f t="shared" si="0"/>
        <v>4052</v>
      </c>
      <c r="F63" s="42" t="e">
        <f>+#REF!</f>
        <v>#REF!</v>
      </c>
      <c r="G63" s="43" t="e">
        <f>+#REF!</f>
        <v>#REF!</v>
      </c>
      <c r="H63" s="23" t="e">
        <f t="shared" si="1"/>
        <v>#REF!</v>
      </c>
      <c r="I63" s="55" t="e">
        <f t="shared" si="2"/>
        <v>#REF!</v>
      </c>
      <c r="J63" s="55" t="e">
        <f t="shared" si="3"/>
        <v>#REF!</v>
      </c>
      <c r="K63" s="56" t="e">
        <f t="shared" si="4"/>
        <v>#REF!</v>
      </c>
      <c r="L63" s="22">
        <v>2017</v>
      </c>
      <c r="M63" s="20">
        <v>2219</v>
      </c>
      <c r="N63" s="23">
        <f t="shared" si="5"/>
        <v>4236</v>
      </c>
      <c r="O63" s="60" t="e">
        <f>+#REF!</f>
        <v>#REF!</v>
      </c>
      <c r="P63" s="60" t="e">
        <f>+#REF!</f>
        <v>#REF!</v>
      </c>
      <c r="Q63" s="60" t="e">
        <f t="shared" si="9"/>
        <v>#REF!</v>
      </c>
      <c r="R63" s="57" t="e">
        <f t="shared" si="6"/>
        <v>#REF!</v>
      </c>
      <c r="S63" s="57" t="e">
        <f t="shared" si="7"/>
        <v>#REF!</v>
      </c>
      <c r="T63" s="58" t="e">
        <f t="shared" si="8"/>
        <v>#REF!</v>
      </c>
    </row>
    <row r="64" spans="2:20" ht="13.5">
      <c r="B64" s="16" t="s">
        <v>20</v>
      </c>
      <c r="C64" s="22">
        <v>3257</v>
      </c>
      <c r="D64" s="20">
        <v>3673</v>
      </c>
      <c r="E64" s="23">
        <f t="shared" si="0"/>
        <v>6930</v>
      </c>
      <c r="F64" s="42" t="e">
        <f>+#REF!</f>
        <v>#REF!</v>
      </c>
      <c r="G64" s="43" t="e">
        <f>+#REF!</f>
        <v>#REF!</v>
      </c>
      <c r="H64" s="23" t="e">
        <f t="shared" si="1"/>
        <v>#REF!</v>
      </c>
      <c r="I64" s="55" t="e">
        <f t="shared" si="2"/>
        <v>#REF!</v>
      </c>
      <c r="J64" s="55" t="e">
        <f t="shared" si="3"/>
        <v>#REF!</v>
      </c>
      <c r="K64" s="56" t="e">
        <f t="shared" si="4"/>
        <v>#REF!</v>
      </c>
      <c r="L64" s="22">
        <v>3153</v>
      </c>
      <c r="M64" s="20">
        <v>3582</v>
      </c>
      <c r="N64" s="23">
        <f t="shared" si="5"/>
        <v>6735</v>
      </c>
      <c r="O64" s="60" t="e">
        <f>+#REF!</f>
        <v>#REF!</v>
      </c>
      <c r="P64" s="60" t="e">
        <f>+#REF!</f>
        <v>#REF!</v>
      </c>
      <c r="Q64" s="60" t="e">
        <f t="shared" si="9"/>
        <v>#REF!</v>
      </c>
      <c r="R64" s="57" t="e">
        <f t="shared" si="6"/>
        <v>#REF!</v>
      </c>
      <c r="S64" s="57" t="e">
        <f t="shared" si="7"/>
        <v>#REF!</v>
      </c>
      <c r="T64" s="58" t="e">
        <f t="shared" si="8"/>
        <v>#REF!</v>
      </c>
    </row>
    <row r="65" spans="2:20" ht="13.5">
      <c r="B65" s="16" t="s">
        <v>22</v>
      </c>
      <c r="C65" s="22">
        <v>660</v>
      </c>
      <c r="D65" s="20">
        <v>754</v>
      </c>
      <c r="E65" s="23">
        <f t="shared" si="0"/>
        <v>1414</v>
      </c>
      <c r="F65" s="42" t="e">
        <f>+#REF!</f>
        <v>#REF!</v>
      </c>
      <c r="G65" s="43" t="e">
        <f>+#REF!</f>
        <v>#REF!</v>
      </c>
      <c r="H65" s="23" t="e">
        <f t="shared" si="1"/>
        <v>#REF!</v>
      </c>
      <c r="I65" s="55" t="e">
        <f t="shared" si="2"/>
        <v>#REF!</v>
      </c>
      <c r="J65" s="55" t="e">
        <f t="shared" si="3"/>
        <v>#REF!</v>
      </c>
      <c r="K65" s="56" t="e">
        <f t="shared" si="4"/>
        <v>#REF!</v>
      </c>
      <c r="L65" s="22">
        <v>650</v>
      </c>
      <c r="M65" s="20">
        <v>753</v>
      </c>
      <c r="N65" s="23">
        <f t="shared" si="5"/>
        <v>1403</v>
      </c>
      <c r="O65" s="60" t="e">
        <f>+#REF!</f>
        <v>#REF!</v>
      </c>
      <c r="P65" s="60" t="e">
        <f>+#REF!</f>
        <v>#REF!</v>
      </c>
      <c r="Q65" s="60" t="e">
        <f t="shared" si="9"/>
        <v>#REF!</v>
      </c>
      <c r="R65" s="57" t="e">
        <f t="shared" si="6"/>
        <v>#REF!</v>
      </c>
      <c r="S65" s="57" t="e">
        <f t="shared" si="7"/>
        <v>#REF!</v>
      </c>
      <c r="T65" s="58" t="e">
        <f t="shared" si="8"/>
        <v>#REF!</v>
      </c>
    </row>
    <row r="66" spans="2:20" ht="13.5">
      <c r="B66" s="16" t="s">
        <v>24</v>
      </c>
      <c r="C66" s="22">
        <v>3549</v>
      </c>
      <c r="D66" s="20">
        <v>3908</v>
      </c>
      <c r="E66" s="23">
        <f t="shared" si="0"/>
        <v>7457</v>
      </c>
      <c r="F66" s="42" t="e">
        <f>+#REF!</f>
        <v>#REF!</v>
      </c>
      <c r="G66" s="43" t="e">
        <f>+#REF!</f>
        <v>#REF!</v>
      </c>
      <c r="H66" s="23" t="e">
        <f t="shared" si="1"/>
        <v>#REF!</v>
      </c>
      <c r="I66" s="55" t="e">
        <f t="shared" si="2"/>
        <v>#REF!</v>
      </c>
      <c r="J66" s="55" t="e">
        <f t="shared" si="3"/>
        <v>#REF!</v>
      </c>
      <c r="K66" s="56" t="e">
        <f t="shared" si="4"/>
        <v>#REF!</v>
      </c>
      <c r="L66" s="22">
        <v>3481</v>
      </c>
      <c r="M66" s="20">
        <v>3833</v>
      </c>
      <c r="N66" s="23">
        <f t="shared" si="5"/>
        <v>7314</v>
      </c>
      <c r="O66" s="60" t="e">
        <f>+#REF!</f>
        <v>#REF!</v>
      </c>
      <c r="P66" s="60" t="e">
        <f>+#REF!</f>
        <v>#REF!</v>
      </c>
      <c r="Q66" s="60" t="e">
        <f t="shared" si="9"/>
        <v>#REF!</v>
      </c>
      <c r="R66" s="57" t="e">
        <f t="shared" si="6"/>
        <v>#REF!</v>
      </c>
      <c r="S66" s="57" t="e">
        <f t="shared" si="7"/>
        <v>#REF!</v>
      </c>
      <c r="T66" s="58" t="e">
        <f t="shared" si="8"/>
        <v>#REF!</v>
      </c>
    </row>
    <row r="67" spans="2:20" ht="13.5">
      <c r="B67" s="16" t="s">
        <v>190</v>
      </c>
      <c r="C67" s="22">
        <f>SUM(C57:C66)</f>
        <v>34854</v>
      </c>
      <c r="D67" s="20">
        <f>SUM(D57:D66)</f>
        <v>38744</v>
      </c>
      <c r="E67" s="23">
        <f t="shared" si="0"/>
        <v>73598</v>
      </c>
      <c r="F67" s="22" t="e">
        <f>SUM(F57:F66)</f>
        <v>#REF!</v>
      </c>
      <c r="G67" s="20" t="e">
        <f>SUM(G57:G66)</f>
        <v>#REF!</v>
      </c>
      <c r="H67" s="23" t="e">
        <f t="shared" si="1"/>
        <v>#REF!</v>
      </c>
      <c r="I67" s="55" t="e">
        <f t="shared" si="2"/>
        <v>#REF!</v>
      </c>
      <c r="J67" s="55" t="e">
        <f t="shared" si="3"/>
        <v>#REF!</v>
      </c>
      <c r="K67" s="56" t="e">
        <f t="shared" si="4"/>
        <v>#REF!</v>
      </c>
      <c r="L67" s="22">
        <f>SUM(L57:L66)</f>
        <v>34604</v>
      </c>
      <c r="M67" s="20">
        <f>SUM(M57:M66)</f>
        <v>38577</v>
      </c>
      <c r="N67" s="23">
        <f t="shared" si="5"/>
        <v>73181</v>
      </c>
      <c r="O67" s="17" t="e">
        <f>SUM(O57:O66)</f>
        <v>#REF!</v>
      </c>
      <c r="P67" s="17" t="e">
        <f>SUM(P57:P66)</f>
        <v>#REF!</v>
      </c>
      <c r="Q67" s="60" t="e">
        <f t="shared" si="9"/>
        <v>#REF!</v>
      </c>
      <c r="R67" s="57" t="e">
        <f t="shared" si="6"/>
        <v>#REF!</v>
      </c>
      <c r="S67" s="57" t="e">
        <f t="shared" si="7"/>
        <v>#REF!</v>
      </c>
      <c r="T67" s="58" t="e">
        <f t="shared" si="8"/>
        <v>#REF!</v>
      </c>
    </row>
    <row r="68" spans="2:20" ht="13.5">
      <c r="B68" s="16" t="s">
        <v>180</v>
      </c>
      <c r="C68" s="22">
        <v>4233</v>
      </c>
      <c r="D68" s="20">
        <v>4603</v>
      </c>
      <c r="E68" s="23">
        <f t="shared" si="0"/>
        <v>8836</v>
      </c>
      <c r="F68" s="42" t="e">
        <f>+#REF!</f>
        <v>#REF!</v>
      </c>
      <c r="G68" s="43" t="e">
        <f>+#REF!</f>
        <v>#REF!</v>
      </c>
      <c r="H68" s="23" t="e">
        <f t="shared" si="1"/>
        <v>#REF!</v>
      </c>
      <c r="I68" s="55" t="e">
        <f t="shared" si="2"/>
        <v>#REF!</v>
      </c>
      <c r="J68" s="55" t="e">
        <f t="shared" si="3"/>
        <v>#REF!</v>
      </c>
      <c r="K68" s="56" t="e">
        <f t="shared" si="4"/>
        <v>#REF!</v>
      </c>
      <c r="L68" s="22">
        <v>4172</v>
      </c>
      <c r="M68" s="20">
        <v>4624</v>
      </c>
      <c r="N68" s="23">
        <f t="shared" si="5"/>
        <v>8796</v>
      </c>
      <c r="O68" s="60" t="e">
        <f>+#REF!</f>
        <v>#REF!</v>
      </c>
      <c r="P68" s="60" t="e">
        <f>+#REF!</f>
        <v>#REF!</v>
      </c>
      <c r="Q68" s="60" t="e">
        <f t="shared" si="9"/>
        <v>#REF!</v>
      </c>
      <c r="R68" s="57" t="e">
        <f t="shared" si="6"/>
        <v>#REF!</v>
      </c>
      <c r="S68" s="57" t="e">
        <f t="shared" si="7"/>
        <v>#REF!</v>
      </c>
      <c r="T68" s="58" t="e">
        <f t="shared" si="8"/>
        <v>#REF!</v>
      </c>
    </row>
    <row r="69" spans="2:20" ht="13.5">
      <c r="B69" s="16" t="s">
        <v>204</v>
      </c>
      <c r="C69" s="22">
        <v>1092</v>
      </c>
      <c r="D69" s="20">
        <v>1258</v>
      </c>
      <c r="E69" s="23">
        <f t="shared" si="0"/>
        <v>2350</v>
      </c>
      <c r="F69" s="42" t="e">
        <f>+#REF!</f>
        <v>#REF!</v>
      </c>
      <c r="G69" s="43" t="e">
        <f>+#REF!</f>
        <v>#REF!</v>
      </c>
      <c r="H69" s="23" t="e">
        <f t="shared" si="1"/>
        <v>#REF!</v>
      </c>
      <c r="I69" s="55" t="e">
        <f t="shared" si="2"/>
        <v>#REF!</v>
      </c>
      <c r="J69" s="55" t="e">
        <f t="shared" si="3"/>
        <v>#REF!</v>
      </c>
      <c r="K69" s="56" t="e">
        <f t="shared" si="4"/>
        <v>#REF!</v>
      </c>
      <c r="L69" s="22">
        <v>1089</v>
      </c>
      <c r="M69" s="20">
        <v>1259</v>
      </c>
      <c r="N69" s="23">
        <f t="shared" si="5"/>
        <v>2348</v>
      </c>
      <c r="O69" s="60" t="e">
        <f>+#REF!</f>
        <v>#REF!</v>
      </c>
      <c r="P69" s="60" t="e">
        <f>+#REF!</f>
        <v>#REF!</v>
      </c>
      <c r="Q69" s="60" t="e">
        <f t="shared" si="9"/>
        <v>#REF!</v>
      </c>
      <c r="R69" s="57" t="e">
        <f t="shared" si="6"/>
        <v>#REF!</v>
      </c>
      <c r="S69" s="57" t="e">
        <f t="shared" si="7"/>
        <v>#REF!</v>
      </c>
      <c r="T69" s="58" t="e">
        <f t="shared" si="8"/>
        <v>#REF!</v>
      </c>
    </row>
    <row r="70" spans="2:20" ht="13.5">
      <c r="B70" s="16" t="s">
        <v>205</v>
      </c>
      <c r="C70" s="22">
        <v>3162</v>
      </c>
      <c r="D70" s="20">
        <v>3553</v>
      </c>
      <c r="E70" s="23">
        <f aca="true" t="shared" si="10" ref="E70:E89">SUM(C70:D70)</f>
        <v>6715</v>
      </c>
      <c r="F70" s="42" t="e">
        <f>+#REF!</f>
        <v>#REF!</v>
      </c>
      <c r="G70" s="43" t="e">
        <f>+#REF!</f>
        <v>#REF!</v>
      </c>
      <c r="H70" s="23" t="e">
        <f aca="true" t="shared" si="11" ref="H70:H89">SUM(F70:G70)</f>
        <v>#REF!</v>
      </c>
      <c r="I70" s="55" t="e">
        <f aca="true" t="shared" si="12" ref="I70:I89">IF(F70=0,"",ROUND(F70/C70*100,2))</f>
        <v>#REF!</v>
      </c>
      <c r="J70" s="55" t="e">
        <f aca="true" t="shared" si="13" ref="J70:J89">IF(G70=0,"",ROUND(G70/D70*100,2))</f>
        <v>#REF!</v>
      </c>
      <c r="K70" s="56" t="e">
        <f aca="true" t="shared" si="14" ref="K70:K89">IF(H70=0,"",ROUND(H70/E70*100,2))</f>
        <v>#REF!</v>
      </c>
      <c r="L70" s="22">
        <v>3174</v>
      </c>
      <c r="M70" s="20">
        <v>3578</v>
      </c>
      <c r="N70" s="23">
        <f aca="true" t="shared" si="15" ref="N70:N89">SUM(L70:M70)</f>
        <v>6752</v>
      </c>
      <c r="O70" s="60" t="e">
        <f>+#REF!</f>
        <v>#REF!</v>
      </c>
      <c r="P70" s="60" t="e">
        <f>+#REF!</f>
        <v>#REF!</v>
      </c>
      <c r="Q70" s="60" t="e">
        <f t="shared" si="9"/>
        <v>#REF!</v>
      </c>
      <c r="R70" s="57" t="e">
        <f aca="true" t="shared" si="16" ref="R70:R90">IF(O70=0,"",ROUND(O70/L70*100,2))</f>
        <v>#REF!</v>
      </c>
      <c r="S70" s="57" t="e">
        <f aca="true" t="shared" si="17" ref="S70:S90">IF(P70=0,"",ROUND(P70/M70*100,2))</f>
        <v>#REF!</v>
      </c>
      <c r="T70" s="58" t="e">
        <f aca="true" t="shared" si="18" ref="T70:T90">IF(Q70=0,"",ROUND(Q70/N70*100,2))</f>
        <v>#REF!</v>
      </c>
    </row>
    <row r="71" spans="2:20" ht="13.5">
      <c r="B71" s="16" t="s">
        <v>66</v>
      </c>
      <c r="C71" s="22">
        <v>2308</v>
      </c>
      <c r="D71" s="20">
        <v>2667</v>
      </c>
      <c r="E71" s="23">
        <f t="shared" si="10"/>
        <v>4975</v>
      </c>
      <c r="F71" s="42" t="e">
        <f>+#REF!</f>
        <v>#REF!</v>
      </c>
      <c r="G71" s="43" t="e">
        <f>+#REF!</f>
        <v>#REF!</v>
      </c>
      <c r="H71" s="23" t="e">
        <f t="shared" si="11"/>
        <v>#REF!</v>
      </c>
      <c r="I71" s="55" t="e">
        <f t="shared" si="12"/>
        <v>#REF!</v>
      </c>
      <c r="J71" s="55" t="e">
        <f t="shared" si="13"/>
        <v>#REF!</v>
      </c>
      <c r="K71" s="56" t="e">
        <f t="shared" si="14"/>
        <v>#REF!</v>
      </c>
      <c r="L71" s="22">
        <v>2331</v>
      </c>
      <c r="M71" s="20">
        <v>2675</v>
      </c>
      <c r="N71" s="23">
        <f t="shared" si="15"/>
        <v>5006</v>
      </c>
      <c r="O71" s="60" t="e">
        <f>+#REF!</f>
        <v>#REF!</v>
      </c>
      <c r="P71" s="60" t="e">
        <f>+#REF!</f>
        <v>#REF!</v>
      </c>
      <c r="Q71" s="60" t="e">
        <f aca="true" t="shared" si="19" ref="Q71:Q88">SUM(O71:P71)</f>
        <v>#REF!</v>
      </c>
      <c r="R71" s="57" t="e">
        <f t="shared" si="16"/>
        <v>#REF!</v>
      </c>
      <c r="S71" s="57" t="e">
        <f t="shared" si="17"/>
        <v>#REF!</v>
      </c>
      <c r="T71" s="58" t="e">
        <f t="shared" si="18"/>
        <v>#REF!</v>
      </c>
    </row>
    <row r="72" spans="2:20" ht="13.5">
      <c r="B72" s="16" t="s">
        <v>191</v>
      </c>
      <c r="C72" s="22">
        <f>SUM(C68:C71)</f>
        <v>10795</v>
      </c>
      <c r="D72" s="20">
        <f>SUM(D68:D71)</f>
        <v>12081</v>
      </c>
      <c r="E72" s="23">
        <f t="shared" si="10"/>
        <v>22876</v>
      </c>
      <c r="F72" s="42" t="e">
        <f>SUM(F68:F71)</f>
        <v>#REF!</v>
      </c>
      <c r="G72" s="43" t="e">
        <f>SUM(G68:G71)</f>
        <v>#REF!</v>
      </c>
      <c r="H72" s="23" t="e">
        <f t="shared" si="11"/>
        <v>#REF!</v>
      </c>
      <c r="I72" s="55" t="e">
        <f t="shared" si="12"/>
        <v>#REF!</v>
      </c>
      <c r="J72" s="55" t="e">
        <f t="shared" si="13"/>
        <v>#REF!</v>
      </c>
      <c r="K72" s="56" t="e">
        <f t="shared" si="14"/>
        <v>#REF!</v>
      </c>
      <c r="L72" s="22">
        <f>SUM(L68:L71)</f>
        <v>10766</v>
      </c>
      <c r="M72" s="20">
        <f>SUM(M68:M71)</f>
        <v>12136</v>
      </c>
      <c r="N72" s="23">
        <f t="shared" si="15"/>
        <v>22902</v>
      </c>
      <c r="O72" s="54" t="e">
        <f>SUM(O68:O71)</f>
        <v>#REF!</v>
      </c>
      <c r="P72" s="54" t="e">
        <f>SUM(P68:P71)</f>
        <v>#REF!</v>
      </c>
      <c r="Q72" s="60" t="e">
        <f t="shared" si="19"/>
        <v>#REF!</v>
      </c>
      <c r="R72" s="57" t="e">
        <f t="shared" si="16"/>
        <v>#REF!</v>
      </c>
      <c r="S72" s="57" t="e">
        <f t="shared" si="17"/>
        <v>#REF!</v>
      </c>
      <c r="T72" s="58" t="e">
        <f t="shared" si="18"/>
        <v>#REF!</v>
      </c>
    </row>
    <row r="73" spans="2:20" ht="13.5">
      <c r="B73" s="16" t="s">
        <v>181</v>
      </c>
      <c r="C73" s="22">
        <v>4361</v>
      </c>
      <c r="D73" s="20">
        <v>4894</v>
      </c>
      <c r="E73" s="23">
        <f t="shared" si="10"/>
        <v>9255</v>
      </c>
      <c r="F73" s="42" t="e">
        <f>+#REF!</f>
        <v>#REF!</v>
      </c>
      <c r="G73" s="43" t="e">
        <f>+#REF!</f>
        <v>#REF!</v>
      </c>
      <c r="H73" s="23" t="e">
        <f t="shared" si="11"/>
        <v>#REF!</v>
      </c>
      <c r="I73" s="55" t="e">
        <f t="shared" si="12"/>
        <v>#REF!</v>
      </c>
      <c r="J73" s="55" t="e">
        <f t="shared" si="13"/>
        <v>#REF!</v>
      </c>
      <c r="K73" s="56" t="e">
        <f t="shared" si="14"/>
        <v>#REF!</v>
      </c>
      <c r="L73" s="22">
        <v>4237</v>
      </c>
      <c r="M73" s="20">
        <v>4787</v>
      </c>
      <c r="N73" s="23">
        <f t="shared" si="15"/>
        <v>9024</v>
      </c>
      <c r="O73" s="60" t="e">
        <f>+#REF!</f>
        <v>#REF!</v>
      </c>
      <c r="P73" s="60" t="e">
        <f>+#REF!</f>
        <v>#REF!</v>
      </c>
      <c r="Q73" s="60" t="e">
        <f t="shared" si="19"/>
        <v>#REF!</v>
      </c>
      <c r="R73" s="57" t="e">
        <f t="shared" si="16"/>
        <v>#REF!</v>
      </c>
      <c r="S73" s="57" t="e">
        <f t="shared" si="17"/>
        <v>#REF!</v>
      </c>
      <c r="T73" s="58" t="e">
        <f t="shared" si="18"/>
        <v>#REF!</v>
      </c>
    </row>
    <row r="74" spans="2:20" ht="13.5">
      <c r="B74" s="16" t="s">
        <v>192</v>
      </c>
      <c r="C74" s="22">
        <f>SUM(C73)</f>
        <v>4361</v>
      </c>
      <c r="D74" s="20">
        <f>SUM(D73)</f>
        <v>4894</v>
      </c>
      <c r="E74" s="23">
        <f t="shared" si="10"/>
        <v>9255</v>
      </c>
      <c r="F74" s="42" t="e">
        <f>SUM(F73)</f>
        <v>#REF!</v>
      </c>
      <c r="G74" s="43" t="e">
        <f>SUM(G73)</f>
        <v>#REF!</v>
      </c>
      <c r="H74" s="23" t="e">
        <f t="shared" si="11"/>
        <v>#REF!</v>
      </c>
      <c r="I74" s="55" t="e">
        <f t="shared" si="12"/>
        <v>#REF!</v>
      </c>
      <c r="J74" s="55" t="e">
        <f t="shared" si="13"/>
        <v>#REF!</v>
      </c>
      <c r="K74" s="56" t="e">
        <f t="shared" si="14"/>
        <v>#REF!</v>
      </c>
      <c r="L74" s="22">
        <f>SUM(L73)</f>
        <v>4237</v>
      </c>
      <c r="M74" s="20">
        <f>SUM(M73)</f>
        <v>4787</v>
      </c>
      <c r="N74" s="23">
        <f t="shared" si="15"/>
        <v>9024</v>
      </c>
      <c r="O74" s="54" t="e">
        <f>SUM(O73)</f>
        <v>#REF!</v>
      </c>
      <c r="P74" s="54" t="e">
        <f>SUM(P73)</f>
        <v>#REF!</v>
      </c>
      <c r="Q74" s="60" t="e">
        <f t="shared" si="19"/>
        <v>#REF!</v>
      </c>
      <c r="R74" s="57" t="e">
        <f t="shared" si="16"/>
        <v>#REF!</v>
      </c>
      <c r="S74" s="57" t="e">
        <f t="shared" si="17"/>
        <v>#REF!</v>
      </c>
      <c r="T74" s="58" t="e">
        <f t="shared" si="18"/>
        <v>#REF!</v>
      </c>
    </row>
    <row r="75" spans="2:20" ht="13.5">
      <c r="B75" s="16" t="s">
        <v>209</v>
      </c>
      <c r="C75" s="22">
        <v>2341</v>
      </c>
      <c r="D75" s="20">
        <v>2683</v>
      </c>
      <c r="E75" s="23">
        <f t="shared" si="10"/>
        <v>5024</v>
      </c>
      <c r="F75" s="42" t="e">
        <f>+#REF!</f>
        <v>#REF!</v>
      </c>
      <c r="G75" s="43" t="e">
        <f>+#REF!</f>
        <v>#REF!</v>
      </c>
      <c r="H75" s="23" t="e">
        <f t="shared" si="11"/>
        <v>#REF!</v>
      </c>
      <c r="I75" s="55" t="e">
        <f t="shared" si="12"/>
        <v>#REF!</v>
      </c>
      <c r="J75" s="55" t="e">
        <f t="shared" si="13"/>
        <v>#REF!</v>
      </c>
      <c r="K75" s="56" t="e">
        <f t="shared" si="14"/>
        <v>#REF!</v>
      </c>
      <c r="L75" s="22">
        <v>2388</v>
      </c>
      <c r="M75" s="20">
        <v>2737</v>
      </c>
      <c r="N75" s="23">
        <f t="shared" si="15"/>
        <v>5125</v>
      </c>
      <c r="O75" s="60" t="e">
        <f>+#REF!</f>
        <v>#REF!</v>
      </c>
      <c r="P75" s="60" t="e">
        <f>+#REF!</f>
        <v>#REF!</v>
      </c>
      <c r="Q75" s="60" t="e">
        <f t="shared" si="19"/>
        <v>#REF!</v>
      </c>
      <c r="R75" s="57" t="e">
        <f t="shared" si="16"/>
        <v>#REF!</v>
      </c>
      <c r="S75" s="57" t="e">
        <f t="shared" si="17"/>
        <v>#REF!</v>
      </c>
      <c r="T75" s="58" t="e">
        <f t="shared" si="18"/>
        <v>#REF!</v>
      </c>
    </row>
    <row r="76" spans="2:20" ht="13.5">
      <c r="B76" s="16" t="s">
        <v>210</v>
      </c>
      <c r="C76" s="22">
        <v>3327</v>
      </c>
      <c r="D76" s="20">
        <v>4078</v>
      </c>
      <c r="E76" s="23">
        <f t="shared" si="10"/>
        <v>7405</v>
      </c>
      <c r="F76" s="42" t="e">
        <f>+#REF!</f>
        <v>#REF!</v>
      </c>
      <c r="G76" s="43" t="e">
        <f>+#REF!</f>
        <v>#REF!</v>
      </c>
      <c r="H76" s="23" t="e">
        <f t="shared" si="11"/>
        <v>#REF!</v>
      </c>
      <c r="I76" s="55" t="e">
        <f t="shared" si="12"/>
        <v>#REF!</v>
      </c>
      <c r="J76" s="55" t="e">
        <f t="shared" si="13"/>
        <v>#REF!</v>
      </c>
      <c r="K76" s="56" t="e">
        <f t="shared" si="14"/>
        <v>#REF!</v>
      </c>
      <c r="L76" s="22">
        <v>3364</v>
      </c>
      <c r="M76" s="20">
        <v>4057</v>
      </c>
      <c r="N76" s="23">
        <f t="shared" si="15"/>
        <v>7421</v>
      </c>
      <c r="O76" s="60" t="e">
        <f>+#REF!</f>
        <v>#REF!</v>
      </c>
      <c r="P76" s="60" t="e">
        <f>+#REF!</f>
        <v>#REF!</v>
      </c>
      <c r="Q76" s="60" t="e">
        <f t="shared" si="19"/>
        <v>#REF!</v>
      </c>
      <c r="R76" s="57" t="e">
        <f t="shared" si="16"/>
        <v>#REF!</v>
      </c>
      <c r="S76" s="57" t="e">
        <f t="shared" si="17"/>
        <v>#REF!</v>
      </c>
      <c r="T76" s="58" t="e">
        <f t="shared" si="18"/>
        <v>#REF!</v>
      </c>
    </row>
    <row r="77" spans="2:20" ht="13.5">
      <c r="B77" s="16" t="s">
        <v>211</v>
      </c>
      <c r="C77" s="22">
        <v>5603</v>
      </c>
      <c r="D77" s="20">
        <v>6697</v>
      </c>
      <c r="E77" s="23">
        <f t="shared" si="10"/>
        <v>12300</v>
      </c>
      <c r="F77" s="42" t="e">
        <f>+#REF!</f>
        <v>#REF!</v>
      </c>
      <c r="G77" s="43" t="e">
        <f>+#REF!</f>
        <v>#REF!</v>
      </c>
      <c r="H77" s="23" t="e">
        <f t="shared" si="11"/>
        <v>#REF!</v>
      </c>
      <c r="I77" s="55" t="e">
        <f t="shared" si="12"/>
        <v>#REF!</v>
      </c>
      <c r="J77" s="55" t="e">
        <f t="shared" si="13"/>
        <v>#REF!</v>
      </c>
      <c r="K77" s="56" t="e">
        <f t="shared" si="14"/>
        <v>#REF!</v>
      </c>
      <c r="L77" s="22">
        <v>5700</v>
      </c>
      <c r="M77" s="20">
        <v>6836</v>
      </c>
      <c r="N77" s="23">
        <f t="shared" si="15"/>
        <v>12536</v>
      </c>
      <c r="O77" s="60" t="e">
        <f>+#REF!</f>
        <v>#REF!</v>
      </c>
      <c r="P77" s="60" t="e">
        <f>+#REF!</f>
        <v>#REF!</v>
      </c>
      <c r="Q77" s="60" t="e">
        <f t="shared" si="19"/>
        <v>#REF!</v>
      </c>
      <c r="R77" s="57" t="e">
        <f t="shared" si="16"/>
        <v>#REF!</v>
      </c>
      <c r="S77" s="57" t="e">
        <f t="shared" si="17"/>
        <v>#REF!</v>
      </c>
      <c r="T77" s="58" t="e">
        <f t="shared" si="18"/>
        <v>#REF!</v>
      </c>
    </row>
    <row r="78" spans="2:20" ht="13.5">
      <c r="B78" s="16" t="s">
        <v>212</v>
      </c>
      <c r="C78" s="22">
        <v>8752</v>
      </c>
      <c r="D78" s="20">
        <v>9967</v>
      </c>
      <c r="E78" s="23">
        <f t="shared" si="10"/>
        <v>18719</v>
      </c>
      <c r="F78" s="42" t="e">
        <f>+#REF!</f>
        <v>#REF!</v>
      </c>
      <c r="G78" s="43" t="e">
        <f>+#REF!</f>
        <v>#REF!</v>
      </c>
      <c r="H78" s="23" t="e">
        <f t="shared" si="11"/>
        <v>#REF!</v>
      </c>
      <c r="I78" s="55" t="e">
        <f t="shared" si="12"/>
        <v>#REF!</v>
      </c>
      <c r="J78" s="55" t="e">
        <f t="shared" si="13"/>
        <v>#REF!</v>
      </c>
      <c r="K78" s="56" t="e">
        <f t="shared" si="14"/>
        <v>#REF!</v>
      </c>
      <c r="L78" s="22">
        <v>8516</v>
      </c>
      <c r="M78" s="20">
        <v>9698</v>
      </c>
      <c r="N78" s="23">
        <f t="shared" si="15"/>
        <v>18214</v>
      </c>
      <c r="O78" s="60" t="e">
        <f>+#REF!</f>
        <v>#REF!</v>
      </c>
      <c r="P78" s="60" t="e">
        <f>+#REF!</f>
        <v>#REF!</v>
      </c>
      <c r="Q78" s="60" t="e">
        <f t="shared" si="19"/>
        <v>#REF!</v>
      </c>
      <c r="R78" s="57" t="e">
        <f t="shared" si="16"/>
        <v>#REF!</v>
      </c>
      <c r="S78" s="57" t="e">
        <f t="shared" si="17"/>
        <v>#REF!</v>
      </c>
      <c r="T78" s="58" t="e">
        <f t="shared" si="18"/>
        <v>#REF!</v>
      </c>
    </row>
    <row r="79" spans="2:20" ht="13.5">
      <c r="B79" s="16" t="s">
        <v>213</v>
      </c>
      <c r="C79" s="22">
        <v>3600</v>
      </c>
      <c r="D79" s="20">
        <v>4076</v>
      </c>
      <c r="E79" s="23">
        <f t="shared" si="10"/>
        <v>7676</v>
      </c>
      <c r="F79" s="42" t="e">
        <f>+#REF!</f>
        <v>#REF!</v>
      </c>
      <c r="G79" s="43" t="e">
        <f>+#REF!</f>
        <v>#REF!</v>
      </c>
      <c r="H79" s="23" t="e">
        <f t="shared" si="11"/>
        <v>#REF!</v>
      </c>
      <c r="I79" s="55" t="e">
        <f t="shared" si="12"/>
        <v>#REF!</v>
      </c>
      <c r="J79" s="55" t="e">
        <f t="shared" si="13"/>
        <v>#REF!</v>
      </c>
      <c r="K79" s="56" t="e">
        <f t="shared" si="14"/>
        <v>#REF!</v>
      </c>
      <c r="L79" s="22">
        <v>3633</v>
      </c>
      <c r="M79" s="20">
        <v>4144</v>
      </c>
      <c r="N79" s="23">
        <f t="shared" si="15"/>
        <v>7777</v>
      </c>
      <c r="O79" s="60" t="e">
        <f>+#REF!</f>
        <v>#REF!</v>
      </c>
      <c r="P79" s="60" t="e">
        <f>+#REF!</f>
        <v>#REF!</v>
      </c>
      <c r="Q79" s="60" t="e">
        <f t="shared" si="19"/>
        <v>#REF!</v>
      </c>
      <c r="R79" s="57" t="e">
        <f t="shared" si="16"/>
        <v>#REF!</v>
      </c>
      <c r="S79" s="57" t="e">
        <f t="shared" si="17"/>
        <v>#REF!</v>
      </c>
      <c r="T79" s="58" t="e">
        <f t="shared" si="18"/>
        <v>#REF!</v>
      </c>
    </row>
    <row r="80" spans="2:20" ht="13.5">
      <c r="B80" s="16" t="s">
        <v>214</v>
      </c>
      <c r="C80" s="22">
        <f>SUM(C75:C79)</f>
        <v>23623</v>
      </c>
      <c r="D80" s="20">
        <f>SUM(D75:D79)</f>
        <v>27501</v>
      </c>
      <c r="E80" s="23">
        <f t="shared" si="10"/>
        <v>51124</v>
      </c>
      <c r="F80" s="22" t="e">
        <f>SUM(F75:F79)</f>
        <v>#REF!</v>
      </c>
      <c r="G80" s="20" t="e">
        <f>SUM(G75:G79)</f>
        <v>#REF!</v>
      </c>
      <c r="H80" s="23" t="e">
        <f t="shared" si="11"/>
        <v>#REF!</v>
      </c>
      <c r="I80" s="55" t="e">
        <f t="shared" si="12"/>
        <v>#REF!</v>
      </c>
      <c r="J80" s="55" t="e">
        <f t="shared" si="13"/>
        <v>#REF!</v>
      </c>
      <c r="K80" s="56" t="e">
        <f t="shared" si="14"/>
        <v>#REF!</v>
      </c>
      <c r="L80" s="22">
        <f>SUM(L75:L79)</f>
        <v>23601</v>
      </c>
      <c r="M80" s="20">
        <f>SUM(M75:M79)</f>
        <v>27472</v>
      </c>
      <c r="N80" s="23">
        <f t="shared" si="15"/>
        <v>51073</v>
      </c>
      <c r="O80" s="17" t="e">
        <f>SUM(O75:O79)</f>
        <v>#REF!</v>
      </c>
      <c r="P80" s="17" t="e">
        <f>SUM(P75:P79)</f>
        <v>#REF!</v>
      </c>
      <c r="Q80" s="60" t="e">
        <f t="shared" si="19"/>
        <v>#REF!</v>
      </c>
      <c r="R80" s="57" t="e">
        <f t="shared" si="16"/>
        <v>#REF!</v>
      </c>
      <c r="S80" s="57" t="e">
        <f t="shared" si="17"/>
        <v>#REF!</v>
      </c>
      <c r="T80" s="58" t="e">
        <f t="shared" si="18"/>
        <v>#REF!</v>
      </c>
    </row>
    <row r="81" spans="2:20" ht="13.5">
      <c r="B81" s="16" t="s">
        <v>33</v>
      </c>
      <c r="C81" s="22">
        <v>4425</v>
      </c>
      <c r="D81" s="20">
        <v>5093</v>
      </c>
      <c r="E81" s="23">
        <f t="shared" si="10"/>
        <v>9518</v>
      </c>
      <c r="F81" s="42" t="e">
        <f>+#REF!</f>
        <v>#REF!</v>
      </c>
      <c r="G81" s="43" t="e">
        <f>+#REF!</f>
        <v>#REF!</v>
      </c>
      <c r="H81" s="23" t="e">
        <f t="shared" si="11"/>
        <v>#REF!</v>
      </c>
      <c r="I81" s="55" t="e">
        <f t="shared" si="12"/>
        <v>#REF!</v>
      </c>
      <c r="J81" s="55" t="e">
        <f t="shared" si="13"/>
        <v>#REF!</v>
      </c>
      <c r="K81" s="56" t="e">
        <f t="shared" si="14"/>
        <v>#REF!</v>
      </c>
      <c r="L81" s="22">
        <v>4488</v>
      </c>
      <c r="M81" s="20">
        <v>5195</v>
      </c>
      <c r="N81" s="23">
        <f t="shared" si="15"/>
        <v>9683</v>
      </c>
      <c r="O81" s="60" t="e">
        <f>+#REF!</f>
        <v>#REF!</v>
      </c>
      <c r="P81" s="60" t="e">
        <f>+#REF!</f>
        <v>#REF!</v>
      </c>
      <c r="Q81" s="60" t="e">
        <f t="shared" si="19"/>
        <v>#REF!</v>
      </c>
      <c r="R81" s="57" t="e">
        <f t="shared" si="16"/>
        <v>#REF!</v>
      </c>
      <c r="S81" s="57" t="e">
        <f t="shared" si="17"/>
        <v>#REF!</v>
      </c>
      <c r="T81" s="58" t="e">
        <f t="shared" si="18"/>
        <v>#REF!</v>
      </c>
    </row>
    <row r="82" spans="2:20" ht="13.5">
      <c r="B82" s="16" t="s">
        <v>35</v>
      </c>
      <c r="C82" s="22">
        <v>4097</v>
      </c>
      <c r="D82" s="20">
        <v>4756</v>
      </c>
      <c r="E82" s="23">
        <f t="shared" si="10"/>
        <v>8853</v>
      </c>
      <c r="F82" s="42" t="e">
        <f>+#REF!</f>
        <v>#REF!</v>
      </c>
      <c r="G82" s="43" t="e">
        <f>+#REF!</f>
        <v>#REF!</v>
      </c>
      <c r="H82" s="23" t="e">
        <f t="shared" si="11"/>
        <v>#REF!</v>
      </c>
      <c r="I82" s="55" t="e">
        <f t="shared" si="12"/>
        <v>#REF!</v>
      </c>
      <c r="J82" s="55" t="e">
        <f t="shared" si="13"/>
        <v>#REF!</v>
      </c>
      <c r="K82" s="56" t="e">
        <f t="shared" si="14"/>
        <v>#REF!</v>
      </c>
      <c r="L82" s="22">
        <v>4106</v>
      </c>
      <c r="M82" s="20">
        <v>4794</v>
      </c>
      <c r="N82" s="23">
        <f t="shared" si="15"/>
        <v>8900</v>
      </c>
      <c r="O82" s="60" t="e">
        <f>+#REF!</f>
        <v>#REF!</v>
      </c>
      <c r="P82" s="60" t="e">
        <f>+#REF!</f>
        <v>#REF!</v>
      </c>
      <c r="Q82" s="60" t="e">
        <f t="shared" si="19"/>
        <v>#REF!</v>
      </c>
      <c r="R82" s="57" t="e">
        <f t="shared" si="16"/>
        <v>#REF!</v>
      </c>
      <c r="S82" s="57" t="e">
        <f t="shared" si="17"/>
        <v>#REF!</v>
      </c>
      <c r="T82" s="58" t="e">
        <f t="shared" si="18"/>
        <v>#REF!</v>
      </c>
    </row>
    <row r="83" spans="2:20" ht="13.5">
      <c r="B83" s="16" t="s">
        <v>193</v>
      </c>
      <c r="C83" s="22">
        <f>SUM(C81:C82)</f>
        <v>8522</v>
      </c>
      <c r="D83" s="20">
        <f>SUM(D81:D82)</f>
        <v>9849</v>
      </c>
      <c r="E83" s="23">
        <f t="shared" si="10"/>
        <v>18371</v>
      </c>
      <c r="F83" s="22" t="e">
        <f>SUM(F81:F82)</f>
        <v>#REF!</v>
      </c>
      <c r="G83" s="20" t="e">
        <f>SUM(G81:G82)</f>
        <v>#REF!</v>
      </c>
      <c r="H83" s="23" t="e">
        <f t="shared" si="11"/>
        <v>#REF!</v>
      </c>
      <c r="I83" s="55" t="e">
        <f t="shared" si="12"/>
        <v>#REF!</v>
      </c>
      <c r="J83" s="55" t="e">
        <f t="shared" si="13"/>
        <v>#REF!</v>
      </c>
      <c r="K83" s="56" t="e">
        <f t="shared" si="14"/>
        <v>#REF!</v>
      </c>
      <c r="L83" s="22">
        <f>SUM(L81:L82)</f>
        <v>8594</v>
      </c>
      <c r="M83" s="20">
        <f>SUM(M81:M82)</f>
        <v>9989</v>
      </c>
      <c r="N83" s="23">
        <f t="shared" si="15"/>
        <v>18583</v>
      </c>
      <c r="O83" s="17" t="e">
        <f>SUM(O81:O82)</f>
        <v>#REF!</v>
      </c>
      <c r="P83" s="17" t="e">
        <f>SUM(P81:P82)</f>
        <v>#REF!</v>
      </c>
      <c r="Q83" s="60" t="e">
        <f t="shared" si="19"/>
        <v>#REF!</v>
      </c>
      <c r="R83" s="57" t="e">
        <f t="shared" si="16"/>
        <v>#REF!</v>
      </c>
      <c r="S83" s="57" t="e">
        <f t="shared" si="17"/>
        <v>#REF!</v>
      </c>
      <c r="T83" s="58" t="e">
        <f t="shared" si="18"/>
        <v>#REF!</v>
      </c>
    </row>
    <row r="84" spans="2:20" ht="13.5">
      <c r="B84" s="16" t="s">
        <v>39</v>
      </c>
      <c r="C84" s="22">
        <v>3713</v>
      </c>
      <c r="D84" s="20">
        <v>4462</v>
      </c>
      <c r="E84" s="23">
        <f t="shared" si="10"/>
        <v>8175</v>
      </c>
      <c r="F84" s="42" t="e">
        <f>+#REF!</f>
        <v>#REF!</v>
      </c>
      <c r="G84" s="43" t="e">
        <f>+#REF!</f>
        <v>#REF!</v>
      </c>
      <c r="H84" s="23" t="e">
        <f t="shared" si="11"/>
        <v>#REF!</v>
      </c>
      <c r="I84" s="55" t="e">
        <f t="shared" si="12"/>
        <v>#REF!</v>
      </c>
      <c r="J84" s="55" t="e">
        <f t="shared" si="13"/>
        <v>#REF!</v>
      </c>
      <c r="K84" s="56" t="e">
        <f t="shared" si="14"/>
        <v>#REF!</v>
      </c>
      <c r="L84" s="22">
        <v>3636</v>
      </c>
      <c r="M84" s="20">
        <v>4404</v>
      </c>
      <c r="N84" s="23">
        <f t="shared" si="15"/>
        <v>8040</v>
      </c>
      <c r="O84" s="60" t="e">
        <f>+#REF!</f>
        <v>#REF!</v>
      </c>
      <c r="P84" s="60" t="e">
        <f>+#REF!</f>
        <v>#REF!</v>
      </c>
      <c r="Q84" s="60" t="e">
        <f t="shared" si="19"/>
        <v>#REF!</v>
      </c>
      <c r="R84" s="57" t="e">
        <f t="shared" si="16"/>
        <v>#REF!</v>
      </c>
      <c r="S84" s="57" t="e">
        <f t="shared" si="17"/>
        <v>#REF!</v>
      </c>
      <c r="T84" s="58" t="e">
        <f t="shared" si="18"/>
        <v>#REF!</v>
      </c>
    </row>
    <row r="85" spans="2:20" ht="13.5">
      <c r="B85" s="16" t="s">
        <v>41</v>
      </c>
      <c r="C85" s="22">
        <v>3026</v>
      </c>
      <c r="D85" s="20">
        <v>3588</v>
      </c>
      <c r="E85" s="23">
        <f t="shared" si="10"/>
        <v>6614</v>
      </c>
      <c r="F85" s="42" t="e">
        <f>+#REF!</f>
        <v>#REF!</v>
      </c>
      <c r="G85" s="43" t="e">
        <f>+#REF!</f>
        <v>#REF!</v>
      </c>
      <c r="H85" s="23" t="e">
        <f t="shared" si="11"/>
        <v>#REF!</v>
      </c>
      <c r="I85" s="55" t="e">
        <f t="shared" si="12"/>
        <v>#REF!</v>
      </c>
      <c r="J85" s="55" t="e">
        <f t="shared" si="13"/>
        <v>#REF!</v>
      </c>
      <c r="K85" s="56" t="e">
        <f t="shared" si="14"/>
        <v>#REF!</v>
      </c>
      <c r="L85" s="22">
        <v>3014</v>
      </c>
      <c r="M85" s="20">
        <v>3516</v>
      </c>
      <c r="N85" s="23">
        <f t="shared" si="15"/>
        <v>6530</v>
      </c>
      <c r="O85" s="60" t="e">
        <f>+#REF!</f>
        <v>#REF!</v>
      </c>
      <c r="P85" s="60" t="e">
        <f>+#REF!</f>
        <v>#REF!</v>
      </c>
      <c r="Q85" s="60" t="e">
        <f t="shared" si="19"/>
        <v>#REF!</v>
      </c>
      <c r="R85" s="57" t="e">
        <f t="shared" si="16"/>
        <v>#REF!</v>
      </c>
      <c r="S85" s="57" t="e">
        <f t="shared" si="17"/>
        <v>#REF!</v>
      </c>
      <c r="T85" s="58" t="e">
        <f t="shared" si="18"/>
        <v>#REF!</v>
      </c>
    </row>
    <row r="86" spans="2:20" ht="13.5">
      <c r="B86" s="16" t="s">
        <v>43</v>
      </c>
      <c r="C86" s="22">
        <v>710</v>
      </c>
      <c r="D86" s="20">
        <v>941</v>
      </c>
      <c r="E86" s="23">
        <f t="shared" si="10"/>
        <v>1651</v>
      </c>
      <c r="F86" s="42" t="e">
        <f>+#REF!</f>
        <v>#REF!</v>
      </c>
      <c r="G86" s="43" t="e">
        <f>+#REF!</f>
        <v>#REF!</v>
      </c>
      <c r="H86" s="23" t="e">
        <f t="shared" si="11"/>
        <v>#REF!</v>
      </c>
      <c r="I86" s="55" t="e">
        <f t="shared" si="12"/>
        <v>#REF!</v>
      </c>
      <c r="J86" s="55" t="e">
        <f t="shared" si="13"/>
        <v>#REF!</v>
      </c>
      <c r="K86" s="56" t="e">
        <f t="shared" si="14"/>
        <v>#REF!</v>
      </c>
      <c r="L86" s="22">
        <v>736</v>
      </c>
      <c r="M86" s="20">
        <v>954</v>
      </c>
      <c r="N86" s="23">
        <f t="shared" si="15"/>
        <v>1690</v>
      </c>
      <c r="O86" s="60" t="e">
        <f>+#REF!</f>
        <v>#REF!</v>
      </c>
      <c r="P86" s="60" t="e">
        <f>+#REF!</f>
        <v>#REF!</v>
      </c>
      <c r="Q86" s="60" t="e">
        <f t="shared" si="19"/>
        <v>#REF!</v>
      </c>
      <c r="R86" s="57" t="e">
        <f t="shared" si="16"/>
        <v>#REF!</v>
      </c>
      <c r="S86" s="57" t="e">
        <f t="shared" si="17"/>
        <v>#REF!</v>
      </c>
      <c r="T86" s="58" t="e">
        <f t="shared" si="18"/>
        <v>#REF!</v>
      </c>
    </row>
    <row r="87" spans="2:20" ht="13.5">
      <c r="B87" s="16" t="s">
        <v>45</v>
      </c>
      <c r="C87" s="22">
        <v>1824</v>
      </c>
      <c r="D87" s="20">
        <v>2017</v>
      </c>
      <c r="E87" s="23">
        <f t="shared" si="10"/>
        <v>3841</v>
      </c>
      <c r="F87" s="42" t="e">
        <f>+#REF!</f>
        <v>#REF!</v>
      </c>
      <c r="G87" s="43" t="e">
        <f>+#REF!</f>
        <v>#REF!</v>
      </c>
      <c r="H87" s="23" t="e">
        <f t="shared" si="11"/>
        <v>#REF!</v>
      </c>
      <c r="I87" s="55" t="e">
        <f t="shared" si="12"/>
        <v>#REF!</v>
      </c>
      <c r="J87" s="55" t="e">
        <f t="shared" si="13"/>
        <v>#REF!</v>
      </c>
      <c r="K87" s="56" t="e">
        <f t="shared" si="14"/>
        <v>#REF!</v>
      </c>
      <c r="L87" s="22">
        <v>1752</v>
      </c>
      <c r="M87" s="20">
        <v>1926</v>
      </c>
      <c r="N87" s="23">
        <f t="shared" si="15"/>
        <v>3678</v>
      </c>
      <c r="O87" s="60" t="e">
        <f>+#REF!</f>
        <v>#REF!</v>
      </c>
      <c r="P87" s="60" t="e">
        <f>+#REF!</f>
        <v>#REF!</v>
      </c>
      <c r="Q87" s="60" t="e">
        <f t="shared" si="19"/>
        <v>#REF!</v>
      </c>
      <c r="R87" s="57" t="e">
        <f t="shared" si="16"/>
        <v>#REF!</v>
      </c>
      <c r="S87" s="57" t="e">
        <f t="shared" si="17"/>
        <v>#REF!</v>
      </c>
      <c r="T87" s="58" t="e">
        <f t="shared" si="18"/>
        <v>#REF!</v>
      </c>
    </row>
    <row r="88" spans="2:20" ht="13.5">
      <c r="B88" s="16" t="s">
        <v>194</v>
      </c>
      <c r="C88" s="22">
        <f>SUM(C84:C87)</f>
        <v>9273</v>
      </c>
      <c r="D88" s="20">
        <f>SUM(D84:D87)</f>
        <v>11008</v>
      </c>
      <c r="E88" s="23">
        <f t="shared" si="10"/>
        <v>20281</v>
      </c>
      <c r="F88" s="22" t="e">
        <f>SUM(F84:F87)</f>
        <v>#REF!</v>
      </c>
      <c r="G88" s="20" t="e">
        <f>SUM(G84:G87)</f>
        <v>#REF!</v>
      </c>
      <c r="H88" s="23" t="e">
        <f t="shared" si="11"/>
        <v>#REF!</v>
      </c>
      <c r="I88" s="55" t="e">
        <f t="shared" si="12"/>
        <v>#REF!</v>
      </c>
      <c r="J88" s="55" t="e">
        <f t="shared" si="13"/>
        <v>#REF!</v>
      </c>
      <c r="K88" s="56" t="e">
        <f t="shared" si="14"/>
        <v>#REF!</v>
      </c>
      <c r="L88" s="22">
        <f>SUM(L84:L87)</f>
        <v>9138</v>
      </c>
      <c r="M88" s="20">
        <f>SUM(M84:M87)</f>
        <v>10800</v>
      </c>
      <c r="N88" s="23">
        <f t="shared" si="15"/>
        <v>19938</v>
      </c>
      <c r="O88" s="17" t="e">
        <f>SUM(O84:O87)</f>
        <v>#REF!</v>
      </c>
      <c r="P88" s="17" t="e">
        <f>SUM(P84:P87)</f>
        <v>#REF!</v>
      </c>
      <c r="Q88" s="60" t="e">
        <f t="shared" si="19"/>
        <v>#REF!</v>
      </c>
      <c r="R88" s="57" t="e">
        <f t="shared" si="16"/>
        <v>#REF!</v>
      </c>
      <c r="S88" s="57" t="e">
        <f t="shared" si="17"/>
        <v>#REF!</v>
      </c>
      <c r="T88" s="58" t="e">
        <f t="shared" si="18"/>
        <v>#REF!</v>
      </c>
    </row>
    <row r="89" spans="2:20" ht="13.5">
      <c r="B89" s="16" t="s">
        <v>47</v>
      </c>
      <c r="C89" s="22">
        <f>SUM(C22,C28,C33,C35,C40,C47,C50,C56,C67,C72,C74,C80,C83,C88)</f>
        <v>228756</v>
      </c>
      <c r="D89" s="22">
        <f>SUM(D22,D28,D33,D35,D40,D47,D50,D56,D67,D72,D74,D80,D83,D88)</f>
        <v>251250</v>
      </c>
      <c r="E89" s="23">
        <f t="shared" si="10"/>
        <v>480006</v>
      </c>
      <c r="F89" s="22" t="e">
        <f>SUM(F22,F28,F33,F35,F40,F47,F50,F56,F67,F72,F74,F80,F83,F88)</f>
        <v>#REF!</v>
      </c>
      <c r="G89" s="22" t="e">
        <f>SUM(G22,G28,G33,G35,G40,G47,G50,G56,G67,G72,G74,G80,G83,G88)</f>
        <v>#REF!</v>
      </c>
      <c r="H89" s="23" t="e">
        <f t="shared" si="11"/>
        <v>#REF!</v>
      </c>
      <c r="I89" s="55" t="e">
        <f t="shared" si="12"/>
        <v>#REF!</v>
      </c>
      <c r="J89" s="55" t="e">
        <f t="shared" si="13"/>
        <v>#REF!</v>
      </c>
      <c r="K89" s="56" t="e">
        <f t="shared" si="14"/>
        <v>#REF!</v>
      </c>
      <c r="L89" s="75">
        <f>SUM(L22,L28,L33,L35,L40,L47,L50,L56,L67,L72,L74,L80,L83,L88)</f>
        <v>224551</v>
      </c>
      <c r="M89" s="17">
        <f>SUM(M22,M28,M33,M35,M40,M47,M50,M56,M67,M72,M74,M80,M83,M88)</f>
        <v>247758</v>
      </c>
      <c r="N89" s="23">
        <f t="shared" si="15"/>
        <v>472309</v>
      </c>
      <c r="O89" s="22" t="e">
        <f>SUM(O22,O28,O33,O35,O40,O47,O50,O56,O67,O72,O74,O80,O83,O88)</f>
        <v>#REF!</v>
      </c>
      <c r="P89" s="22" t="e">
        <f>SUM(P22,P28,P33,P35,P40,P47,P50,P56,P67,P72,P74,P80,P83,P88)</f>
        <v>#REF!</v>
      </c>
      <c r="Q89" s="23" t="e">
        <f>SUM(O89:P89)</f>
        <v>#REF!</v>
      </c>
      <c r="R89" s="57" t="e">
        <f t="shared" si="16"/>
        <v>#REF!</v>
      </c>
      <c r="S89" s="57" t="e">
        <f t="shared" si="17"/>
        <v>#REF!</v>
      </c>
      <c r="T89" s="58" t="e">
        <f t="shared" si="18"/>
        <v>#REF!</v>
      </c>
    </row>
    <row r="90" spans="2:20" ht="14.25" thickBot="1">
      <c r="B90" s="7" t="s">
        <v>48</v>
      </c>
      <c r="C90" s="71">
        <f aca="true" t="shared" si="20" ref="C90:H90">SUM(C18,C89)</f>
        <v>712788</v>
      </c>
      <c r="D90" s="61">
        <f t="shared" si="20"/>
        <v>771708</v>
      </c>
      <c r="E90" s="40">
        <f t="shared" si="20"/>
        <v>1484496</v>
      </c>
      <c r="F90" s="71" t="e">
        <f t="shared" si="20"/>
        <v>#REF!</v>
      </c>
      <c r="G90" s="61" t="e">
        <f t="shared" si="20"/>
        <v>#REF!</v>
      </c>
      <c r="H90" s="40" t="e">
        <f t="shared" si="20"/>
        <v>#REF!</v>
      </c>
      <c r="I90" s="55" t="e">
        <f>IF(F90=0,"",ROUND(F90/C90*100,2))</f>
        <v>#REF!</v>
      </c>
      <c r="J90" s="55" t="e">
        <f>IF(G90=0,"",ROUND(G90/D90*100,2))</f>
        <v>#REF!</v>
      </c>
      <c r="K90" s="56" t="e">
        <f>IF(H90=0,"",ROUND(H90/E90*100,2))</f>
        <v>#REF!</v>
      </c>
      <c r="L90" s="76">
        <f aca="true" t="shared" si="21" ref="L90:Q90">SUM(L18,L89)</f>
        <v>697238</v>
      </c>
      <c r="M90" s="24">
        <f t="shared" si="21"/>
        <v>757046</v>
      </c>
      <c r="N90" s="77">
        <f t="shared" si="21"/>
        <v>1454284</v>
      </c>
      <c r="O90" s="71" t="e">
        <f t="shared" si="21"/>
        <v>#REF!</v>
      </c>
      <c r="P90" s="61" t="e">
        <f t="shared" si="21"/>
        <v>#REF!</v>
      </c>
      <c r="Q90" s="40" t="e">
        <f t="shared" si="21"/>
        <v>#REF!</v>
      </c>
      <c r="R90" s="55" t="e">
        <f t="shared" si="16"/>
        <v>#REF!</v>
      </c>
      <c r="S90" s="55" t="e">
        <f t="shared" si="17"/>
        <v>#REF!</v>
      </c>
      <c r="T90" s="56" t="e">
        <f t="shared" si="18"/>
        <v>#REF!</v>
      </c>
    </row>
    <row r="91" spans="3:8" ht="13.5">
      <c r="C91" s="62"/>
      <c r="D91" s="62"/>
      <c r="E91" s="62"/>
      <c r="F91" s="62"/>
      <c r="G91" s="62"/>
      <c r="H91" s="62"/>
    </row>
  </sheetData>
  <sheetProtection/>
  <mergeCells count="10">
    <mergeCell ref="R1:T1"/>
    <mergeCell ref="B2:B4"/>
    <mergeCell ref="C2:K2"/>
    <mergeCell ref="L2:T2"/>
    <mergeCell ref="C3:E3"/>
    <mergeCell ref="F3:H3"/>
    <mergeCell ref="I3:K3"/>
    <mergeCell ref="L3:N3"/>
    <mergeCell ref="O3:Q3"/>
    <mergeCell ref="R3:T3"/>
  </mergeCells>
  <printOptions/>
  <pageMargins left="0.75" right="0.75" top="1" bottom="1" header="0.512" footer="0.512"/>
  <pageSetup fitToHeight="2" horizontalDpi="300" verticalDpi="300" orientation="landscape" paperSize="9" scale="74" r:id="rId1"/>
  <headerFooter alignWithMargins="0">
    <oddFooter>&amp;C&amp;P / &amp;N ﾍﾟｰｼﾞ</oddFooter>
  </headerFooter>
  <rowBreaks count="1" manualBreakCount="1">
    <brk id="47" min="1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L51"/>
  <sheetViews>
    <sheetView tabSelected="1" view="pageBreakPreview" zoomScale="75" zoomScaleSheetLayoutView="75" zoomScalePageLayoutView="0" workbookViewId="0" topLeftCell="A1">
      <pane xSplit="3" ySplit="4" topLeftCell="D12" activePane="bottomRight" state="frozen"/>
      <selection pane="topLeft" activeCell="A1" sqref="A1"/>
      <selection pane="topRight" activeCell="D1" sqref="D1"/>
      <selection pane="bottomLeft" activeCell="A5" sqref="A5"/>
      <selection pane="bottomRight" activeCell="H28" sqref="H28"/>
    </sheetView>
  </sheetViews>
  <sheetFormatPr defaultColWidth="9.00390625" defaultRowHeight="13.5"/>
  <cols>
    <col min="1" max="1" width="1.625" style="78" customWidth="1"/>
    <col min="2" max="2" width="1.4921875" style="84" customWidth="1"/>
    <col min="3" max="3" width="14.50390625" style="78" bestFit="1" customWidth="1"/>
    <col min="4" max="9" width="13.625" style="78" customWidth="1"/>
    <col min="10" max="12" width="10.50390625" style="78" customWidth="1"/>
    <col min="13" max="16384" width="9.00390625" style="78" customWidth="1"/>
  </cols>
  <sheetData>
    <row r="1" ht="13.5">
      <c r="C1" s="84"/>
    </row>
    <row r="2" spans="3:12" ht="18" thickBot="1">
      <c r="C2" s="79" t="s">
        <v>245</v>
      </c>
      <c r="D2" s="79"/>
      <c r="G2" s="79"/>
      <c r="L2" s="85" t="s">
        <v>234</v>
      </c>
    </row>
    <row r="3" spans="3:12" ht="13.5">
      <c r="C3" s="149" t="s">
        <v>235</v>
      </c>
      <c r="D3" s="146" t="s">
        <v>236</v>
      </c>
      <c r="E3" s="147"/>
      <c r="F3" s="148"/>
      <c r="G3" s="146" t="s">
        <v>237</v>
      </c>
      <c r="H3" s="147"/>
      <c r="I3" s="148"/>
      <c r="J3" s="146" t="s">
        <v>238</v>
      </c>
      <c r="K3" s="147"/>
      <c r="L3" s="148"/>
    </row>
    <row r="4" spans="3:12" ht="14.25" thickBot="1">
      <c r="C4" s="150"/>
      <c r="D4" s="80" t="s">
        <v>239</v>
      </c>
      <c r="E4" s="81" t="s">
        <v>240</v>
      </c>
      <c r="F4" s="82" t="s">
        <v>241</v>
      </c>
      <c r="G4" s="86" t="s">
        <v>239</v>
      </c>
      <c r="H4" s="87" t="s">
        <v>240</v>
      </c>
      <c r="I4" s="88" t="s">
        <v>241</v>
      </c>
      <c r="J4" s="86" t="s">
        <v>239</v>
      </c>
      <c r="K4" s="87" t="s">
        <v>240</v>
      </c>
      <c r="L4" s="88" t="s">
        <v>241</v>
      </c>
    </row>
    <row r="5" spans="2:12" ht="14.25" thickTop="1">
      <c r="B5" s="84" t="s">
        <v>244</v>
      </c>
      <c r="C5" s="89" t="s">
        <v>109</v>
      </c>
      <c r="D5" s="90">
        <v>107699</v>
      </c>
      <c r="E5" s="91">
        <v>117736</v>
      </c>
      <c r="F5" s="92">
        <v>225435</v>
      </c>
      <c r="G5" s="93">
        <v>17820</v>
      </c>
      <c r="H5" s="94">
        <v>18250</v>
      </c>
      <c r="I5" s="95">
        <v>36070</v>
      </c>
      <c r="J5" s="96">
        <v>16.55</v>
      </c>
      <c r="K5" s="97">
        <v>15.5</v>
      </c>
      <c r="L5" s="98">
        <v>16</v>
      </c>
    </row>
    <row r="6" spans="3:12" ht="13.5">
      <c r="C6" s="99" t="s">
        <v>110</v>
      </c>
      <c r="D6" s="100">
        <v>121119</v>
      </c>
      <c r="E6" s="101">
        <v>124158</v>
      </c>
      <c r="F6" s="102">
        <v>245277</v>
      </c>
      <c r="G6" s="103">
        <v>18686</v>
      </c>
      <c r="H6" s="104">
        <v>18001</v>
      </c>
      <c r="I6" s="105">
        <v>36687</v>
      </c>
      <c r="J6" s="106">
        <v>15.43</v>
      </c>
      <c r="K6" s="107">
        <v>14.499999999999998</v>
      </c>
      <c r="L6" s="108">
        <v>14.96</v>
      </c>
    </row>
    <row r="7" spans="3:12" ht="13.5">
      <c r="C7" s="99" t="s">
        <v>6</v>
      </c>
      <c r="D7" s="100">
        <v>49608</v>
      </c>
      <c r="E7" s="101">
        <v>56883</v>
      </c>
      <c r="F7" s="102">
        <v>106491</v>
      </c>
      <c r="G7" s="103">
        <v>7230</v>
      </c>
      <c r="H7" s="104">
        <v>7210</v>
      </c>
      <c r="I7" s="105">
        <v>14440</v>
      </c>
      <c r="J7" s="106">
        <v>14.57</v>
      </c>
      <c r="K7" s="107">
        <v>12.68</v>
      </c>
      <c r="L7" s="108">
        <v>13.56</v>
      </c>
    </row>
    <row r="8" spans="3:12" ht="13.5">
      <c r="C8" s="99" t="s">
        <v>111</v>
      </c>
      <c r="D8" s="100">
        <v>63793</v>
      </c>
      <c r="E8" s="101">
        <v>70435</v>
      </c>
      <c r="F8" s="102">
        <v>134228</v>
      </c>
      <c r="G8" s="103">
        <v>9942</v>
      </c>
      <c r="H8" s="104">
        <v>10063</v>
      </c>
      <c r="I8" s="105">
        <v>20005</v>
      </c>
      <c r="J8" s="106">
        <v>15.58</v>
      </c>
      <c r="K8" s="107">
        <v>14.29</v>
      </c>
      <c r="L8" s="108">
        <v>14.899999999999999</v>
      </c>
    </row>
    <row r="9" spans="3:12" ht="13.5">
      <c r="C9" s="99" t="s">
        <v>112</v>
      </c>
      <c r="D9" s="100">
        <v>54369</v>
      </c>
      <c r="E9" s="101">
        <v>57347</v>
      </c>
      <c r="F9" s="102">
        <v>111716</v>
      </c>
      <c r="G9" s="103">
        <v>7775</v>
      </c>
      <c r="H9" s="104">
        <v>7462</v>
      </c>
      <c r="I9" s="105">
        <v>15237</v>
      </c>
      <c r="J9" s="106">
        <v>14.299999999999999</v>
      </c>
      <c r="K9" s="107">
        <v>13.01</v>
      </c>
      <c r="L9" s="108">
        <v>13.639999999999999</v>
      </c>
    </row>
    <row r="10" spans="3:12" ht="13.5">
      <c r="C10" s="99" t="s">
        <v>113</v>
      </c>
      <c r="D10" s="100">
        <v>76238</v>
      </c>
      <c r="E10" s="101">
        <v>77385</v>
      </c>
      <c r="F10" s="102">
        <v>153623</v>
      </c>
      <c r="G10" s="103">
        <v>13218</v>
      </c>
      <c r="H10" s="104">
        <v>12737</v>
      </c>
      <c r="I10" s="105">
        <v>25955</v>
      </c>
      <c r="J10" s="106">
        <v>17.34</v>
      </c>
      <c r="K10" s="107">
        <v>16.46</v>
      </c>
      <c r="L10" s="108">
        <v>16.900000000000002</v>
      </c>
    </row>
    <row r="11" spans="3:12" ht="13.5">
      <c r="C11" s="99" t="s">
        <v>114</v>
      </c>
      <c r="D11" s="100">
        <v>31439</v>
      </c>
      <c r="E11" s="101">
        <v>34403</v>
      </c>
      <c r="F11" s="102">
        <v>65842</v>
      </c>
      <c r="G11" s="103">
        <v>2849</v>
      </c>
      <c r="H11" s="104">
        <v>2618</v>
      </c>
      <c r="I11" s="105">
        <v>5467</v>
      </c>
      <c r="J11" s="106">
        <v>9.06</v>
      </c>
      <c r="K11" s="107">
        <v>7.61</v>
      </c>
      <c r="L11" s="108">
        <v>8.3</v>
      </c>
    </row>
    <row r="12" spans="3:12" ht="13.5">
      <c r="C12" s="99" t="s">
        <v>30</v>
      </c>
      <c r="D12" s="100">
        <v>7605</v>
      </c>
      <c r="E12" s="101">
        <v>8957</v>
      </c>
      <c r="F12" s="102">
        <v>16562</v>
      </c>
      <c r="G12" s="103">
        <v>948</v>
      </c>
      <c r="H12" s="104">
        <v>1101</v>
      </c>
      <c r="I12" s="105">
        <v>2049</v>
      </c>
      <c r="J12" s="106">
        <v>12.47</v>
      </c>
      <c r="K12" s="107">
        <v>12.29</v>
      </c>
      <c r="L12" s="108">
        <v>12.370000000000001</v>
      </c>
    </row>
    <row r="13" spans="3:12" ht="13.5">
      <c r="C13" s="99" t="s">
        <v>115</v>
      </c>
      <c r="D13" s="100">
        <v>19293</v>
      </c>
      <c r="E13" s="101">
        <v>19551</v>
      </c>
      <c r="F13" s="102">
        <v>38844</v>
      </c>
      <c r="G13" s="103">
        <v>2959</v>
      </c>
      <c r="H13" s="104">
        <v>2916</v>
      </c>
      <c r="I13" s="105">
        <v>5875</v>
      </c>
      <c r="J13" s="106">
        <v>15.340000000000002</v>
      </c>
      <c r="K13" s="107">
        <v>14.91</v>
      </c>
      <c r="L13" s="108">
        <v>15.120000000000001</v>
      </c>
    </row>
    <row r="14" spans="3:12" ht="13.5">
      <c r="C14" s="99" t="s">
        <v>7</v>
      </c>
      <c r="D14" s="100">
        <v>7914</v>
      </c>
      <c r="E14" s="101">
        <v>9148</v>
      </c>
      <c r="F14" s="102">
        <v>17062</v>
      </c>
      <c r="G14" s="103">
        <v>1433</v>
      </c>
      <c r="H14" s="104">
        <v>1816</v>
      </c>
      <c r="I14" s="105">
        <v>3249</v>
      </c>
      <c r="J14" s="106">
        <v>18.11</v>
      </c>
      <c r="K14" s="107">
        <v>19.85</v>
      </c>
      <c r="L14" s="108">
        <v>19.040000000000003</v>
      </c>
    </row>
    <row r="15" spans="3:12" ht="13.5">
      <c r="C15" s="99" t="s">
        <v>36</v>
      </c>
      <c r="D15" s="100">
        <v>7032</v>
      </c>
      <c r="E15" s="101">
        <v>8473</v>
      </c>
      <c r="F15" s="102">
        <v>15505</v>
      </c>
      <c r="G15" s="103">
        <v>1193</v>
      </c>
      <c r="H15" s="104">
        <v>1372</v>
      </c>
      <c r="I15" s="105">
        <v>2565</v>
      </c>
      <c r="J15" s="106">
        <v>16.97</v>
      </c>
      <c r="K15" s="107">
        <v>16.189999999999998</v>
      </c>
      <c r="L15" s="108">
        <v>16.54</v>
      </c>
    </row>
    <row r="16" spans="3:12" ht="13.5">
      <c r="C16" s="99" t="s">
        <v>219</v>
      </c>
      <c r="D16" s="100">
        <v>17977</v>
      </c>
      <c r="E16" s="101">
        <v>18162</v>
      </c>
      <c r="F16" s="102">
        <v>36139</v>
      </c>
      <c r="G16" s="103">
        <v>2310</v>
      </c>
      <c r="H16" s="104">
        <v>2190</v>
      </c>
      <c r="I16" s="105">
        <v>4500</v>
      </c>
      <c r="J16" s="106">
        <v>12.85</v>
      </c>
      <c r="K16" s="107">
        <v>12.06</v>
      </c>
      <c r="L16" s="108">
        <v>12.45</v>
      </c>
    </row>
    <row r="17" spans="3:12" ht="13.5">
      <c r="C17" s="99" t="s">
        <v>220</v>
      </c>
      <c r="D17" s="100">
        <v>21063</v>
      </c>
      <c r="E17" s="101">
        <v>24477</v>
      </c>
      <c r="F17" s="102">
        <v>45540</v>
      </c>
      <c r="G17" s="103">
        <v>3022</v>
      </c>
      <c r="H17" s="104">
        <v>3335</v>
      </c>
      <c r="I17" s="105">
        <v>6357</v>
      </c>
      <c r="J17" s="106">
        <v>14.35</v>
      </c>
      <c r="K17" s="107">
        <v>13.63</v>
      </c>
      <c r="L17" s="108">
        <v>13.96</v>
      </c>
    </row>
    <row r="18" spans="3:12" ht="14.25" thickBot="1">
      <c r="C18" s="109" t="s">
        <v>221</v>
      </c>
      <c r="D18" s="110">
        <v>36012</v>
      </c>
      <c r="E18" s="111">
        <v>39436</v>
      </c>
      <c r="F18" s="112">
        <v>75448</v>
      </c>
      <c r="G18" s="103">
        <v>6539</v>
      </c>
      <c r="H18" s="113">
        <v>6715</v>
      </c>
      <c r="I18" s="95">
        <v>13254</v>
      </c>
      <c r="J18" s="114">
        <v>18.16</v>
      </c>
      <c r="K18" s="115">
        <v>17.03</v>
      </c>
      <c r="L18" s="98">
        <v>17.57</v>
      </c>
    </row>
    <row r="19" spans="3:12" ht="14.25" thickBot="1">
      <c r="C19" s="116" t="s">
        <v>242</v>
      </c>
      <c r="D19" s="117">
        <v>621161</v>
      </c>
      <c r="E19" s="118">
        <v>666551</v>
      </c>
      <c r="F19" s="119">
        <v>1287712</v>
      </c>
      <c r="G19" s="117">
        <v>95924</v>
      </c>
      <c r="H19" s="118">
        <v>95786</v>
      </c>
      <c r="I19" s="119">
        <v>191710</v>
      </c>
      <c r="J19" s="120">
        <v>15.440000000000001</v>
      </c>
      <c r="K19" s="121">
        <v>14.37</v>
      </c>
      <c r="L19" s="122">
        <v>14.89</v>
      </c>
    </row>
    <row r="20" spans="3:12" ht="13.5">
      <c r="C20" s="123" t="s">
        <v>69</v>
      </c>
      <c r="D20" s="124">
        <v>2596</v>
      </c>
      <c r="E20" s="125">
        <v>2609</v>
      </c>
      <c r="F20" s="126">
        <v>5205</v>
      </c>
      <c r="G20" s="127">
        <v>449</v>
      </c>
      <c r="H20" s="128">
        <v>430</v>
      </c>
      <c r="I20" s="129">
        <v>879</v>
      </c>
      <c r="J20" s="130">
        <v>17.299999999999997</v>
      </c>
      <c r="K20" s="131">
        <v>16.48</v>
      </c>
      <c r="L20" s="132">
        <v>16.89</v>
      </c>
    </row>
    <row r="21" spans="3:12" ht="13.5">
      <c r="C21" s="99" t="s">
        <v>222</v>
      </c>
      <c r="D21" s="100">
        <v>2596</v>
      </c>
      <c r="E21" s="101">
        <v>2609</v>
      </c>
      <c r="F21" s="102">
        <v>5205</v>
      </c>
      <c r="G21" s="103">
        <v>449</v>
      </c>
      <c r="H21" s="104">
        <v>430</v>
      </c>
      <c r="I21" s="105">
        <v>879</v>
      </c>
      <c r="J21" s="106">
        <v>17.299999999999997</v>
      </c>
      <c r="K21" s="107">
        <v>16.48</v>
      </c>
      <c r="L21" s="108">
        <v>16.89</v>
      </c>
    </row>
    <row r="22" spans="3:12" ht="13.5">
      <c r="C22" s="99" t="s">
        <v>74</v>
      </c>
      <c r="D22" s="100">
        <v>9999</v>
      </c>
      <c r="E22" s="101">
        <v>10459</v>
      </c>
      <c r="F22" s="102">
        <v>20458</v>
      </c>
      <c r="G22" s="103">
        <v>1339</v>
      </c>
      <c r="H22" s="104">
        <v>1287</v>
      </c>
      <c r="I22" s="105">
        <v>2626</v>
      </c>
      <c r="J22" s="106">
        <v>13.389999999999999</v>
      </c>
      <c r="K22" s="107">
        <v>12.31</v>
      </c>
      <c r="L22" s="108">
        <v>12.839999999999998</v>
      </c>
    </row>
    <row r="23" spans="3:12" ht="13.5">
      <c r="C23" s="99" t="s">
        <v>223</v>
      </c>
      <c r="D23" s="100">
        <v>9999</v>
      </c>
      <c r="E23" s="101">
        <v>10459</v>
      </c>
      <c r="F23" s="102">
        <v>20458</v>
      </c>
      <c r="G23" s="103">
        <v>1339</v>
      </c>
      <c r="H23" s="104">
        <v>1287</v>
      </c>
      <c r="I23" s="105">
        <v>2626</v>
      </c>
      <c r="J23" s="106">
        <v>13.389999999999999</v>
      </c>
      <c r="K23" s="107">
        <v>12.31</v>
      </c>
      <c r="L23" s="108">
        <v>12.839999999999998</v>
      </c>
    </row>
    <row r="24" spans="3:12" ht="13.5">
      <c r="C24" s="99" t="s">
        <v>116</v>
      </c>
      <c r="D24" s="100">
        <v>15686</v>
      </c>
      <c r="E24" s="101">
        <v>16601</v>
      </c>
      <c r="F24" s="102">
        <v>32287</v>
      </c>
      <c r="G24" s="103">
        <v>2310</v>
      </c>
      <c r="H24" s="104">
        <v>2150</v>
      </c>
      <c r="I24" s="105">
        <v>4460</v>
      </c>
      <c r="J24" s="106">
        <v>14.729999999999999</v>
      </c>
      <c r="K24" s="107">
        <v>12.950000000000001</v>
      </c>
      <c r="L24" s="108">
        <v>13.81</v>
      </c>
    </row>
    <row r="25" spans="3:12" ht="13.5">
      <c r="C25" s="99" t="s">
        <v>117</v>
      </c>
      <c r="D25" s="100">
        <v>3657</v>
      </c>
      <c r="E25" s="101">
        <v>3800</v>
      </c>
      <c r="F25" s="102">
        <v>7457</v>
      </c>
      <c r="G25" s="103">
        <v>520</v>
      </c>
      <c r="H25" s="104">
        <v>491</v>
      </c>
      <c r="I25" s="105">
        <v>1011</v>
      </c>
      <c r="J25" s="106">
        <v>14.219999999999999</v>
      </c>
      <c r="K25" s="107">
        <v>12.920000000000002</v>
      </c>
      <c r="L25" s="108">
        <v>13.56</v>
      </c>
    </row>
    <row r="26" spans="3:12" ht="13.5">
      <c r="C26" s="99" t="s">
        <v>118</v>
      </c>
      <c r="D26" s="100">
        <v>5593</v>
      </c>
      <c r="E26" s="101">
        <v>5562</v>
      </c>
      <c r="F26" s="102">
        <v>11155</v>
      </c>
      <c r="G26" s="103">
        <v>760</v>
      </c>
      <c r="H26" s="104">
        <v>719</v>
      </c>
      <c r="I26" s="105">
        <v>1479</v>
      </c>
      <c r="J26" s="106">
        <v>13.59</v>
      </c>
      <c r="K26" s="107">
        <v>12.93</v>
      </c>
      <c r="L26" s="108">
        <v>13.26</v>
      </c>
    </row>
    <row r="27" spans="3:12" ht="13.5">
      <c r="C27" s="99" t="s">
        <v>224</v>
      </c>
      <c r="D27" s="100">
        <v>24936</v>
      </c>
      <c r="E27" s="101">
        <v>25963</v>
      </c>
      <c r="F27" s="102">
        <v>50899</v>
      </c>
      <c r="G27" s="103">
        <v>3590</v>
      </c>
      <c r="H27" s="104">
        <v>3360</v>
      </c>
      <c r="I27" s="105">
        <v>6950</v>
      </c>
      <c r="J27" s="106">
        <v>14.399999999999999</v>
      </c>
      <c r="K27" s="107">
        <v>12.94</v>
      </c>
      <c r="L27" s="108">
        <v>13.65</v>
      </c>
    </row>
    <row r="28" spans="3:12" ht="13.5">
      <c r="C28" s="99" t="s">
        <v>94</v>
      </c>
      <c r="D28" s="100">
        <v>5967</v>
      </c>
      <c r="E28" s="101">
        <v>6464</v>
      </c>
      <c r="F28" s="102">
        <v>12431</v>
      </c>
      <c r="G28" s="103">
        <v>1353</v>
      </c>
      <c r="H28" s="104">
        <v>1427</v>
      </c>
      <c r="I28" s="105">
        <v>2780</v>
      </c>
      <c r="J28" s="106">
        <v>22.67</v>
      </c>
      <c r="K28" s="107">
        <v>22.08</v>
      </c>
      <c r="L28" s="108">
        <v>22.36</v>
      </c>
    </row>
    <row r="29" spans="3:12" ht="13.5">
      <c r="C29" s="99" t="s">
        <v>96</v>
      </c>
      <c r="D29" s="100">
        <v>8832</v>
      </c>
      <c r="E29" s="101">
        <v>9749</v>
      </c>
      <c r="F29" s="102">
        <v>18581</v>
      </c>
      <c r="G29" s="103">
        <v>1509</v>
      </c>
      <c r="H29" s="104">
        <v>1503</v>
      </c>
      <c r="I29" s="105">
        <v>3012</v>
      </c>
      <c r="J29" s="106">
        <v>17.09</v>
      </c>
      <c r="K29" s="107">
        <v>15.42</v>
      </c>
      <c r="L29" s="108">
        <v>16.21</v>
      </c>
    </row>
    <row r="30" spans="3:12" ht="13.5">
      <c r="C30" s="99" t="s">
        <v>97</v>
      </c>
      <c r="D30" s="100">
        <v>3962</v>
      </c>
      <c r="E30" s="101">
        <v>4515</v>
      </c>
      <c r="F30" s="102">
        <v>8477</v>
      </c>
      <c r="G30" s="103">
        <v>818</v>
      </c>
      <c r="H30" s="104">
        <v>812</v>
      </c>
      <c r="I30" s="105">
        <v>1630</v>
      </c>
      <c r="J30" s="106">
        <v>20.65</v>
      </c>
      <c r="K30" s="107">
        <v>17.98</v>
      </c>
      <c r="L30" s="108">
        <v>19.23</v>
      </c>
    </row>
    <row r="31" spans="3:12" ht="13.5">
      <c r="C31" s="99" t="s">
        <v>225</v>
      </c>
      <c r="D31" s="100">
        <v>18761</v>
      </c>
      <c r="E31" s="101">
        <v>20728</v>
      </c>
      <c r="F31" s="102">
        <v>39489</v>
      </c>
      <c r="G31" s="103">
        <v>3680</v>
      </c>
      <c r="H31" s="104">
        <v>3742</v>
      </c>
      <c r="I31" s="105">
        <v>7422</v>
      </c>
      <c r="J31" s="106">
        <v>19.62</v>
      </c>
      <c r="K31" s="107">
        <v>18.05</v>
      </c>
      <c r="L31" s="108">
        <v>18.8</v>
      </c>
    </row>
    <row r="32" spans="3:12" ht="13.5">
      <c r="C32" s="99" t="s">
        <v>8</v>
      </c>
      <c r="D32" s="100">
        <v>5935</v>
      </c>
      <c r="E32" s="101">
        <v>6359</v>
      </c>
      <c r="F32" s="102">
        <v>12294</v>
      </c>
      <c r="G32" s="103">
        <v>730</v>
      </c>
      <c r="H32" s="104">
        <v>770</v>
      </c>
      <c r="I32" s="105">
        <v>1500</v>
      </c>
      <c r="J32" s="106">
        <v>12.3</v>
      </c>
      <c r="K32" s="107">
        <v>12.11</v>
      </c>
      <c r="L32" s="108">
        <v>12.2</v>
      </c>
    </row>
    <row r="33" spans="3:12" ht="13.5">
      <c r="C33" s="99" t="s">
        <v>226</v>
      </c>
      <c r="D33" s="100">
        <v>3406</v>
      </c>
      <c r="E33" s="101">
        <v>3678</v>
      </c>
      <c r="F33" s="102">
        <v>7084</v>
      </c>
      <c r="G33" s="103">
        <v>559</v>
      </c>
      <c r="H33" s="104">
        <v>534</v>
      </c>
      <c r="I33" s="105">
        <v>1093</v>
      </c>
      <c r="J33" s="106">
        <v>16.41</v>
      </c>
      <c r="K33" s="107">
        <v>14.52</v>
      </c>
      <c r="L33" s="108">
        <v>15.43</v>
      </c>
    </row>
    <row r="34" spans="3:12" ht="13.5">
      <c r="C34" s="99" t="s">
        <v>227</v>
      </c>
      <c r="D34" s="100">
        <v>3808</v>
      </c>
      <c r="E34" s="101">
        <v>4436</v>
      </c>
      <c r="F34" s="102">
        <v>8244</v>
      </c>
      <c r="G34" s="103">
        <v>912</v>
      </c>
      <c r="H34" s="104">
        <v>1048</v>
      </c>
      <c r="I34" s="105">
        <v>1960</v>
      </c>
      <c r="J34" s="106">
        <v>23.95</v>
      </c>
      <c r="K34" s="107">
        <v>23.62</v>
      </c>
      <c r="L34" s="108">
        <v>23.77</v>
      </c>
    </row>
    <row r="35" spans="3:12" ht="13.5">
      <c r="C35" s="99" t="s">
        <v>228</v>
      </c>
      <c r="D35" s="100">
        <v>5882</v>
      </c>
      <c r="E35" s="101">
        <v>6756</v>
      </c>
      <c r="F35" s="102">
        <v>12638</v>
      </c>
      <c r="G35" s="103">
        <v>1286</v>
      </c>
      <c r="H35" s="104">
        <v>1436</v>
      </c>
      <c r="I35" s="105">
        <v>2722</v>
      </c>
      <c r="J35" s="106">
        <v>21.86</v>
      </c>
      <c r="K35" s="107">
        <v>21.26</v>
      </c>
      <c r="L35" s="108">
        <v>21.54</v>
      </c>
    </row>
    <row r="36" spans="3:12" ht="13.5">
      <c r="C36" s="99" t="s">
        <v>229</v>
      </c>
      <c r="D36" s="100">
        <v>19031</v>
      </c>
      <c r="E36" s="101">
        <v>21229</v>
      </c>
      <c r="F36" s="102">
        <v>40260</v>
      </c>
      <c r="G36" s="103">
        <v>3487</v>
      </c>
      <c r="H36" s="104">
        <v>3788</v>
      </c>
      <c r="I36" s="105">
        <v>7275</v>
      </c>
      <c r="J36" s="106">
        <v>18.32</v>
      </c>
      <c r="K36" s="107">
        <v>17.84</v>
      </c>
      <c r="L36" s="108">
        <v>18.07</v>
      </c>
    </row>
    <row r="37" spans="3:12" ht="13.5">
      <c r="C37" s="99" t="s">
        <v>230</v>
      </c>
      <c r="D37" s="100">
        <v>6897</v>
      </c>
      <c r="E37" s="101">
        <v>7947</v>
      </c>
      <c r="F37" s="102">
        <v>14844</v>
      </c>
      <c r="G37" s="103">
        <v>1022</v>
      </c>
      <c r="H37" s="104">
        <v>1156</v>
      </c>
      <c r="I37" s="105">
        <v>2178</v>
      </c>
      <c r="J37" s="106">
        <v>14.82</v>
      </c>
      <c r="K37" s="107">
        <v>14.549999999999999</v>
      </c>
      <c r="L37" s="108">
        <v>14.67</v>
      </c>
    </row>
    <row r="38" spans="3:12" ht="13.5">
      <c r="C38" s="99" t="s">
        <v>231</v>
      </c>
      <c r="D38" s="100">
        <v>6897</v>
      </c>
      <c r="E38" s="101">
        <v>7947</v>
      </c>
      <c r="F38" s="102">
        <v>14844</v>
      </c>
      <c r="G38" s="103">
        <v>1022</v>
      </c>
      <c r="H38" s="104">
        <v>1156</v>
      </c>
      <c r="I38" s="105">
        <v>2178</v>
      </c>
      <c r="J38" s="106">
        <v>14.82</v>
      </c>
      <c r="K38" s="107">
        <v>14.549999999999999</v>
      </c>
      <c r="L38" s="108">
        <v>14.67</v>
      </c>
    </row>
    <row r="39" spans="3:12" ht="13.5">
      <c r="C39" s="99" t="s">
        <v>38</v>
      </c>
      <c r="D39" s="100">
        <v>3469</v>
      </c>
      <c r="E39" s="101">
        <v>4100</v>
      </c>
      <c r="F39" s="102">
        <v>7569</v>
      </c>
      <c r="G39" s="103">
        <v>505</v>
      </c>
      <c r="H39" s="104">
        <v>478</v>
      </c>
      <c r="I39" s="105">
        <v>983</v>
      </c>
      <c r="J39" s="106">
        <v>14.56</v>
      </c>
      <c r="K39" s="107">
        <v>11.66</v>
      </c>
      <c r="L39" s="108">
        <v>12.989999999999998</v>
      </c>
    </row>
    <row r="40" spans="3:12" ht="13.5">
      <c r="C40" s="99" t="s">
        <v>40</v>
      </c>
      <c r="D40" s="100">
        <v>4396</v>
      </c>
      <c r="E40" s="101">
        <v>5089</v>
      </c>
      <c r="F40" s="102">
        <v>9485</v>
      </c>
      <c r="G40" s="103">
        <v>559</v>
      </c>
      <c r="H40" s="104">
        <v>666</v>
      </c>
      <c r="I40" s="105">
        <v>1225</v>
      </c>
      <c r="J40" s="106">
        <v>12.72</v>
      </c>
      <c r="K40" s="107">
        <v>13.089999999999998</v>
      </c>
      <c r="L40" s="108">
        <v>12.920000000000002</v>
      </c>
    </row>
    <row r="41" spans="3:12" ht="14.25" thickBot="1">
      <c r="C41" s="99" t="s">
        <v>232</v>
      </c>
      <c r="D41" s="100">
        <v>7865</v>
      </c>
      <c r="E41" s="101">
        <v>9189</v>
      </c>
      <c r="F41" s="102">
        <v>17054</v>
      </c>
      <c r="G41" s="103">
        <v>1064</v>
      </c>
      <c r="H41" s="104">
        <v>1144</v>
      </c>
      <c r="I41" s="105">
        <v>2208</v>
      </c>
      <c r="J41" s="106">
        <v>13.530000000000001</v>
      </c>
      <c r="K41" s="107">
        <v>12.45</v>
      </c>
      <c r="L41" s="108">
        <v>12.950000000000001</v>
      </c>
    </row>
    <row r="42" spans="3:12" ht="14.25" thickBot="1">
      <c r="C42" s="99" t="s">
        <v>233</v>
      </c>
      <c r="D42" s="133">
        <v>90085</v>
      </c>
      <c r="E42" s="118">
        <v>98124</v>
      </c>
      <c r="F42" s="119">
        <v>188209</v>
      </c>
      <c r="G42" s="117">
        <v>14631</v>
      </c>
      <c r="H42" s="134">
        <v>14907</v>
      </c>
      <c r="I42" s="119">
        <v>29538</v>
      </c>
      <c r="J42" s="120">
        <v>16.24</v>
      </c>
      <c r="K42" s="121">
        <v>15.190000000000001</v>
      </c>
      <c r="L42" s="122">
        <v>15.690000000000001</v>
      </c>
    </row>
    <row r="43" spans="3:12" ht="14.25" thickBot="1">
      <c r="C43" s="116" t="s">
        <v>243</v>
      </c>
      <c r="D43" s="133">
        <v>711246</v>
      </c>
      <c r="E43" s="118">
        <v>764675</v>
      </c>
      <c r="F43" s="119">
        <v>1475921</v>
      </c>
      <c r="G43" s="117">
        <v>110555</v>
      </c>
      <c r="H43" s="134">
        <v>110693</v>
      </c>
      <c r="I43" s="119">
        <v>221248</v>
      </c>
      <c r="J43" s="120">
        <v>15.540000000000001</v>
      </c>
      <c r="K43" s="121">
        <v>14.48</v>
      </c>
      <c r="L43" s="122">
        <v>14.99</v>
      </c>
    </row>
    <row r="45" spans="3:10" ht="13.5">
      <c r="C45" s="83"/>
      <c r="D45" s="83"/>
      <c r="E45" s="83"/>
      <c r="F45" s="83"/>
      <c r="G45" s="83"/>
      <c r="J45" s="83"/>
    </row>
    <row r="51" spans="3:10" ht="13.5">
      <c r="C51" s="83"/>
      <c r="D51" s="83"/>
      <c r="E51" s="83"/>
      <c r="F51" s="83"/>
      <c r="G51" s="83"/>
      <c r="J51" s="83"/>
    </row>
  </sheetData>
  <sheetProtection/>
  <mergeCells count="4">
    <mergeCell ref="G3:I3"/>
    <mergeCell ref="J3:L3"/>
    <mergeCell ref="C3:C4"/>
    <mergeCell ref="D3:F3"/>
  </mergeCells>
  <printOptions horizontalCentered="1" verticalCentered="1"/>
  <pageMargins left="0.7874015748031497" right="0.7874015748031497" top="0.5905511811023623" bottom="0.5905511811023623" header="0.5118110236220472" footer="0.3937007874015748"/>
  <pageSetup horizontalDpi="300" verticalDpi="3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61"/>
  <sheetViews>
    <sheetView zoomScalePageLayoutView="0" workbookViewId="0" topLeftCell="A1">
      <selection activeCell="B2" sqref="B2"/>
    </sheetView>
  </sheetViews>
  <sheetFormatPr defaultColWidth="9.00390625" defaultRowHeight="13.5"/>
  <cols>
    <col min="1" max="2" width="3.625" style="0" customWidth="1"/>
    <col min="3" max="6" width="12.625" style="0" customWidth="1"/>
    <col min="7" max="8" width="3.625" style="0" customWidth="1"/>
    <col min="9" max="12" width="12.625" style="0" customWidth="1"/>
  </cols>
  <sheetData>
    <row r="2" spans="6:9" ht="13.5">
      <c r="F2" s="135" t="s">
        <v>195</v>
      </c>
      <c r="G2" s="135"/>
      <c r="H2" s="135"/>
      <c r="I2" s="135"/>
    </row>
    <row r="3" spans="11:12" ht="14.25" thickBot="1">
      <c r="K3" s="161" t="s">
        <v>203</v>
      </c>
      <c r="L3" s="161"/>
    </row>
    <row r="4" spans="2:12" ht="19.5" customHeight="1" thickBot="1">
      <c r="B4" s="31" t="s">
        <v>156</v>
      </c>
      <c r="C4" s="30" t="s">
        <v>0</v>
      </c>
      <c r="D4" s="32" t="s">
        <v>2</v>
      </c>
      <c r="E4" s="32" t="s">
        <v>3</v>
      </c>
      <c r="F4" s="33" t="s">
        <v>4</v>
      </c>
      <c r="H4" s="30" t="s">
        <v>157</v>
      </c>
      <c r="I4" s="30" t="s">
        <v>0</v>
      </c>
      <c r="J4" s="32" t="s">
        <v>2</v>
      </c>
      <c r="K4" s="32" t="s">
        <v>3</v>
      </c>
      <c r="L4" s="33" t="s">
        <v>4</v>
      </c>
    </row>
    <row r="5" spans="2:12" ht="19.5" customHeight="1">
      <c r="B5" s="162" t="s">
        <v>154</v>
      </c>
      <c r="C5" s="30" t="s">
        <v>109</v>
      </c>
      <c r="D5" s="34" t="e">
        <f>+#REF!</f>
        <v>#REF!</v>
      </c>
      <c r="E5" s="34" t="e">
        <f>+#REF!</f>
        <v>#REF!</v>
      </c>
      <c r="F5" s="47" t="e">
        <f aca="true" t="shared" si="0" ref="F5:F61">SUM(D5:E5)</f>
        <v>#REF!</v>
      </c>
      <c r="H5" s="162" t="s">
        <v>141</v>
      </c>
      <c r="I5" s="30" t="s">
        <v>91</v>
      </c>
      <c r="J5" s="34" t="e">
        <f>+#REF!</f>
        <v>#REF!</v>
      </c>
      <c r="K5" s="34" t="e">
        <f>+#REF!</f>
        <v>#REF!</v>
      </c>
      <c r="L5" s="51" t="e">
        <f>SUM(J5:K5)</f>
        <v>#REF!</v>
      </c>
    </row>
    <row r="6" spans="2:12" ht="19.5" customHeight="1">
      <c r="B6" s="163"/>
      <c r="C6" s="8" t="s">
        <v>64</v>
      </c>
      <c r="D6" s="28" t="e">
        <f>+#REF!</f>
        <v>#REF!</v>
      </c>
      <c r="E6" s="28" t="e">
        <f>+#REF!</f>
        <v>#REF!</v>
      </c>
      <c r="F6" s="3" t="e">
        <f t="shared" si="0"/>
        <v>#REF!</v>
      </c>
      <c r="H6" s="163"/>
      <c r="I6" s="12" t="s">
        <v>92</v>
      </c>
      <c r="J6" s="29" t="e">
        <f>+#REF!</f>
        <v>#REF!</v>
      </c>
      <c r="K6" s="29" t="e">
        <f>+#REF!</f>
        <v>#REF!</v>
      </c>
      <c r="L6" s="44" t="e">
        <f>SUM(J6:K6)</f>
        <v>#REF!</v>
      </c>
    </row>
    <row r="7" spans="2:12" ht="19.5" customHeight="1">
      <c r="B7" s="163"/>
      <c r="C7" s="12" t="s">
        <v>65</v>
      </c>
      <c r="D7" s="13" t="e">
        <f>+#REF!</f>
        <v>#REF!</v>
      </c>
      <c r="E7" s="13" t="e">
        <f>+#REF!</f>
        <v>#REF!</v>
      </c>
      <c r="F7" s="44" t="e">
        <f t="shared" si="0"/>
        <v>#REF!</v>
      </c>
      <c r="H7" s="163"/>
      <c r="I7" s="16" t="s">
        <v>93</v>
      </c>
      <c r="J7" s="17" t="e">
        <f>SUM(J5:J6)</f>
        <v>#REF!</v>
      </c>
      <c r="K7" s="17" t="e">
        <f>SUM(K5:K6)</f>
        <v>#REF!</v>
      </c>
      <c r="L7" s="45" t="e">
        <f>SUM(J7:K7)</f>
        <v>#REF!</v>
      </c>
    </row>
    <row r="8" spans="2:12" ht="19.5" customHeight="1">
      <c r="B8" s="163"/>
      <c r="C8" s="16" t="s">
        <v>123</v>
      </c>
      <c r="D8" s="17" t="e">
        <f>SUM(D5:D7)</f>
        <v>#REF!</v>
      </c>
      <c r="E8" s="17" t="e">
        <f>SUM(E5:E7)</f>
        <v>#REF!</v>
      </c>
      <c r="F8" s="45" t="e">
        <f t="shared" si="0"/>
        <v>#REF!</v>
      </c>
      <c r="H8" s="163"/>
      <c r="I8" s="14" t="s">
        <v>94</v>
      </c>
      <c r="J8" s="15" t="e">
        <f>+#REF!</f>
        <v>#REF!</v>
      </c>
      <c r="K8" s="15" t="e">
        <f>+#REF!</f>
        <v>#REF!</v>
      </c>
      <c r="L8" s="5" t="e">
        <f aca="true" t="shared" si="1" ref="L8:L47">SUM(J8:K8)</f>
        <v>#REF!</v>
      </c>
    </row>
    <row r="9" spans="2:12" ht="19.5" customHeight="1">
      <c r="B9" s="163"/>
      <c r="C9" s="14" t="s">
        <v>79</v>
      </c>
      <c r="D9" s="15" t="e">
        <f>+#REF!</f>
        <v>#REF!</v>
      </c>
      <c r="E9" s="15" t="e">
        <f>+#REF!</f>
        <v>#REF!</v>
      </c>
      <c r="F9" s="5" t="e">
        <f>SUM(D9:E9)</f>
        <v>#REF!</v>
      </c>
      <c r="H9" s="163"/>
      <c r="I9" s="8" t="s">
        <v>96</v>
      </c>
      <c r="J9" s="15" t="e">
        <f>+#REF!</f>
        <v>#REF!</v>
      </c>
      <c r="K9" s="15" t="e">
        <f>+#REF!</f>
        <v>#REF!</v>
      </c>
      <c r="L9" s="3" t="e">
        <f t="shared" si="1"/>
        <v>#REF!</v>
      </c>
    </row>
    <row r="10" spans="2:12" ht="19.5" customHeight="1">
      <c r="B10" s="163"/>
      <c r="C10" s="8" t="s">
        <v>80</v>
      </c>
      <c r="D10" s="15" t="e">
        <f>+#REF!</f>
        <v>#REF!</v>
      </c>
      <c r="E10" s="15" t="e">
        <f>+#REF!</f>
        <v>#REF!</v>
      </c>
      <c r="F10" s="3" t="e">
        <f>SUM(D10:E10)</f>
        <v>#REF!</v>
      </c>
      <c r="H10" s="163"/>
      <c r="I10" s="8" t="s">
        <v>97</v>
      </c>
      <c r="J10" s="15" t="e">
        <f>+#REF!</f>
        <v>#REF!</v>
      </c>
      <c r="K10" s="15" t="e">
        <f>+#REF!</f>
        <v>#REF!</v>
      </c>
      <c r="L10" s="3" t="e">
        <f t="shared" si="1"/>
        <v>#REF!</v>
      </c>
    </row>
    <row r="11" spans="2:12" ht="19.5" customHeight="1">
      <c r="B11" s="163"/>
      <c r="C11" s="8" t="s">
        <v>81</v>
      </c>
      <c r="D11" s="15" t="e">
        <f>+#REF!</f>
        <v>#REF!</v>
      </c>
      <c r="E11" s="15" t="e">
        <f>+#REF!</f>
        <v>#REF!</v>
      </c>
      <c r="F11" s="3" t="e">
        <f>SUM(D11:E11)</f>
        <v>#REF!</v>
      </c>
      <c r="H11" s="163"/>
      <c r="I11" s="8" t="s">
        <v>98</v>
      </c>
      <c r="J11" s="15" t="e">
        <f>+#REF!</f>
        <v>#REF!</v>
      </c>
      <c r="K11" s="15" t="e">
        <f>+#REF!</f>
        <v>#REF!</v>
      </c>
      <c r="L11" s="3" t="e">
        <f t="shared" si="1"/>
        <v>#REF!</v>
      </c>
    </row>
    <row r="12" spans="2:12" ht="19.5" customHeight="1">
      <c r="B12" s="163"/>
      <c r="C12" s="12" t="s">
        <v>82</v>
      </c>
      <c r="D12" s="15" t="e">
        <f>+#REF!</f>
        <v>#REF!</v>
      </c>
      <c r="E12" s="15" t="e">
        <f>+#REF!</f>
        <v>#REF!</v>
      </c>
      <c r="F12" s="44" t="e">
        <f>SUM(D12:E12)</f>
        <v>#REF!</v>
      </c>
      <c r="H12" s="163"/>
      <c r="I12" s="12" t="s">
        <v>100</v>
      </c>
      <c r="J12" s="15" t="e">
        <f>+#REF!</f>
        <v>#REF!</v>
      </c>
      <c r="K12" s="15" t="e">
        <f>+#REF!</f>
        <v>#REF!</v>
      </c>
      <c r="L12" s="44" t="e">
        <f t="shared" si="1"/>
        <v>#REF!</v>
      </c>
    </row>
    <row r="13" spans="2:12" ht="19.5" customHeight="1">
      <c r="B13" s="163"/>
      <c r="C13" s="16" t="s">
        <v>83</v>
      </c>
      <c r="D13" s="17" t="e">
        <f>SUM(D9:D12)</f>
        <v>#REF!</v>
      </c>
      <c r="E13" s="17" t="e">
        <f>SUM(E9:E12)</f>
        <v>#REF!</v>
      </c>
      <c r="F13" s="45" t="e">
        <f>SUM(D13:E13)</f>
        <v>#REF!</v>
      </c>
      <c r="H13" s="163"/>
      <c r="I13" s="16" t="s">
        <v>101</v>
      </c>
      <c r="J13" s="17" t="e">
        <f>SUM(J8:J12)</f>
        <v>#REF!</v>
      </c>
      <c r="K13" s="17" t="e">
        <f>SUM(K8:K12)</f>
        <v>#REF!</v>
      </c>
      <c r="L13" s="45" t="e">
        <f t="shared" si="1"/>
        <v>#REF!</v>
      </c>
    </row>
    <row r="14" spans="2:12" ht="19.5" customHeight="1">
      <c r="B14" s="163"/>
      <c r="C14" s="14" t="s">
        <v>102</v>
      </c>
      <c r="D14" s="15" t="e">
        <f>+#REF!</f>
        <v>#REF!</v>
      </c>
      <c r="E14" s="15" t="e">
        <f>+#REF!</f>
        <v>#REF!</v>
      </c>
      <c r="F14" s="5" t="e">
        <f aca="true" t="shared" si="2" ref="F14:F20">SUM(D14:E14)</f>
        <v>#REF!</v>
      </c>
      <c r="H14" s="163"/>
      <c r="I14" s="16" t="s">
        <v>124</v>
      </c>
      <c r="J14" s="17" t="e">
        <f>SUM(J13,J7,D61)</f>
        <v>#REF!</v>
      </c>
      <c r="K14" s="17" t="e">
        <f>SUM(K13,K7,E61)</f>
        <v>#REF!</v>
      </c>
      <c r="L14" s="45" t="e">
        <f>SUM(J14:K14)</f>
        <v>#REF!</v>
      </c>
    </row>
    <row r="15" spans="2:12" ht="19.5" customHeight="1" thickBot="1">
      <c r="B15" s="163"/>
      <c r="C15" s="8" t="s">
        <v>103</v>
      </c>
      <c r="D15" s="15" t="e">
        <f>+#REF!</f>
        <v>#REF!</v>
      </c>
      <c r="E15" s="15" t="e">
        <f>+#REF!</f>
        <v>#REF!</v>
      </c>
      <c r="F15" s="3" t="e">
        <f t="shared" si="2"/>
        <v>#REF!</v>
      </c>
      <c r="H15" s="164"/>
      <c r="I15" s="7" t="s">
        <v>133</v>
      </c>
      <c r="J15" s="11" t="e">
        <f>SUM(J14,D54)</f>
        <v>#REF!</v>
      </c>
      <c r="K15" s="11" t="e">
        <f>SUM(K14,E54)</f>
        <v>#REF!</v>
      </c>
      <c r="L15" s="2" t="e">
        <f t="shared" si="1"/>
        <v>#REF!</v>
      </c>
    </row>
    <row r="16" spans="2:12" ht="19.5" customHeight="1">
      <c r="B16" s="163"/>
      <c r="C16" s="8" t="s">
        <v>104</v>
      </c>
      <c r="D16" s="15" t="e">
        <f>+#REF!</f>
        <v>#REF!</v>
      </c>
      <c r="E16" s="15" t="e">
        <f>+#REF!</f>
        <v>#REF!</v>
      </c>
      <c r="F16" s="3" t="e">
        <f t="shared" si="2"/>
        <v>#REF!</v>
      </c>
      <c r="H16" s="163" t="s">
        <v>142</v>
      </c>
      <c r="I16" s="35" t="s">
        <v>134</v>
      </c>
      <c r="J16" s="36" t="e">
        <f>+#REF!</f>
        <v>#REF!</v>
      </c>
      <c r="K16" s="36" t="e">
        <f>+#REF!</f>
        <v>#REF!</v>
      </c>
      <c r="L16" s="5" t="e">
        <f t="shared" si="1"/>
        <v>#REF!</v>
      </c>
    </row>
    <row r="17" spans="2:12" ht="19.5" customHeight="1">
      <c r="B17" s="163"/>
      <c r="C17" s="12" t="s">
        <v>105</v>
      </c>
      <c r="D17" s="15" t="e">
        <f>+#REF!</f>
        <v>#REF!</v>
      </c>
      <c r="E17" s="15" t="e">
        <f>+#REF!</f>
        <v>#REF!</v>
      </c>
      <c r="F17" s="44" t="e">
        <f t="shared" si="2"/>
        <v>#REF!</v>
      </c>
      <c r="H17" s="163"/>
      <c r="I17" s="14" t="s">
        <v>31</v>
      </c>
      <c r="J17" s="15" t="e">
        <f>+#REF!</f>
        <v>#REF!</v>
      </c>
      <c r="K17" s="15" t="e">
        <f>+#REF!</f>
        <v>#REF!</v>
      </c>
      <c r="L17" s="3" t="e">
        <f t="shared" si="1"/>
        <v>#REF!</v>
      </c>
    </row>
    <row r="18" spans="2:12" ht="19.5" customHeight="1">
      <c r="B18" s="163"/>
      <c r="C18" s="16" t="s">
        <v>106</v>
      </c>
      <c r="D18" s="17" t="e">
        <f>SUM(D14:D17)</f>
        <v>#REF!</v>
      </c>
      <c r="E18" s="17" t="e">
        <f>SUM(E14:E17)</f>
        <v>#REF!</v>
      </c>
      <c r="F18" s="45" t="e">
        <f t="shared" si="2"/>
        <v>#REF!</v>
      </c>
      <c r="H18" s="163"/>
      <c r="I18" s="8" t="s">
        <v>135</v>
      </c>
      <c r="J18" s="10" t="e">
        <f>+#REF!</f>
        <v>#REF!</v>
      </c>
      <c r="K18" s="10" t="e">
        <f>+#REF!</f>
        <v>#REF!</v>
      </c>
      <c r="L18" s="3" t="e">
        <f t="shared" si="1"/>
        <v>#REF!</v>
      </c>
    </row>
    <row r="19" spans="2:12" ht="19.5" customHeight="1">
      <c r="B19" s="163"/>
      <c r="C19" s="6" t="s">
        <v>107</v>
      </c>
      <c r="D19" s="9" t="e">
        <f>+#REF!</f>
        <v>#REF!</v>
      </c>
      <c r="E19" s="9" t="e">
        <f>+#REF!</f>
        <v>#REF!</v>
      </c>
      <c r="F19" s="1" t="e">
        <f t="shared" si="2"/>
        <v>#REF!</v>
      </c>
      <c r="H19" s="163"/>
      <c r="I19" s="12" t="s">
        <v>37</v>
      </c>
      <c r="J19" s="13" t="e">
        <f>+#REF!</f>
        <v>#REF!</v>
      </c>
      <c r="K19" s="13" t="e">
        <f>+#REF!</f>
        <v>#REF!</v>
      </c>
      <c r="L19" s="44" t="e">
        <f t="shared" si="1"/>
        <v>#REF!</v>
      </c>
    </row>
    <row r="20" spans="2:12" ht="19.5" customHeight="1">
      <c r="B20" s="163"/>
      <c r="C20" s="16" t="s">
        <v>108</v>
      </c>
      <c r="D20" s="17" t="e">
        <f>SUM(D19)</f>
        <v>#REF!</v>
      </c>
      <c r="E20" s="17" t="e">
        <f>SUM(E19)</f>
        <v>#REF!</v>
      </c>
      <c r="F20" s="45" t="e">
        <f t="shared" si="2"/>
        <v>#REF!</v>
      </c>
      <c r="H20" s="163"/>
      <c r="I20" s="16" t="s">
        <v>136</v>
      </c>
      <c r="J20" s="17" t="e">
        <f>SUM(J16:J19)</f>
        <v>#REF!</v>
      </c>
      <c r="K20" s="17" t="e">
        <f>SUM(K16:K19)</f>
        <v>#REF!</v>
      </c>
      <c r="L20" s="45" t="e">
        <f t="shared" si="1"/>
        <v>#REF!</v>
      </c>
    </row>
    <row r="21" spans="2:12" ht="19.5" customHeight="1">
      <c r="B21" s="163"/>
      <c r="C21" s="12" t="s">
        <v>124</v>
      </c>
      <c r="D21" s="13" t="e">
        <f>SUM(D13,D18,D20)</f>
        <v>#REF!</v>
      </c>
      <c r="E21" s="13" t="e">
        <f>SUM(E13,E18,E20)</f>
        <v>#REF!</v>
      </c>
      <c r="F21" s="44" t="e">
        <f t="shared" si="0"/>
        <v>#REF!</v>
      </c>
      <c r="H21" s="163"/>
      <c r="I21" s="14" t="s">
        <v>8</v>
      </c>
      <c r="J21" s="15" t="e">
        <f>+#REF!</f>
        <v>#REF!</v>
      </c>
      <c r="K21" s="15" t="e">
        <f>+#REF!</f>
        <v>#REF!</v>
      </c>
      <c r="L21" s="5" t="e">
        <f t="shared" si="1"/>
        <v>#REF!</v>
      </c>
    </row>
    <row r="22" spans="2:12" ht="19.5" customHeight="1" thickBot="1">
      <c r="B22" s="164"/>
      <c r="C22" s="27" t="s">
        <v>128</v>
      </c>
      <c r="D22" s="24" t="e">
        <f>SUM(D21,D8)</f>
        <v>#REF!</v>
      </c>
      <c r="E22" s="24" t="e">
        <f>SUM(E21,E8)</f>
        <v>#REF!</v>
      </c>
      <c r="F22" s="48" t="e">
        <f t="shared" si="0"/>
        <v>#REF!</v>
      </c>
      <c r="H22" s="163"/>
      <c r="I22" s="8" t="s">
        <v>10</v>
      </c>
      <c r="J22" s="10" t="e">
        <f>+#REF!</f>
        <v>#REF!</v>
      </c>
      <c r="K22" s="10" t="e">
        <f>+#REF!</f>
        <v>#REF!</v>
      </c>
      <c r="L22" s="3" t="e">
        <f t="shared" si="1"/>
        <v>#REF!</v>
      </c>
    </row>
    <row r="23" spans="2:12" ht="19.5" customHeight="1">
      <c r="B23" s="162" t="s">
        <v>155</v>
      </c>
      <c r="C23" s="35" t="s">
        <v>125</v>
      </c>
      <c r="D23" s="36" t="e">
        <f>+#REF!</f>
        <v>#REF!</v>
      </c>
      <c r="E23" s="36" t="e">
        <f>+#REF!</f>
        <v>#REF!</v>
      </c>
      <c r="F23" s="49" t="e">
        <f t="shared" si="0"/>
        <v>#REF!</v>
      </c>
      <c r="H23" s="163"/>
      <c r="I23" s="8" t="s">
        <v>12</v>
      </c>
      <c r="J23" s="10" t="e">
        <f>+#REF!</f>
        <v>#REF!</v>
      </c>
      <c r="K23" s="10" t="e">
        <f>+#REF!</f>
        <v>#REF!</v>
      </c>
      <c r="L23" s="3" t="e">
        <f t="shared" si="1"/>
        <v>#REF!</v>
      </c>
    </row>
    <row r="24" spans="2:12" ht="19.5" customHeight="1">
      <c r="B24" s="163"/>
      <c r="C24" s="8" t="s">
        <v>51</v>
      </c>
      <c r="D24" s="10" t="e">
        <f>+#REF!</f>
        <v>#REF!</v>
      </c>
      <c r="E24" s="10" t="e">
        <f>+#REF!</f>
        <v>#REF!</v>
      </c>
      <c r="F24" s="3" t="e">
        <f t="shared" si="0"/>
        <v>#REF!</v>
      </c>
      <c r="H24" s="163"/>
      <c r="I24" s="8" t="s">
        <v>14</v>
      </c>
      <c r="J24" s="10" t="e">
        <f>+#REF!</f>
        <v>#REF!</v>
      </c>
      <c r="K24" s="10" t="e">
        <f>+#REF!</f>
        <v>#REF!</v>
      </c>
      <c r="L24" s="3" t="e">
        <f t="shared" si="1"/>
        <v>#REF!</v>
      </c>
    </row>
    <row r="25" spans="2:12" ht="19.5" customHeight="1">
      <c r="B25" s="163"/>
      <c r="C25" s="12" t="s">
        <v>115</v>
      </c>
      <c r="D25" s="13" t="e">
        <f>+#REF!</f>
        <v>#REF!</v>
      </c>
      <c r="E25" s="13" t="e">
        <f>+#REF!</f>
        <v>#REF!</v>
      </c>
      <c r="F25" s="44" t="e">
        <f t="shared" si="0"/>
        <v>#REF!</v>
      </c>
      <c r="H25" s="163"/>
      <c r="I25" s="8" t="s">
        <v>15</v>
      </c>
      <c r="J25" s="10" t="e">
        <f>+#REF!</f>
        <v>#REF!</v>
      </c>
      <c r="K25" s="10" t="e">
        <f>+#REF!</f>
        <v>#REF!</v>
      </c>
      <c r="L25" s="3" t="e">
        <f t="shared" si="1"/>
        <v>#REF!</v>
      </c>
    </row>
    <row r="26" spans="2:12" ht="19.5" customHeight="1">
      <c r="B26" s="163"/>
      <c r="C26" s="16" t="s">
        <v>123</v>
      </c>
      <c r="D26" s="17" t="e">
        <f>SUM(D23:D25)</f>
        <v>#REF!</v>
      </c>
      <c r="E26" s="17" t="e">
        <f>SUM(E23:E25)</f>
        <v>#REF!</v>
      </c>
      <c r="F26" s="45" t="e">
        <f t="shared" si="0"/>
        <v>#REF!</v>
      </c>
      <c r="H26" s="163"/>
      <c r="I26" s="8" t="s">
        <v>16</v>
      </c>
      <c r="J26" s="10" t="e">
        <f>+#REF!</f>
        <v>#REF!</v>
      </c>
      <c r="K26" s="10" t="e">
        <f>+#REF!</f>
        <v>#REF!</v>
      </c>
      <c r="L26" s="3" t="e">
        <f t="shared" si="1"/>
        <v>#REF!</v>
      </c>
    </row>
    <row r="27" spans="2:12" ht="19.5" customHeight="1">
      <c r="B27" s="163"/>
      <c r="C27" s="6" t="s">
        <v>54</v>
      </c>
      <c r="D27" s="9" t="e">
        <f>+#REF!</f>
        <v>#REF!</v>
      </c>
      <c r="E27" s="9" t="e">
        <f>+#REF!</f>
        <v>#REF!</v>
      </c>
      <c r="F27" s="1" t="e">
        <f t="shared" si="0"/>
        <v>#REF!</v>
      </c>
      <c r="H27" s="163"/>
      <c r="I27" s="8" t="s">
        <v>17</v>
      </c>
      <c r="J27" s="10" t="e">
        <f>+#REF!</f>
        <v>#REF!</v>
      </c>
      <c r="K27" s="10" t="e">
        <f>+#REF!</f>
        <v>#REF!</v>
      </c>
      <c r="L27" s="3" t="e">
        <f t="shared" si="1"/>
        <v>#REF!</v>
      </c>
    </row>
    <row r="28" spans="2:12" ht="19.5" customHeight="1">
      <c r="B28" s="163"/>
      <c r="C28" s="16" t="s">
        <v>119</v>
      </c>
      <c r="D28" s="17" t="e">
        <f>SUM(D27)</f>
        <v>#REF!</v>
      </c>
      <c r="E28" s="17" t="e">
        <f>SUM(E27)</f>
        <v>#REF!</v>
      </c>
      <c r="F28" s="45" t="e">
        <f t="shared" si="0"/>
        <v>#REF!</v>
      </c>
      <c r="H28" s="163"/>
      <c r="I28" s="8" t="s">
        <v>19</v>
      </c>
      <c r="J28" s="10" t="e">
        <f>+#REF!</f>
        <v>#REF!</v>
      </c>
      <c r="K28" s="10" t="e">
        <f>+#REF!</f>
        <v>#REF!</v>
      </c>
      <c r="L28" s="3" t="e">
        <f t="shared" si="1"/>
        <v>#REF!</v>
      </c>
    </row>
    <row r="29" spans="2:12" ht="19.5" customHeight="1">
      <c r="B29" s="163"/>
      <c r="C29" s="6" t="s">
        <v>77</v>
      </c>
      <c r="D29" s="9" t="e">
        <f>+#REF!</f>
        <v>#REF!</v>
      </c>
      <c r="E29" s="9" t="e">
        <f>+#REF!</f>
        <v>#REF!</v>
      </c>
      <c r="F29" s="1" t="e">
        <f t="shared" si="0"/>
        <v>#REF!</v>
      </c>
      <c r="H29" s="163"/>
      <c r="I29" s="8" t="s">
        <v>21</v>
      </c>
      <c r="J29" s="10" t="e">
        <f>+#REF!</f>
        <v>#REF!</v>
      </c>
      <c r="K29" s="10" t="e">
        <f>+#REF!</f>
        <v>#REF!</v>
      </c>
      <c r="L29" s="3" t="e">
        <f t="shared" si="1"/>
        <v>#REF!</v>
      </c>
    </row>
    <row r="30" spans="2:12" ht="19.5" customHeight="1">
      <c r="B30" s="163"/>
      <c r="C30" s="16" t="s">
        <v>78</v>
      </c>
      <c r="D30" s="17" t="e">
        <f>SUM(D29)</f>
        <v>#REF!</v>
      </c>
      <c r="E30" s="17" t="e">
        <f>SUM(E29)</f>
        <v>#REF!</v>
      </c>
      <c r="F30" s="45" t="e">
        <f t="shared" si="0"/>
        <v>#REF!</v>
      </c>
      <c r="H30" s="163"/>
      <c r="I30" s="12" t="s">
        <v>23</v>
      </c>
      <c r="J30" s="13" t="e">
        <f>+#REF!</f>
        <v>#REF!</v>
      </c>
      <c r="K30" s="13" t="e">
        <f>+#REF!</f>
        <v>#REF!</v>
      </c>
      <c r="L30" s="44" t="e">
        <f t="shared" si="1"/>
        <v>#REF!</v>
      </c>
    </row>
    <row r="31" spans="2:12" ht="19.5" customHeight="1">
      <c r="B31" s="163"/>
      <c r="C31" s="26" t="s">
        <v>130</v>
      </c>
      <c r="D31" s="25" t="e">
        <f>SUM(D30,D28)</f>
        <v>#REF!</v>
      </c>
      <c r="E31" s="25" t="e">
        <f>SUM(E30,E28)</f>
        <v>#REF!</v>
      </c>
      <c r="F31" s="50" t="e">
        <f t="shared" si="0"/>
        <v>#REF!</v>
      </c>
      <c r="H31" s="163"/>
      <c r="I31" s="16" t="s">
        <v>120</v>
      </c>
      <c r="J31" s="17" t="e">
        <f>SUM(J21:J30)</f>
        <v>#REF!</v>
      </c>
      <c r="K31" s="17" t="e">
        <f>SUM(K21:K30)</f>
        <v>#REF!</v>
      </c>
      <c r="L31" s="45" t="e">
        <f t="shared" si="1"/>
        <v>#REF!</v>
      </c>
    </row>
    <row r="32" spans="2:12" ht="19.5" customHeight="1" thickBot="1">
      <c r="B32" s="164"/>
      <c r="C32" s="7" t="s">
        <v>129</v>
      </c>
      <c r="D32" s="11" t="e">
        <f>SUM(D31,D26)</f>
        <v>#REF!</v>
      </c>
      <c r="E32" s="11" t="e">
        <f>SUM(E31,E26)</f>
        <v>#REF!</v>
      </c>
      <c r="F32" s="2" t="e">
        <f t="shared" si="0"/>
        <v>#REF!</v>
      </c>
      <c r="H32" s="163"/>
      <c r="I32" s="14" t="s">
        <v>25</v>
      </c>
      <c r="J32" s="15" t="e">
        <f>+#REF!</f>
        <v>#REF!</v>
      </c>
      <c r="K32" s="15" t="e">
        <f>+#REF!</f>
        <v>#REF!</v>
      </c>
      <c r="L32" s="5" t="e">
        <f t="shared" si="1"/>
        <v>#REF!</v>
      </c>
    </row>
    <row r="33" spans="2:12" ht="19.5" customHeight="1">
      <c r="B33" s="162" t="s">
        <v>140</v>
      </c>
      <c r="C33" s="35" t="s">
        <v>126</v>
      </c>
      <c r="D33" s="36" t="e">
        <f>+#REF!</f>
        <v>#REF!</v>
      </c>
      <c r="E33" s="36" t="e">
        <f>+#REF!</f>
        <v>#REF!</v>
      </c>
      <c r="F33" s="49" t="e">
        <f t="shared" si="0"/>
        <v>#REF!</v>
      </c>
      <c r="H33" s="163"/>
      <c r="I33" s="8" t="s">
        <v>26</v>
      </c>
      <c r="J33" s="10" t="e">
        <f>+#REF!</f>
        <v>#REF!</v>
      </c>
      <c r="K33" s="10" t="e">
        <f>+#REF!</f>
        <v>#REF!</v>
      </c>
      <c r="L33" s="3" t="e">
        <f t="shared" si="1"/>
        <v>#REF!</v>
      </c>
    </row>
    <row r="34" spans="2:12" ht="19.5" customHeight="1">
      <c r="B34" s="163"/>
      <c r="C34" s="12" t="s">
        <v>127</v>
      </c>
      <c r="D34" s="13" t="e">
        <f>+#REF!</f>
        <v>#REF!</v>
      </c>
      <c r="E34" s="13" t="e">
        <f>+#REF!</f>
        <v>#REF!</v>
      </c>
      <c r="F34" s="44" t="e">
        <f t="shared" si="0"/>
        <v>#REF!</v>
      </c>
      <c r="H34" s="163"/>
      <c r="I34" s="8" t="s">
        <v>27</v>
      </c>
      <c r="J34" s="10" t="e">
        <f>+#REF!</f>
        <v>#REF!</v>
      </c>
      <c r="K34" s="10" t="e">
        <f>+#REF!</f>
        <v>#REF!</v>
      </c>
      <c r="L34" s="3" t="e">
        <f t="shared" si="1"/>
        <v>#REF!</v>
      </c>
    </row>
    <row r="35" spans="2:12" ht="19.5" customHeight="1">
      <c r="B35" s="163"/>
      <c r="C35" s="16" t="s">
        <v>46</v>
      </c>
      <c r="D35" s="17" t="e">
        <f>SUM(D33:D34)</f>
        <v>#REF!</v>
      </c>
      <c r="E35" s="17" t="e">
        <f>SUM(E33:E34)</f>
        <v>#REF!</v>
      </c>
      <c r="F35" s="45" t="e">
        <f t="shared" si="0"/>
        <v>#REF!</v>
      </c>
      <c r="H35" s="163"/>
      <c r="I35" s="8" t="s">
        <v>28</v>
      </c>
      <c r="J35" s="10" t="e">
        <f>+#REF!</f>
        <v>#REF!</v>
      </c>
      <c r="K35" s="10" t="e">
        <f>+#REF!</f>
        <v>#REF!</v>
      </c>
      <c r="L35" s="3" t="e">
        <f t="shared" si="1"/>
        <v>#REF!</v>
      </c>
    </row>
    <row r="36" spans="2:12" ht="19.5" customHeight="1">
      <c r="B36" s="163"/>
      <c r="C36" s="14" t="s">
        <v>67</v>
      </c>
      <c r="D36" s="15" t="e">
        <f>+#REF!</f>
        <v>#REF!</v>
      </c>
      <c r="E36" s="15" t="e">
        <f>+#REF!</f>
        <v>#REF!</v>
      </c>
      <c r="F36" s="5" t="e">
        <f t="shared" si="0"/>
        <v>#REF!</v>
      </c>
      <c r="H36" s="163"/>
      <c r="I36" s="12" t="s">
        <v>29</v>
      </c>
      <c r="J36" s="13" t="e">
        <f>+#REF!</f>
        <v>#REF!</v>
      </c>
      <c r="K36" s="13" t="e">
        <f>+#REF!</f>
        <v>#REF!</v>
      </c>
      <c r="L36" s="44" t="e">
        <f t="shared" si="1"/>
        <v>#REF!</v>
      </c>
    </row>
    <row r="37" spans="2:12" ht="19.5" customHeight="1">
      <c r="B37" s="163"/>
      <c r="C37" s="8" t="s">
        <v>68</v>
      </c>
      <c r="D37" s="10" t="e">
        <f>+#REF!</f>
        <v>#REF!</v>
      </c>
      <c r="E37" s="10" t="e">
        <f>+#REF!</f>
        <v>#REF!</v>
      </c>
      <c r="F37" s="3" t="e">
        <f t="shared" si="0"/>
        <v>#REF!</v>
      </c>
      <c r="H37" s="163"/>
      <c r="I37" s="16" t="s">
        <v>121</v>
      </c>
      <c r="J37" s="17" t="e">
        <f>SUM(J32:J36)</f>
        <v>#REF!</v>
      </c>
      <c r="K37" s="17" t="e">
        <f>SUM(K32:K36)</f>
        <v>#REF!</v>
      </c>
      <c r="L37" s="45" t="e">
        <f t="shared" si="1"/>
        <v>#REF!</v>
      </c>
    </row>
    <row r="38" spans="2:12" ht="19.5" customHeight="1">
      <c r="B38" s="163"/>
      <c r="C38" s="12" t="s">
        <v>69</v>
      </c>
      <c r="D38" s="13" t="e">
        <f>+#REF!</f>
        <v>#REF!</v>
      </c>
      <c r="E38" s="13" t="e">
        <f>+#REF!</f>
        <v>#REF!</v>
      </c>
      <c r="F38" s="44" t="e">
        <f t="shared" si="0"/>
        <v>#REF!</v>
      </c>
      <c r="H38" s="163"/>
      <c r="I38" s="14" t="s">
        <v>32</v>
      </c>
      <c r="J38" s="15" t="e">
        <f>+#REF!</f>
        <v>#REF!</v>
      </c>
      <c r="K38" s="15" t="e">
        <f>+#REF!</f>
        <v>#REF!</v>
      </c>
      <c r="L38" s="5" t="e">
        <f t="shared" si="1"/>
        <v>#REF!</v>
      </c>
    </row>
    <row r="39" spans="2:12" ht="19.5" customHeight="1">
      <c r="B39" s="163"/>
      <c r="C39" s="16" t="s">
        <v>70</v>
      </c>
      <c r="D39" s="17" t="e">
        <f>SUM(D36:D38)</f>
        <v>#REF!</v>
      </c>
      <c r="E39" s="17" t="e">
        <f>SUM(E36:E38)</f>
        <v>#REF!</v>
      </c>
      <c r="F39" s="45" t="e">
        <f t="shared" si="0"/>
        <v>#REF!</v>
      </c>
      <c r="H39" s="163"/>
      <c r="I39" s="12" t="s">
        <v>34</v>
      </c>
      <c r="J39" s="13" t="e">
        <f>+#REF!</f>
        <v>#REF!</v>
      </c>
      <c r="K39" s="13" t="e">
        <f>+#REF!</f>
        <v>#REF!</v>
      </c>
      <c r="L39" s="44" t="e">
        <f t="shared" si="1"/>
        <v>#REF!</v>
      </c>
    </row>
    <row r="40" spans="2:12" ht="19.5" customHeight="1">
      <c r="B40" s="163"/>
      <c r="C40" s="14" t="s">
        <v>71</v>
      </c>
      <c r="D40" s="15" t="e">
        <f>+#REF!</f>
        <v>#REF!</v>
      </c>
      <c r="E40" s="15" t="e">
        <f>+#REF!</f>
        <v>#REF!</v>
      </c>
      <c r="F40" s="5" t="e">
        <f t="shared" si="0"/>
        <v>#REF!</v>
      </c>
      <c r="H40" s="163"/>
      <c r="I40" s="16" t="s">
        <v>122</v>
      </c>
      <c r="J40" s="17" t="e">
        <f>SUM(J38:J39)</f>
        <v>#REF!</v>
      </c>
      <c r="K40" s="17" t="e">
        <f>SUM(K38:K39)</f>
        <v>#REF!</v>
      </c>
      <c r="L40" s="45" t="e">
        <f t="shared" si="1"/>
        <v>#REF!</v>
      </c>
    </row>
    <row r="41" spans="2:12" ht="19.5" customHeight="1">
      <c r="B41" s="163"/>
      <c r="C41" s="8" t="s">
        <v>72</v>
      </c>
      <c r="D41" s="10" t="e">
        <f>+#REF!</f>
        <v>#REF!</v>
      </c>
      <c r="E41" s="10" t="e">
        <f>+#REF!</f>
        <v>#REF!</v>
      </c>
      <c r="F41" s="3" t="e">
        <f t="shared" si="0"/>
        <v>#REF!</v>
      </c>
      <c r="H41" s="163"/>
      <c r="I41" s="14" t="s">
        <v>38</v>
      </c>
      <c r="J41" s="15" t="e">
        <f>+#REF!</f>
        <v>#REF!</v>
      </c>
      <c r="K41" s="15" t="e">
        <f>+#REF!</f>
        <v>#REF!</v>
      </c>
      <c r="L41" s="5" t="e">
        <f t="shared" si="1"/>
        <v>#REF!</v>
      </c>
    </row>
    <row r="42" spans="2:12" ht="19.5" customHeight="1">
      <c r="B42" s="163"/>
      <c r="C42" s="8" t="s">
        <v>73</v>
      </c>
      <c r="D42" s="10" t="e">
        <f>+#REF!</f>
        <v>#REF!</v>
      </c>
      <c r="E42" s="10" t="e">
        <f>+#REF!</f>
        <v>#REF!</v>
      </c>
      <c r="F42" s="3" t="e">
        <f t="shared" si="0"/>
        <v>#REF!</v>
      </c>
      <c r="H42" s="163"/>
      <c r="I42" s="8" t="s">
        <v>40</v>
      </c>
      <c r="J42" s="10" t="e">
        <f>+#REF!</f>
        <v>#REF!</v>
      </c>
      <c r="K42" s="10" t="e">
        <f>+#REF!</f>
        <v>#REF!</v>
      </c>
      <c r="L42" s="3" t="e">
        <f t="shared" si="1"/>
        <v>#REF!</v>
      </c>
    </row>
    <row r="43" spans="2:12" ht="19.5" customHeight="1">
      <c r="B43" s="163"/>
      <c r="C43" s="8" t="s">
        <v>74</v>
      </c>
      <c r="D43" s="10" t="e">
        <f>+#REF!</f>
        <v>#REF!</v>
      </c>
      <c r="E43" s="10" t="e">
        <f>+#REF!</f>
        <v>#REF!</v>
      </c>
      <c r="F43" s="3" t="e">
        <f t="shared" si="0"/>
        <v>#REF!</v>
      </c>
      <c r="H43" s="163"/>
      <c r="I43" s="8" t="s">
        <v>42</v>
      </c>
      <c r="J43" s="10" t="e">
        <f>+#REF!</f>
        <v>#REF!</v>
      </c>
      <c r="K43" s="10" t="e">
        <f>+#REF!</f>
        <v>#REF!</v>
      </c>
      <c r="L43" s="3" t="e">
        <f t="shared" si="1"/>
        <v>#REF!</v>
      </c>
    </row>
    <row r="44" spans="2:12" ht="19.5" customHeight="1">
      <c r="B44" s="163"/>
      <c r="C44" s="12" t="s">
        <v>75</v>
      </c>
      <c r="D44" s="13" t="e">
        <f>+#REF!</f>
        <v>#REF!</v>
      </c>
      <c r="E44" s="13" t="e">
        <f>+#REF!</f>
        <v>#REF!</v>
      </c>
      <c r="F44" s="44" t="e">
        <f t="shared" si="0"/>
        <v>#REF!</v>
      </c>
      <c r="H44" s="163"/>
      <c r="I44" s="12" t="s">
        <v>44</v>
      </c>
      <c r="J44" s="13" t="e">
        <f>+#REF!</f>
        <v>#REF!</v>
      </c>
      <c r="K44" s="13" t="e">
        <f>+#REF!</f>
        <v>#REF!</v>
      </c>
      <c r="L44" s="44" t="e">
        <f t="shared" si="1"/>
        <v>#REF!</v>
      </c>
    </row>
    <row r="45" spans="2:12" ht="19.5" customHeight="1">
      <c r="B45" s="163"/>
      <c r="C45" s="16" t="s">
        <v>76</v>
      </c>
      <c r="D45" s="17" t="e">
        <f>SUM(D40:D44)</f>
        <v>#REF!</v>
      </c>
      <c r="E45" s="17" t="e">
        <f>SUM(E40:E44)</f>
        <v>#REF!</v>
      </c>
      <c r="F45" s="45" t="e">
        <f t="shared" si="0"/>
        <v>#REF!</v>
      </c>
      <c r="H45" s="163"/>
      <c r="I45" s="16" t="s">
        <v>137</v>
      </c>
      <c r="J45" s="17" t="e">
        <f>SUM(J41:J44)</f>
        <v>#REF!</v>
      </c>
      <c r="K45" s="17" t="e">
        <f>SUM(K41:K44)</f>
        <v>#REF!</v>
      </c>
      <c r="L45" s="45" t="e">
        <f t="shared" si="1"/>
        <v>#REF!</v>
      </c>
    </row>
    <row r="46" spans="2:12" ht="19.5" customHeight="1">
      <c r="B46" s="163"/>
      <c r="C46" s="14" t="s">
        <v>116</v>
      </c>
      <c r="D46" s="15" t="e">
        <f>+#REF!</f>
        <v>#REF!</v>
      </c>
      <c r="E46" s="15" t="e">
        <f>+#REF!</f>
        <v>#REF!</v>
      </c>
      <c r="F46" s="5" t="e">
        <f t="shared" si="0"/>
        <v>#REF!</v>
      </c>
      <c r="H46" s="163"/>
      <c r="I46" s="16" t="s">
        <v>124</v>
      </c>
      <c r="J46" s="17" t="e">
        <f>SUM(J45,J40,J37,J31)</f>
        <v>#REF!</v>
      </c>
      <c r="K46" s="17" t="e">
        <f>SUM(K45,K40,K37,K31)</f>
        <v>#REF!</v>
      </c>
      <c r="L46" s="45" t="e">
        <f t="shared" si="1"/>
        <v>#REF!</v>
      </c>
    </row>
    <row r="47" spans="2:12" ht="19.5" customHeight="1" thickBot="1">
      <c r="B47" s="163"/>
      <c r="C47" s="8" t="s">
        <v>117</v>
      </c>
      <c r="D47" s="10" t="e">
        <f>+#REF!</f>
        <v>#REF!</v>
      </c>
      <c r="E47" s="10" t="e">
        <f>+#REF!</f>
        <v>#REF!</v>
      </c>
      <c r="F47" s="3" t="e">
        <f t="shared" si="0"/>
        <v>#REF!</v>
      </c>
      <c r="H47" s="164"/>
      <c r="I47" s="7" t="s">
        <v>138</v>
      </c>
      <c r="J47" s="11" t="e">
        <f>SUM(J46,J20)</f>
        <v>#REF!</v>
      </c>
      <c r="K47" s="11" t="e">
        <f>SUM(K46,K20)</f>
        <v>#REF!</v>
      </c>
      <c r="L47" s="2" t="e">
        <f t="shared" si="1"/>
        <v>#REF!</v>
      </c>
    </row>
    <row r="48" spans="2:12" ht="19.5" customHeight="1" thickBot="1">
      <c r="B48" s="163"/>
      <c r="C48" s="12" t="s">
        <v>118</v>
      </c>
      <c r="D48" s="13" t="e">
        <f>+#REF!</f>
        <v>#REF!</v>
      </c>
      <c r="E48" s="13" t="e">
        <f>+#REF!</f>
        <v>#REF!</v>
      </c>
      <c r="F48" s="44" t="e">
        <f t="shared" si="0"/>
        <v>#REF!</v>
      </c>
      <c r="L48" s="52"/>
    </row>
    <row r="49" spans="2:12" ht="19.5" customHeight="1" thickBot="1">
      <c r="B49" s="163"/>
      <c r="C49" s="16" t="s">
        <v>119</v>
      </c>
      <c r="D49" s="17" t="e">
        <f>SUM(D46:D48)</f>
        <v>#REF!</v>
      </c>
      <c r="E49" s="17" t="e">
        <f>SUM(E46:E48)</f>
        <v>#REF!</v>
      </c>
      <c r="F49" s="45" t="e">
        <f t="shared" si="0"/>
        <v>#REF!</v>
      </c>
      <c r="H49" s="165" t="s">
        <v>139</v>
      </c>
      <c r="I49" s="166"/>
      <c r="J49" s="4" t="s">
        <v>144</v>
      </c>
      <c r="K49" s="4" t="s">
        <v>145</v>
      </c>
      <c r="L49" s="53" t="s">
        <v>5</v>
      </c>
    </row>
    <row r="50" spans="2:12" ht="19.5" customHeight="1" thickTop="1">
      <c r="B50" s="163"/>
      <c r="C50" s="26" t="s">
        <v>130</v>
      </c>
      <c r="D50" s="25" t="e">
        <f>SUM(D49,D45,D39)</f>
        <v>#REF!</v>
      </c>
      <c r="E50" s="25" t="e">
        <f>SUM(E49,E45,E39)</f>
        <v>#REF!</v>
      </c>
      <c r="F50" s="50" t="e">
        <f t="shared" si="0"/>
        <v>#REF!</v>
      </c>
      <c r="H50" s="167" t="s">
        <v>146</v>
      </c>
      <c r="I50" s="168"/>
      <c r="J50" s="9" t="e">
        <f>+D22</f>
        <v>#REF!</v>
      </c>
      <c r="K50" s="9" t="e">
        <f>+E22</f>
        <v>#REF!</v>
      </c>
      <c r="L50" s="1" t="e">
        <f>SUM(J50:K50)</f>
        <v>#REF!</v>
      </c>
    </row>
    <row r="51" spans="2:12" ht="19.5" customHeight="1" thickBot="1">
      <c r="B51" s="164"/>
      <c r="C51" s="7" t="s">
        <v>131</v>
      </c>
      <c r="D51" s="11" t="e">
        <f>SUM(D50,D35)</f>
        <v>#REF!</v>
      </c>
      <c r="E51" s="11" t="e">
        <f>SUM(E50,E35)</f>
        <v>#REF!</v>
      </c>
      <c r="F51" s="2" t="e">
        <f t="shared" si="0"/>
        <v>#REF!</v>
      </c>
      <c r="H51" s="145" t="s">
        <v>147</v>
      </c>
      <c r="I51" s="143"/>
      <c r="J51" s="17" t="e">
        <f>+D32</f>
        <v>#REF!</v>
      </c>
      <c r="K51" s="17" t="e">
        <f>+E32</f>
        <v>#REF!</v>
      </c>
      <c r="L51" s="45" t="e">
        <f>SUM(J51:K51)</f>
        <v>#REF!</v>
      </c>
    </row>
    <row r="52" spans="2:12" ht="19.5" customHeight="1">
      <c r="B52" s="163" t="s">
        <v>141</v>
      </c>
      <c r="C52" s="14" t="s">
        <v>132</v>
      </c>
      <c r="D52" s="15" t="e">
        <f>+#REF!</f>
        <v>#REF!</v>
      </c>
      <c r="E52" s="15" t="e">
        <f>+#REF!</f>
        <v>#REF!</v>
      </c>
      <c r="F52" s="5" t="e">
        <f t="shared" si="0"/>
        <v>#REF!</v>
      </c>
      <c r="H52" s="145" t="s">
        <v>148</v>
      </c>
      <c r="I52" s="143"/>
      <c r="J52" s="17" t="e">
        <f>+D51</f>
        <v>#REF!</v>
      </c>
      <c r="K52" s="17" t="e">
        <f>+E51</f>
        <v>#REF!</v>
      </c>
      <c r="L52" s="45" t="e">
        <f>SUM(J52:K52)</f>
        <v>#REF!</v>
      </c>
    </row>
    <row r="53" spans="2:12" ht="19.5" customHeight="1">
      <c r="B53" s="163"/>
      <c r="C53" s="12" t="s">
        <v>56</v>
      </c>
      <c r="D53" s="13" t="e">
        <f>+#REF!</f>
        <v>#REF!</v>
      </c>
      <c r="E53" s="13" t="e">
        <f>+#REF!</f>
        <v>#REF!</v>
      </c>
      <c r="F53" s="44" t="e">
        <f t="shared" si="0"/>
        <v>#REF!</v>
      </c>
      <c r="H53" s="145" t="s">
        <v>149</v>
      </c>
      <c r="I53" s="143"/>
      <c r="J53" s="17" t="e">
        <f>+J15</f>
        <v>#REF!</v>
      </c>
      <c r="K53" s="17" t="e">
        <f>+K15</f>
        <v>#REF!</v>
      </c>
      <c r="L53" s="45" t="e">
        <f>SUM(J53:K53)</f>
        <v>#REF!</v>
      </c>
    </row>
    <row r="54" spans="2:12" ht="19.5" customHeight="1" thickBot="1">
      <c r="B54" s="163"/>
      <c r="C54" s="16" t="s">
        <v>123</v>
      </c>
      <c r="D54" s="17" t="e">
        <f>SUM(D52:D53)</f>
        <v>#REF!</v>
      </c>
      <c r="E54" s="17" t="e">
        <f>SUM(E52:E53)</f>
        <v>#REF!</v>
      </c>
      <c r="F54" s="45" t="e">
        <f t="shared" si="0"/>
        <v>#REF!</v>
      </c>
      <c r="H54" s="155" t="s">
        <v>150</v>
      </c>
      <c r="I54" s="156"/>
      <c r="J54" s="11" t="e">
        <f>+J47</f>
        <v>#REF!</v>
      </c>
      <c r="K54" s="11" t="e">
        <f>+K47</f>
        <v>#REF!</v>
      </c>
      <c r="L54" s="2" t="e">
        <f>SUM(J54:K54)</f>
        <v>#REF!</v>
      </c>
    </row>
    <row r="55" spans="2:12" ht="19.5" customHeight="1">
      <c r="B55" s="163"/>
      <c r="C55" s="14" t="s">
        <v>84</v>
      </c>
      <c r="D55" s="15" t="e">
        <f>+#REF!</f>
        <v>#REF!</v>
      </c>
      <c r="E55" s="15" t="e">
        <f>+#REF!</f>
        <v>#REF!</v>
      </c>
      <c r="F55" s="5" t="e">
        <f t="shared" si="0"/>
        <v>#REF!</v>
      </c>
      <c r="L55" s="52"/>
    </row>
    <row r="56" spans="2:12" ht="19.5" customHeight="1">
      <c r="B56" s="163"/>
      <c r="C56" s="8" t="s">
        <v>85</v>
      </c>
      <c r="D56" s="10" t="e">
        <f>+#REF!</f>
        <v>#REF!</v>
      </c>
      <c r="E56" s="10" t="e">
        <f>+#REF!</f>
        <v>#REF!</v>
      </c>
      <c r="F56" s="3" t="e">
        <f t="shared" si="0"/>
        <v>#REF!</v>
      </c>
      <c r="L56" s="52"/>
    </row>
    <row r="57" spans="2:12" ht="19.5" customHeight="1" thickBot="1">
      <c r="B57" s="163"/>
      <c r="C57" s="8" t="s">
        <v>86</v>
      </c>
      <c r="D57" s="10" t="e">
        <f>+#REF!</f>
        <v>#REF!</v>
      </c>
      <c r="E57" s="10" t="e">
        <f>+#REF!</f>
        <v>#REF!</v>
      </c>
      <c r="F57" s="3" t="e">
        <f t="shared" si="0"/>
        <v>#REF!</v>
      </c>
      <c r="L57" s="52"/>
    </row>
    <row r="58" spans="2:12" ht="19.5" customHeight="1" thickBot="1">
      <c r="B58" s="163"/>
      <c r="C58" s="8" t="s">
        <v>87</v>
      </c>
      <c r="D58" s="10" t="e">
        <f>+#REF!</f>
        <v>#REF!</v>
      </c>
      <c r="E58" s="10" t="e">
        <f>+#REF!</f>
        <v>#REF!</v>
      </c>
      <c r="F58" s="3" t="e">
        <f t="shared" si="0"/>
        <v>#REF!</v>
      </c>
      <c r="H58" s="157" t="s">
        <v>143</v>
      </c>
      <c r="I58" s="158"/>
      <c r="J58" s="4" t="s">
        <v>144</v>
      </c>
      <c r="K58" s="4" t="s">
        <v>145</v>
      </c>
      <c r="L58" s="53" t="s">
        <v>5</v>
      </c>
    </row>
    <row r="59" spans="2:12" ht="19.5" customHeight="1" thickTop="1">
      <c r="B59" s="163"/>
      <c r="C59" s="8" t="s">
        <v>88</v>
      </c>
      <c r="D59" s="10" t="e">
        <f>+#REF!</f>
        <v>#REF!</v>
      </c>
      <c r="E59" s="10" t="e">
        <f>+#REF!</f>
        <v>#REF!</v>
      </c>
      <c r="F59" s="3" t="e">
        <f t="shared" si="0"/>
        <v>#REF!</v>
      </c>
      <c r="H59" s="159" t="s">
        <v>151</v>
      </c>
      <c r="I59" s="160"/>
      <c r="J59" s="9" t="e">
        <f>SUM(D8,D26,D35,D54,J20)</f>
        <v>#REF!</v>
      </c>
      <c r="K59" s="9" t="e">
        <f>SUM(E8,E26,E35,E54,K20)</f>
        <v>#REF!</v>
      </c>
      <c r="L59" s="1" t="e">
        <f>SUM(J59:K59)</f>
        <v>#REF!</v>
      </c>
    </row>
    <row r="60" spans="2:12" ht="19.5" customHeight="1">
      <c r="B60" s="163"/>
      <c r="C60" s="6" t="s">
        <v>89</v>
      </c>
      <c r="D60" s="9" t="e">
        <f>+#REF!</f>
        <v>#REF!</v>
      </c>
      <c r="E60" s="9" t="e">
        <f>+#REF!</f>
        <v>#REF!</v>
      </c>
      <c r="F60" s="44" t="e">
        <f t="shared" si="0"/>
        <v>#REF!</v>
      </c>
      <c r="H60" s="151" t="s">
        <v>152</v>
      </c>
      <c r="I60" s="152"/>
      <c r="J60" s="17" t="e">
        <f>SUM(D21,D31,D50,J14,J46)</f>
        <v>#REF!</v>
      </c>
      <c r="K60" s="17" t="e">
        <f>SUM(E21,E31,E50,K14,K46)</f>
        <v>#REF!</v>
      </c>
      <c r="L60" s="45" t="e">
        <f>SUM(J60:K60)</f>
        <v>#REF!</v>
      </c>
    </row>
    <row r="61" spans="2:12" ht="19.5" customHeight="1" thickBot="1">
      <c r="B61" s="164"/>
      <c r="C61" s="27" t="s">
        <v>90</v>
      </c>
      <c r="D61" s="24" t="e">
        <f>SUM(D55:D60)</f>
        <v>#REF!</v>
      </c>
      <c r="E61" s="24" t="e">
        <f>SUM(E55:E60)</f>
        <v>#REF!</v>
      </c>
      <c r="F61" s="46" t="e">
        <f t="shared" si="0"/>
        <v>#REF!</v>
      </c>
      <c r="H61" s="153" t="s">
        <v>153</v>
      </c>
      <c r="I61" s="154"/>
      <c r="J61" s="11" t="e">
        <f>SUM(J59:J60)</f>
        <v>#REF!</v>
      </c>
      <c r="K61" s="11" t="e">
        <f>SUM(K59:K60)</f>
        <v>#REF!</v>
      </c>
      <c r="L61" s="2" t="e">
        <f>SUM(J61:K61)</f>
        <v>#REF!</v>
      </c>
    </row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</sheetData>
  <sheetProtection/>
  <mergeCells count="18">
    <mergeCell ref="K3:L3"/>
    <mergeCell ref="F2:I2"/>
    <mergeCell ref="B33:B51"/>
    <mergeCell ref="B52:B61"/>
    <mergeCell ref="H5:H15"/>
    <mergeCell ref="H16:H47"/>
    <mergeCell ref="B5:B22"/>
    <mergeCell ref="B23:B32"/>
    <mergeCell ref="H49:I49"/>
    <mergeCell ref="H50:I50"/>
    <mergeCell ref="H51:I51"/>
    <mergeCell ref="H52:I52"/>
    <mergeCell ref="H60:I60"/>
    <mergeCell ref="H61:I61"/>
    <mergeCell ref="H53:I53"/>
    <mergeCell ref="H54:I54"/>
    <mergeCell ref="H58:I58"/>
    <mergeCell ref="H59:I59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orientation="portrait" paperSize="9" scale="71" r:id="rId1"/>
  <headerFooter alignWithMargins="0">
    <oddHeader>&amp;L三重県選挙管理委員会&amp;R&amp;D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k020060</cp:lastModifiedBy>
  <cp:lastPrinted>2015-04-12T02:19:09Z</cp:lastPrinted>
  <dcterms:created xsi:type="dcterms:W3CDTF">1999-11-04T11:03:54Z</dcterms:created>
  <dcterms:modified xsi:type="dcterms:W3CDTF">2015-04-12T02:19:44Z</dcterms:modified>
  <cp:category/>
  <cp:version/>
  <cp:contentType/>
  <cp:contentStatus/>
</cp:coreProperties>
</file>