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<sst xmlns="http://schemas.openxmlformats.org/spreadsheetml/2006/main" count="63" uniqueCount="59">
  <si>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減価償却</t>
  </si>
  <si>
    <t>累計額</t>
  </si>
  <si>
    <t>三重県民サービスセンター</t>
  </si>
  <si>
    <t>三重県警察本部庁舎</t>
  </si>
  <si>
    <t>県庁舎（行政棟）</t>
  </si>
  <si>
    <t>県庁舎（議会棟）</t>
  </si>
  <si>
    <t>鈴鹿庁舎</t>
  </si>
  <si>
    <t>津庁舎</t>
  </si>
  <si>
    <t>久居庁舎</t>
  </si>
  <si>
    <t>松阪庁舎</t>
  </si>
  <si>
    <t>上野庁舎</t>
  </si>
  <si>
    <t>消防学校</t>
  </si>
  <si>
    <t>農業技術センター</t>
  </si>
  <si>
    <t>（単位：百万円）</t>
  </si>
  <si>
    <t>総合教育センター</t>
  </si>
  <si>
    <t>美術館</t>
  </si>
  <si>
    <t>斎宮歴史博物館</t>
  </si>
  <si>
    <t>中央卸市場</t>
  </si>
  <si>
    <t>小児心療センターあすなろ学園</t>
  </si>
  <si>
    <t>身体障害者総合福祉センター</t>
  </si>
  <si>
    <t>みえこどもの城</t>
  </si>
  <si>
    <t>県営住宅千里団地</t>
  </si>
  <si>
    <t>県営住宅一身田団地</t>
  </si>
  <si>
    <t>県営住宅白塚団地</t>
  </si>
  <si>
    <t>熊野灘レクリェーション都市公園</t>
  </si>
  <si>
    <t>鈴鹿青少年センター</t>
  </si>
  <si>
    <t>保健環境研究所</t>
  </si>
  <si>
    <t>県立四日市工業高校</t>
  </si>
  <si>
    <t>県立伊勢高校</t>
  </si>
  <si>
    <t>県立稲葉擁護学校</t>
  </si>
  <si>
    <t>　</t>
  </si>
  <si>
    <t>県営住宅あこず団地</t>
  </si>
  <si>
    <t>県営住宅笹川団地　</t>
  </si>
  <si>
    <t>鈴鹿山麓研究学園都市センター</t>
  </si>
  <si>
    <t>ゆめドームうえの</t>
  </si>
  <si>
    <t>三重県人権センター</t>
  </si>
  <si>
    <t>三重県営サンアリーナ</t>
  </si>
  <si>
    <t>鈴鹿スポーツガーデン</t>
  </si>
  <si>
    <t>津警察署</t>
  </si>
  <si>
    <t>中勢沿岸流域下水道</t>
  </si>
  <si>
    <t>中勢沿岸流域下水道（浄化センター）</t>
  </si>
  <si>
    <t>北勢沿岸流域下水道（浄化センター）</t>
  </si>
  <si>
    <t>総合文化センター（生涯学習センター）</t>
  </si>
  <si>
    <t>民生費</t>
  </si>
  <si>
    <t>衛生費</t>
  </si>
  <si>
    <t>農業費</t>
  </si>
  <si>
    <t>商工費</t>
  </si>
  <si>
    <t>警察費</t>
  </si>
  <si>
    <t>土木費</t>
  </si>
  <si>
    <t>教育費</t>
  </si>
  <si>
    <t>総務費</t>
  </si>
  <si>
    <t>　　　　　名　　　　　称　　　　　等</t>
  </si>
  <si>
    <t>取得</t>
  </si>
  <si>
    <t>年度</t>
  </si>
  <si>
    <t>価額</t>
  </si>
  <si>
    <t>残存</t>
  </si>
  <si>
    <t>　　　主　　　な　　　施　　　設　　　の　　　状　　　況</t>
  </si>
  <si>
    <t>総合文化センター（文化会館）</t>
  </si>
  <si>
    <t>総合文化センター（女性センター）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</si>
</sst>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38" fontId="0" fillId="0" borderId="1" xfId="16" applyBorder="1" applyAlignment="1">
      <alignment/>
    </xf>
    <xf numFmtId="0" fontId="0" fillId="0" borderId="0" xfId="0" applyBorder="1" applyAlignment="1">
      <alignment horizontal="center"/>
    </xf>
    <xf numFmtId="38" fontId="0" fillId="0" borderId="0" xfId="16" applyBorder="1" applyAlignment="1">
      <alignment/>
    </xf>
    <xf numFmtId="38" fontId="0" fillId="0" borderId="0" xfId="0" applyNumberFormat="1" applyBorder="1" applyAlignment="1">
      <alignment/>
    </xf>
    <xf numFmtId="38" fontId="0" fillId="0" borderId="1" xfId="16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B1">
      <selection activeCell="C1" sqref="C1"/>
    </sheetView>
  </sheetViews>
  <sheetFormatPr defaultColWidth="9.00390625" defaultRowHeight="13.5"/>
  <cols>
    <col min="1" max="1" width="2.25390625" style="0" hidden="1" customWidth="1"/>
    <col min="2" max="2" width="6.625" style="0" customWidth="1"/>
    <col min="3" max="3" width="31.625" style="0" customWidth="1"/>
    <col min="4" max="5" width="6.625" style="0" customWidth="1"/>
    <col min="6" max="6" width="8.125" style="0" customWidth="1"/>
    <col min="7" max="7" width="6.50390625" style="0" customWidth="1"/>
  </cols>
  <sheetData>
    <row r="1" ht="13.5">
      <c r="C1" t="s">
        <v>56</v>
      </c>
    </row>
    <row r="2" spans="1:6" ht="13.5">
      <c r="A2" s="5"/>
      <c r="F2" t="s">
        <v>13</v>
      </c>
    </row>
    <row r="3" spans="2:7" ht="13.5">
      <c r="B3" s="2"/>
      <c r="C3" s="2" t="s">
        <v>51</v>
      </c>
      <c r="D3" s="13" t="s">
        <v>52</v>
      </c>
      <c r="E3" s="13" t="s">
        <v>52</v>
      </c>
      <c r="F3" s="2" t="s">
        <v>0</v>
      </c>
      <c r="G3" s="13" t="s">
        <v>55</v>
      </c>
    </row>
    <row r="4" spans="2:7" ht="13.5">
      <c r="B4" s="4"/>
      <c r="C4" s="4"/>
      <c r="D4" s="14" t="s">
        <v>53</v>
      </c>
      <c r="E4" s="14" t="s">
        <v>54</v>
      </c>
      <c r="F4" s="4" t="s">
        <v>1</v>
      </c>
      <c r="G4" s="14" t="s">
        <v>54</v>
      </c>
    </row>
    <row r="5" spans="2:7" ht="13.5">
      <c r="B5" s="3"/>
      <c r="C5" s="1" t="s">
        <v>4</v>
      </c>
      <c r="D5" s="6">
        <v>1964</v>
      </c>
      <c r="E5" s="7">
        <v>1155</v>
      </c>
      <c r="F5" s="7">
        <f>ROUND(E5/50*(2000-D5),0)</f>
        <v>832</v>
      </c>
      <c r="G5" s="7">
        <f>+E5-F5</f>
        <v>323</v>
      </c>
    </row>
    <row r="6" spans="2:7" ht="13.5">
      <c r="B6" s="3"/>
      <c r="C6" s="1" t="s">
        <v>5</v>
      </c>
      <c r="D6" s="6">
        <v>1990</v>
      </c>
      <c r="E6" s="7">
        <v>5091</v>
      </c>
      <c r="F6" s="7">
        <v>1018</v>
      </c>
      <c r="G6" s="7">
        <v>4073</v>
      </c>
    </row>
    <row r="7" spans="2:7" ht="13.5">
      <c r="B7" s="12"/>
      <c r="C7" s="1" t="s">
        <v>2</v>
      </c>
      <c r="D7" s="6">
        <v>1990</v>
      </c>
      <c r="E7" s="7">
        <v>1043</v>
      </c>
      <c r="F7" s="7">
        <f aca="true" t="shared" si="0" ref="F7:F14">ROUND(E7/50*(2000-D7),0)</f>
        <v>209</v>
      </c>
      <c r="G7" s="7">
        <f aca="true" t="shared" si="1" ref="G7:G14">+E7-F7</f>
        <v>834</v>
      </c>
    </row>
    <row r="8" spans="2:7" ht="13.5">
      <c r="B8" s="12"/>
      <c r="C8" s="1" t="s">
        <v>6</v>
      </c>
      <c r="D8" s="6">
        <v>1988</v>
      </c>
      <c r="E8" s="7">
        <v>1434</v>
      </c>
      <c r="F8" s="7">
        <f t="shared" si="0"/>
        <v>344</v>
      </c>
      <c r="G8" s="7">
        <f t="shared" si="1"/>
        <v>1090</v>
      </c>
    </row>
    <row r="9" spans="2:7" ht="13.5">
      <c r="B9" s="12"/>
      <c r="C9" s="1" t="s">
        <v>7</v>
      </c>
      <c r="D9" s="6">
        <v>1983</v>
      </c>
      <c r="E9" s="7">
        <v>2903</v>
      </c>
      <c r="F9" s="7">
        <f t="shared" si="0"/>
        <v>987</v>
      </c>
      <c r="G9" s="7">
        <f t="shared" si="1"/>
        <v>1916</v>
      </c>
    </row>
    <row r="10" spans="2:7" ht="13.5">
      <c r="B10" s="12"/>
      <c r="C10" s="1" t="s">
        <v>8</v>
      </c>
      <c r="D10" s="6">
        <v>1988</v>
      </c>
      <c r="E10" s="7">
        <v>1127</v>
      </c>
      <c r="F10" s="7">
        <f t="shared" si="0"/>
        <v>270</v>
      </c>
      <c r="G10" s="7">
        <f t="shared" si="1"/>
        <v>857</v>
      </c>
    </row>
    <row r="11" spans="2:7" ht="13.5">
      <c r="B11" s="12"/>
      <c r="C11" s="1" t="s">
        <v>9</v>
      </c>
      <c r="D11" s="6">
        <v>1979</v>
      </c>
      <c r="E11" s="7">
        <v>1617</v>
      </c>
      <c r="F11" s="7">
        <f t="shared" si="0"/>
        <v>679</v>
      </c>
      <c r="G11" s="7">
        <f t="shared" si="1"/>
        <v>938</v>
      </c>
    </row>
    <row r="12" spans="2:7" ht="13.5">
      <c r="B12" s="12" t="s">
        <v>50</v>
      </c>
      <c r="C12" s="1" t="s">
        <v>10</v>
      </c>
      <c r="D12" s="6">
        <v>1992</v>
      </c>
      <c r="E12" s="7">
        <v>2283</v>
      </c>
      <c r="F12" s="7">
        <f t="shared" si="0"/>
        <v>365</v>
      </c>
      <c r="G12" s="7">
        <f t="shared" si="1"/>
        <v>1918</v>
      </c>
    </row>
    <row r="13" spans="2:7" ht="13.5">
      <c r="B13" s="12"/>
      <c r="C13" s="1" t="s">
        <v>11</v>
      </c>
      <c r="D13" s="6">
        <v>1966</v>
      </c>
      <c r="E13" s="7">
        <v>2158</v>
      </c>
      <c r="F13" s="7">
        <f t="shared" si="0"/>
        <v>1467</v>
      </c>
      <c r="G13" s="7">
        <f t="shared" si="1"/>
        <v>691</v>
      </c>
    </row>
    <row r="14" spans="2:7" ht="13.5">
      <c r="B14" s="12"/>
      <c r="C14" s="1" t="s">
        <v>33</v>
      </c>
      <c r="D14" s="6">
        <v>1998</v>
      </c>
      <c r="E14" s="7">
        <v>1893</v>
      </c>
      <c r="F14" s="7">
        <f t="shared" si="0"/>
        <v>76</v>
      </c>
      <c r="G14" s="7">
        <f t="shared" si="1"/>
        <v>1817</v>
      </c>
    </row>
    <row r="15" spans="2:7" ht="13.5">
      <c r="B15" s="12"/>
      <c r="C15" s="1" t="s">
        <v>34</v>
      </c>
      <c r="D15" s="6">
        <v>1997</v>
      </c>
      <c r="E15" s="7">
        <v>2874</v>
      </c>
      <c r="F15" s="7">
        <f aca="true" t="shared" si="2" ref="F15:F20">ROUND(E15/50*(2000-D15),0)</f>
        <v>172</v>
      </c>
      <c r="G15" s="7">
        <f aca="true" t="shared" si="3" ref="G15:G22">+E15-F15</f>
        <v>2702</v>
      </c>
    </row>
    <row r="16" spans="2:7" ht="13.5">
      <c r="B16" s="3"/>
      <c r="C16" s="1" t="s">
        <v>57</v>
      </c>
      <c r="D16" s="6">
        <v>1995</v>
      </c>
      <c r="E16" s="7">
        <v>26792</v>
      </c>
      <c r="F16" s="7">
        <f t="shared" si="2"/>
        <v>2679</v>
      </c>
      <c r="G16" s="7">
        <f t="shared" si="3"/>
        <v>24113</v>
      </c>
    </row>
    <row r="17" spans="2:7" ht="13.5">
      <c r="B17" s="3"/>
      <c r="C17" s="1" t="s">
        <v>58</v>
      </c>
      <c r="D17" s="6">
        <v>1995</v>
      </c>
      <c r="E17" s="7">
        <v>2561</v>
      </c>
      <c r="F17" s="7">
        <f t="shared" si="2"/>
        <v>256</v>
      </c>
      <c r="G17" s="7">
        <f t="shared" si="3"/>
        <v>2305</v>
      </c>
    </row>
    <row r="18" spans="2:7" ht="13.5">
      <c r="B18" s="12"/>
      <c r="C18" s="1" t="s">
        <v>26</v>
      </c>
      <c r="D18" s="6">
        <v>1999</v>
      </c>
      <c r="E18" s="7">
        <v>2114</v>
      </c>
      <c r="F18" s="7">
        <f t="shared" si="2"/>
        <v>42</v>
      </c>
      <c r="G18" s="7">
        <f t="shared" si="3"/>
        <v>2072</v>
      </c>
    </row>
    <row r="19" spans="2:7" ht="13.5">
      <c r="B19" s="3"/>
      <c r="C19" s="1" t="s">
        <v>12</v>
      </c>
      <c r="D19" s="6">
        <v>1969</v>
      </c>
      <c r="E19" s="7">
        <v>1082</v>
      </c>
      <c r="F19" s="7">
        <f t="shared" si="2"/>
        <v>671</v>
      </c>
      <c r="G19" s="7">
        <f t="shared" si="3"/>
        <v>411</v>
      </c>
    </row>
    <row r="20" spans="2:7" ht="13.5">
      <c r="B20" s="4"/>
      <c r="C20" s="1" t="s">
        <v>35</v>
      </c>
      <c r="D20" s="6">
        <v>1997</v>
      </c>
      <c r="E20" s="7">
        <v>2171</v>
      </c>
      <c r="F20" s="7">
        <f t="shared" si="2"/>
        <v>130</v>
      </c>
      <c r="G20" s="7">
        <f t="shared" si="3"/>
        <v>2041</v>
      </c>
    </row>
    <row r="21" spans="2:7" ht="13.5">
      <c r="B21" s="3" t="s">
        <v>43</v>
      </c>
      <c r="C21" s="1" t="s">
        <v>19</v>
      </c>
      <c r="D21" s="6">
        <v>1984</v>
      </c>
      <c r="E21" s="7">
        <v>1351</v>
      </c>
      <c r="F21" s="7">
        <f aca="true" t="shared" si="4" ref="F21:F28">ROUND(E21/25*(2000-D21),0)</f>
        <v>865</v>
      </c>
      <c r="G21" s="7">
        <f t="shared" si="3"/>
        <v>486</v>
      </c>
    </row>
    <row r="22" spans="2:7" ht="13.5">
      <c r="B22" s="4"/>
      <c r="C22" s="1" t="s">
        <v>20</v>
      </c>
      <c r="D22" s="6">
        <v>1989</v>
      </c>
      <c r="E22" s="7">
        <v>1344</v>
      </c>
      <c r="F22" s="7">
        <f t="shared" si="4"/>
        <v>591</v>
      </c>
      <c r="G22" s="7">
        <f t="shared" si="3"/>
        <v>753</v>
      </c>
    </row>
    <row r="23" spans="2:7" ht="13.5">
      <c r="B23" s="1" t="s">
        <v>44</v>
      </c>
      <c r="C23" s="1" t="s">
        <v>18</v>
      </c>
      <c r="D23" s="6">
        <v>1985</v>
      </c>
      <c r="E23" s="7">
        <v>1968</v>
      </c>
      <c r="F23" s="7">
        <f t="shared" si="4"/>
        <v>1181</v>
      </c>
      <c r="G23" s="7">
        <f>+E23-F23</f>
        <v>787</v>
      </c>
    </row>
    <row r="24" spans="2:7" ht="13.5">
      <c r="B24" s="3" t="s">
        <v>45</v>
      </c>
      <c r="C24" s="1" t="s">
        <v>17</v>
      </c>
      <c r="D24" s="6">
        <v>1979</v>
      </c>
      <c r="E24" s="7">
        <v>4424</v>
      </c>
      <c r="F24" s="7">
        <f t="shared" si="4"/>
        <v>3716</v>
      </c>
      <c r="G24" s="7">
        <f>+E24-F24</f>
        <v>708</v>
      </c>
    </row>
    <row r="25" spans="2:7" ht="13.5">
      <c r="B25" s="1" t="s">
        <v>46</v>
      </c>
      <c r="C25" s="1" t="s">
        <v>36</v>
      </c>
      <c r="D25" s="6">
        <v>1994</v>
      </c>
      <c r="E25" s="7">
        <v>16002</v>
      </c>
      <c r="F25" s="7">
        <f t="shared" si="4"/>
        <v>3840</v>
      </c>
      <c r="G25" s="7">
        <f aca="true" t="shared" si="5" ref="G25:G33">+E25-F25</f>
        <v>12162</v>
      </c>
    </row>
    <row r="26" spans="2:7" ht="13.5">
      <c r="B26" s="3"/>
      <c r="C26" s="1" t="s">
        <v>41</v>
      </c>
      <c r="D26" s="6">
        <v>1987</v>
      </c>
      <c r="E26" s="7">
        <v>12545</v>
      </c>
      <c r="F26" s="7">
        <f t="shared" si="4"/>
        <v>6523</v>
      </c>
      <c r="G26" s="7">
        <f>+E26-F26</f>
        <v>6022</v>
      </c>
    </row>
    <row r="27" spans="2:7" ht="13.5">
      <c r="B27" s="3"/>
      <c r="C27" s="1" t="s">
        <v>39</v>
      </c>
      <c r="D27" s="6">
        <v>1999</v>
      </c>
      <c r="E27" s="7">
        <v>3811</v>
      </c>
      <c r="F27" s="7">
        <f t="shared" si="4"/>
        <v>152</v>
      </c>
      <c r="G27" s="7">
        <f>+E27-F27</f>
        <v>3659</v>
      </c>
    </row>
    <row r="28" spans="2:7" ht="13.5">
      <c r="B28" s="3"/>
      <c r="C28" s="1" t="s">
        <v>40</v>
      </c>
      <c r="D28" s="6">
        <v>1998</v>
      </c>
      <c r="E28" s="7">
        <v>3607</v>
      </c>
      <c r="F28" s="7">
        <f t="shared" si="4"/>
        <v>289</v>
      </c>
      <c r="G28" s="7">
        <f t="shared" si="5"/>
        <v>3318</v>
      </c>
    </row>
    <row r="29" spans="2:7" ht="13.5">
      <c r="B29" s="3"/>
      <c r="C29" s="1" t="s">
        <v>21</v>
      </c>
      <c r="D29" s="6">
        <v>1976</v>
      </c>
      <c r="E29" s="7">
        <v>3252</v>
      </c>
      <c r="F29" s="7">
        <f aca="true" t="shared" si="6" ref="F29:F34">ROUND(E29/40*(2000-D29),0)</f>
        <v>1951</v>
      </c>
      <c r="G29" s="7">
        <f t="shared" si="5"/>
        <v>1301</v>
      </c>
    </row>
    <row r="30" spans="2:7" ht="13.5">
      <c r="B30" s="3" t="s">
        <v>48</v>
      </c>
      <c r="C30" s="1" t="s">
        <v>22</v>
      </c>
      <c r="D30" s="6">
        <v>1966</v>
      </c>
      <c r="E30" s="7">
        <v>2564</v>
      </c>
      <c r="F30" s="7">
        <f t="shared" si="6"/>
        <v>2179</v>
      </c>
      <c r="G30" s="7">
        <f t="shared" si="5"/>
        <v>385</v>
      </c>
    </row>
    <row r="31" spans="2:7" ht="13.5">
      <c r="B31" s="3"/>
      <c r="C31" s="1" t="s">
        <v>23</v>
      </c>
      <c r="D31" s="6">
        <v>1979</v>
      </c>
      <c r="E31" s="7">
        <v>1385</v>
      </c>
      <c r="F31" s="7">
        <f t="shared" si="6"/>
        <v>727</v>
      </c>
      <c r="G31" s="7">
        <f t="shared" si="5"/>
        <v>658</v>
      </c>
    </row>
    <row r="32" spans="2:7" ht="13.5">
      <c r="B32" s="3"/>
      <c r="C32" s="1" t="s">
        <v>31</v>
      </c>
      <c r="D32" s="6">
        <v>1989</v>
      </c>
      <c r="E32" s="7">
        <v>1666</v>
      </c>
      <c r="F32" s="7">
        <f t="shared" si="6"/>
        <v>458</v>
      </c>
      <c r="G32" s="7">
        <f t="shared" si="5"/>
        <v>1208</v>
      </c>
    </row>
    <row r="33" spans="2:7" ht="13.5">
      <c r="B33" s="3"/>
      <c r="C33" s="1" t="s">
        <v>32</v>
      </c>
      <c r="D33" s="6">
        <v>1971</v>
      </c>
      <c r="E33" s="7">
        <v>1806</v>
      </c>
      <c r="F33" s="7">
        <f t="shared" si="6"/>
        <v>1309</v>
      </c>
      <c r="G33" s="7">
        <f t="shared" si="5"/>
        <v>497</v>
      </c>
    </row>
    <row r="34" spans="2:7" ht="13.5">
      <c r="B34" s="4"/>
      <c r="C34" s="1" t="s">
        <v>24</v>
      </c>
      <c r="D34" s="6">
        <v>1980</v>
      </c>
      <c r="E34" s="7">
        <v>1569</v>
      </c>
      <c r="F34" s="7">
        <f t="shared" si="6"/>
        <v>785</v>
      </c>
      <c r="G34" s="7">
        <f aca="true" t="shared" si="7" ref="G34:G45">+E34-F34</f>
        <v>784</v>
      </c>
    </row>
    <row r="35" spans="2:7" ht="13.5">
      <c r="B35" s="3" t="s">
        <v>47</v>
      </c>
      <c r="C35" s="1" t="s">
        <v>3</v>
      </c>
      <c r="D35" s="6">
        <v>1986</v>
      </c>
      <c r="E35" s="7">
        <v>3702</v>
      </c>
      <c r="F35" s="7">
        <f>ROUND(E35/25*(2000-D35),0)</f>
        <v>2073</v>
      </c>
      <c r="G35" s="7">
        <f t="shared" si="7"/>
        <v>1629</v>
      </c>
    </row>
    <row r="36" spans="2:7" ht="13.5">
      <c r="B36" s="4"/>
      <c r="C36" s="1" t="s">
        <v>38</v>
      </c>
      <c r="D36" s="6">
        <v>1998</v>
      </c>
      <c r="E36" s="11">
        <v>1910</v>
      </c>
      <c r="F36" s="7">
        <f>ROUND(E36/25*(2000-D36),0)</f>
        <v>153</v>
      </c>
      <c r="G36" s="7">
        <f>+E36-F36</f>
        <v>1757</v>
      </c>
    </row>
    <row r="37" spans="2:7" ht="13.5">
      <c r="B37" s="3"/>
      <c r="C37" s="1" t="s">
        <v>37</v>
      </c>
      <c r="D37" s="6">
        <v>1993</v>
      </c>
      <c r="E37" s="11">
        <v>8943</v>
      </c>
      <c r="F37" s="7">
        <f aca="true" t="shared" si="8" ref="F37:F45">ROUND(E37/50*(2000-D37),0)</f>
        <v>1252</v>
      </c>
      <c r="G37" s="7">
        <f t="shared" si="7"/>
        <v>7691</v>
      </c>
    </row>
    <row r="38" spans="2:7" ht="13.5">
      <c r="B38" s="3" t="s">
        <v>30</v>
      </c>
      <c r="C38" s="1" t="s">
        <v>42</v>
      </c>
      <c r="D38" s="6">
        <v>1995</v>
      </c>
      <c r="E38" s="11">
        <v>5019</v>
      </c>
      <c r="F38" s="7">
        <f t="shared" si="8"/>
        <v>502</v>
      </c>
      <c r="G38" s="7">
        <f t="shared" si="7"/>
        <v>4517</v>
      </c>
    </row>
    <row r="39" spans="2:7" ht="13.5">
      <c r="B39" s="3"/>
      <c r="C39" s="1" t="s">
        <v>14</v>
      </c>
      <c r="D39" s="6">
        <v>1976</v>
      </c>
      <c r="E39" s="7">
        <v>1265</v>
      </c>
      <c r="F39" s="7">
        <f t="shared" si="8"/>
        <v>607</v>
      </c>
      <c r="G39" s="7">
        <f t="shared" si="7"/>
        <v>658</v>
      </c>
    </row>
    <row r="40" spans="2:7" ht="13.5">
      <c r="B40" s="3" t="s">
        <v>30</v>
      </c>
      <c r="C40" s="1" t="s">
        <v>15</v>
      </c>
      <c r="D40" s="6">
        <v>1982</v>
      </c>
      <c r="E40" s="7">
        <v>2336</v>
      </c>
      <c r="F40" s="7">
        <f t="shared" si="8"/>
        <v>841</v>
      </c>
      <c r="G40" s="7">
        <f t="shared" si="7"/>
        <v>1495</v>
      </c>
    </row>
    <row r="41" spans="2:7" ht="13.5">
      <c r="B41" s="3" t="s">
        <v>49</v>
      </c>
      <c r="C41" s="1" t="s">
        <v>16</v>
      </c>
      <c r="D41" s="6">
        <v>1989</v>
      </c>
      <c r="E41" s="7">
        <v>1393</v>
      </c>
      <c r="F41" s="7">
        <f t="shared" si="8"/>
        <v>306</v>
      </c>
      <c r="G41" s="7">
        <f t="shared" si="7"/>
        <v>1087</v>
      </c>
    </row>
    <row r="42" spans="2:7" ht="13.5">
      <c r="B42" s="3" t="s">
        <v>30</v>
      </c>
      <c r="C42" s="1" t="s">
        <v>25</v>
      </c>
      <c r="D42" s="6">
        <v>1985</v>
      </c>
      <c r="E42" s="7">
        <v>1383</v>
      </c>
      <c r="F42" s="7">
        <f t="shared" si="8"/>
        <v>415</v>
      </c>
      <c r="G42" s="7">
        <f t="shared" si="7"/>
        <v>968</v>
      </c>
    </row>
    <row r="43" spans="2:7" ht="13.5">
      <c r="B43" s="3"/>
      <c r="C43" s="1" t="s">
        <v>27</v>
      </c>
      <c r="D43" s="6">
        <v>1981</v>
      </c>
      <c r="E43" s="7">
        <v>3617</v>
      </c>
      <c r="F43" s="7">
        <f t="shared" si="8"/>
        <v>1374</v>
      </c>
      <c r="G43" s="7">
        <f t="shared" si="7"/>
        <v>2243</v>
      </c>
    </row>
    <row r="44" spans="2:7" ht="13.5">
      <c r="B44" s="3"/>
      <c r="C44" s="1" t="s">
        <v>28</v>
      </c>
      <c r="D44" s="6">
        <v>1991</v>
      </c>
      <c r="E44" s="7">
        <v>1082</v>
      </c>
      <c r="F44" s="7">
        <f t="shared" si="8"/>
        <v>195</v>
      </c>
      <c r="G44" s="7">
        <f t="shared" si="7"/>
        <v>887</v>
      </c>
    </row>
    <row r="45" spans="2:7" ht="13.5">
      <c r="B45" s="4"/>
      <c r="C45" s="1" t="s">
        <v>29</v>
      </c>
      <c r="D45" s="6">
        <v>1990</v>
      </c>
      <c r="E45" s="7">
        <v>1092</v>
      </c>
      <c r="F45" s="7">
        <f t="shared" si="8"/>
        <v>218</v>
      </c>
      <c r="G45" s="7">
        <f t="shared" si="7"/>
        <v>874</v>
      </c>
    </row>
    <row r="46" spans="2:7" ht="13.5">
      <c r="B46" s="5"/>
      <c r="C46" s="5"/>
      <c r="D46" s="8"/>
      <c r="E46" s="9"/>
      <c r="F46" s="9"/>
      <c r="G46" s="10"/>
    </row>
    <row r="47" spans="2:7" ht="13.5">
      <c r="B47" s="5"/>
      <c r="C47" s="5"/>
      <c r="D47" s="8"/>
      <c r="E47" s="9"/>
      <c r="F47" s="9"/>
      <c r="G47" s="10"/>
    </row>
    <row r="48" spans="2:7" ht="13.5">
      <c r="B48" s="5"/>
      <c r="C48" s="5"/>
      <c r="D48" s="8"/>
      <c r="E48" s="9"/>
      <c r="F48" s="9"/>
      <c r="G48" s="10"/>
    </row>
    <row r="49" spans="2:7" ht="13.5">
      <c r="B49" s="5"/>
      <c r="C49" s="5"/>
      <c r="D49" s="8"/>
      <c r="E49" s="9"/>
      <c r="F49" s="9"/>
      <c r="G49" s="10"/>
    </row>
    <row r="50" spans="2:7" ht="13.5">
      <c r="B50" s="5"/>
      <c r="C50" s="5"/>
      <c r="D50" s="8"/>
      <c r="E50" s="9"/>
      <c r="F50" s="9"/>
      <c r="G50" s="10"/>
    </row>
    <row r="51" spans="2:7" ht="13.5">
      <c r="B51" s="5"/>
      <c r="C51" s="5"/>
      <c r="D51" s="8"/>
      <c r="E51" s="9"/>
      <c r="F51" s="9"/>
      <c r="G51" s="5"/>
    </row>
  </sheetData>
  <printOptions/>
  <pageMargins left="0.75" right="0.75" top="1" bottom="1" header="0.512" footer="0.512"/>
  <pageSetup horizontalDpi="400" verticalDpi="4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2001-05-01T05:48:38Z</cp:lastPrinted>
  <dcterms:created xsi:type="dcterms:W3CDTF">2001-01-16T08:38:47Z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