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C37"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BE34" i="9" l="1"/>
  <c r="BE35" i="9" s="1"/>
  <c r="BE36" i="9" s="1"/>
  <c r="AM34" i="9"/>
  <c r="AM35" i="9" s="1"/>
  <c r="AM36" i="9" s="1"/>
  <c r="AM37" i="9" s="1"/>
</calcChain>
</file>

<file path=xl/sharedStrings.xml><?xml version="1.0" encoding="utf-8"?>
<sst xmlns="http://schemas.openxmlformats.org/spreadsheetml/2006/main" count="1040" uniqueCount="565">
  <si>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</si>
  <si>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</si>
  <si>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</si>
  <si>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</si>
  <si>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</si>
  <si>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</si>
  <si>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</si>
  <si>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</si>
  <si>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</si>
  <si>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</si>
  <si>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</si>
  <si>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</si>
  <si>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</si>
  <si>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</si>
  <si>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</si>
  <si>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</si>
  <si>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</si>
  <si>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</si>
  <si>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</si>
  <si>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</si>
  <si>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</si>
  <si>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</si>
  <si>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</si>
  <si>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</si>
  <si>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</si>
  <si>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</si>
  <si>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</si>
  <si>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</si>
  <si>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</si>
  <si>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</si>
  <si>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</si>
  <si>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</si>
  <si>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</si>
  <si>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</si>
  <si>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</si>
  <si>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</si>
  <si>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</si>
  <si>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</si>
  <si>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</si>
  <si>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</si>
  <si>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</si>
  <si>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</si>
  <si>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</si>
  <si>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</si>
  <si>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</si>
  <si>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</si>
  <si>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</si>
  <si>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</si>
  <si>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</si>
  <si>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</si>
  <si>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</si>
  <si>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</si>
  <si>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</si>
  <si>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</si>
  <si>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</si>
  <si>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</si>
  <si>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</si>
  <si>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</si>
  <si>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</si>
  <si>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</si>
  <si>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</si>
  <si>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</si>
  <si>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</si>
  <si>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</si>
  <si>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</si>
  <si>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</si>
  <si>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</si>
  <si>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</si>
  <si>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</si>
  <si>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</si>
  <si>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</si>
  <si>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</si>
  <si>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</si>
  <si>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</si>
  <si>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</si>
  <si>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</si>
  <si>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</si>
  <si>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</si>
  <si>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</si>
  <si>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</si>
  <si>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</si>
  <si>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</si>
  <si>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</si>
  <si>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</si>
  <si>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</si>
  <si>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</si>
  <si>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</si>
  <si>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</si>
  <si>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</si>
  <si>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</si>
  <si>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</si>
  <si>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</si>
  <si>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</si>
  <si>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</si>
  <si>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</si>
  <si>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</si>
  <si>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</si>
  <si>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</si>
  <si>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</si>
  <si>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</si>
  <si>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</si>
  <si>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</si>
  <si>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</si>
  <si>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</si>
  <si>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</si>
  <si>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</si>
  <si>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</si>
  <si>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</si>
  <si>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</si>
  <si>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</si>
  <si>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</si>
  <si>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</si>
  <si>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</si>
  <si>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</si>
  <si>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</si>
  <si>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</si>
  <si>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</si>
  <si>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</si>
  <si>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</si>
  <si>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</si>
  <si>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</si>
  <si>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</si>
  <si>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</si>
  <si>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</si>
  <si>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</si>
  <si>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</si>
  <si>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</si>
  <si>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</si>
  <si>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</si>
  <si>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</si>
  <si>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</si>
  <si>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</si>
  <si>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</si>
  <si>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</si>
  <si>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</si>
  <si>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</si>
  <si>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</si>
  <si>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</si>
  <si>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</si>
  <si>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</si>
  <si>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</si>
  <si>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</si>
  <si>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</si>
  <si>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</si>
  <si>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</si>
  <si>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</si>
  <si>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</si>
  <si>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</si>
  <si>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</si>
  <si>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</si>
  <si>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</si>
  <si>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</si>
  <si>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</si>
  <si>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</si>
  <si>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</si>
  <si>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</si>
  <si>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</si>
  <si>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</si>
  <si>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</si>
  <si>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</si>
  <si>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</si>
  <si>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</si>
  <si>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</si>
  <si>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</si>
  <si>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</si>
  <si>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</si>
  <si>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</si>
  <si>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</si>
  <si>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</si>
  <si>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</si>
  <si>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</si>
  <si>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</si>
  <si>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</si>
  <si>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</si>
  <si>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</si>
  <si>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</si>
  <si>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</si>
  <si>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</si>
  <si>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</si>
  <si>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</si>
  <si>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</si>
  <si>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</si>
  <si>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</si>
  <si>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</si>
  <si>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</si>
  <si>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</si>
  <si>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</si>
  <si>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</si>
  <si>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</si>
  <si>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</si>
  <si>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</si>
  <si>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</si>
  <si>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</si>
  <si>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</si>
  <si>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</si>
  <si>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</si>
  <si>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</si>
  <si>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</si>
  <si>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</si>
  <si>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</si>
  <si>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</si>
  <si>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</si>
  <si>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</si>
  <si>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</si>
  <si>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</si>
  <si>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</si>
  <si>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</si>
  <si>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</si>
  <si>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</si>
  <si>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</si>
  <si>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</si>
  <si>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</si>
  <si>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</si>
  <si>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</si>
  <si>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</si>
  <si>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</si>
  <si>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</si>
  <si>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</si>
  <si>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</si>
  <si>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</si>
  <si>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</si>
  <si>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</si>
  <si>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</si>
  <si>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</si>
  <si>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</si>
  <si>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</si>
  <si>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</si>
  <si>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</si>
  <si>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</si>
  <si>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</si>
  <si>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</si>
  <si>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</si>
  <si>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</si>
  <si>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</si>
  <si>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</si>
  <si>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</si>
  <si>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</si>
  <si>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</si>
  <si>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</si>
  <si>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</si>
  <si>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</si>
  <si>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</si>
  <si>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</si>
  <si>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</si>
  <si>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</si>
  <si>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</si>
  <si>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</si>
  <si>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</si>
  <si>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</si>
  <si>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</si>
  <si>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</si>
  <si>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</si>
  <si>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</si>
  <si>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</si>
  <si>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</si>
  <si>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</si>
  <si>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</si>
  <si>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</si>
  <si>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</si>
  <si>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</si>
  <si>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</si>
  <si>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</si>
  <si>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</si>
  <si>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</si>
  <si>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</si>
  <si>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</si>
  <si>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</si>
  <si>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</si>
  <si>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</si>
  <si>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</si>
  <si>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</si>
  <si>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</si>
  <si>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</si>
  <si>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</si>
  <si>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</si>
  <si>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</si>
  <si>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</si>
  <si>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</si>
  <si>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</si>
  <si>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</si>
  <si>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</si>
  <si>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</si>
  <si>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</si>
  <si>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</si>
  <si>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</si>
  <si>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</si>
  <si>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</si>
  <si>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</si>
  <si>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</si>
  <si>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</si>
  <si>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</si>
  <si>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</si>
  <si>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</si>
  <si>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</si>
  <si>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</si>
  <si>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</si>
  <si>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</si>
  <si>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</si>
  <si>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</si>
  <si>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</si>
  <si>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</si>
  <si>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</si>
  <si>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</si>
  <si>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</si>
  <si>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</si>
  <si>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</si>
  <si>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</si>
  <si>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</si>
  <si>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</si>
  <si>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</si>
  <si>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</si>
  <si>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</si>
  <si>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</si>
  <si>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</si>
  <si>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</si>
  <si>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</si>
  <si>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</si>
  <si>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</si>
  <si>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</si>
  <si>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</si>
  <si>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</si>
  <si>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</si>
  <si>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</si>
  <si>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</si>
  <si>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</si>
  <si>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</si>
  <si>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</si>
  <si>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</si>
  <si>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</si>
  <si>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</si>
  <si>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</si>
  <si>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</si>
  <si>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</si>
  <si>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</si>
  <si>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</si>
  <si>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</si>
  <si>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</si>
  <si>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</si>
  <si>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</si>
  <si>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</si>
  <si>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</si>
  <si>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</si>
  <si>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</si>
  <si>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</si>
  <si>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</si>
  <si>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</si>
  <si>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</si>
  <si>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</si>
  <si>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</si>
  <si>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</si>
  <si>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</si>
  <si>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</si>
  <si>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</si>
  <si>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</si>
  <si>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</si>
  <si>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</si>
  <si>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</si>
  <si>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</si>
  <si>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</si>
  <si>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</si>
  <si>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</si>
  <si>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</si>
  <si>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</si>
  <si>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</si>
  <si>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</si>
  <si>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</si>
  <si>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</si>
  <si>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</si>
  <si>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</si>
  <si>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</si>
  <si>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</si>
  <si>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</si>
  <si>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</si>
  <si>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</si>
  <si>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</si>
  <si>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</si>
  <si>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</si>
  <si>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</si>
  <si>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</si>
  <si>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</si>
  <si>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</si>
  <si>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</si>
  <si>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</si>
  <si>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モーターボート競走事業特別会計</t>
    <phoneticPr fontId="5"/>
  </si>
  <si>
    <t>農業共済事業会計</t>
    <phoneticPr fontId="5"/>
  </si>
  <si>
    <t>法適用企業</t>
    <phoneticPr fontId="5"/>
  </si>
  <si>
    <t>水道事業会計</t>
    <phoneticPr fontId="5"/>
  </si>
  <si>
    <t>工業用水道事業会計</t>
    <phoneticPr fontId="5"/>
  </si>
  <si>
    <t>駐車場事業会計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</si>
  <si>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</si>
  <si>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</si>
  <si>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</si>
  <si>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</si>
  <si>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</si>
  <si>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</si>
  <si>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</si>
  <si>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</si>
  <si>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</si>
  <si>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</si>
  <si>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</si>
  <si>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</si>
  <si>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</si>
  <si>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</si>
  <si>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</si>
  <si>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</si>
  <si>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</si>
  <si>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</si>
  <si>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</si>
  <si>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</si>
  <si>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</si>
  <si>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</si>
  <si>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</si>
  <si>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</si>
  <si>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</si>
  <si>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</si>
  <si>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</si>
  <si>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</si>
  <si>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</si>
  <si>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</si>
  <si>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</si>
  <si>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</si>
  <si>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</si>
  <si>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</si>
  <si>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</si>
  <si>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</si>
  <si>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</si>
  <si>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</si>
  <si>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</si>
  <si>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</si>
  <si>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</si>
  <si>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</si>
  <si>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</si>
  <si>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</si>
  <si>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</si>
  <si>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</si>
  <si>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</si>
  <si>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</si>
  <si>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</si>
  <si>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</si>
  <si>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</si>
  <si>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</si>
  <si>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</si>
  <si>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</si>
  <si>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</si>
  <si>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</si>
  <si>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</si>
  <si>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</si>
  <si>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</si>
  <si>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</si>
  <si>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</si>
  <si>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</si>
  <si>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</si>
  <si>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</si>
  <si>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</si>
  <si>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</si>
  <si>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</si>
  <si>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</si>
  <si>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</si>
  <si>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</si>
  <si>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</si>
  <si>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</si>
  <si>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</si>
  <si>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</si>
  <si>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</si>
  <si>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</si>
  <si>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</si>
  <si>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</si>
  <si>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</si>
  <si>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</si>
  <si>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</si>
  <si>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</si>
  <si>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</si>
  <si>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</si>
  <si>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</si>
  <si>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</si>
  <si>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</si>
  <si>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</si>
  <si>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</si>
  <si>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</si>
  <si>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</si>
  <si>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</si>
  <si>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</si>
  <si>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</si>
  <si>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</si>
  <si>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</si>
  <si>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</si>
  <si>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</si>
  <si>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</si>
  <si>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</si>
  <si>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</si>
  <si>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</si>
  <si>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</si>
  <si>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</si>
  <si>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</si>
  <si>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</si>
  <si>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</si>
  <si>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</si>
  <si>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</si>
  <si>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</si>
  <si>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</si>
  <si>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</si>
  <si>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</si>
  <si>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</si>
  <si>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</si>
  <si>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</si>
  <si>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</si>
  <si>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</si>
  <si>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</si>
  <si>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</si>
  <si>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</si>
  <si>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</si>
  <si>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</si>
  <si>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</si>
  <si>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</si>
  <si>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</si>
  <si>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</si>
  <si>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</si>
  <si>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</si>
  <si>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</si>
  <si>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</si>
  <si>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</si>
  <si>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</si>
  <si>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</si>
  <si>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</si>
  <si>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</si>
  <si>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0.08</t>
  </si>
  <si>
    <t>▲ 0.54</t>
  </si>
  <si>
    <t>水道事業会計</t>
  </si>
  <si>
    <t>一般会計</t>
  </si>
  <si>
    <t>介護保険事業特別会計</t>
  </si>
  <si>
    <t>農業共済事業会計</t>
  </si>
  <si>
    <t>駐車場事業会計</t>
  </si>
  <si>
    <t>下水道事業特別会計</t>
  </si>
  <si>
    <t>工業用水道事業会計</t>
  </si>
  <si>
    <t>モーターボート競走事業特別会計</t>
  </si>
  <si>
    <t>その他会計（赤字）</t>
  </si>
  <si>
    <t>その他会計（黒字）</t>
  </si>
  <si>
    <t>-</t>
    <phoneticPr fontId="2"/>
  </si>
  <si>
    <t>-</t>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</si>
  <si>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4"/>
  </si>
  <si>
    <t>三重県市町総合事務組合（デジタル地図特別会計）</t>
    <rPh sb="16" eb="18">
      <t>チズ</t>
    </rPh>
    <phoneticPr fontId="24"/>
  </si>
  <si>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</si>
  <si>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</si>
  <si>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三重県市町総合事務組合（共同研修特別会計）</t>
    <phoneticPr fontId="24"/>
  </si>
  <si>
    <t>三重県市町総合事務組合（退職手当特別会計）</t>
    <phoneticPr fontId="2"/>
  </si>
  <si>
    <t>三重県市町総合事務組合（物品特別会計）</t>
    <phoneticPr fontId="2"/>
  </si>
  <si>
    <t>-</t>
    <phoneticPr fontId="2"/>
  </si>
  <si>
    <t>三重県市町総合事務組合（公平委員会特別会計）</t>
    <phoneticPr fontId="24"/>
  </si>
  <si>
    <t>三重県市町総合事務組合（消防救急無線特別会計）</t>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</si>
  <si>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4"/>
  </si>
  <si>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4"/>
  </si>
  <si>
    <t>津市社会教育振興会</t>
    <rPh sb="0" eb="2">
      <t>ツシ</t>
    </rPh>
    <rPh sb="2" eb="4">
      <t>シャカイ</t>
    </rPh>
    <rPh sb="4" eb="6">
      <t>キョウイク</t>
    </rPh>
    <rPh sb="6" eb="9">
      <t>シンコウカイ</t>
    </rPh>
    <phoneticPr fontId="24"/>
  </si>
  <si>
    <t>津駅前都市開発</t>
    <rPh sb="0" eb="2">
      <t>ツエキ</t>
    </rPh>
    <rPh sb="2" eb="3">
      <t>マエ</t>
    </rPh>
    <rPh sb="3" eb="5">
      <t>トシ</t>
    </rPh>
    <rPh sb="5" eb="7">
      <t>カイハツ</t>
    </rPh>
    <phoneticPr fontId="24"/>
  </si>
  <si>
    <t>伊勢湾ヘリポート</t>
    <rPh sb="0" eb="3">
      <t>イセワン</t>
    </rPh>
    <phoneticPr fontId="24"/>
  </si>
  <si>
    <t>まちづくり津夢時風</t>
    <rPh sb="5" eb="6">
      <t>ツ</t>
    </rPh>
    <rPh sb="6" eb="7">
      <t>ユメ</t>
    </rPh>
    <rPh sb="7" eb="8">
      <t>トキ</t>
    </rPh>
    <rPh sb="8" eb="9">
      <t>カゼ</t>
    </rPh>
    <phoneticPr fontId="24"/>
  </si>
  <si>
    <t>津センターパレス</t>
    <rPh sb="0" eb="1">
      <t>ツ</t>
    </rPh>
    <phoneticPr fontId="24"/>
  </si>
  <si>
    <t>津サイエンスプラザ</t>
    <rPh sb="0" eb="1">
      <t>ツ</t>
    </rPh>
    <phoneticPr fontId="24"/>
  </si>
  <si>
    <t>津市土地開発公社</t>
    <rPh sb="0" eb="2">
      <t>ツシ</t>
    </rPh>
    <rPh sb="2" eb="4">
      <t>トチ</t>
    </rPh>
    <rPh sb="4" eb="6">
      <t>カイハツ</t>
    </rPh>
    <rPh sb="6" eb="8">
      <t>コウシャ</t>
    </rPh>
    <phoneticPr fontId="24"/>
  </si>
  <si>
    <t>青山高原保健休養地管理</t>
    <rPh sb="0" eb="2">
      <t>アオヤマ</t>
    </rPh>
    <rPh sb="2" eb="4">
      <t>コウゲン</t>
    </rPh>
    <rPh sb="4" eb="6">
      <t>ホケン</t>
    </rPh>
    <rPh sb="6" eb="8">
      <t>キュウヨウ</t>
    </rPh>
    <rPh sb="8" eb="9">
      <t>チ</t>
    </rPh>
    <rPh sb="9" eb="11">
      <t>カンリ</t>
    </rPh>
    <phoneticPr fontId="24"/>
  </si>
  <si>
    <t>美杉の家建設</t>
    <rPh sb="0" eb="2">
      <t>ミスギ</t>
    </rPh>
    <rPh sb="3" eb="4">
      <t>イエ</t>
    </rPh>
    <rPh sb="4" eb="6">
      <t>ケンセツ</t>
    </rPh>
    <phoneticPr fontId="24"/>
  </si>
  <si>
    <t>美杉観光開発</t>
    <rPh sb="0" eb="2">
      <t>ミスギ</t>
    </rPh>
    <rPh sb="2" eb="4">
      <t>カンコウ</t>
    </rPh>
    <rPh sb="4" eb="6">
      <t>カイハツ</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</si>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</sst>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37389</c:v>
                </c:pt>
                <c:pt idx="1">
                  <c:v>40975</c:v>
                </c:pt>
                <c:pt idx="2">
                  <c:v>38229</c:v>
                </c:pt>
                <c:pt idx="3">
                  <c:v>53732</c:v>
                </c:pt>
                <c:pt idx="4">
                  <c:v>63999</c:v>
                </c:pt>
              </c:numCache>
            </c:numRef>
          </c:val>
          <c:smooth val="0"/>
        </c:ser>
        <c:dLbls>
          <c:showLegendKey val="0"/>
          <c:showVal val="0"/>
          <c:showCatName val="0"/>
          <c:showSerName val="0"/>
          <c:showPercent val="0"/>
          <c:showBubbleSize val="0"/>
        </c:dLbls>
        <c:marker val="1"/>
        <c:smooth val="0"/>
        <c:axId val="91832704"/>
        <c:axId val="91834624"/>
      </c:lineChart>
      <c:catAx>
        <c:axId val="9183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34624"/>
        <c:crosses val="autoZero"/>
        <c:auto val="1"/>
        <c:lblAlgn val="ctr"/>
        <c:lblOffset val="100"/>
        <c:tickLblSkip val="1"/>
        <c:tickMarkSkip val="1"/>
        <c:noMultiLvlLbl val="0"/>
      </c:catAx>
      <c:valAx>
        <c:axId val="918346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3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5.52</c:v>
                </c:pt>
                <c:pt idx="1">
                  <c:v>4.8499999999999996</c:v>
                </c:pt>
                <c:pt idx="2">
                  <c:v>2.33</c:v>
                </c:pt>
                <c:pt idx="3">
                  <c:v>2.77</c:v>
                </c:pt>
                <c:pt idx="4">
                  <c:v>0.81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22.33</c:v>
                </c:pt>
                <c:pt idx="1">
                  <c:v>25.27</c:v>
                </c:pt>
                <c:pt idx="2">
                  <c:v>27.58</c:v>
                </c:pt>
                <c:pt idx="3">
                  <c:v>28.54</c:v>
                </c:pt>
                <c:pt idx="4">
                  <c:v>29.87</c:v>
                </c:pt>
              </c:numCache>
            </c:numRef>
          </c:val>
        </c:ser>
        <c:dLbls>
          <c:showLegendKey val="0"/>
          <c:showVal val="0"/>
          <c:showCatName val="0"/>
          <c:showSerName val="0"/>
          <c:showPercent val="0"/>
          <c:showBubbleSize val="0"/>
        </c:dLbls>
        <c:gapWidth val="250"/>
        <c:overlap val="100"/>
        <c:axId val="93486464"/>
        <c:axId val="9350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c:v>
                </c:pt>
                <c:pt idx="1">
                  <c:v>2.14</c:v>
                </c:pt>
                <c:pt idx="2">
                  <c:v>-0.08</c:v>
                </c:pt>
                <c:pt idx="3">
                  <c:v>2.06</c:v>
                </c:pt>
                <c:pt idx="4">
                  <c:v>-0.54</c:v>
                </c:pt>
              </c:numCache>
            </c:numRef>
          </c:val>
          <c:smooth val="0"/>
        </c:ser>
        <c:dLbls>
          <c:showLegendKey val="0"/>
          <c:showVal val="0"/>
          <c:showCatName val="0"/>
          <c:showSerName val="0"/>
          <c:showPercent val="0"/>
          <c:showBubbleSize val="0"/>
        </c:dLbls>
        <c:marker val="1"/>
        <c:smooth val="0"/>
        <c:axId val="93486464"/>
        <c:axId val="93500928"/>
      </c:lineChart>
      <c:catAx>
        <c:axId val="934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500928"/>
        <c:crosses val="autoZero"/>
        <c:auto val="1"/>
        <c:lblAlgn val="ctr"/>
        <c:lblOffset val="100"/>
        <c:tickLblSkip val="1"/>
        <c:tickMarkSkip val="1"/>
        <c:noMultiLvlLbl val="0"/>
      </c:catAx>
      <c:valAx>
        <c:axId val="9350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0.46</c:v>
                </c:pt>
                <c:pt idx="4">
                  <c:v>#N/A</c:v>
                </c:pt>
                <c:pt idx="5">
                  <c:v>0.63</c:v>
                </c:pt>
                <c:pt idx="6">
                  <c:v>#N/A</c:v>
                </c:pt>
                <c:pt idx="7">
                  <c:v>0.65</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モーターボート競走事業特別会計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0.11</c:v>
                </c:pt>
                <c:pt idx="4">
                  <c:v>#N/A</c:v>
                </c:pt>
                <c:pt idx="5">
                  <c:v>0</c:v>
                </c:pt>
                <c:pt idx="6">
                  <c:v>#N/A</c:v>
                </c:pt>
                <c:pt idx="7">
                  <c:v>0.01</c:v>
                </c:pt>
                <c:pt idx="8">
                  <c:v>#N/A</c:v>
                </c:pt>
                <c:pt idx="9">
                  <c:v>7.0000000000000007E-2</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0.19</c:v>
                </c:pt>
                <c:pt idx="2">
                  <c:v>#N/A</c:v>
                </c:pt>
                <c:pt idx="3">
                  <c:v>0.2</c:v>
                </c:pt>
                <c:pt idx="4">
                  <c:v>#N/A</c:v>
                </c:pt>
                <c:pt idx="5">
                  <c:v>0.17</c:v>
                </c:pt>
                <c:pt idx="6">
                  <c:v>#N/A</c:v>
                </c:pt>
                <c:pt idx="7">
                  <c:v>0.18</c:v>
                </c:pt>
                <c:pt idx="8">
                  <c:v>#N/A</c:v>
                </c:pt>
                <c:pt idx="9">
                  <c:v>0.19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c:v>
                </c:pt>
                <c:pt idx="8">
                  <c:v>#N/A</c:v>
                </c:pt>
                <c:pt idx="9">
                  <c:v>0.19</c:v>
                </c:pt>
              </c:numCache>
            </c:numRef>
          </c:val>
        </c:ser>
        <c:ser>
          <c:idx val="5"/>
          <c:order val="5"/>
          <c:tx>
            <c:strRef>
              <c:f>データシート!$A$32</c:f>
              <c:strCache>
                <c:ptCount val="1"/>
                <c:pt idx="0">
                  <c:v>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0.17</c:v>
                </c:pt>
                <c:pt idx="4">
                  <c:v>#N/A</c:v>
                </c:pt>
                <c:pt idx="5">
                  <c:v>0.33</c:v>
                </c:pt>
                <c:pt idx="6">
                  <c:v>#N/A</c:v>
                </c:pt>
                <c:pt idx="7">
                  <c:v>0.31</c:v>
                </c:pt>
                <c:pt idx="8">
                  <c:v>#N/A</c:v>
                </c:pt>
                <c:pt idx="9">
                  <c:v>0.3</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0.4</c:v>
                </c:pt>
                <c:pt idx="4">
                  <c:v>#N/A</c:v>
                </c:pt>
                <c:pt idx="5">
                  <c:v>0.39</c:v>
                </c:pt>
                <c:pt idx="6">
                  <c:v>#N/A</c:v>
                </c:pt>
                <c:pt idx="7">
                  <c:v>0.39</c:v>
                </c:pt>
                <c:pt idx="8">
                  <c:v>#N/A</c:v>
                </c:pt>
                <c:pt idx="9">
                  <c:v>0.37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0.25</c:v>
                </c:pt>
                <c:pt idx="2">
                  <c:v>#N/A</c:v>
                </c:pt>
                <c:pt idx="3">
                  <c:v>0.38</c:v>
                </c:pt>
                <c:pt idx="4">
                  <c:v>#N/A</c:v>
                </c:pt>
                <c:pt idx="5">
                  <c:v>0.61</c:v>
                </c:pt>
                <c:pt idx="6">
                  <c:v>#N/A</c:v>
                </c:pt>
                <c:pt idx="7">
                  <c:v>0.57999999999999996</c:v>
                </c:pt>
                <c:pt idx="8">
                  <c:v>#N/A</c:v>
                </c:pt>
                <c:pt idx="9">
                  <c:v>0.59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5.51</c:v>
                </c:pt>
                <c:pt idx="2">
                  <c:v>#N/A</c:v>
                </c:pt>
                <c:pt idx="3">
                  <c:v>4.84</c:v>
                </c:pt>
                <c:pt idx="4">
                  <c:v>#N/A</c:v>
                </c:pt>
                <c:pt idx="5">
                  <c:v>2.3199999999999998</c:v>
                </c:pt>
                <c:pt idx="6">
                  <c:v>#N/A</c:v>
                </c:pt>
                <c:pt idx="7">
                  <c:v>2.75</c:v>
                </c:pt>
                <c:pt idx="8">
                  <c:v>#N/A</c:v>
                </c:pt>
                <c:pt idx="9">
                  <c:v>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9.14</c:v>
                </c:pt>
                <c:pt idx="2">
                  <c:v>#N/A</c:v>
                </c:pt>
                <c:pt idx="3">
                  <c:v>9.43</c:v>
                </c:pt>
                <c:pt idx="4">
                  <c:v>#N/A</c:v>
                </c:pt>
                <c:pt idx="5">
                  <c:v>9.5399999999999991</c:v>
                </c:pt>
                <c:pt idx="6">
                  <c:v>#N/A</c:v>
                </c:pt>
                <c:pt idx="7">
                  <c:v>9.01</c:v>
                </c:pt>
                <c:pt idx="8">
                  <c:v>#N/A</c:v>
                </c:pt>
                <c:pt idx="9">
                  <c:v>9.02</c:v>
                </c:pt>
              </c:numCache>
            </c:numRef>
          </c:val>
        </c:ser>
        <c:dLbls>
          <c:showLegendKey val="0"/>
          <c:showVal val="0"/>
          <c:showCatName val="0"/>
          <c:showSerName val="0"/>
          <c:showPercent val="0"/>
          <c:showBubbleSize val="0"/>
        </c:dLbls>
        <c:gapWidth val="150"/>
        <c:overlap val="100"/>
        <c:axId val="93652480"/>
        <c:axId val="93654016"/>
      </c:barChart>
      <c:catAx>
        <c:axId val="9365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54016"/>
        <c:crosses val="autoZero"/>
        <c:auto val="1"/>
        <c:lblAlgn val="ctr"/>
        <c:lblOffset val="100"/>
        <c:tickLblSkip val="1"/>
        <c:tickMarkSkip val="1"/>
        <c:noMultiLvlLbl val="0"/>
      </c:catAx>
      <c:valAx>
        <c:axId val="9365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5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11135</c:v>
                </c:pt>
                <c:pt idx="5">
                  <c:v>11740</c:v>
                </c:pt>
                <c:pt idx="8">
                  <c:v>11527</c:v>
                </c:pt>
                <c:pt idx="11">
                  <c:v>11691</c:v>
                </c:pt>
                <c:pt idx="14">
                  <c:v>12210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640</c:v>
                </c:pt>
                <c:pt idx="3">
                  <c:v>613</c:v>
                </c:pt>
                <c:pt idx="6">
                  <c:v>586</c:v>
                </c:pt>
                <c:pt idx="9">
                  <c:v>560</c:v>
                </c:pt>
                <c:pt idx="12">
                  <c:v>2783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4289</c:v>
                </c:pt>
                <c:pt idx="3">
                  <c:v>4491</c:v>
                </c:pt>
                <c:pt idx="6">
                  <c:v>4502</c:v>
                </c:pt>
                <c:pt idx="9">
                  <c:v>4760</c:v>
                </c:pt>
                <c:pt idx="12">
                  <c:v>4908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12442</c:v>
                </c:pt>
                <c:pt idx="3">
                  <c:v>12220</c:v>
                </c:pt>
                <c:pt idx="6">
                  <c:v>11458</c:v>
                </c:pt>
                <c:pt idx="9">
                  <c:v>11070</c:v>
                </c:pt>
                <c:pt idx="12">
                  <c:v>10707</c:v>
                </c:pt>
              </c:numCache>
            </c:numRef>
          </c:val>
        </c:ser>
        <c:dLbls>
          <c:showLegendKey val="0"/>
          <c:showVal val="0"/>
          <c:showCatName val="0"/>
          <c:showSerName val="0"/>
          <c:showPercent val="0"/>
          <c:showBubbleSize val="0"/>
        </c:dLbls>
        <c:gapWidth val="100"/>
        <c:overlap val="100"/>
        <c:axId val="90493696"/>
        <c:axId val="9049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6236</c:v>
                </c:pt>
                <c:pt idx="2">
                  <c:v>#N/A</c:v>
                </c:pt>
                <c:pt idx="3">
                  <c:v>#N/A</c:v>
                </c:pt>
                <c:pt idx="4">
                  <c:v>5584</c:v>
                </c:pt>
                <c:pt idx="5">
                  <c:v>#N/A</c:v>
                </c:pt>
                <c:pt idx="6">
                  <c:v>#N/A</c:v>
                </c:pt>
                <c:pt idx="7">
                  <c:v>5019</c:v>
                </c:pt>
                <c:pt idx="8">
                  <c:v>#N/A</c:v>
                </c:pt>
                <c:pt idx="9">
                  <c:v>#N/A</c:v>
                </c:pt>
                <c:pt idx="10">
                  <c:v>4699</c:v>
                </c:pt>
                <c:pt idx="11">
                  <c:v>#N/A</c:v>
                </c:pt>
                <c:pt idx="12">
                  <c:v>#N/A</c:v>
                </c:pt>
                <c:pt idx="13">
                  <c:v>6188</c:v>
                </c:pt>
                <c:pt idx="14">
                  <c:v>#N/A</c:v>
                </c:pt>
              </c:numCache>
            </c:numRef>
          </c:val>
          <c:smooth val="0"/>
        </c:ser>
        <c:dLbls>
          <c:showLegendKey val="0"/>
          <c:showVal val="0"/>
          <c:showCatName val="0"/>
          <c:showSerName val="0"/>
          <c:showPercent val="0"/>
          <c:showBubbleSize val="0"/>
        </c:dLbls>
        <c:marker val="1"/>
        <c:smooth val="0"/>
        <c:axId val="90493696"/>
        <c:axId val="90495616"/>
      </c:lineChart>
      <c:catAx>
        <c:axId val="9049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95616"/>
        <c:crosses val="autoZero"/>
        <c:auto val="1"/>
        <c:lblAlgn val="ctr"/>
        <c:lblOffset val="100"/>
        <c:tickLblSkip val="1"/>
        <c:tickMarkSkip val="1"/>
        <c:noMultiLvlLbl val="0"/>
      </c:catAx>
      <c:valAx>
        <c:axId val="9049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9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111441</c:v>
                </c:pt>
                <c:pt idx="5">
                  <c:v>110853</c:v>
                </c:pt>
                <c:pt idx="8">
                  <c:v>111524</c:v>
                </c:pt>
                <c:pt idx="11">
                  <c:v>114824</c:v>
                </c:pt>
                <c:pt idx="14">
                  <c:v>117289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13962</c:v>
                </c:pt>
                <c:pt idx="5">
                  <c:v>31273</c:v>
                </c:pt>
                <c:pt idx="8">
                  <c:v>29510</c:v>
                </c:pt>
                <c:pt idx="11">
                  <c:v>26625</c:v>
                </c:pt>
                <c:pt idx="14">
                  <c:v>25104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22934</c:v>
                </c:pt>
                <c:pt idx="5">
                  <c:v>24120</c:v>
                </c:pt>
                <c:pt idx="8">
                  <c:v>25571</c:v>
                </c:pt>
                <c:pt idx="11">
                  <c:v>26367</c:v>
                </c:pt>
                <c:pt idx="14">
                  <c:v>27399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2275</c:v>
                </c:pt>
                <c:pt idx="3">
                  <c:v>1989</c:v>
                </c:pt>
                <c:pt idx="6">
                  <c:v>2084</c:v>
                </c:pt>
                <c:pt idx="9">
                  <c:v>2037</c:v>
                </c:pt>
                <c:pt idx="12">
                  <c:v>1831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25343</c:v>
                </c:pt>
                <c:pt idx="3">
                  <c:v>25260</c:v>
                </c:pt>
                <c:pt idx="6">
                  <c:v>25576</c:v>
                </c:pt>
                <c:pt idx="9">
                  <c:v>24236</c:v>
                </c:pt>
                <c:pt idx="12">
                  <c:v>23561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69</c:v>
                </c:pt>
                <c:pt idx="12">
                  <c:v>131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72001</c:v>
                </c:pt>
                <c:pt idx="3">
                  <c:v>72002</c:v>
                </c:pt>
                <c:pt idx="6">
                  <c:v>72318</c:v>
                </c:pt>
                <c:pt idx="9">
                  <c:v>72809</c:v>
                </c:pt>
                <c:pt idx="12">
                  <c:v>71485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3001</c:v>
                </c:pt>
                <c:pt idx="3">
                  <c:v>2532</c:v>
                </c:pt>
                <c:pt idx="6">
                  <c:v>4353</c:v>
                </c:pt>
                <c:pt idx="9">
                  <c:v>3804</c:v>
                </c:pt>
                <c:pt idx="12">
                  <c:v>1353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96554</c:v>
                </c:pt>
                <c:pt idx="3">
                  <c:v>93780</c:v>
                </c:pt>
                <c:pt idx="6">
                  <c:v>92083</c:v>
                </c:pt>
                <c:pt idx="9">
                  <c:v>94581</c:v>
                </c:pt>
                <c:pt idx="12">
                  <c:v>97135</c:v>
                </c:pt>
              </c:numCache>
            </c:numRef>
          </c:val>
        </c:ser>
        <c:dLbls>
          <c:showLegendKey val="0"/>
          <c:showVal val="0"/>
          <c:showCatName val="0"/>
          <c:showSerName val="0"/>
          <c:showPercent val="0"/>
          <c:showBubbleSize val="0"/>
        </c:dLbls>
        <c:gapWidth val="100"/>
        <c:overlap val="100"/>
        <c:axId val="93418240"/>
        <c:axId val="9342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50837</c:v>
                </c:pt>
                <c:pt idx="2">
                  <c:v>#N/A</c:v>
                </c:pt>
                <c:pt idx="3">
                  <c:v>#N/A</c:v>
                </c:pt>
                <c:pt idx="4">
                  <c:v>29316</c:v>
                </c:pt>
                <c:pt idx="5">
                  <c:v>#N/A</c:v>
                </c:pt>
                <c:pt idx="6">
                  <c:v>#N/A</c:v>
                </c:pt>
                <c:pt idx="7">
                  <c:v>29809</c:v>
                </c:pt>
                <c:pt idx="8">
                  <c:v>#N/A</c:v>
                </c:pt>
                <c:pt idx="9">
                  <c:v>#N/A</c:v>
                </c:pt>
                <c:pt idx="10">
                  <c:v>29720</c:v>
                </c:pt>
                <c:pt idx="11">
                  <c:v>#N/A</c:v>
                </c:pt>
                <c:pt idx="12">
                  <c:v>#N/A</c:v>
                </c:pt>
                <c:pt idx="13">
                  <c:v>25703</c:v>
                </c:pt>
                <c:pt idx="14">
                  <c:v>#N/A</c:v>
                </c:pt>
              </c:numCache>
            </c:numRef>
          </c:val>
          <c:smooth val="0"/>
        </c:ser>
        <c:dLbls>
          <c:showLegendKey val="0"/>
          <c:showVal val="0"/>
          <c:showCatName val="0"/>
          <c:showSerName val="0"/>
          <c:showPercent val="0"/>
          <c:showBubbleSize val="0"/>
        </c:dLbls>
        <c:marker val="1"/>
        <c:smooth val="0"/>
        <c:axId val="93418240"/>
        <c:axId val="93420160"/>
      </c:lineChart>
      <c:catAx>
        <c:axId val="934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20160"/>
        <c:crosses val="autoZero"/>
        <c:auto val="1"/>
        <c:lblAlgn val="ctr"/>
        <c:lblOffset val="100"/>
        <c:tickLblSkip val="1"/>
        <c:tickMarkSkip val="1"/>
        <c:noMultiLvlLbl val="0"/>
      </c:catAx>
      <c:valAx>
        <c:axId val="9342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284,620
277,356
711.11
111,549,745
109,922,846
544,985
67,151,544
97,134,748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0.75</a:t>
          </a:r>
          <a:r>
            <a:rPr kumimoji="1" lang="ja-JP" altLang="en-US" sz="1300">
              <a:latin typeface="ＭＳ Ｐゴシック"/>
            </a:rPr>
            <a:t>と前年度同値となり、全国平均、三重県平均を上回っているものの、</a:t>
          </a:r>
          <a:r>
            <a:rPr kumimoji="1" lang="en-US" altLang="ja-JP" sz="1300">
              <a:latin typeface="ＭＳ Ｐゴシック"/>
            </a:rPr>
            <a:t>4</a:t>
          </a:r>
          <a:r>
            <a:rPr kumimoji="1" lang="ja-JP" altLang="en-US" sz="1300">
              <a:latin typeface="ＭＳ Ｐゴシック"/>
            </a:rPr>
            <a:t>年連続で類似団体平均を下回りました。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0" name="直線コネクタ 69"/>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41</xdr:row>
      <xdr:rowOff>170039</xdr:rowOff>
    </xdr:to>
    <xdr:cxnSp macro="">
      <xdr:nvCxnSpPr>
        <xdr:cNvPr id="73" name="直線コネクタ 72"/>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170039</xdr:rowOff>
    </xdr:to>
    <xdr:cxnSp macro="">
      <xdr:nvCxnSpPr>
        <xdr:cNvPr id="76" name="直線コネクタ 75"/>
        <xdr:cNvCxnSpPr/>
      </xdr:nvCxnSpPr>
      <xdr:spPr>
        <a:xfrm>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7"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9" name="テキスト ボックス 88"/>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0" name="円/楕円 89"/>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91" name="テキスト ボックス 90"/>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2" name="円/楕円 91"/>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93" name="テキスト ボックス 92"/>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4" name="円/楕円 93"/>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5" name="テキスト ボックス 94"/>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経常収支比率は、前年度より</a:t>
          </a:r>
          <a:r>
            <a:rPr kumimoji="1" lang="en-US" altLang="ja-JP" sz="1300">
              <a:latin typeface="ＭＳ Ｐゴシック"/>
            </a:rPr>
            <a:t>0.7</a:t>
          </a:r>
          <a:r>
            <a:rPr kumimoji="1" lang="ja-JP" altLang="en-US" sz="1300">
              <a:latin typeface="ＭＳ Ｐゴシック"/>
            </a:rPr>
            <a:t>ポイント上昇し、財政の硬直化が見られます。</a:t>
          </a:r>
          <a:endParaRPr kumimoji="1" lang="en-US" altLang="ja-JP" sz="1300">
            <a:latin typeface="ＭＳ Ｐゴシック"/>
          </a:endParaRPr>
        </a:p>
        <a:p>
          <a:r>
            <a:rPr kumimoji="1" lang="ja-JP" altLang="en-US" sz="1300">
              <a:latin typeface="ＭＳ Ｐゴシック"/>
            </a:rPr>
            <a:t>　地方消費税交付金の増などにより、歳入経常一般財源は増加しましたが、歳出については、人件費や扶助費が増加したしたため、総じて比率の上昇につながりました。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106256</xdr:rowOff>
    </xdr:to>
    <xdr:cxnSp macro="">
      <xdr:nvCxnSpPr>
        <xdr:cNvPr id="130" name="直線コネクタ 129"/>
        <xdr:cNvCxnSpPr/>
      </xdr:nvCxnSpPr>
      <xdr:spPr>
        <a:xfrm>
          <a:off x="4114800" y="108513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64</xdr:row>
      <xdr:rowOff>39370</xdr:rowOff>
    </xdr:to>
    <xdr:cxnSp macro="">
      <xdr:nvCxnSpPr>
        <xdr:cNvPr id="133" name="直線コネクタ 132"/>
        <xdr:cNvCxnSpPr/>
      </xdr:nvCxnSpPr>
      <xdr:spPr>
        <a:xfrm flipV="1">
          <a:off x="3225800" y="108513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64</xdr:row>
      <xdr:rowOff>39370</xdr:rowOff>
    </xdr:to>
    <xdr:cxnSp macro="">
      <xdr:nvCxnSpPr>
        <xdr:cNvPr id="136" name="直線コネクタ 135"/>
        <xdr:cNvCxnSpPr/>
      </xdr:nvCxnSpPr>
      <xdr:spPr>
        <a:xfrm>
          <a:off x="2336800" y="108593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63</xdr:row>
      <xdr:rowOff>57996</xdr:rowOff>
    </xdr:to>
    <xdr:cxnSp macro="">
      <xdr:nvCxnSpPr>
        <xdr:cNvPr id="139" name="直線コネクタ 138"/>
        <xdr:cNvCxnSpPr/>
      </xdr:nvCxnSpPr>
      <xdr:spPr>
        <a:xfrm>
          <a:off x="1447800" y="1058587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49" name="円/楕円 148"/>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0"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1" name="円/楕円 150"/>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2" name="テキスト ボックス 151"/>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3" name="円/楕円 152"/>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4" name="テキスト ボックス 153"/>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5" name="円/楕円 154"/>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6" name="テキスト ボックス 155"/>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57" name="円/楕円 156"/>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58" name="テキスト ボックス 15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人件費については、市町村合併以降取り組んできた職員数の削減の当初の目標を平成</a:t>
          </a:r>
          <a:r>
            <a:rPr kumimoji="1" lang="en-US" altLang="ja-JP" sz="1300">
              <a:latin typeface="ＭＳ Ｐゴシック"/>
            </a:rPr>
            <a:t>26</a:t>
          </a:r>
          <a:r>
            <a:rPr kumimoji="1" lang="ja-JP" altLang="en-US" sz="1300">
              <a:latin typeface="ＭＳ Ｐゴシック"/>
            </a:rPr>
            <a:t>年度で達成しましたが、職員数としては微減にとどまったこと、平成</a:t>
          </a:r>
          <a:r>
            <a:rPr kumimoji="1" lang="en-US" altLang="ja-JP" sz="1300">
              <a:latin typeface="ＭＳ Ｐゴシック"/>
            </a:rPr>
            <a:t>25</a:t>
          </a:r>
          <a:r>
            <a:rPr kumimoji="1" lang="ja-JP" altLang="en-US" sz="1300">
              <a:latin typeface="ＭＳ Ｐゴシック"/>
            </a:rPr>
            <a:t>年度に国の要請による地方公務員給与の減額措置をおこなったことにより、平成</a:t>
          </a:r>
          <a:r>
            <a:rPr kumimoji="1" lang="en-US" altLang="ja-JP" sz="1300">
              <a:latin typeface="ＭＳ Ｐゴシック"/>
            </a:rPr>
            <a:t>26</a:t>
          </a:r>
          <a:r>
            <a:rPr kumimoji="1" lang="ja-JP" altLang="en-US" sz="1300">
              <a:latin typeface="ＭＳ Ｐゴシック"/>
            </a:rPr>
            <a:t>年度はその反動によって前年度比で増加しました。</a:t>
          </a:r>
          <a:endParaRPr kumimoji="1" lang="en-US" altLang="ja-JP" sz="1300">
            <a:latin typeface="ＭＳ Ｐゴシック"/>
          </a:endParaRPr>
        </a:p>
        <a:p>
          <a:r>
            <a:rPr kumimoji="1" lang="ja-JP" altLang="en-US" sz="1300">
              <a:latin typeface="ＭＳ Ｐゴシック"/>
            </a:rPr>
            <a:t>　物件費については、委託料や備品購入等が減少したことにより、前年度比で減少しましたが、人口についても微減したことをあわせて、総じて</a:t>
          </a:r>
          <a:r>
            <a:rPr kumimoji="1" lang="en-US" altLang="ja-JP" sz="1300">
              <a:latin typeface="ＭＳ Ｐゴシック"/>
            </a:rPr>
            <a:t>1</a:t>
          </a:r>
          <a:r>
            <a:rPr kumimoji="1" lang="ja-JP" altLang="en-US" sz="1300">
              <a:latin typeface="ＭＳ Ｐゴシック"/>
            </a:rPr>
            <a:t>人当たりの額が上昇しました。</a:t>
          </a:r>
          <a:endParaRPr kumimoji="1" lang="en-US" altLang="ja-JP" sz="1300">
            <a:latin typeface="ＭＳ Ｐゴシック"/>
          </a:endParaRPr>
        </a:p>
        <a:p>
          <a:r>
            <a:rPr kumimoji="1" lang="ja-JP" altLang="en-US" sz="1300">
              <a:latin typeface="ＭＳ Ｐゴシック"/>
            </a:rPr>
            <a:t>　今後は人口が減少することが考えられることから、こうした数値の増減を注視して財戦運営を行います。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120328</xdr:rowOff>
    </xdr:from>
    <xdr:to>
      <xdr:col>7</xdr:col>
      <xdr:colOff>152400</xdr:colOff>
      <xdr:row>81</xdr:row>
      <xdr:rowOff>121298</xdr:rowOff>
    </xdr:to>
    <xdr:cxnSp macro="">
      <xdr:nvCxnSpPr>
        <xdr:cNvPr id="191" name="直線コネクタ 190"/>
        <xdr:cNvCxnSpPr/>
      </xdr:nvCxnSpPr>
      <xdr:spPr>
        <a:xfrm>
          <a:off x="4114800" y="14007778"/>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120328</xdr:rowOff>
    </xdr:from>
    <xdr:to>
      <xdr:col>6</xdr:col>
      <xdr:colOff>0</xdr:colOff>
      <xdr:row>81</xdr:row>
      <xdr:rowOff>135027</xdr:rowOff>
    </xdr:to>
    <xdr:cxnSp macro="">
      <xdr:nvCxnSpPr>
        <xdr:cNvPr id="194" name="直線コネクタ 193"/>
        <xdr:cNvCxnSpPr/>
      </xdr:nvCxnSpPr>
      <xdr:spPr>
        <a:xfrm flipV="1">
          <a:off x="3225800" y="1400777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135027</xdr:rowOff>
    </xdr:from>
    <xdr:to>
      <xdr:col>4</xdr:col>
      <xdr:colOff>482600</xdr:colOff>
      <xdr:row>81</xdr:row>
      <xdr:rowOff>157088</xdr:rowOff>
    </xdr:to>
    <xdr:cxnSp macro="">
      <xdr:nvCxnSpPr>
        <xdr:cNvPr id="197" name="直線コネクタ 196"/>
        <xdr:cNvCxnSpPr/>
      </xdr:nvCxnSpPr>
      <xdr:spPr>
        <a:xfrm flipV="1">
          <a:off x="2336800" y="14022477"/>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132817</xdr:rowOff>
    </xdr:from>
    <xdr:to>
      <xdr:col>3</xdr:col>
      <xdr:colOff>279400</xdr:colOff>
      <xdr:row>81</xdr:row>
      <xdr:rowOff>157088</xdr:rowOff>
    </xdr:to>
    <xdr:cxnSp macro="">
      <xdr:nvCxnSpPr>
        <xdr:cNvPr id="200" name="直線コネクタ 199"/>
        <xdr:cNvCxnSpPr/>
      </xdr:nvCxnSpPr>
      <xdr:spPr>
        <a:xfrm>
          <a:off x="1447800" y="14020267"/>
          <a:ext cx="889000" cy="2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115116</xdr:rowOff>
    </xdr:from>
    <xdr:ext cx="762000" cy="259045"/>
    <xdr:sp macro="" textlink="">
      <xdr:nvSpPr>
        <xdr:cNvPr id="204" name="テキスト ボックス 203"/>
        <xdr:cNvSpPr txBox="1"/>
      </xdr:nvSpPr>
      <xdr:spPr>
        <a:xfrm>
          <a:off x="1066800" y="136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70498</xdr:rowOff>
    </xdr:from>
    <xdr:to>
      <xdr:col>7</xdr:col>
      <xdr:colOff>203200</xdr:colOff>
      <xdr:row>82</xdr:row>
      <xdr:rowOff>648</xdr:rowOff>
    </xdr:to>
    <xdr:sp macro="" textlink="">
      <xdr:nvSpPr>
        <xdr:cNvPr id="210" name="円/楕円 209"/>
        <xdr:cNvSpPr/>
      </xdr:nvSpPr>
      <xdr:spPr>
        <a:xfrm>
          <a:off x="4902200" y="139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42575</xdr:rowOff>
    </xdr:from>
    <xdr:ext cx="762000" cy="259045"/>
    <xdr:sp macro="" textlink="">
      <xdr:nvSpPr>
        <xdr:cNvPr id="211" name="人件費・物件費等の状況該当値テキスト"/>
        <xdr:cNvSpPr txBox="1"/>
      </xdr:nvSpPr>
      <xdr:spPr>
        <a:xfrm>
          <a:off x="5041900" y="1393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69528</xdr:rowOff>
    </xdr:from>
    <xdr:to>
      <xdr:col>6</xdr:col>
      <xdr:colOff>50800</xdr:colOff>
      <xdr:row>81</xdr:row>
      <xdr:rowOff>171128</xdr:rowOff>
    </xdr:to>
    <xdr:sp macro="" textlink="">
      <xdr:nvSpPr>
        <xdr:cNvPr id="212" name="円/楕円 211"/>
        <xdr:cNvSpPr/>
      </xdr:nvSpPr>
      <xdr:spPr>
        <a:xfrm>
          <a:off x="4064000" y="139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155905</xdr:rowOff>
    </xdr:from>
    <xdr:ext cx="736600" cy="259045"/>
    <xdr:sp macro="" textlink="">
      <xdr:nvSpPr>
        <xdr:cNvPr id="213" name="テキスト ボックス 212"/>
        <xdr:cNvSpPr txBox="1"/>
      </xdr:nvSpPr>
      <xdr:spPr>
        <a:xfrm>
          <a:off x="3733800" y="1404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84227</xdr:rowOff>
    </xdr:from>
    <xdr:to>
      <xdr:col>4</xdr:col>
      <xdr:colOff>533400</xdr:colOff>
      <xdr:row>82</xdr:row>
      <xdr:rowOff>14377</xdr:rowOff>
    </xdr:to>
    <xdr:sp macro="" textlink="">
      <xdr:nvSpPr>
        <xdr:cNvPr id="214" name="円/楕円 213"/>
        <xdr:cNvSpPr/>
      </xdr:nvSpPr>
      <xdr:spPr>
        <a:xfrm>
          <a:off x="3175000" y="13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170604</xdr:rowOff>
    </xdr:from>
    <xdr:ext cx="762000" cy="259045"/>
    <xdr:sp macro="" textlink="">
      <xdr:nvSpPr>
        <xdr:cNvPr id="215" name="テキスト ボックス 214"/>
        <xdr:cNvSpPr txBox="1"/>
      </xdr:nvSpPr>
      <xdr:spPr>
        <a:xfrm>
          <a:off x="2844800" y="14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106288</xdr:rowOff>
    </xdr:from>
    <xdr:to>
      <xdr:col>3</xdr:col>
      <xdr:colOff>330200</xdr:colOff>
      <xdr:row>82</xdr:row>
      <xdr:rowOff>36438</xdr:rowOff>
    </xdr:to>
    <xdr:sp macro="" textlink="">
      <xdr:nvSpPr>
        <xdr:cNvPr id="216" name="円/楕円 215"/>
        <xdr:cNvSpPr/>
      </xdr:nvSpPr>
      <xdr:spPr>
        <a:xfrm>
          <a:off x="2286000" y="139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21215</xdr:rowOff>
    </xdr:from>
    <xdr:ext cx="762000" cy="259045"/>
    <xdr:sp macro="" textlink="">
      <xdr:nvSpPr>
        <xdr:cNvPr id="217" name="テキスト ボックス 216"/>
        <xdr:cNvSpPr txBox="1"/>
      </xdr:nvSpPr>
      <xdr:spPr>
        <a:xfrm>
          <a:off x="1955800" y="1408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82017</xdr:rowOff>
    </xdr:from>
    <xdr:to>
      <xdr:col>2</xdr:col>
      <xdr:colOff>127000</xdr:colOff>
      <xdr:row>82</xdr:row>
      <xdr:rowOff>12167</xdr:rowOff>
    </xdr:to>
    <xdr:sp macro="" textlink="">
      <xdr:nvSpPr>
        <xdr:cNvPr id="218" name="円/楕円 217"/>
        <xdr:cNvSpPr/>
      </xdr:nvSpPr>
      <xdr:spPr>
        <a:xfrm>
          <a:off x="1397000" y="139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168394</xdr:rowOff>
    </xdr:from>
    <xdr:ext cx="762000" cy="259045"/>
    <xdr:sp macro="" textlink="">
      <xdr:nvSpPr>
        <xdr:cNvPr id="219" name="テキスト ボックス 218"/>
        <xdr:cNvSpPr txBox="1"/>
      </xdr:nvSpPr>
      <xdr:spPr>
        <a:xfrm>
          <a:off x="1066800" y="1405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99.5</a:t>
          </a:r>
          <a:r>
            <a:rPr kumimoji="1" lang="ja-JP" altLang="en-US" sz="1300">
              <a:latin typeface="ＭＳ Ｐゴシック"/>
            </a:rPr>
            <a:t>と前年度と比較して</a:t>
          </a:r>
          <a:r>
            <a:rPr kumimoji="1" lang="en-US" altLang="ja-JP" sz="1300">
              <a:latin typeface="ＭＳ Ｐゴシック"/>
            </a:rPr>
            <a:t>0.4</a:t>
          </a:r>
          <a:r>
            <a:rPr kumimoji="1" lang="ja-JP" altLang="en-US" sz="1300">
              <a:latin typeface="ＭＳ Ｐゴシック"/>
            </a:rPr>
            <a:t>ポイント増加しています。</a:t>
          </a:r>
        </a:p>
        <a:p>
          <a:r>
            <a:rPr kumimoji="1" lang="ja-JP" altLang="en-US" sz="1300">
              <a:latin typeface="ＭＳ Ｐゴシック"/>
            </a:rPr>
            <a:t>　この主な要因としては、平成</a:t>
          </a:r>
          <a:r>
            <a:rPr kumimoji="1" lang="en-US" altLang="ja-JP" sz="1300">
              <a:latin typeface="ＭＳ Ｐゴシック"/>
            </a:rPr>
            <a:t>26</a:t>
          </a:r>
          <a:r>
            <a:rPr kumimoji="1" lang="ja-JP" altLang="en-US" sz="1300">
              <a:latin typeface="ＭＳ Ｐゴシック"/>
            </a:rPr>
            <a:t>年度の人事院勧告にともなう制度改正の原資を確保するため、国において平成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日の国家公務員の昇給抑制を行ったことによるものです。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88295</xdr:rowOff>
    </xdr:to>
    <xdr:cxnSp macro="">
      <xdr:nvCxnSpPr>
        <xdr:cNvPr id="255" name="直線コネクタ 254"/>
        <xdr:cNvCxnSpPr/>
      </xdr:nvCxnSpPr>
      <xdr:spPr>
        <a:xfrm>
          <a:off x="16179800" y="144441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69850</xdr:rowOff>
    </xdr:to>
    <xdr:cxnSp macro="">
      <xdr:nvCxnSpPr>
        <xdr:cNvPr id="258" name="直線コネクタ 257"/>
        <xdr:cNvCxnSpPr/>
      </xdr:nvCxnSpPr>
      <xdr:spPr>
        <a:xfrm flipV="1">
          <a:off x="15290800" y="1444413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69850</xdr:rowOff>
    </xdr:to>
    <xdr:cxnSp macro="">
      <xdr:nvCxnSpPr>
        <xdr:cNvPr id="261" name="直線コネクタ 260"/>
        <xdr:cNvCxnSpPr/>
      </xdr:nvCxnSpPr>
      <xdr:spPr>
        <a:xfrm>
          <a:off x="14401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35379</xdr:rowOff>
    </xdr:to>
    <xdr:cxnSp macro="">
      <xdr:nvCxnSpPr>
        <xdr:cNvPr id="264" name="直線コネクタ 263"/>
        <xdr:cNvCxnSpPr/>
      </xdr:nvCxnSpPr>
      <xdr:spPr>
        <a:xfrm>
          <a:off x="13512800" y="14352209"/>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4" name="円/楕円 273"/>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5"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8" name="円/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9" name="テキスト ボックス 278"/>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0" name="円/楕円 279"/>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1" name="テキスト ボックス 280"/>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71059</xdr:rowOff>
    </xdr:from>
    <xdr:to>
      <xdr:col>19</xdr:col>
      <xdr:colOff>533400</xdr:colOff>
      <xdr:row>84</xdr:row>
      <xdr:rowOff>1209</xdr:rowOff>
    </xdr:to>
    <xdr:sp macro="" textlink="">
      <xdr:nvSpPr>
        <xdr:cNvPr id="282" name="円/楕円 281"/>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11386</xdr:rowOff>
    </xdr:from>
    <xdr:ext cx="762000" cy="259045"/>
    <xdr:sp macro="" textlink="">
      <xdr:nvSpPr>
        <xdr:cNvPr id="283" name="テキスト ボックス 282"/>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a:t>
          </a:r>
          <a:r>
            <a:rPr kumimoji="1" lang="en-US" altLang="ja-JP" sz="1300">
              <a:latin typeface="ＭＳ Ｐゴシック"/>
            </a:rPr>
            <a:t>8.07</a:t>
          </a:r>
          <a:r>
            <a:rPr kumimoji="1" lang="ja-JP" altLang="en-US" sz="1300">
              <a:latin typeface="ＭＳ Ｐゴシック"/>
            </a:rPr>
            <a:t>人と前年度と比較して</a:t>
          </a:r>
          <a:r>
            <a:rPr kumimoji="1" lang="en-US" altLang="ja-JP" sz="1300">
              <a:latin typeface="ＭＳ Ｐゴシック"/>
            </a:rPr>
            <a:t>0.06</a:t>
          </a:r>
          <a:r>
            <a:rPr kumimoji="1" lang="ja-JP" altLang="en-US" sz="1300">
              <a:latin typeface="ＭＳ Ｐゴシック"/>
            </a:rPr>
            <a:t>ポイント増加しています。津市では合併以降、合併時の総職員の定員管理の適正化に取り組み、２割削減を達成しましたが、分母となる人口も減少したことにより指数は増加しました。</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65913</xdr:rowOff>
    </xdr:from>
    <xdr:to>
      <xdr:col>24</xdr:col>
      <xdr:colOff>558800</xdr:colOff>
      <xdr:row>64</xdr:row>
      <xdr:rowOff>80391</xdr:rowOff>
    </xdr:to>
    <xdr:cxnSp macro="">
      <xdr:nvCxnSpPr>
        <xdr:cNvPr id="316" name="直線コネクタ 315"/>
        <xdr:cNvCxnSpPr/>
      </xdr:nvCxnSpPr>
      <xdr:spPr>
        <a:xfrm>
          <a:off x="16179800" y="1103871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56261</xdr:rowOff>
    </xdr:from>
    <xdr:to>
      <xdr:col>23</xdr:col>
      <xdr:colOff>406400</xdr:colOff>
      <xdr:row>64</xdr:row>
      <xdr:rowOff>65913</xdr:rowOff>
    </xdr:to>
    <xdr:cxnSp macro="">
      <xdr:nvCxnSpPr>
        <xdr:cNvPr id="319" name="直線コネクタ 318"/>
        <xdr:cNvCxnSpPr/>
      </xdr:nvCxnSpPr>
      <xdr:spPr>
        <a:xfrm>
          <a:off x="15290800" y="110290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56261</xdr:rowOff>
    </xdr:from>
    <xdr:to>
      <xdr:col>22</xdr:col>
      <xdr:colOff>203200</xdr:colOff>
      <xdr:row>64</xdr:row>
      <xdr:rowOff>138303</xdr:rowOff>
    </xdr:to>
    <xdr:cxnSp macro="">
      <xdr:nvCxnSpPr>
        <xdr:cNvPr id="322" name="直線コネクタ 321"/>
        <xdr:cNvCxnSpPr/>
      </xdr:nvCxnSpPr>
      <xdr:spPr>
        <a:xfrm flipV="1">
          <a:off x="14401800" y="1102906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138303</xdr:rowOff>
    </xdr:from>
    <xdr:to>
      <xdr:col>21</xdr:col>
      <xdr:colOff>0</xdr:colOff>
      <xdr:row>65</xdr:row>
      <xdr:rowOff>5461</xdr:rowOff>
    </xdr:to>
    <xdr:cxnSp macro="">
      <xdr:nvCxnSpPr>
        <xdr:cNvPr id="325" name="直線コネクタ 324"/>
        <xdr:cNvCxnSpPr/>
      </xdr:nvCxnSpPr>
      <xdr:spPr>
        <a:xfrm flipV="1">
          <a:off x="13512800" y="1111110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9" name="テキスト ボックス 328"/>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29591</xdr:rowOff>
    </xdr:from>
    <xdr:to>
      <xdr:col>24</xdr:col>
      <xdr:colOff>609600</xdr:colOff>
      <xdr:row>64</xdr:row>
      <xdr:rowOff>131191</xdr:rowOff>
    </xdr:to>
    <xdr:sp macro="" textlink="">
      <xdr:nvSpPr>
        <xdr:cNvPr id="335" name="円/楕円 334"/>
        <xdr:cNvSpPr/>
      </xdr:nvSpPr>
      <xdr:spPr>
        <a:xfrm>
          <a:off x="169672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1668</xdr:rowOff>
    </xdr:from>
    <xdr:ext cx="762000" cy="259045"/>
    <xdr:sp macro="" textlink="">
      <xdr:nvSpPr>
        <xdr:cNvPr id="336" name="定員管理の状況該当値テキスト"/>
        <xdr:cNvSpPr txBox="1"/>
      </xdr:nvSpPr>
      <xdr:spPr>
        <a:xfrm>
          <a:off x="17106900" y="1097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15113</xdr:rowOff>
    </xdr:from>
    <xdr:to>
      <xdr:col>23</xdr:col>
      <xdr:colOff>457200</xdr:colOff>
      <xdr:row>64</xdr:row>
      <xdr:rowOff>116713</xdr:rowOff>
    </xdr:to>
    <xdr:sp macro="" textlink="">
      <xdr:nvSpPr>
        <xdr:cNvPr id="337" name="円/楕円 336"/>
        <xdr:cNvSpPr/>
      </xdr:nvSpPr>
      <xdr:spPr>
        <a:xfrm>
          <a:off x="16129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101490</xdr:rowOff>
    </xdr:from>
    <xdr:ext cx="736600" cy="259045"/>
    <xdr:sp macro="" textlink="">
      <xdr:nvSpPr>
        <xdr:cNvPr id="338" name="テキスト ボックス 337"/>
        <xdr:cNvSpPr txBox="1"/>
      </xdr:nvSpPr>
      <xdr:spPr>
        <a:xfrm>
          <a:off x="15798800" y="1107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5461</xdr:rowOff>
    </xdr:from>
    <xdr:to>
      <xdr:col>22</xdr:col>
      <xdr:colOff>254000</xdr:colOff>
      <xdr:row>64</xdr:row>
      <xdr:rowOff>107061</xdr:rowOff>
    </xdr:to>
    <xdr:sp macro="" textlink="">
      <xdr:nvSpPr>
        <xdr:cNvPr id="339" name="円/楕円 338"/>
        <xdr:cNvSpPr/>
      </xdr:nvSpPr>
      <xdr:spPr>
        <a:xfrm>
          <a:off x="15240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91838</xdr:rowOff>
    </xdr:from>
    <xdr:ext cx="762000" cy="259045"/>
    <xdr:sp macro="" textlink="">
      <xdr:nvSpPr>
        <xdr:cNvPr id="340" name="テキスト ボックス 339"/>
        <xdr:cNvSpPr txBox="1"/>
      </xdr:nvSpPr>
      <xdr:spPr>
        <a:xfrm>
          <a:off x="14909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87503</xdr:rowOff>
    </xdr:from>
    <xdr:to>
      <xdr:col>21</xdr:col>
      <xdr:colOff>50800</xdr:colOff>
      <xdr:row>65</xdr:row>
      <xdr:rowOff>17653</xdr:rowOff>
    </xdr:to>
    <xdr:sp macro="" textlink="">
      <xdr:nvSpPr>
        <xdr:cNvPr id="341" name="円/楕円 340"/>
        <xdr:cNvSpPr/>
      </xdr:nvSpPr>
      <xdr:spPr>
        <a:xfrm>
          <a:off x="14351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2430</xdr:rowOff>
    </xdr:from>
    <xdr:ext cx="762000" cy="259045"/>
    <xdr:sp macro="" textlink="">
      <xdr:nvSpPr>
        <xdr:cNvPr id="342" name="テキスト ボックス 341"/>
        <xdr:cNvSpPr txBox="1"/>
      </xdr:nvSpPr>
      <xdr:spPr>
        <a:xfrm>
          <a:off x="14020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126111</xdr:rowOff>
    </xdr:from>
    <xdr:to>
      <xdr:col>19</xdr:col>
      <xdr:colOff>533400</xdr:colOff>
      <xdr:row>65</xdr:row>
      <xdr:rowOff>56261</xdr:rowOff>
    </xdr:to>
    <xdr:sp macro="" textlink="">
      <xdr:nvSpPr>
        <xdr:cNvPr id="343" name="円/楕円 342"/>
        <xdr:cNvSpPr/>
      </xdr:nvSpPr>
      <xdr:spPr>
        <a:xfrm>
          <a:off x="13462000" y="110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41038</xdr:rowOff>
    </xdr:from>
    <xdr:ext cx="762000" cy="259045"/>
    <xdr:sp macro="" textlink="">
      <xdr:nvSpPr>
        <xdr:cNvPr id="344" name="テキスト ボックス 343"/>
        <xdr:cNvSpPr txBox="1"/>
      </xdr:nvSpPr>
      <xdr:spPr>
        <a:xfrm>
          <a:off x="13131800" y="1118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実質公債費比率は全国の動向に反して</a:t>
          </a:r>
          <a:r>
            <a:rPr kumimoji="1" lang="en-US" altLang="ja-JP" sz="1300">
              <a:latin typeface="ＭＳ Ｐゴシック"/>
            </a:rPr>
            <a:t>9.2</a:t>
          </a:r>
          <a:r>
            <a:rPr kumimoji="1" lang="ja-JP" altLang="en-US" sz="1300">
              <a:latin typeface="ＭＳ Ｐゴシック"/>
            </a:rPr>
            <a:t>％へ悪化しました。</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26</a:t>
          </a:r>
          <a:r>
            <a:rPr kumimoji="1" lang="ja-JP" altLang="en-US" sz="1300">
              <a:latin typeface="ＭＳ Ｐゴシック"/>
            </a:rPr>
            <a:t>年度に供用開始を行った新斎場の債務負担行為による支出額が、当該年度の実質的な公債費とみなされたことに伴うものです。</a:t>
          </a:r>
          <a:endParaRPr kumimoji="1" lang="en-US" altLang="ja-JP" sz="1300">
            <a:latin typeface="ＭＳ Ｐゴシック"/>
          </a:endParaRPr>
        </a:p>
        <a:p>
          <a:r>
            <a:rPr kumimoji="1" lang="ja-JP" altLang="en-US" sz="1300">
              <a:latin typeface="ＭＳ Ｐゴシック"/>
            </a:rPr>
            <a:t>　比率は</a:t>
          </a:r>
          <a:r>
            <a:rPr kumimoji="1" lang="en-US" altLang="ja-JP" sz="1300">
              <a:latin typeface="ＭＳ Ｐゴシック"/>
            </a:rPr>
            <a:t>3</a:t>
          </a:r>
          <a:r>
            <a:rPr kumimoji="1" lang="ja-JP" altLang="en-US" sz="1300">
              <a:latin typeface="ＭＳ Ｐゴシック"/>
            </a:rPr>
            <a:t>箇年平均であることから、当面この影響を受けますが、徐々に改善する見込みです。</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78740</xdr:rowOff>
    </xdr:to>
    <xdr:cxnSp macro="">
      <xdr:nvCxnSpPr>
        <xdr:cNvPr id="374" name="直線コネクタ 373"/>
        <xdr:cNvCxnSpPr/>
      </xdr:nvCxnSpPr>
      <xdr:spPr>
        <a:xfrm>
          <a:off x="16179800" y="691864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114935</xdr:rowOff>
    </xdr:to>
    <xdr:cxnSp macro="">
      <xdr:nvCxnSpPr>
        <xdr:cNvPr id="377" name="直線コネクタ 376"/>
        <xdr:cNvCxnSpPr/>
      </xdr:nvCxnSpPr>
      <xdr:spPr>
        <a:xfrm flipV="1">
          <a:off x="15290800" y="69186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41</xdr:row>
      <xdr:rowOff>9843</xdr:rowOff>
    </xdr:to>
    <xdr:cxnSp macro="">
      <xdr:nvCxnSpPr>
        <xdr:cNvPr id="380" name="直線コネクタ 379"/>
        <xdr:cNvCxnSpPr/>
      </xdr:nvCxnSpPr>
      <xdr:spPr>
        <a:xfrm flipV="1">
          <a:off x="14401800" y="69729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88265</xdr:rowOff>
    </xdr:to>
    <xdr:cxnSp macro="">
      <xdr:nvCxnSpPr>
        <xdr:cNvPr id="383" name="直線コネクタ 382"/>
        <xdr:cNvCxnSpPr/>
      </xdr:nvCxnSpPr>
      <xdr:spPr>
        <a:xfrm flipV="1">
          <a:off x="13512800" y="70392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7" name="テキスト ボックス 38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3" name="円/楕円 39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4"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5" name="円/楕円 394"/>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96220</xdr:rowOff>
    </xdr:from>
    <xdr:ext cx="736600" cy="259045"/>
    <xdr:sp macro="" textlink="">
      <xdr:nvSpPr>
        <xdr:cNvPr id="396" name="テキスト ボックス 395"/>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7" name="円/楕円 396"/>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8" name="テキスト ボックス 397"/>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399" name="円/楕円 398"/>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45420</xdr:rowOff>
    </xdr:from>
    <xdr:ext cx="762000" cy="259045"/>
    <xdr:sp macro="" textlink="">
      <xdr:nvSpPr>
        <xdr:cNvPr id="400" name="テキスト ボックス 399"/>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1" name="円/楕円 400"/>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2" name="テキスト ボックス 40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将来負担比率は、全国の動向と同様に</a:t>
          </a:r>
          <a:r>
            <a:rPr kumimoji="1" lang="en-US" altLang="ja-JP" sz="1100">
              <a:latin typeface="ＭＳ Ｐゴシック"/>
            </a:rPr>
            <a:t>45.0</a:t>
          </a:r>
          <a:r>
            <a:rPr kumimoji="1" lang="ja-JP" altLang="en-US" sz="1100">
              <a:latin typeface="ＭＳ Ｐゴシック"/>
            </a:rPr>
            <a:t>％へと改善しました。</a:t>
          </a:r>
          <a:endParaRPr kumimoji="1" lang="en-US" altLang="ja-JP" sz="1100">
            <a:latin typeface="ＭＳ Ｐゴシック"/>
          </a:endParaRPr>
        </a:p>
        <a:p>
          <a:r>
            <a:rPr kumimoji="1" lang="ja-JP" altLang="en-US" sz="1100">
              <a:latin typeface="ＭＳ Ｐゴシック"/>
            </a:rPr>
            <a:t>　主な要因として、市町村合併後の大規模事業に伴い地方債残高が増加したものの、新斎場の完成に伴う債務負担行為の支出予定額が減少したことなどに伴い、将来負担額が減少したためです。</a:t>
          </a:r>
          <a:endParaRPr kumimoji="1" lang="en-US" altLang="ja-JP" sz="1100">
            <a:latin typeface="ＭＳ Ｐゴシック"/>
          </a:endParaRPr>
        </a:p>
        <a:p>
          <a:r>
            <a:rPr kumimoji="1" lang="ja-JP" altLang="en-US" sz="1100">
              <a:latin typeface="ＭＳ Ｐゴシック"/>
            </a:rPr>
            <a:t>　今後も新産業スポーツセンターや最終処分場等の大規模事業を継続して実施するため、悪化することが見込まれます。</a:t>
          </a:r>
          <a:endParaRPr kumimoji="1" lang="en-US" altLang="ja-JP" sz="1100">
            <a:latin typeface="ＭＳ Ｐゴシック"/>
          </a:endParaRPr>
        </a:p>
        <a:p>
          <a:r>
            <a:rPr kumimoji="1" lang="ja-JP" altLang="en-US" sz="1100">
              <a:latin typeface="ＭＳ Ｐゴシック"/>
            </a:rPr>
            <a:t>　なお、平成</a:t>
          </a:r>
          <a:r>
            <a:rPr kumimoji="1" lang="en-US" altLang="ja-JP" sz="1100">
              <a:latin typeface="ＭＳ Ｐゴシック"/>
            </a:rPr>
            <a:t>26</a:t>
          </a:r>
          <a:r>
            <a:rPr kumimoji="1" lang="ja-JP" altLang="en-US" sz="1100">
              <a:latin typeface="ＭＳ Ｐゴシック"/>
            </a:rPr>
            <a:t>年度の将来負担比率の算定において、過年度の算定に誤りがあったことが判明したことから、数値を訂正しています。正しくは平成</a:t>
          </a:r>
          <a:r>
            <a:rPr kumimoji="1" lang="en-US" altLang="ja-JP" sz="1100">
              <a:latin typeface="ＭＳ Ｐゴシック"/>
            </a:rPr>
            <a:t>24</a:t>
          </a:r>
          <a:r>
            <a:rPr kumimoji="1" lang="ja-JP" altLang="en-US" sz="1100">
              <a:latin typeface="ＭＳ Ｐゴシック"/>
            </a:rPr>
            <a:t>年度が</a:t>
          </a:r>
          <a:r>
            <a:rPr kumimoji="1" lang="en-US" altLang="ja-JP" sz="1100">
              <a:latin typeface="ＭＳ Ｐゴシック"/>
            </a:rPr>
            <a:t>51.9%</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年度は</a:t>
          </a:r>
          <a:r>
            <a:rPr kumimoji="1" lang="en-US" altLang="ja-JP" sz="1100">
              <a:latin typeface="ＭＳ Ｐゴシック"/>
            </a:rPr>
            <a:t>51.1%</a:t>
          </a:r>
          <a:r>
            <a:rPr kumimoji="1" lang="ja-JP" altLang="en-US" sz="1100">
              <a:latin typeface="ＭＳ Ｐゴシック"/>
            </a:rPr>
            <a:t>となります。</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160867</xdr:rowOff>
    </xdr:from>
    <xdr:to>
      <xdr:col>24</xdr:col>
      <xdr:colOff>558800</xdr:colOff>
      <xdr:row>16</xdr:row>
      <xdr:rowOff>44111</xdr:rowOff>
    </xdr:to>
    <xdr:cxnSp macro="">
      <xdr:nvCxnSpPr>
        <xdr:cNvPr id="436" name="直線コネクタ 435"/>
        <xdr:cNvCxnSpPr/>
      </xdr:nvCxnSpPr>
      <xdr:spPr>
        <a:xfrm flipV="1">
          <a:off x="16179800" y="2732617"/>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7"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44111</xdr:rowOff>
    </xdr:from>
    <xdr:to>
      <xdr:col>23</xdr:col>
      <xdr:colOff>406400</xdr:colOff>
      <xdr:row>16</xdr:row>
      <xdr:rowOff>47329</xdr:rowOff>
    </xdr:to>
    <xdr:cxnSp macro="">
      <xdr:nvCxnSpPr>
        <xdr:cNvPr id="439" name="直線コネクタ 438"/>
        <xdr:cNvCxnSpPr/>
      </xdr:nvCxnSpPr>
      <xdr:spPr>
        <a:xfrm flipV="1">
          <a:off x="15290800" y="278731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41698</xdr:rowOff>
    </xdr:from>
    <xdr:to>
      <xdr:col>22</xdr:col>
      <xdr:colOff>203200</xdr:colOff>
      <xdr:row>16</xdr:row>
      <xdr:rowOff>47329</xdr:rowOff>
    </xdr:to>
    <xdr:cxnSp macro="">
      <xdr:nvCxnSpPr>
        <xdr:cNvPr id="442" name="直線コネクタ 441"/>
        <xdr:cNvCxnSpPr/>
      </xdr:nvCxnSpPr>
      <xdr:spPr>
        <a:xfrm>
          <a:off x="14401800" y="2784898"/>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41698</xdr:rowOff>
    </xdr:from>
    <xdr:to>
      <xdr:col>21</xdr:col>
      <xdr:colOff>0</xdr:colOff>
      <xdr:row>17</xdr:row>
      <xdr:rowOff>166243</xdr:rowOff>
    </xdr:to>
    <xdr:cxnSp macro="">
      <xdr:nvCxnSpPr>
        <xdr:cNvPr id="445" name="直線コネクタ 444"/>
        <xdr:cNvCxnSpPr/>
      </xdr:nvCxnSpPr>
      <xdr:spPr>
        <a:xfrm flipV="1">
          <a:off x="13512800" y="2784898"/>
          <a:ext cx="889000" cy="29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7" name="テキスト ボックス 446"/>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8" name="フローチャート : 判断 447"/>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9" name="テキスト ボックス 448"/>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110067</xdr:rowOff>
    </xdr:from>
    <xdr:to>
      <xdr:col>24</xdr:col>
      <xdr:colOff>609600</xdr:colOff>
      <xdr:row>16</xdr:row>
      <xdr:rowOff>40217</xdr:rowOff>
    </xdr:to>
    <xdr:sp macro="" textlink="">
      <xdr:nvSpPr>
        <xdr:cNvPr id="455" name="円/楕円 454"/>
        <xdr:cNvSpPr/>
      </xdr:nvSpPr>
      <xdr:spPr>
        <a:xfrm>
          <a:off x="169672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82144</xdr:rowOff>
    </xdr:from>
    <xdr:ext cx="762000" cy="259045"/>
    <xdr:sp macro="" textlink="">
      <xdr:nvSpPr>
        <xdr:cNvPr id="456" name="将来負担の状況該当値テキスト"/>
        <xdr:cNvSpPr txBox="1"/>
      </xdr:nvSpPr>
      <xdr:spPr>
        <a:xfrm>
          <a:off x="17106900" y="265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164761</xdr:rowOff>
    </xdr:from>
    <xdr:to>
      <xdr:col>23</xdr:col>
      <xdr:colOff>457200</xdr:colOff>
      <xdr:row>16</xdr:row>
      <xdr:rowOff>94911</xdr:rowOff>
    </xdr:to>
    <xdr:sp macro="" textlink="">
      <xdr:nvSpPr>
        <xdr:cNvPr id="457" name="円/楕円 456"/>
        <xdr:cNvSpPr/>
      </xdr:nvSpPr>
      <xdr:spPr>
        <a:xfrm>
          <a:off x="16129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79688</xdr:rowOff>
    </xdr:from>
    <xdr:ext cx="736600" cy="259045"/>
    <xdr:sp macro="" textlink="">
      <xdr:nvSpPr>
        <xdr:cNvPr id="458" name="テキスト ボックス 457"/>
        <xdr:cNvSpPr txBox="1"/>
      </xdr:nvSpPr>
      <xdr:spPr>
        <a:xfrm>
          <a:off x="15798800" y="282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167979</xdr:rowOff>
    </xdr:from>
    <xdr:to>
      <xdr:col>22</xdr:col>
      <xdr:colOff>254000</xdr:colOff>
      <xdr:row>16</xdr:row>
      <xdr:rowOff>98129</xdr:rowOff>
    </xdr:to>
    <xdr:sp macro="" textlink="">
      <xdr:nvSpPr>
        <xdr:cNvPr id="459" name="円/楕円 458"/>
        <xdr:cNvSpPr/>
      </xdr:nvSpPr>
      <xdr:spPr>
        <a:xfrm>
          <a:off x="152400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82906</xdr:rowOff>
    </xdr:from>
    <xdr:ext cx="762000" cy="259045"/>
    <xdr:sp macro="" textlink="">
      <xdr:nvSpPr>
        <xdr:cNvPr id="460" name="テキスト ボックス 459"/>
        <xdr:cNvSpPr txBox="1"/>
      </xdr:nvSpPr>
      <xdr:spPr>
        <a:xfrm>
          <a:off x="14909800" y="282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162348</xdr:rowOff>
    </xdr:from>
    <xdr:to>
      <xdr:col>21</xdr:col>
      <xdr:colOff>50800</xdr:colOff>
      <xdr:row>16</xdr:row>
      <xdr:rowOff>92498</xdr:rowOff>
    </xdr:to>
    <xdr:sp macro="" textlink="">
      <xdr:nvSpPr>
        <xdr:cNvPr id="461" name="円/楕円 460"/>
        <xdr:cNvSpPr/>
      </xdr:nvSpPr>
      <xdr:spPr>
        <a:xfrm>
          <a:off x="14351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102675</xdr:rowOff>
    </xdr:from>
    <xdr:ext cx="762000" cy="259045"/>
    <xdr:sp macro="" textlink="">
      <xdr:nvSpPr>
        <xdr:cNvPr id="462" name="テキスト ボックス 461"/>
        <xdr:cNvSpPr txBox="1"/>
      </xdr:nvSpPr>
      <xdr:spPr>
        <a:xfrm>
          <a:off x="14020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115443</xdr:rowOff>
    </xdr:from>
    <xdr:to>
      <xdr:col>19</xdr:col>
      <xdr:colOff>533400</xdr:colOff>
      <xdr:row>18</xdr:row>
      <xdr:rowOff>45593</xdr:rowOff>
    </xdr:to>
    <xdr:sp macro="" textlink="">
      <xdr:nvSpPr>
        <xdr:cNvPr id="463" name="円/楕円 462"/>
        <xdr:cNvSpPr/>
      </xdr:nvSpPr>
      <xdr:spPr>
        <a:xfrm>
          <a:off x="13462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55770</xdr:rowOff>
    </xdr:from>
    <xdr:ext cx="762000" cy="259045"/>
    <xdr:sp macro="" textlink="">
      <xdr:nvSpPr>
        <xdr:cNvPr id="464" name="テキスト ボックス 463"/>
        <xdr:cNvSpPr txBox="1"/>
      </xdr:nvSpPr>
      <xdr:spPr>
        <a:xfrm>
          <a:off x="13131800" y="279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284,620
277,356
711.11
111,549,745
109,922,846
544,985
67,151,544
97,134,748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人件費の経常経費充当一般財源等における比率は</a:t>
          </a:r>
          <a:r>
            <a:rPr kumimoji="1" lang="en-US" altLang="ja-JP" sz="1300">
              <a:latin typeface="ＭＳ Ｐゴシック"/>
            </a:rPr>
            <a:t>0.4</a:t>
          </a:r>
          <a:r>
            <a:rPr kumimoji="1" lang="ja-JP" altLang="en-US" sz="1300">
              <a:latin typeface="ＭＳ Ｐゴシック"/>
            </a:rPr>
            <a:t>ポイント上昇しています。</a:t>
          </a:r>
          <a:endParaRPr kumimoji="1" lang="en-US" altLang="ja-JP" sz="1300">
            <a:latin typeface="ＭＳ Ｐゴシック"/>
          </a:endParaRPr>
        </a:p>
        <a:p>
          <a:r>
            <a:rPr kumimoji="1" lang="ja-JP" altLang="en-US" sz="1300">
              <a:latin typeface="ＭＳ Ｐゴシック"/>
            </a:rPr>
            <a:t>　市町村合併以降取り組んできた職員数の削減の当初の目標を平成</a:t>
          </a:r>
          <a:r>
            <a:rPr kumimoji="1" lang="en-US" altLang="ja-JP" sz="1300">
              <a:latin typeface="ＭＳ Ｐゴシック"/>
            </a:rPr>
            <a:t>26</a:t>
          </a:r>
          <a:r>
            <a:rPr kumimoji="1" lang="ja-JP" altLang="en-US" sz="1300">
              <a:latin typeface="ＭＳ Ｐゴシック"/>
            </a:rPr>
            <a:t>年度で達成しましたが、職員数としては微減にとどまったこと、平成</a:t>
          </a:r>
          <a:r>
            <a:rPr kumimoji="1" lang="en-US" altLang="ja-JP" sz="1300">
              <a:latin typeface="ＭＳ Ｐゴシック"/>
            </a:rPr>
            <a:t>25</a:t>
          </a:r>
          <a:r>
            <a:rPr kumimoji="1" lang="ja-JP" altLang="en-US" sz="1300">
              <a:latin typeface="ＭＳ Ｐゴシック"/>
            </a:rPr>
            <a:t>年度に国の要請による地方公務員給与の減額措置をおこなったことにより、平成</a:t>
          </a:r>
          <a:r>
            <a:rPr kumimoji="1" lang="en-US" altLang="ja-JP" sz="1300">
              <a:latin typeface="ＭＳ Ｐゴシック"/>
            </a:rPr>
            <a:t>26</a:t>
          </a:r>
          <a:r>
            <a:rPr kumimoji="1" lang="ja-JP" altLang="en-US" sz="1300">
              <a:latin typeface="ＭＳ Ｐゴシック"/>
            </a:rPr>
            <a:t>年度はその反動によって前年度比で増加したことなどによるものです。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18143</xdr:rowOff>
    </xdr:to>
    <xdr:cxnSp macro="">
      <xdr:nvCxnSpPr>
        <xdr:cNvPr id="66" name="直線コネクタ 65"/>
        <xdr:cNvCxnSpPr/>
      </xdr:nvCxnSpPr>
      <xdr:spPr>
        <a:xfrm>
          <a:off x="3987800" y="648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116115</xdr:rowOff>
    </xdr:to>
    <xdr:cxnSp macro="">
      <xdr:nvCxnSpPr>
        <xdr:cNvPr id="69" name="直線コネクタ 68"/>
        <xdr:cNvCxnSpPr/>
      </xdr:nvCxnSpPr>
      <xdr:spPr>
        <a:xfrm flipV="1">
          <a:off x="3098800" y="648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38</xdr:row>
      <xdr:rowOff>127000</xdr:rowOff>
    </xdr:to>
    <xdr:cxnSp macro="">
      <xdr:nvCxnSpPr>
        <xdr:cNvPr id="72" name="直線コネクタ 71"/>
        <xdr:cNvCxnSpPr/>
      </xdr:nvCxnSpPr>
      <xdr:spPr>
        <a:xfrm flipV="1">
          <a:off x="2209800" y="6631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127000</xdr:rowOff>
    </xdr:to>
    <xdr:cxnSp macro="">
      <xdr:nvCxnSpPr>
        <xdr:cNvPr id="75" name="直線コネクタ 74"/>
        <xdr:cNvCxnSpPr/>
      </xdr:nvCxnSpPr>
      <xdr:spPr>
        <a:xfrm>
          <a:off x="1320800" y="653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79" name="テキスト ボックス 78"/>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5" name="円/楕円 84"/>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6"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3" name="円/楕円 92"/>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94" name="テキスト ボックス 93"/>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物件費の経常経費充当一般財源等における比率は</a:t>
          </a:r>
          <a:r>
            <a:rPr kumimoji="1" lang="en-US" altLang="ja-JP" sz="1300">
              <a:latin typeface="ＭＳ Ｐゴシック"/>
            </a:rPr>
            <a:t>0.2</a:t>
          </a:r>
          <a:r>
            <a:rPr kumimoji="1" lang="ja-JP" altLang="en-US" sz="1300">
              <a:latin typeface="ＭＳ Ｐゴシック"/>
            </a:rPr>
            <a:t>ポイント低下しています。</a:t>
          </a:r>
          <a:endParaRPr kumimoji="1" lang="en-US" altLang="ja-JP" sz="1300">
            <a:latin typeface="ＭＳ Ｐゴシック"/>
          </a:endParaRPr>
        </a:p>
        <a:p>
          <a:r>
            <a:rPr kumimoji="1" lang="ja-JP" altLang="en-US" sz="1300">
              <a:latin typeface="ＭＳ Ｐゴシック"/>
            </a:rPr>
            <a:t>　委託料や備品購入費などの減少によるものです。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144145</xdr:rowOff>
    </xdr:from>
    <xdr:to>
      <xdr:col>24</xdr:col>
      <xdr:colOff>31750</xdr:colOff>
      <xdr:row>16</xdr:row>
      <xdr:rowOff>155575</xdr:rowOff>
    </xdr:to>
    <xdr:cxnSp macro="">
      <xdr:nvCxnSpPr>
        <xdr:cNvPr id="123" name="直線コネクタ 122"/>
        <xdr:cNvCxnSpPr/>
      </xdr:nvCxnSpPr>
      <xdr:spPr>
        <a:xfrm flipV="1">
          <a:off x="15671800" y="2887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138430</xdr:rowOff>
    </xdr:from>
    <xdr:to>
      <xdr:col>22</xdr:col>
      <xdr:colOff>565150</xdr:colOff>
      <xdr:row>16</xdr:row>
      <xdr:rowOff>155575</xdr:rowOff>
    </xdr:to>
    <xdr:cxnSp macro="">
      <xdr:nvCxnSpPr>
        <xdr:cNvPr id="126" name="直線コネクタ 125"/>
        <xdr:cNvCxnSpPr/>
      </xdr:nvCxnSpPr>
      <xdr:spPr>
        <a:xfrm>
          <a:off x="14782800" y="2881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86995</xdr:rowOff>
    </xdr:from>
    <xdr:to>
      <xdr:col>21</xdr:col>
      <xdr:colOff>361950</xdr:colOff>
      <xdr:row>16</xdr:row>
      <xdr:rowOff>138430</xdr:rowOff>
    </xdr:to>
    <xdr:cxnSp macro="">
      <xdr:nvCxnSpPr>
        <xdr:cNvPr id="129" name="直線コネクタ 128"/>
        <xdr:cNvCxnSpPr/>
      </xdr:nvCxnSpPr>
      <xdr:spPr>
        <a:xfrm>
          <a:off x="13893800" y="2830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41275</xdr:rowOff>
    </xdr:from>
    <xdr:to>
      <xdr:col>20</xdr:col>
      <xdr:colOff>158750</xdr:colOff>
      <xdr:row>16</xdr:row>
      <xdr:rowOff>86995</xdr:rowOff>
    </xdr:to>
    <xdr:cxnSp macro="">
      <xdr:nvCxnSpPr>
        <xdr:cNvPr id="132" name="直線コネクタ 131"/>
        <xdr:cNvCxnSpPr/>
      </xdr:nvCxnSpPr>
      <xdr:spPr>
        <a:xfrm>
          <a:off x="13004800" y="27844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93345</xdr:rowOff>
    </xdr:from>
    <xdr:to>
      <xdr:col>24</xdr:col>
      <xdr:colOff>82550</xdr:colOff>
      <xdr:row>17</xdr:row>
      <xdr:rowOff>23495</xdr:rowOff>
    </xdr:to>
    <xdr:sp macro="" textlink="">
      <xdr:nvSpPr>
        <xdr:cNvPr id="142" name="円/楕円 141"/>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65422</xdr:rowOff>
    </xdr:from>
    <xdr:ext cx="762000" cy="259045"/>
    <xdr:sp macro="" textlink="">
      <xdr:nvSpPr>
        <xdr:cNvPr id="143"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104775</xdr:rowOff>
    </xdr:from>
    <xdr:to>
      <xdr:col>22</xdr:col>
      <xdr:colOff>615950</xdr:colOff>
      <xdr:row>17</xdr:row>
      <xdr:rowOff>34925</xdr:rowOff>
    </xdr:to>
    <xdr:sp macro="" textlink="">
      <xdr:nvSpPr>
        <xdr:cNvPr id="144" name="円/楕円 143"/>
        <xdr:cNvSpPr/>
      </xdr:nvSpPr>
      <xdr:spPr>
        <a:xfrm>
          <a:off x="15621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19702</xdr:rowOff>
    </xdr:from>
    <xdr:ext cx="736600" cy="259045"/>
    <xdr:sp macro="" textlink="">
      <xdr:nvSpPr>
        <xdr:cNvPr id="145" name="テキスト ボックス 144"/>
        <xdr:cNvSpPr txBox="1"/>
      </xdr:nvSpPr>
      <xdr:spPr>
        <a:xfrm>
          <a:off x="15290800" y="293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87630</xdr:rowOff>
    </xdr:from>
    <xdr:to>
      <xdr:col>21</xdr:col>
      <xdr:colOff>412750</xdr:colOff>
      <xdr:row>17</xdr:row>
      <xdr:rowOff>17780</xdr:rowOff>
    </xdr:to>
    <xdr:sp macro="" textlink="">
      <xdr:nvSpPr>
        <xdr:cNvPr id="146" name="円/楕円 145"/>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2557</xdr:rowOff>
    </xdr:from>
    <xdr:ext cx="762000" cy="259045"/>
    <xdr:sp macro="" textlink="">
      <xdr:nvSpPr>
        <xdr:cNvPr id="147" name="テキスト ボックス 146"/>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36195</xdr:rowOff>
    </xdr:from>
    <xdr:to>
      <xdr:col>20</xdr:col>
      <xdr:colOff>209550</xdr:colOff>
      <xdr:row>16</xdr:row>
      <xdr:rowOff>137795</xdr:rowOff>
    </xdr:to>
    <xdr:sp macro="" textlink="">
      <xdr:nvSpPr>
        <xdr:cNvPr id="148" name="円/楕円 147"/>
        <xdr:cNvSpPr/>
      </xdr:nvSpPr>
      <xdr:spPr>
        <a:xfrm>
          <a:off x="13843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122572</xdr:rowOff>
    </xdr:from>
    <xdr:ext cx="762000" cy="259045"/>
    <xdr:sp macro="" textlink="">
      <xdr:nvSpPr>
        <xdr:cNvPr id="149" name="テキスト ボックス 148"/>
        <xdr:cNvSpPr txBox="1"/>
      </xdr:nvSpPr>
      <xdr:spPr>
        <a:xfrm>
          <a:off x="13512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161925</xdr:rowOff>
    </xdr:from>
    <xdr:to>
      <xdr:col>19</xdr:col>
      <xdr:colOff>6350</xdr:colOff>
      <xdr:row>16</xdr:row>
      <xdr:rowOff>92075</xdr:rowOff>
    </xdr:to>
    <xdr:sp macro="" textlink="">
      <xdr:nvSpPr>
        <xdr:cNvPr id="150" name="円/楕円 149"/>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76852</xdr:rowOff>
    </xdr:from>
    <xdr:ext cx="762000" cy="259045"/>
    <xdr:sp macro="" textlink="">
      <xdr:nvSpPr>
        <xdr:cNvPr id="151" name="テキスト ボックス 150"/>
        <xdr:cNvSpPr txBox="1"/>
      </xdr:nvSpPr>
      <xdr:spPr>
        <a:xfrm>
          <a:off x="12623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扶助費の経常経費充当一般財源等における比率は</a:t>
          </a:r>
          <a:r>
            <a:rPr kumimoji="1" lang="en-US" altLang="ja-JP" sz="1300">
              <a:latin typeface="ＭＳ Ｐゴシック"/>
            </a:rPr>
            <a:t>0.5</a:t>
          </a:r>
          <a:r>
            <a:rPr kumimoji="1" lang="ja-JP" altLang="en-US" sz="1300">
              <a:latin typeface="ＭＳ Ｐゴシック"/>
            </a:rPr>
            <a:t>ポイント上昇したものの、類似団体平均を下回っています。</a:t>
          </a:r>
        </a:p>
        <a:p>
          <a:r>
            <a:rPr kumimoji="1" lang="ja-JP" altLang="en-US" sz="1300">
              <a:latin typeface="ＭＳ Ｐゴシック"/>
            </a:rPr>
            <a:t>　臨時福祉給付金給付事業の実施などにより前年度比で増加したことなどによるものです。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86178</xdr:rowOff>
    </xdr:to>
    <xdr:cxnSp macro="">
      <xdr:nvCxnSpPr>
        <xdr:cNvPr id="186" name="直線コネクタ 185"/>
        <xdr:cNvCxnSpPr/>
      </xdr:nvCxnSpPr>
      <xdr:spPr>
        <a:xfrm>
          <a:off x="3987800" y="9091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4535</xdr:rowOff>
    </xdr:from>
    <xdr:to>
      <xdr:col>5</xdr:col>
      <xdr:colOff>549275</xdr:colOff>
      <xdr:row>54</xdr:row>
      <xdr:rowOff>12700</xdr:rowOff>
    </xdr:to>
    <xdr:cxnSp macro="">
      <xdr:nvCxnSpPr>
        <xdr:cNvPr id="189" name="直線コネクタ 188"/>
        <xdr:cNvCxnSpPr/>
      </xdr:nvCxnSpPr>
      <xdr:spPr>
        <a:xfrm flipV="1">
          <a:off x="3098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54</xdr:row>
      <xdr:rowOff>12700</xdr:rowOff>
    </xdr:to>
    <xdr:cxnSp macro="">
      <xdr:nvCxnSpPr>
        <xdr:cNvPr id="192" name="直線コネクタ 191"/>
        <xdr:cNvCxnSpPr/>
      </xdr:nvCxnSpPr>
      <xdr:spPr>
        <a:xfrm>
          <a:off x="2209800" y="9042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61685</xdr:rowOff>
    </xdr:from>
    <xdr:to>
      <xdr:col>3</xdr:col>
      <xdr:colOff>142875</xdr:colOff>
      <xdr:row>52</xdr:row>
      <xdr:rowOff>127000</xdr:rowOff>
    </xdr:to>
    <xdr:cxnSp macro="">
      <xdr:nvCxnSpPr>
        <xdr:cNvPr id="195" name="直線コネクタ 194"/>
        <xdr:cNvCxnSpPr/>
      </xdr:nvCxnSpPr>
      <xdr:spPr>
        <a:xfrm>
          <a:off x="1320800" y="8977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5" name="円/楕円 204"/>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51905</xdr:rowOff>
    </xdr:from>
    <xdr:ext cx="762000" cy="259045"/>
    <xdr:sp macro="" textlink="">
      <xdr:nvSpPr>
        <xdr:cNvPr id="206" name="扶助費該当値テキスト"/>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125185</xdr:rowOff>
    </xdr:from>
    <xdr:to>
      <xdr:col>5</xdr:col>
      <xdr:colOff>600075</xdr:colOff>
      <xdr:row>53</xdr:row>
      <xdr:rowOff>55335</xdr:rowOff>
    </xdr:to>
    <xdr:sp macro="" textlink="">
      <xdr:nvSpPr>
        <xdr:cNvPr id="207" name="円/楕円 206"/>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65512</xdr:rowOff>
    </xdr:from>
    <xdr:ext cx="736600" cy="259045"/>
    <xdr:sp macro="" textlink="">
      <xdr:nvSpPr>
        <xdr:cNvPr id="208" name="テキスト ボックス 207"/>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1" name="円/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10885</xdr:rowOff>
    </xdr:from>
    <xdr:to>
      <xdr:col>1</xdr:col>
      <xdr:colOff>676275</xdr:colOff>
      <xdr:row>52</xdr:row>
      <xdr:rowOff>112485</xdr:rowOff>
    </xdr:to>
    <xdr:sp macro="" textlink="">
      <xdr:nvSpPr>
        <xdr:cNvPr id="213" name="円/楕円 212"/>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122662</xdr:rowOff>
    </xdr:from>
    <xdr:ext cx="762000" cy="259045"/>
    <xdr:sp macro="" textlink="">
      <xdr:nvSpPr>
        <xdr:cNvPr id="214" name="テキスト ボックス 213"/>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その他の経常経費充当一般財源等における比率は</a:t>
          </a:r>
          <a:r>
            <a:rPr kumimoji="1" lang="en-US" altLang="ja-JP" sz="1300">
              <a:latin typeface="ＭＳ Ｐゴシック"/>
            </a:rPr>
            <a:t>0.1</a:t>
          </a:r>
          <a:r>
            <a:rPr kumimoji="1" lang="ja-JP" altLang="en-US" sz="1300">
              <a:latin typeface="ＭＳ Ｐゴシック"/>
            </a:rPr>
            <a:t>ポイント上昇しています。</a:t>
          </a:r>
          <a:endParaRPr kumimoji="1" lang="en-US" altLang="ja-JP" sz="1300">
            <a:latin typeface="ＭＳ Ｐゴシック"/>
          </a:endParaRPr>
        </a:p>
        <a:p>
          <a:r>
            <a:rPr kumimoji="1" lang="ja-JP" altLang="en-US" sz="1300">
              <a:latin typeface="ＭＳ Ｐゴシック"/>
            </a:rPr>
            <a:t>　主な要因は福祉事業の特別会計や下水道事業への繰出金の増加によるものです。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82550</xdr:rowOff>
    </xdr:to>
    <xdr:cxnSp macro="">
      <xdr:nvCxnSpPr>
        <xdr:cNvPr id="247" name="直線コネクタ 246"/>
        <xdr:cNvCxnSpPr/>
      </xdr:nvCxnSpPr>
      <xdr:spPr>
        <a:xfrm>
          <a:off x="15671800" y="1018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69850</xdr:rowOff>
    </xdr:to>
    <xdr:cxnSp macro="">
      <xdr:nvCxnSpPr>
        <xdr:cNvPr id="250" name="直線コネクタ 249"/>
        <xdr:cNvCxnSpPr/>
      </xdr:nvCxnSpPr>
      <xdr:spPr>
        <a:xfrm>
          <a:off x="14782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58</xdr:row>
      <xdr:rowOff>139700</xdr:rowOff>
    </xdr:to>
    <xdr:cxnSp macro="">
      <xdr:nvCxnSpPr>
        <xdr:cNvPr id="253" name="直線コネクタ 252"/>
        <xdr:cNvCxnSpPr/>
      </xdr:nvCxnSpPr>
      <xdr:spPr>
        <a:xfrm>
          <a:off x="13893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158750</xdr:rowOff>
    </xdr:from>
    <xdr:to>
      <xdr:col>20</xdr:col>
      <xdr:colOff>158750</xdr:colOff>
      <xdr:row>58</xdr:row>
      <xdr:rowOff>101600</xdr:rowOff>
    </xdr:to>
    <xdr:cxnSp macro="">
      <xdr:nvCxnSpPr>
        <xdr:cNvPr id="256" name="直線コネクタ 255"/>
        <xdr:cNvCxnSpPr/>
      </xdr:nvCxnSpPr>
      <xdr:spPr>
        <a:xfrm>
          <a:off x="13004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31750</xdr:rowOff>
    </xdr:from>
    <xdr:to>
      <xdr:col>24</xdr:col>
      <xdr:colOff>82550</xdr:colOff>
      <xdr:row>59</xdr:row>
      <xdr:rowOff>133350</xdr:rowOff>
    </xdr:to>
    <xdr:sp macro="" textlink="">
      <xdr:nvSpPr>
        <xdr:cNvPr id="266" name="円/楕円 265"/>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3827</xdr:rowOff>
    </xdr:from>
    <xdr:ext cx="762000" cy="259045"/>
    <xdr:sp macro="" textlink="">
      <xdr:nvSpPr>
        <xdr:cNvPr id="267"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8" name="円/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0" name="円/楕円 269"/>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1" name="テキスト ボックス 270"/>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2" name="円/楕円 271"/>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137177</xdr:rowOff>
    </xdr:from>
    <xdr:ext cx="762000" cy="259045"/>
    <xdr:sp macro="" textlink="">
      <xdr:nvSpPr>
        <xdr:cNvPr id="273" name="テキスト ボックス 272"/>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4" name="円/楕円 273"/>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5" name="テキスト ボックス 274"/>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補助費等の経常経費充当一般財源等における比率は</a:t>
          </a:r>
          <a:r>
            <a:rPr kumimoji="1" lang="en-US" altLang="ja-JP" sz="1300">
              <a:latin typeface="ＭＳ Ｐゴシック"/>
            </a:rPr>
            <a:t>0.4</a:t>
          </a:r>
          <a:r>
            <a:rPr kumimoji="1" lang="ja-JP" altLang="en-US" sz="1300">
              <a:latin typeface="ＭＳ Ｐゴシック"/>
            </a:rPr>
            <a:t>ポイント上昇したものの、類似団体平均を下回っています。</a:t>
          </a:r>
          <a:endParaRPr kumimoji="1" lang="en-US" altLang="ja-JP" sz="1300">
            <a:latin typeface="ＭＳ Ｐゴシック"/>
          </a:endParaRPr>
        </a:p>
        <a:p>
          <a:r>
            <a:rPr kumimoji="1" lang="ja-JP" altLang="en-US" sz="1300">
              <a:latin typeface="ＭＳ Ｐゴシック"/>
            </a:rPr>
            <a:t>　主な要因は各種負担金の増加によるものです。</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26307</xdr:rowOff>
    </xdr:from>
    <xdr:to>
      <xdr:col>24</xdr:col>
      <xdr:colOff>31750</xdr:colOff>
      <xdr:row>33</xdr:row>
      <xdr:rowOff>69850</xdr:rowOff>
    </xdr:to>
    <xdr:cxnSp macro="">
      <xdr:nvCxnSpPr>
        <xdr:cNvPr id="310" name="直線コネクタ 309"/>
        <xdr:cNvCxnSpPr/>
      </xdr:nvCxnSpPr>
      <xdr:spPr>
        <a:xfrm>
          <a:off x="15671800" y="568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26307</xdr:rowOff>
    </xdr:from>
    <xdr:to>
      <xdr:col>22</xdr:col>
      <xdr:colOff>565150</xdr:colOff>
      <xdr:row>33</xdr:row>
      <xdr:rowOff>26307</xdr:rowOff>
    </xdr:to>
    <xdr:cxnSp macro="">
      <xdr:nvCxnSpPr>
        <xdr:cNvPr id="313" name="直線コネクタ 312"/>
        <xdr:cNvCxnSpPr/>
      </xdr:nvCxnSpPr>
      <xdr:spPr>
        <a:xfrm>
          <a:off x="14782800" y="568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15422</xdr:rowOff>
    </xdr:from>
    <xdr:to>
      <xdr:col>21</xdr:col>
      <xdr:colOff>361950</xdr:colOff>
      <xdr:row>33</xdr:row>
      <xdr:rowOff>26307</xdr:rowOff>
    </xdr:to>
    <xdr:cxnSp macro="">
      <xdr:nvCxnSpPr>
        <xdr:cNvPr id="316" name="直線コネクタ 315"/>
        <xdr:cNvCxnSpPr/>
      </xdr:nvCxnSpPr>
      <xdr:spPr>
        <a:xfrm>
          <a:off x="13893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4536</xdr:rowOff>
    </xdr:from>
    <xdr:to>
      <xdr:col>20</xdr:col>
      <xdr:colOff>158750</xdr:colOff>
      <xdr:row>33</xdr:row>
      <xdr:rowOff>15422</xdr:rowOff>
    </xdr:to>
    <xdr:cxnSp macro="">
      <xdr:nvCxnSpPr>
        <xdr:cNvPr id="319" name="直線コネクタ 318"/>
        <xdr:cNvCxnSpPr/>
      </xdr:nvCxnSpPr>
      <xdr:spPr>
        <a:xfrm>
          <a:off x="13004800" y="5662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19050</xdr:rowOff>
    </xdr:from>
    <xdr:to>
      <xdr:col>24</xdr:col>
      <xdr:colOff>82550</xdr:colOff>
      <xdr:row>33</xdr:row>
      <xdr:rowOff>120650</xdr:rowOff>
    </xdr:to>
    <xdr:sp macro="" textlink="">
      <xdr:nvSpPr>
        <xdr:cNvPr id="329" name="円/楕円 328"/>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30"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146957</xdr:rowOff>
    </xdr:from>
    <xdr:to>
      <xdr:col>22</xdr:col>
      <xdr:colOff>615950</xdr:colOff>
      <xdr:row>33</xdr:row>
      <xdr:rowOff>77107</xdr:rowOff>
    </xdr:to>
    <xdr:sp macro="" textlink="">
      <xdr:nvSpPr>
        <xdr:cNvPr id="331" name="円/楕円 330"/>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87284</xdr:rowOff>
    </xdr:from>
    <xdr:ext cx="736600" cy="259045"/>
    <xdr:sp macro="" textlink="">
      <xdr:nvSpPr>
        <xdr:cNvPr id="332" name="テキスト ボックス 331"/>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146957</xdr:rowOff>
    </xdr:from>
    <xdr:to>
      <xdr:col>21</xdr:col>
      <xdr:colOff>412750</xdr:colOff>
      <xdr:row>33</xdr:row>
      <xdr:rowOff>77107</xdr:rowOff>
    </xdr:to>
    <xdr:sp macro="" textlink="">
      <xdr:nvSpPr>
        <xdr:cNvPr id="333" name="円/楕円 332"/>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87284</xdr:rowOff>
    </xdr:from>
    <xdr:ext cx="762000" cy="259045"/>
    <xdr:sp macro="" textlink="">
      <xdr:nvSpPr>
        <xdr:cNvPr id="334" name="テキスト ボックス 333"/>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136072</xdr:rowOff>
    </xdr:from>
    <xdr:to>
      <xdr:col>20</xdr:col>
      <xdr:colOff>209550</xdr:colOff>
      <xdr:row>33</xdr:row>
      <xdr:rowOff>66222</xdr:rowOff>
    </xdr:to>
    <xdr:sp macro="" textlink="">
      <xdr:nvSpPr>
        <xdr:cNvPr id="335" name="円/楕円 334"/>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76399</xdr:rowOff>
    </xdr:from>
    <xdr:ext cx="762000" cy="259045"/>
    <xdr:sp macro="" textlink="">
      <xdr:nvSpPr>
        <xdr:cNvPr id="336" name="テキスト ボックス 335"/>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125186</xdr:rowOff>
    </xdr:from>
    <xdr:to>
      <xdr:col>19</xdr:col>
      <xdr:colOff>6350</xdr:colOff>
      <xdr:row>33</xdr:row>
      <xdr:rowOff>55336</xdr:rowOff>
    </xdr:to>
    <xdr:sp macro="" textlink="">
      <xdr:nvSpPr>
        <xdr:cNvPr id="337" name="円/楕円 336"/>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65513</xdr:rowOff>
    </xdr:from>
    <xdr:ext cx="762000" cy="259045"/>
    <xdr:sp macro="" textlink="">
      <xdr:nvSpPr>
        <xdr:cNvPr id="338" name="テキスト ボックス 337"/>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公債費の経常経費充当一般財源等における比率は</a:t>
          </a:r>
          <a:r>
            <a:rPr kumimoji="1" lang="en-US" altLang="ja-JP" sz="1300">
              <a:latin typeface="ＭＳ Ｐゴシック"/>
            </a:rPr>
            <a:t>0.5</a:t>
          </a:r>
          <a:r>
            <a:rPr kumimoji="1" lang="ja-JP" altLang="en-US" sz="1300">
              <a:latin typeface="ＭＳ Ｐゴシック"/>
            </a:rPr>
            <a:t>ポイント低下しています。</a:t>
          </a:r>
          <a:endParaRPr kumimoji="1" lang="en-US" altLang="ja-JP" sz="1300">
            <a:latin typeface="ＭＳ Ｐゴシック"/>
          </a:endParaRPr>
        </a:p>
        <a:p>
          <a:r>
            <a:rPr kumimoji="1" lang="ja-JP" altLang="en-US" sz="1300">
              <a:latin typeface="ＭＳ Ｐゴシック"/>
            </a:rPr>
            <a:t>　合併以後、新規発行を抑制し公債費の償還に努めてきたことによるものです。しかし、近年大規模事業を実施していることから、近い将来増加に転じることが予想されます。</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18414</xdr:rowOff>
    </xdr:to>
    <xdr:cxnSp macro="">
      <xdr:nvCxnSpPr>
        <xdr:cNvPr id="367" name="直線コネクタ 366"/>
        <xdr:cNvCxnSpPr/>
      </xdr:nvCxnSpPr>
      <xdr:spPr>
        <a:xfrm flipV="1">
          <a:off x="3987800" y="130200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18414</xdr:rowOff>
    </xdr:from>
    <xdr:to>
      <xdr:col>5</xdr:col>
      <xdr:colOff>549275</xdr:colOff>
      <xdr:row>76</xdr:row>
      <xdr:rowOff>58420</xdr:rowOff>
    </xdr:to>
    <xdr:cxnSp macro="">
      <xdr:nvCxnSpPr>
        <xdr:cNvPr id="370" name="直線コネクタ 369"/>
        <xdr:cNvCxnSpPr/>
      </xdr:nvCxnSpPr>
      <xdr:spPr>
        <a:xfrm flipV="1">
          <a:off x="3098800" y="13048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98425</xdr:rowOff>
    </xdr:to>
    <xdr:cxnSp macro="">
      <xdr:nvCxnSpPr>
        <xdr:cNvPr id="373" name="直線コネクタ 372"/>
        <xdr:cNvCxnSpPr/>
      </xdr:nvCxnSpPr>
      <xdr:spPr>
        <a:xfrm flipV="1">
          <a:off x="2209800" y="13088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86995</xdr:rowOff>
    </xdr:from>
    <xdr:to>
      <xdr:col>3</xdr:col>
      <xdr:colOff>142875</xdr:colOff>
      <xdr:row>76</xdr:row>
      <xdr:rowOff>98425</xdr:rowOff>
    </xdr:to>
    <xdr:cxnSp macro="">
      <xdr:nvCxnSpPr>
        <xdr:cNvPr id="376" name="直線コネクタ 375"/>
        <xdr:cNvCxnSpPr/>
      </xdr:nvCxnSpPr>
      <xdr:spPr>
        <a:xfrm>
          <a:off x="1320800" y="13117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6" name="円/楕円 385"/>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82566</xdr:rowOff>
    </xdr:from>
    <xdr:ext cx="762000" cy="259045"/>
    <xdr:sp macro="" textlink="">
      <xdr:nvSpPr>
        <xdr:cNvPr id="387" name="公債費該当値テキスト"/>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139065</xdr:rowOff>
    </xdr:from>
    <xdr:to>
      <xdr:col>5</xdr:col>
      <xdr:colOff>600075</xdr:colOff>
      <xdr:row>76</xdr:row>
      <xdr:rowOff>69214</xdr:rowOff>
    </xdr:to>
    <xdr:sp macro="" textlink="">
      <xdr:nvSpPr>
        <xdr:cNvPr id="388" name="円/楕円 387"/>
        <xdr:cNvSpPr/>
      </xdr:nvSpPr>
      <xdr:spPr>
        <a:xfrm>
          <a:off x="3937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53991</xdr:rowOff>
    </xdr:from>
    <xdr:ext cx="736600" cy="259045"/>
    <xdr:sp macro="" textlink="">
      <xdr:nvSpPr>
        <xdr:cNvPr id="389" name="テキスト ボックス 388"/>
        <xdr:cNvSpPr txBox="1"/>
      </xdr:nvSpPr>
      <xdr:spPr>
        <a:xfrm>
          <a:off x="3606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0" name="円/楕円 389"/>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93997</xdr:rowOff>
    </xdr:from>
    <xdr:ext cx="762000" cy="259045"/>
    <xdr:sp macro="" textlink="">
      <xdr:nvSpPr>
        <xdr:cNvPr id="391" name="テキスト ボックス 390"/>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47625</xdr:rowOff>
    </xdr:from>
    <xdr:to>
      <xdr:col>3</xdr:col>
      <xdr:colOff>193675</xdr:colOff>
      <xdr:row>76</xdr:row>
      <xdr:rowOff>149225</xdr:rowOff>
    </xdr:to>
    <xdr:sp macro="" textlink="">
      <xdr:nvSpPr>
        <xdr:cNvPr id="392" name="円/楕円 391"/>
        <xdr:cNvSpPr/>
      </xdr:nvSpPr>
      <xdr:spPr>
        <a:xfrm>
          <a:off x="2159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134002</xdr:rowOff>
    </xdr:from>
    <xdr:ext cx="762000" cy="259045"/>
    <xdr:sp macro="" textlink="">
      <xdr:nvSpPr>
        <xdr:cNvPr id="393" name="テキスト ボックス 392"/>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36195</xdr:rowOff>
    </xdr:from>
    <xdr:to>
      <xdr:col>1</xdr:col>
      <xdr:colOff>676275</xdr:colOff>
      <xdr:row>76</xdr:row>
      <xdr:rowOff>137795</xdr:rowOff>
    </xdr:to>
    <xdr:sp macro="" textlink="">
      <xdr:nvSpPr>
        <xdr:cNvPr id="394" name="円/楕円 393"/>
        <xdr:cNvSpPr/>
      </xdr:nvSpPr>
      <xdr:spPr>
        <a:xfrm>
          <a:off x="1270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147972</xdr:rowOff>
    </xdr:from>
    <xdr:ext cx="762000" cy="259045"/>
    <xdr:sp macro="" textlink="">
      <xdr:nvSpPr>
        <xdr:cNvPr id="395" name="テキスト ボックス 394"/>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公債費以外の経常経費充当一般財源等における比率は</a:t>
          </a:r>
          <a:r>
            <a:rPr kumimoji="1" lang="en-US" altLang="ja-JP" sz="1300">
              <a:latin typeface="ＭＳ Ｐゴシック"/>
            </a:rPr>
            <a:t>1.2</a:t>
          </a:r>
          <a:r>
            <a:rPr kumimoji="1" lang="ja-JP" altLang="en-US" sz="1300">
              <a:latin typeface="ＭＳ Ｐゴシック"/>
            </a:rPr>
            <a:t>ポイント上昇しています。</a:t>
          </a:r>
          <a:endParaRPr kumimoji="1" lang="en-US" altLang="ja-JP" sz="1300">
            <a:latin typeface="ＭＳ Ｐゴシック"/>
          </a:endParaRPr>
        </a:p>
        <a:p>
          <a:r>
            <a:rPr kumimoji="1" lang="ja-JP" altLang="en-US" sz="1300">
              <a:latin typeface="ＭＳ Ｐゴシック"/>
            </a:rPr>
            <a:t>　公債費は過去に行った事業に対する経費であることに対して、公債費以外はその年にかかった経費であるといえますので、公債費以外が増加しているということは財政の硬直化が進んでいることになりますので、引き続き健全な財政状況に努めます。</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106426</xdr:rowOff>
    </xdr:to>
    <xdr:cxnSp macro="">
      <xdr:nvCxnSpPr>
        <xdr:cNvPr id="426" name="直線コネクタ 425"/>
        <xdr:cNvCxnSpPr/>
      </xdr:nvCxnSpPr>
      <xdr:spPr>
        <a:xfrm>
          <a:off x="15671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110998</xdr:rowOff>
    </xdr:to>
    <xdr:cxnSp macro="">
      <xdr:nvCxnSpPr>
        <xdr:cNvPr id="429" name="直線コネクタ 428"/>
        <xdr:cNvCxnSpPr/>
      </xdr:nvCxnSpPr>
      <xdr:spPr>
        <a:xfrm flipV="1">
          <a:off x="14782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110998</xdr:rowOff>
    </xdr:to>
    <xdr:cxnSp macro="">
      <xdr:nvCxnSpPr>
        <xdr:cNvPr id="432" name="直線コネクタ 431"/>
        <xdr:cNvCxnSpPr/>
      </xdr:nvCxnSpPr>
      <xdr:spPr>
        <a:xfrm>
          <a:off x="13893800" y="131937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163576</xdr:rowOff>
    </xdr:to>
    <xdr:cxnSp macro="">
      <xdr:nvCxnSpPr>
        <xdr:cNvPr id="435" name="直線コネクタ 434"/>
        <xdr:cNvCxnSpPr/>
      </xdr:nvCxnSpPr>
      <xdr:spPr>
        <a:xfrm>
          <a:off x="13004800" y="130474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5" name="円/楕円 444"/>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72153</xdr:rowOff>
    </xdr:from>
    <xdr:ext cx="762000" cy="259045"/>
    <xdr:sp macro="" textlink="">
      <xdr:nvSpPr>
        <xdr:cNvPr id="446"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7" name="円/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49" name="円/楕円 448"/>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50" name="テキスト ボックス 449"/>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1" name="円/楕円 450"/>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52" name="テキスト ボックス 451"/>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3" name="円/楕円 452"/>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52849</xdr:rowOff>
    </xdr:from>
    <xdr:ext cx="762000" cy="259045"/>
    <xdr:sp macro="" textlink="">
      <xdr:nvSpPr>
        <xdr:cNvPr id="454" name="テキスト ボックス 453"/>
        <xdr:cNvSpPr txBox="1"/>
      </xdr:nvSpPr>
      <xdr:spPr>
        <a:xfrm>
          <a:off x="12623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15542</xdr:rowOff>
    </xdr:from>
    <xdr:to>
      <xdr:col>4</xdr:col>
      <xdr:colOff>1117600</xdr:colOff>
      <xdr:row>15</xdr:row>
      <xdr:rowOff>62657</xdr:rowOff>
    </xdr:to>
    <xdr:cxnSp macro="">
      <xdr:nvCxnSpPr>
        <xdr:cNvPr id="48" name="直線コネクタ 47"/>
        <xdr:cNvCxnSpPr/>
      </xdr:nvCxnSpPr>
      <xdr:spPr bwMode="auto">
        <a:xfrm flipV="1">
          <a:off x="5003800" y="2634917"/>
          <a:ext cx="647700" cy="4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1186</xdr:rowOff>
    </xdr:from>
    <xdr:to>
      <xdr:col>4</xdr:col>
      <xdr:colOff>469900</xdr:colOff>
      <xdr:row>15</xdr:row>
      <xdr:rowOff>62657</xdr:rowOff>
    </xdr:to>
    <xdr:cxnSp macro="">
      <xdr:nvCxnSpPr>
        <xdr:cNvPr id="51" name="直線コネクタ 50"/>
        <xdr:cNvCxnSpPr/>
      </xdr:nvCxnSpPr>
      <xdr:spPr bwMode="auto">
        <a:xfrm>
          <a:off x="4305300" y="2620561"/>
          <a:ext cx="698500" cy="6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101290</xdr:rowOff>
    </xdr:from>
    <xdr:to>
      <xdr:col>3</xdr:col>
      <xdr:colOff>904875</xdr:colOff>
      <xdr:row>15</xdr:row>
      <xdr:rowOff>1186</xdr:rowOff>
    </xdr:to>
    <xdr:cxnSp macro="">
      <xdr:nvCxnSpPr>
        <xdr:cNvPr id="54" name="直線コネクタ 53"/>
        <xdr:cNvCxnSpPr/>
      </xdr:nvCxnSpPr>
      <xdr:spPr bwMode="auto">
        <a:xfrm>
          <a:off x="3606800" y="2549215"/>
          <a:ext cx="698500" cy="7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101290</xdr:rowOff>
    </xdr:from>
    <xdr:to>
      <xdr:col>3</xdr:col>
      <xdr:colOff>206375</xdr:colOff>
      <xdr:row>14</xdr:row>
      <xdr:rowOff>150211</xdr:rowOff>
    </xdr:to>
    <xdr:cxnSp macro="">
      <xdr:nvCxnSpPr>
        <xdr:cNvPr id="57" name="直線コネクタ 56"/>
        <xdr:cNvCxnSpPr/>
      </xdr:nvCxnSpPr>
      <xdr:spPr bwMode="auto">
        <a:xfrm flipV="1">
          <a:off x="2908300" y="2549215"/>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136192</xdr:rowOff>
    </xdr:from>
    <xdr:to>
      <xdr:col>5</xdr:col>
      <xdr:colOff>34925</xdr:colOff>
      <xdr:row>15</xdr:row>
      <xdr:rowOff>66342</xdr:rowOff>
    </xdr:to>
    <xdr:sp macro="" textlink="">
      <xdr:nvSpPr>
        <xdr:cNvPr id="67" name="円/楕円 66"/>
        <xdr:cNvSpPr/>
      </xdr:nvSpPr>
      <xdr:spPr bwMode="auto">
        <a:xfrm>
          <a:off x="5600700" y="258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152719</xdr:rowOff>
    </xdr:from>
    <xdr:ext cx="762000" cy="259045"/>
    <xdr:sp macro="" textlink="">
      <xdr:nvSpPr>
        <xdr:cNvPr id="68" name="人口1人当たり決算額の推移該当値テキスト130"/>
        <xdr:cNvSpPr txBox="1"/>
      </xdr:nvSpPr>
      <xdr:spPr>
        <a:xfrm>
          <a:off x="5740400" y="242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11857</xdr:rowOff>
    </xdr:from>
    <xdr:to>
      <xdr:col>4</xdr:col>
      <xdr:colOff>520700</xdr:colOff>
      <xdr:row>15</xdr:row>
      <xdr:rowOff>113457</xdr:rowOff>
    </xdr:to>
    <xdr:sp macro="" textlink="">
      <xdr:nvSpPr>
        <xdr:cNvPr id="69" name="円/楕円 68"/>
        <xdr:cNvSpPr/>
      </xdr:nvSpPr>
      <xdr:spPr bwMode="auto">
        <a:xfrm>
          <a:off x="4953000" y="263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123634</xdr:rowOff>
    </xdr:from>
    <xdr:ext cx="736600" cy="259045"/>
    <xdr:sp macro="" textlink="">
      <xdr:nvSpPr>
        <xdr:cNvPr id="70" name="テキスト ボックス 69"/>
        <xdr:cNvSpPr txBox="1"/>
      </xdr:nvSpPr>
      <xdr:spPr>
        <a:xfrm>
          <a:off x="4622800" y="240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74,898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121836</xdr:rowOff>
    </xdr:from>
    <xdr:to>
      <xdr:col>3</xdr:col>
      <xdr:colOff>955675</xdr:colOff>
      <xdr:row>15</xdr:row>
      <xdr:rowOff>51986</xdr:rowOff>
    </xdr:to>
    <xdr:sp macro="" textlink="">
      <xdr:nvSpPr>
        <xdr:cNvPr id="71" name="円/楕円 70"/>
        <xdr:cNvSpPr/>
      </xdr:nvSpPr>
      <xdr:spPr bwMode="auto">
        <a:xfrm>
          <a:off x="4254500" y="256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62163</xdr:rowOff>
    </xdr:from>
    <xdr:ext cx="762000" cy="259045"/>
    <xdr:sp macro="" textlink="">
      <xdr:nvSpPr>
        <xdr:cNvPr id="72" name="テキスト ボックス 71"/>
        <xdr:cNvSpPr txBox="1"/>
      </xdr:nvSpPr>
      <xdr:spPr>
        <a:xfrm>
          <a:off x="3924300" y="233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50490</xdr:rowOff>
    </xdr:from>
    <xdr:to>
      <xdr:col>3</xdr:col>
      <xdr:colOff>257175</xdr:colOff>
      <xdr:row>14</xdr:row>
      <xdr:rowOff>152090</xdr:rowOff>
    </xdr:to>
    <xdr:sp macro="" textlink="">
      <xdr:nvSpPr>
        <xdr:cNvPr id="73" name="円/楕円 72"/>
        <xdr:cNvSpPr/>
      </xdr:nvSpPr>
      <xdr:spPr bwMode="auto">
        <a:xfrm>
          <a:off x="3556000" y="249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162267</xdr:rowOff>
    </xdr:from>
    <xdr:ext cx="762000" cy="259045"/>
    <xdr:sp macro="" textlink="">
      <xdr:nvSpPr>
        <xdr:cNvPr id="74" name="テキスト ボックス 73"/>
        <xdr:cNvSpPr txBox="1"/>
      </xdr:nvSpPr>
      <xdr:spPr>
        <a:xfrm>
          <a:off x="3225800" y="226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99411</xdr:rowOff>
    </xdr:from>
    <xdr:to>
      <xdr:col>2</xdr:col>
      <xdr:colOff>692150</xdr:colOff>
      <xdr:row>15</xdr:row>
      <xdr:rowOff>29561</xdr:rowOff>
    </xdr:to>
    <xdr:sp macro="" textlink="">
      <xdr:nvSpPr>
        <xdr:cNvPr id="75" name="円/楕円 74"/>
        <xdr:cNvSpPr/>
      </xdr:nvSpPr>
      <xdr:spPr bwMode="auto">
        <a:xfrm>
          <a:off x="2857500" y="254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39738</xdr:rowOff>
    </xdr:from>
    <xdr:ext cx="762000" cy="259045"/>
    <xdr:sp macro="" textlink="">
      <xdr:nvSpPr>
        <xdr:cNvPr id="76" name="テキスト ボックス 75"/>
        <xdr:cNvSpPr txBox="1"/>
      </xdr:nvSpPr>
      <xdr:spPr>
        <a:xfrm>
          <a:off x="2527300" y="231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306974</xdr:rowOff>
    </xdr:from>
    <xdr:to>
      <xdr:col>4</xdr:col>
      <xdr:colOff>1117600</xdr:colOff>
      <xdr:row>35</xdr:row>
      <xdr:rowOff>136797</xdr:rowOff>
    </xdr:to>
    <xdr:cxnSp macro="">
      <xdr:nvCxnSpPr>
        <xdr:cNvPr id="111" name="直線コネクタ 110"/>
        <xdr:cNvCxnSpPr/>
      </xdr:nvCxnSpPr>
      <xdr:spPr bwMode="auto">
        <a:xfrm flipV="1">
          <a:off x="5003800" y="6574424"/>
          <a:ext cx="647700" cy="17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100417</xdr:rowOff>
    </xdr:from>
    <xdr:to>
      <xdr:col>4</xdr:col>
      <xdr:colOff>469900</xdr:colOff>
      <xdr:row>35</xdr:row>
      <xdr:rowOff>136797</xdr:rowOff>
    </xdr:to>
    <xdr:cxnSp macro="">
      <xdr:nvCxnSpPr>
        <xdr:cNvPr id="114" name="直線コネクタ 113"/>
        <xdr:cNvCxnSpPr/>
      </xdr:nvCxnSpPr>
      <xdr:spPr bwMode="auto">
        <a:xfrm>
          <a:off x="4305300" y="6710767"/>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22301</xdr:rowOff>
    </xdr:from>
    <xdr:to>
      <xdr:col>3</xdr:col>
      <xdr:colOff>904875</xdr:colOff>
      <xdr:row>35</xdr:row>
      <xdr:rowOff>100417</xdr:rowOff>
    </xdr:to>
    <xdr:cxnSp macro="">
      <xdr:nvCxnSpPr>
        <xdr:cNvPr id="117" name="直線コネクタ 116"/>
        <xdr:cNvCxnSpPr/>
      </xdr:nvCxnSpPr>
      <xdr:spPr bwMode="auto">
        <a:xfrm>
          <a:off x="3606800" y="6632651"/>
          <a:ext cx="698500" cy="7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291821</xdr:rowOff>
    </xdr:from>
    <xdr:to>
      <xdr:col>3</xdr:col>
      <xdr:colOff>206375</xdr:colOff>
      <xdr:row>35</xdr:row>
      <xdr:rowOff>22301</xdr:rowOff>
    </xdr:to>
    <xdr:cxnSp macro="">
      <xdr:nvCxnSpPr>
        <xdr:cNvPr id="120" name="直線コネクタ 119"/>
        <xdr:cNvCxnSpPr/>
      </xdr:nvCxnSpPr>
      <xdr:spPr bwMode="auto">
        <a:xfrm>
          <a:off x="2908300" y="6559271"/>
          <a:ext cx="6985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256174</xdr:rowOff>
    </xdr:from>
    <xdr:to>
      <xdr:col>5</xdr:col>
      <xdr:colOff>34925</xdr:colOff>
      <xdr:row>35</xdr:row>
      <xdr:rowOff>14874</xdr:rowOff>
    </xdr:to>
    <xdr:sp macro="" textlink="">
      <xdr:nvSpPr>
        <xdr:cNvPr id="130" name="円/楕円 129"/>
        <xdr:cNvSpPr/>
      </xdr:nvSpPr>
      <xdr:spPr bwMode="auto">
        <a:xfrm>
          <a:off x="5600700" y="652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101251</xdr:rowOff>
    </xdr:from>
    <xdr:ext cx="762000" cy="259045"/>
    <xdr:sp macro="" textlink="">
      <xdr:nvSpPr>
        <xdr:cNvPr id="131" name="人口1人当たり決算額の推移該当値テキスト445"/>
        <xdr:cNvSpPr txBox="1"/>
      </xdr:nvSpPr>
      <xdr:spPr>
        <a:xfrm>
          <a:off x="5740400" y="636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85997</xdr:rowOff>
    </xdr:from>
    <xdr:to>
      <xdr:col>4</xdr:col>
      <xdr:colOff>520700</xdr:colOff>
      <xdr:row>35</xdr:row>
      <xdr:rowOff>187597</xdr:rowOff>
    </xdr:to>
    <xdr:sp macro="" textlink="">
      <xdr:nvSpPr>
        <xdr:cNvPr id="132" name="円/楕円 131"/>
        <xdr:cNvSpPr/>
      </xdr:nvSpPr>
      <xdr:spPr bwMode="auto">
        <a:xfrm>
          <a:off x="4953000" y="669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197774</xdr:rowOff>
    </xdr:from>
    <xdr:ext cx="736600" cy="259045"/>
    <xdr:sp macro="" textlink="">
      <xdr:nvSpPr>
        <xdr:cNvPr id="133" name="テキスト ボックス 132"/>
        <xdr:cNvSpPr txBox="1"/>
      </xdr:nvSpPr>
      <xdr:spPr>
        <a:xfrm>
          <a:off x="4622800" y="646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49617</xdr:rowOff>
    </xdr:from>
    <xdr:to>
      <xdr:col>3</xdr:col>
      <xdr:colOff>955675</xdr:colOff>
      <xdr:row>35</xdr:row>
      <xdr:rowOff>151217</xdr:rowOff>
    </xdr:to>
    <xdr:sp macro="" textlink="">
      <xdr:nvSpPr>
        <xdr:cNvPr id="134" name="円/楕円 133"/>
        <xdr:cNvSpPr/>
      </xdr:nvSpPr>
      <xdr:spPr bwMode="auto">
        <a:xfrm>
          <a:off x="4254500" y="665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161394</xdr:rowOff>
    </xdr:from>
    <xdr:ext cx="762000" cy="259045"/>
    <xdr:sp macro="" textlink="">
      <xdr:nvSpPr>
        <xdr:cNvPr id="135" name="テキスト ボックス 134"/>
        <xdr:cNvSpPr txBox="1"/>
      </xdr:nvSpPr>
      <xdr:spPr>
        <a:xfrm>
          <a:off x="3924300" y="64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314401</xdr:rowOff>
    </xdr:from>
    <xdr:to>
      <xdr:col>3</xdr:col>
      <xdr:colOff>257175</xdr:colOff>
      <xdr:row>35</xdr:row>
      <xdr:rowOff>73101</xdr:rowOff>
    </xdr:to>
    <xdr:sp macro="" textlink="">
      <xdr:nvSpPr>
        <xdr:cNvPr id="136" name="円/楕円 135"/>
        <xdr:cNvSpPr/>
      </xdr:nvSpPr>
      <xdr:spPr bwMode="auto">
        <a:xfrm>
          <a:off x="3556000" y="658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83278</xdr:rowOff>
    </xdr:from>
    <xdr:ext cx="762000" cy="259045"/>
    <xdr:sp macro="" textlink="">
      <xdr:nvSpPr>
        <xdr:cNvPr id="137" name="テキスト ボックス 136"/>
        <xdr:cNvSpPr txBox="1"/>
      </xdr:nvSpPr>
      <xdr:spPr>
        <a:xfrm>
          <a:off x="3225800" y="63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241021</xdr:rowOff>
    </xdr:from>
    <xdr:to>
      <xdr:col>2</xdr:col>
      <xdr:colOff>692150</xdr:colOff>
      <xdr:row>34</xdr:row>
      <xdr:rowOff>342621</xdr:rowOff>
    </xdr:to>
    <xdr:sp macro="" textlink="">
      <xdr:nvSpPr>
        <xdr:cNvPr id="138" name="円/楕円 137"/>
        <xdr:cNvSpPr/>
      </xdr:nvSpPr>
      <xdr:spPr bwMode="auto">
        <a:xfrm>
          <a:off x="2857500" y="650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9898</xdr:rowOff>
    </xdr:from>
    <xdr:ext cx="762000" cy="259045"/>
    <xdr:sp macro="" textlink="">
      <xdr:nvSpPr>
        <xdr:cNvPr id="139" name="テキスト ボックス 138"/>
        <xdr:cNvSpPr txBox="1"/>
      </xdr:nvSpPr>
      <xdr:spPr>
        <a:xfrm>
          <a:off x="2527300" y="627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財政調整基金については、毎年着実に積み上げてきていることから、平成２６年度末においては標準財政規模比で約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％の残高を確保しています。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実質収支は標準財政規模比で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未満ではありますが、平成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年度は財政調整基金を取り崩さず決算を迎えたためであり、今後も健全な財政運営のため一定水準を確保していきます。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年度の津市の一般会計と特別会計、企業会計で赤字となった会計はなく、近年の状況から市全体として安定して黒字を計上しています。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水道事業会計において、将来の更新投資に備えた現預金を一定水準で保有しているため、すべての会計の実質収支額と企業会計の資本剰余額を合算すると約</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億円となります。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平成２６年度における分子の増加の主な要因は、新斎場施設整備業務対価の支払いにより公債費に準ずる債務負担行為が増加したことです。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その他の動向については、市町村合併以後市債の新規発行を抑制してきたことによる元利償還金の減少と、有利な地方債の活用による算入公債費の増加等がみられます。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今後大規模事業の実施が予定されており、元利償還金は増加することが見込まれます。今後も合併特例債等有利な地方債の活用をはかり、分子の増加を抑制します。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残高は２年続けて増加したものの、新斎場に係る施設整備業務対価支払いの完了などによる債務負担行為の支出予定額の減少や公営企業債残高の減少による繰入見込額の減少などにより、将来負担額が減少しました。</a:t>
          </a:r>
        </a:p>
        <a:p>
          <a:r>
            <a:rPr kumimoji="1" lang="ja-JP" altLang="en-US" sz="1300">
              <a:latin typeface="ＭＳ ゴシック" pitchFamily="49" charset="-128"/>
              <a:ea typeface="ＭＳ ゴシック" pitchFamily="49" charset="-128"/>
            </a:rPr>
            <a:t>　また、将来負担額から差し引かれる充当可能財源は、都市計画事業に係る地方債の現在高が減少したことにより、充当可能特定歳入が減少した一方、充当可能基金額は財政調整基金残高の増などにより増加したほか、臨時財政対策債残高や合併特例債残高の増加に伴い、基準財政需要額算入見込額が増加するなど、総じて増加し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今後も大規模事業の実施が予定されており、地方債残高は一時増加することが見込まれます。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111549745</v>
      </c>
      <c r="BO4" s="379"/>
      <c r="BP4" s="379"/>
      <c r="BQ4" s="379"/>
      <c r="BR4" s="379"/>
      <c r="BS4" s="379"/>
      <c r="BT4" s="379"/>
      <c r="BU4" s="380"/>
      <c r="BV4" s="378">
        <v>107700386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0.8</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109922846</v>
      </c>
      <c r="BO5" s="384"/>
      <c r="BP5" s="384"/>
      <c r="BQ5" s="384"/>
      <c r="BR5" s="384"/>
      <c r="BS5" s="384"/>
      <c r="BT5" s="384"/>
      <c r="BU5" s="385"/>
      <c r="BV5" s="383">
        <v>105294532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1626899</v>
      </c>
      <c r="BO6" s="384"/>
      <c r="BP6" s="384"/>
      <c r="BQ6" s="384"/>
      <c r="BR6" s="384"/>
      <c r="BS6" s="384"/>
      <c r="BT6" s="384"/>
      <c r="BU6" s="385"/>
      <c r="BV6" s="383">
        <v>2405854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99.2</v>
      </c>
      <c r="CU6" s="530"/>
      <c r="CV6" s="530"/>
      <c r="CW6" s="530"/>
      <c r="CX6" s="530"/>
      <c r="CY6" s="530"/>
      <c r="CZ6" s="530"/>
      <c r="DA6" s="531"/>
      <c r="DB6" s="529">
        <v>98.6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1081914</v>
      </c>
      <c r="BO7" s="384"/>
      <c r="BP7" s="384"/>
      <c r="BQ7" s="384"/>
      <c r="BR7" s="384"/>
      <c r="BS7" s="384"/>
      <c r="BT7" s="384"/>
      <c r="BU7" s="385"/>
      <c r="BV7" s="383">
        <v>547750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67151544</v>
      </c>
      <c r="CU7" s="384"/>
      <c r="CV7" s="384"/>
      <c r="CW7" s="384"/>
      <c r="CX7" s="384"/>
      <c r="CY7" s="384"/>
      <c r="CZ7" s="384"/>
      <c r="DA7" s="385"/>
      <c r="DB7" s="383">
        <v>67006267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544985</v>
      </c>
      <c r="BO8" s="384"/>
      <c r="BP8" s="384"/>
      <c r="BQ8" s="384"/>
      <c r="BR8" s="384"/>
      <c r="BS8" s="384"/>
      <c r="BT8" s="384"/>
      <c r="BU8" s="385"/>
      <c r="BV8" s="383">
        <v>1858104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285746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-1313119</v>
      </c>
      <c r="BO9" s="384"/>
      <c r="BP9" s="384"/>
      <c r="BQ9" s="384"/>
      <c r="BR9" s="384"/>
      <c r="BS9" s="384"/>
      <c r="BT9" s="384"/>
      <c r="BU9" s="385"/>
      <c r="BV9" s="383">
        <v>309633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13.9</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288538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937437</v>
      </c>
      <c r="BO10" s="384"/>
      <c r="BP10" s="384"/>
      <c r="BQ10" s="384"/>
      <c r="BR10" s="384"/>
      <c r="BS10" s="384"/>
      <c r="BT10" s="384"/>
      <c r="BU10" s="385"/>
      <c r="BV10" s="383">
        <v>786168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9920</v>
      </c>
      <c r="BO11" s="384"/>
      <c r="BP11" s="384"/>
      <c r="BQ11" s="384"/>
      <c r="BR11" s="384"/>
      <c r="BS11" s="384"/>
      <c r="BT11" s="384"/>
      <c r="BU11" s="385"/>
      <c r="BV11" s="383">
        <v>287002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284620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3751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277356</v>
      </c>
      <c r="S13" s="485"/>
      <c r="T13" s="485"/>
      <c r="U13" s="485"/>
      <c r="V13" s="486"/>
      <c r="W13" s="472" t="s">
        <v>124</v>
      </c>
      <c r="X13" s="396"/>
      <c r="Y13" s="396"/>
      <c r="Z13" s="396"/>
      <c r="AA13" s="396"/>
      <c r="AB13" s="397"/>
      <c r="AC13" s="359">
        <v>3793</v>
      </c>
      <c r="AD13" s="360"/>
      <c r="AE13" s="360"/>
      <c r="AF13" s="360"/>
      <c r="AG13" s="361"/>
      <c r="AH13" s="359">
        <v>5535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-365762</v>
      </c>
      <c r="BO13" s="384"/>
      <c r="BP13" s="384"/>
      <c r="BQ13" s="384"/>
      <c r="BR13" s="384"/>
      <c r="BS13" s="384"/>
      <c r="BT13" s="384"/>
      <c r="BU13" s="385"/>
      <c r="BV13" s="383">
        <v>1379052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285654</v>
      </c>
      <c r="S14" s="485"/>
      <c r="T14" s="485"/>
      <c r="U14" s="485"/>
      <c r="V14" s="486"/>
      <c r="W14" s="487"/>
      <c r="X14" s="399"/>
      <c r="Y14" s="399"/>
      <c r="Z14" s="399"/>
      <c r="AA14" s="399"/>
      <c r="AB14" s="400"/>
      <c r="AC14" s="477">
        <v>3</v>
      </c>
      <c r="AD14" s="478"/>
      <c r="AE14" s="478"/>
      <c r="AF14" s="478"/>
      <c r="AG14" s="479"/>
      <c r="AH14" s="477">
        <v>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45</v>
      </c>
      <c r="CU14" s="456"/>
      <c r="CV14" s="456"/>
      <c r="CW14" s="456"/>
      <c r="CX14" s="456"/>
      <c r="CY14" s="456"/>
      <c r="CZ14" s="456"/>
      <c r="DA14" s="457"/>
      <c r="DB14" s="488">
        <v>51.8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278490</v>
      </c>
      <c r="S15" s="485"/>
      <c r="T15" s="485"/>
      <c r="U15" s="485"/>
      <c r="V15" s="486"/>
      <c r="W15" s="472" t="s">
        <v>131</v>
      </c>
      <c r="X15" s="396"/>
      <c r="Y15" s="396"/>
      <c r="Z15" s="396"/>
      <c r="AA15" s="396"/>
      <c r="AB15" s="397"/>
      <c r="AC15" s="359">
        <v>34770</v>
      </c>
      <c r="AD15" s="360"/>
      <c r="AE15" s="360"/>
      <c r="AF15" s="360"/>
      <c r="AG15" s="361"/>
      <c r="AH15" s="359">
        <v>39099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33700011</v>
      </c>
      <c r="BO15" s="379"/>
      <c r="BP15" s="379"/>
      <c r="BQ15" s="379"/>
      <c r="BR15" s="379"/>
      <c r="BS15" s="379"/>
      <c r="BT15" s="379"/>
      <c r="BU15" s="380"/>
      <c r="BV15" s="378">
        <v>33569735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27.3</v>
      </c>
      <c r="AD16" s="478"/>
      <c r="AE16" s="478"/>
      <c r="AF16" s="478"/>
      <c r="AG16" s="479"/>
      <c r="AH16" s="477">
        <v>28.1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45379634</v>
      </c>
      <c r="BO16" s="384"/>
      <c r="BP16" s="384"/>
      <c r="BQ16" s="384"/>
      <c r="BR16" s="384"/>
      <c r="BS16" s="384"/>
      <c r="BT16" s="384"/>
      <c r="BU16" s="385"/>
      <c r="BV16" s="383">
        <v>44412097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88994</v>
      </c>
      <c r="AD17" s="360"/>
      <c r="AE17" s="360"/>
      <c r="AF17" s="360"/>
      <c r="AG17" s="361"/>
      <c r="AH17" s="359">
        <v>92073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43595317</v>
      </c>
      <c r="BO17" s="384"/>
      <c r="BP17" s="384"/>
      <c r="BQ17" s="384"/>
      <c r="BR17" s="384"/>
      <c r="BS17" s="384"/>
      <c r="BT17" s="384"/>
      <c r="BU17" s="385"/>
      <c r="BV17" s="383">
        <v>43578362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711.11</v>
      </c>
      <c r="M18" s="448"/>
      <c r="N18" s="448"/>
      <c r="O18" s="448"/>
      <c r="P18" s="448"/>
      <c r="Q18" s="448"/>
      <c r="R18" s="449"/>
      <c r="S18" s="449"/>
      <c r="T18" s="449"/>
      <c r="U18" s="449"/>
      <c r="V18" s="450"/>
      <c r="W18" s="464"/>
      <c r="X18" s="465"/>
      <c r="Y18" s="465"/>
      <c r="Z18" s="465"/>
      <c r="AA18" s="465"/>
      <c r="AB18" s="473"/>
      <c r="AC18" s="347">
        <v>69.8</v>
      </c>
      <c r="AD18" s="348"/>
      <c r="AE18" s="348"/>
      <c r="AF18" s="348"/>
      <c r="AG18" s="451"/>
      <c r="AH18" s="347">
        <v>66.3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62224898</v>
      </c>
      <c r="BO18" s="384"/>
      <c r="BP18" s="384"/>
      <c r="BQ18" s="384"/>
      <c r="BR18" s="384"/>
      <c r="BS18" s="384"/>
      <c r="BT18" s="384"/>
      <c r="BU18" s="385"/>
      <c r="BV18" s="383">
        <v>61391535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76148028</v>
      </c>
      <c r="BO19" s="384"/>
      <c r="BP19" s="384"/>
      <c r="BQ19" s="384"/>
      <c r="BR19" s="384"/>
      <c r="BS19" s="384"/>
      <c r="BT19" s="384"/>
      <c r="BU19" s="385"/>
      <c r="BV19" s="383">
        <v>75650022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113092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97134748</v>
      </c>
      <c r="BO23" s="384"/>
      <c r="BP23" s="384"/>
      <c r="BQ23" s="384"/>
      <c r="BR23" s="384"/>
      <c r="BS23" s="384"/>
      <c r="BT23" s="384"/>
      <c r="BU23" s="385"/>
      <c r="BV23" s="383">
        <v>94580759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10170</v>
      </c>
      <c r="R24" s="360"/>
      <c r="S24" s="360"/>
      <c r="T24" s="360"/>
      <c r="U24" s="360"/>
      <c r="V24" s="361"/>
      <c r="W24" s="425"/>
      <c r="X24" s="416"/>
      <c r="Y24" s="417"/>
      <c r="Z24" s="356" t="s">
        <v>154</v>
      </c>
      <c r="AA24" s="357"/>
      <c r="AB24" s="357"/>
      <c r="AC24" s="357"/>
      <c r="AD24" s="357"/>
      <c r="AE24" s="357"/>
      <c r="AF24" s="357"/>
      <c r="AG24" s="358"/>
      <c r="AH24" s="359">
        <v>2111</v>
      </c>
      <c r="AI24" s="360"/>
      <c r="AJ24" s="360"/>
      <c r="AK24" s="360"/>
      <c r="AL24" s="361"/>
      <c r="AM24" s="359">
        <v>6586320</v>
      </c>
      <c r="AN24" s="360"/>
      <c r="AO24" s="360"/>
      <c r="AP24" s="360"/>
      <c r="AQ24" s="360"/>
      <c r="AR24" s="361"/>
      <c r="AS24" s="359">
        <v>3120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73758522</v>
      </c>
      <c r="BO24" s="384"/>
      <c r="BP24" s="384"/>
      <c r="BQ24" s="384"/>
      <c r="BR24" s="384"/>
      <c r="BS24" s="384"/>
      <c r="BT24" s="384"/>
      <c r="BU24" s="385"/>
      <c r="BV24" s="383">
        <v>74138810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8091</v>
      </c>
      <c r="R25" s="360"/>
      <c r="S25" s="360"/>
      <c r="T25" s="360"/>
      <c r="U25" s="360"/>
      <c r="V25" s="361"/>
      <c r="W25" s="425"/>
      <c r="X25" s="416"/>
      <c r="Y25" s="417"/>
      <c r="Z25" s="356" t="s">
        <v>157</v>
      </c>
      <c r="AA25" s="357"/>
      <c r="AB25" s="357"/>
      <c r="AC25" s="357"/>
      <c r="AD25" s="357"/>
      <c r="AE25" s="357"/>
      <c r="AF25" s="357"/>
      <c r="AG25" s="358"/>
      <c r="AH25" s="359">
        <v>352</v>
      </c>
      <c r="AI25" s="360"/>
      <c r="AJ25" s="360"/>
      <c r="AK25" s="360"/>
      <c r="AL25" s="361"/>
      <c r="AM25" s="359">
        <v>1047904</v>
      </c>
      <c r="AN25" s="360"/>
      <c r="AO25" s="360"/>
      <c r="AP25" s="360"/>
      <c r="AQ25" s="360"/>
      <c r="AR25" s="361"/>
      <c r="AS25" s="359">
        <v>2977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6083819</v>
      </c>
      <c r="BO25" s="379"/>
      <c r="BP25" s="379"/>
      <c r="BQ25" s="379"/>
      <c r="BR25" s="379"/>
      <c r="BS25" s="379"/>
      <c r="BT25" s="379"/>
      <c r="BU25" s="380"/>
      <c r="BV25" s="378">
        <v>10156312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7030</v>
      </c>
      <c r="R26" s="360"/>
      <c r="S26" s="360"/>
      <c r="T26" s="360"/>
      <c r="U26" s="360"/>
      <c r="V26" s="361"/>
      <c r="W26" s="425"/>
      <c r="X26" s="416"/>
      <c r="Y26" s="417"/>
      <c r="Z26" s="356" t="s">
        <v>160</v>
      </c>
      <c r="AA26" s="438"/>
      <c r="AB26" s="438"/>
      <c r="AC26" s="438"/>
      <c r="AD26" s="438"/>
      <c r="AE26" s="438"/>
      <c r="AF26" s="438"/>
      <c r="AG26" s="439"/>
      <c r="AH26" s="359">
        <v>292</v>
      </c>
      <c r="AI26" s="360"/>
      <c r="AJ26" s="360"/>
      <c r="AK26" s="360"/>
      <c r="AL26" s="361"/>
      <c r="AM26" s="359">
        <v>909580</v>
      </c>
      <c r="AN26" s="360"/>
      <c r="AO26" s="360"/>
      <c r="AP26" s="360"/>
      <c r="AQ26" s="360"/>
      <c r="AR26" s="361"/>
      <c r="AS26" s="359">
        <v>3115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6700</v>
      </c>
      <c r="R27" s="360"/>
      <c r="S27" s="360"/>
      <c r="T27" s="360"/>
      <c r="U27" s="360"/>
      <c r="V27" s="361"/>
      <c r="W27" s="425"/>
      <c r="X27" s="416"/>
      <c r="Y27" s="417"/>
      <c r="Z27" s="356" t="s">
        <v>163</v>
      </c>
      <c r="AA27" s="357"/>
      <c r="AB27" s="357"/>
      <c r="AC27" s="357"/>
      <c r="AD27" s="357"/>
      <c r="AE27" s="357"/>
      <c r="AF27" s="357"/>
      <c r="AG27" s="358"/>
      <c r="AH27" s="359">
        <v>187</v>
      </c>
      <c r="AI27" s="360"/>
      <c r="AJ27" s="360"/>
      <c r="AK27" s="360"/>
      <c r="AL27" s="361"/>
      <c r="AM27" s="359">
        <v>682491</v>
      </c>
      <c r="AN27" s="360"/>
      <c r="AO27" s="360"/>
      <c r="AP27" s="360"/>
      <c r="AQ27" s="360"/>
      <c r="AR27" s="361"/>
      <c r="AS27" s="359">
        <v>3650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20059192</v>
      </c>
      <c r="BO28" s="379"/>
      <c r="BP28" s="379"/>
      <c r="BQ28" s="379"/>
      <c r="BR28" s="379"/>
      <c r="BS28" s="379"/>
      <c r="BT28" s="379"/>
      <c r="BU28" s="380"/>
      <c r="BV28" s="378">
        <v>19121755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5500</v>
      </c>
      <c r="R29" s="360"/>
      <c r="S29" s="360"/>
      <c r="T29" s="360"/>
      <c r="U29" s="360"/>
      <c r="V29" s="361"/>
      <c r="W29" s="426"/>
      <c r="X29" s="427"/>
      <c r="Y29" s="428"/>
      <c r="Z29" s="356" t="s">
        <v>170</v>
      </c>
      <c r="AA29" s="357"/>
      <c r="AB29" s="357"/>
      <c r="AC29" s="357"/>
      <c r="AD29" s="357"/>
      <c r="AE29" s="357"/>
      <c r="AF29" s="357"/>
      <c r="AG29" s="358"/>
      <c r="AH29" s="359">
        <v>2298</v>
      </c>
      <c r="AI29" s="360"/>
      <c r="AJ29" s="360"/>
      <c r="AK29" s="360"/>
      <c r="AL29" s="361"/>
      <c r="AM29" s="359">
        <v>7268811</v>
      </c>
      <c r="AN29" s="360"/>
      <c r="AO29" s="360"/>
      <c r="AP29" s="360"/>
      <c r="AQ29" s="360"/>
      <c r="AR29" s="361"/>
      <c r="AS29" s="359">
        <v>3163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1224097</v>
      </c>
      <c r="BO29" s="384"/>
      <c r="BP29" s="384"/>
      <c r="BQ29" s="384"/>
      <c r="BR29" s="384"/>
      <c r="BS29" s="384"/>
      <c r="BT29" s="384"/>
      <c r="BU29" s="385"/>
      <c r="BV29" s="383">
        <v>1594970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5739428</v>
      </c>
      <c r="BO30" s="387"/>
      <c r="BP30" s="387"/>
      <c r="BQ30" s="387"/>
      <c r="BR30" s="387"/>
      <c r="BS30" s="387"/>
      <c r="BT30" s="387"/>
      <c r="BU30" s="388"/>
      <c r="BV30" s="386">
        <v>7216134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農業共済事業会計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三重県市町総合事務組合（一般会計）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津市社会教育振興会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三重県市町総合事務組合（共同研修特別会計）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津駅前都市開発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工業用水道事業会計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農業集落排水事業特別会計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三重県市町総合事務組合（デジタル地図特別会計）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伊勢湾ヘリポート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モーターボート競走事業特別会計</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IF('各会計、関係団体の財政状況及び健全化判断比率'!B35="","",'各会計、関係団体の財政状況及び健全化判断比率'!B35)</f>
        <v>駐車場事業会計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三重県市町総合事務組合（物品特別会計）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まちづくり津夢時風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三重県市町総合事務組合（退職手当特別会計）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津センターパレス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三重県市町総合事務組合（消防救急無線特別会計）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津サイエンスプラザ</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三重県市町総合事務組合（公平委員会特別会計）</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津市土地開発公社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三重地方税管理回収機構（一般会計）</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青山高原保健休養地管理</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三重地方税管理回収機構（滞納整理拡充事業特別会計）</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美杉の家建設</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三重県後期高齢者医療広域連合（一般会計）</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美杉観光開発</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96554</v>
      </c>
      <c r="J41" s="83">
        <v>93780</v>
      </c>
      <c r="K41" s="83">
        <v>92083</v>
      </c>
      <c r="L41" s="83">
        <v>94581</v>
      </c>
      <c r="M41" s="84">
        <v>97135</v>
      </c>
    </row>
    <row r="42" spans="2:13" ht="27.75" customHeight="1">
      <c r="B42" s="1171"/>
      <c r="C42" s="1172"/>
      <c r="D42" s="85"/>
      <c r="E42" s="1175" t="s">
        <v>26</v>
      </c>
      <c r="F42" s="1175"/>
      <c r="G42" s="1175"/>
      <c r="H42" s="1176"/>
      <c r="I42" s="86">
        <v>3001</v>
      </c>
      <c r="J42" s="87">
        <v>2532</v>
      </c>
      <c r="K42" s="87">
        <v>4353</v>
      </c>
      <c r="L42" s="87">
        <v>3804</v>
      </c>
      <c r="M42" s="88">
        <v>1353</v>
      </c>
    </row>
    <row r="43" spans="2:13" ht="27.75" customHeight="1">
      <c r="B43" s="1171"/>
      <c r="C43" s="1172"/>
      <c r="D43" s="85"/>
      <c r="E43" s="1175" t="s">
        <v>27</v>
      </c>
      <c r="F43" s="1175"/>
      <c r="G43" s="1175"/>
      <c r="H43" s="1176"/>
      <c r="I43" s="86">
        <v>72001</v>
      </c>
      <c r="J43" s="87">
        <v>72002</v>
      </c>
      <c r="K43" s="87">
        <v>72318</v>
      </c>
      <c r="L43" s="87">
        <v>72809</v>
      </c>
      <c r="M43" s="88">
        <v>71485</v>
      </c>
    </row>
    <row r="44" spans="2:13" ht="27.75" customHeight="1">
      <c r="B44" s="1171"/>
      <c r="C44" s="1172"/>
      <c r="D44" s="85"/>
      <c r="E44" s="1175" t="s">
        <v>28</v>
      </c>
      <c r="F44" s="1175"/>
      <c r="G44" s="1175"/>
      <c r="H44" s="1176"/>
      <c r="I44" s="86" t="s">
        <v>482</v>
      </c>
      <c r="J44" s="87" t="s">
        <v>482</v>
      </c>
      <c r="K44" s="87" t="s">
        <v>482</v>
      </c>
      <c r="L44" s="87">
        <v>69</v>
      </c>
      <c r="M44" s="88">
        <v>131</v>
      </c>
    </row>
    <row r="45" spans="2:13" ht="27.75" customHeight="1">
      <c r="B45" s="1171"/>
      <c r="C45" s="1172"/>
      <c r="D45" s="85"/>
      <c r="E45" s="1175" t="s">
        <v>29</v>
      </c>
      <c r="F45" s="1175"/>
      <c r="G45" s="1175"/>
      <c r="H45" s="1176"/>
      <c r="I45" s="86">
        <v>25343</v>
      </c>
      <c r="J45" s="87">
        <v>25260</v>
      </c>
      <c r="K45" s="87">
        <v>25576</v>
      </c>
      <c r="L45" s="87">
        <v>24236</v>
      </c>
      <c r="M45" s="88">
        <v>23561</v>
      </c>
    </row>
    <row r="46" spans="2:13" ht="27.75" customHeight="1">
      <c r="B46" s="1171"/>
      <c r="C46" s="1172"/>
      <c r="D46" s="85"/>
      <c r="E46" s="1175" t="s">
        <v>30</v>
      </c>
      <c r="F46" s="1175"/>
      <c r="G46" s="1175"/>
      <c r="H46" s="1176"/>
      <c r="I46" s="86">
        <v>2275</v>
      </c>
      <c r="J46" s="87">
        <v>1989</v>
      </c>
      <c r="K46" s="87">
        <v>2084</v>
      </c>
      <c r="L46" s="87">
        <v>2037</v>
      </c>
      <c r="M46" s="88">
        <v>1831</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22934</v>
      </c>
      <c r="J49" s="87">
        <v>24120</v>
      </c>
      <c r="K49" s="87">
        <v>25571</v>
      </c>
      <c r="L49" s="87">
        <v>26367</v>
      </c>
      <c r="M49" s="88">
        <v>27399</v>
      </c>
    </row>
    <row r="50" spans="2:13" ht="27.75" customHeight="1">
      <c r="B50" s="1171"/>
      <c r="C50" s="1172"/>
      <c r="D50" s="85"/>
      <c r="E50" s="1175" t="s">
        <v>35</v>
      </c>
      <c r="F50" s="1175"/>
      <c r="G50" s="1175"/>
      <c r="H50" s="1176"/>
      <c r="I50" s="86">
        <v>13962</v>
      </c>
      <c r="J50" s="87">
        <v>31273</v>
      </c>
      <c r="K50" s="87">
        <v>29510</v>
      </c>
      <c r="L50" s="87">
        <v>26625</v>
      </c>
      <c r="M50" s="88">
        <v>25104</v>
      </c>
    </row>
    <row r="51" spans="2:13" ht="27.75" customHeight="1">
      <c r="B51" s="1173"/>
      <c r="C51" s="1174"/>
      <c r="D51" s="85"/>
      <c r="E51" s="1175" t="s">
        <v>36</v>
      </c>
      <c r="F51" s="1175"/>
      <c r="G51" s="1175"/>
      <c r="H51" s="1176"/>
      <c r="I51" s="86">
        <v>111441</v>
      </c>
      <c r="J51" s="87">
        <v>110853</v>
      </c>
      <c r="K51" s="87">
        <v>111524</v>
      </c>
      <c r="L51" s="87">
        <v>114824</v>
      </c>
      <c r="M51" s="88">
        <v>117289</v>
      </c>
    </row>
    <row r="52" spans="2:13" ht="27.75" customHeight="1" thickBot="1">
      <c r="B52" s="1177" t="s">
        <v>37</v>
      </c>
      <c r="C52" s="1178"/>
      <c r="D52" s="90"/>
      <c r="E52" s="1179" t="s">
        <v>38</v>
      </c>
      <c r="F52" s="1179"/>
      <c r="G52" s="1179"/>
      <c r="H52" s="1180"/>
      <c r="I52" s="91">
        <v>50837</v>
      </c>
      <c r="J52" s="92">
        <v>29316</v>
      </c>
      <c r="K52" s="92">
        <v>29809</v>
      </c>
      <c r="L52" s="92">
        <v>29720</v>
      </c>
      <c r="M52" s="93">
        <v>25703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37389</v>
      </c>
      <c r="E3" s="116"/>
      <c r="F3" s="117">
        <v>50804</v>
      </c>
      <c r="G3" s="118"/>
      <c r="H3" s="119"/>
    </row>
    <row r="4" spans="1:8">
      <c r="A4" s="120"/>
      <c r="B4" s="121"/>
      <c r="C4" s="122"/>
      <c r="D4" s="123">
        <v>27341</v>
      </c>
      <c r="E4" s="124"/>
      <c r="F4" s="125">
        <v>30480</v>
      </c>
      <c r="G4" s="126"/>
      <c r="H4" s="127"/>
    </row>
    <row r="5" spans="1:8">
      <c r="A5" s="108" t="s">
        <v>514</v>
      </c>
      <c r="B5" s="113"/>
      <c r="C5" s="114"/>
      <c r="D5" s="115">
        <v>40975</v>
      </c>
      <c r="E5" s="116"/>
      <c r="F5" s="117">
        <v>38606</v>
      </c>
      <c r="G5" s="118"/>
      <c r="H5" s="119"/>
    </row>
    <row r="6" spans="1:8">
      <c r="A6" s="120"/>
      <c r="B6" s="121"/>
      <c r="C6" s="122"/>
      <c r="D6" s="123">
        <v>26401</v>
      </c>
      <c r="E6" s="124"/>
      <c r="F6" s="125">
        <v>22435</v>
      </c>
      <c r="G6" s="126"/>
      <c r="H6" s="127"/>
    </row>
    <row r="7" spans="1:8">
      <c r="A7" s="108" t="s">
        <v>515</v>
      </c>
      <c r="B7" s="113"/>
      <c r="C7" s="114"/>
      <c r="D7" s="115">
        <v>38229</v>
      </c>
      <c r="E7" s="116"/>
      <c r="F7" s="117">
        <v>39425</v>
      </c>
      <c r="G7" s="118"/>
      <c r="H7" s="119"/>
    </row>
    <row r="8" spans="1:8">
      <c r="A8" s="120"/>
      <c r="B8" s="121"/>
      <c r="C8" s="122"/>
      <c r="D8" s="123">
        <v>24460</v>
      </c>
      <c r="E8" s="124"/>
      <c r="F8" s="125">
        <v>22414</v>
      </c>
      <c r="G8" s="126"/>
      <c r="H8" s="127"/>
    </row>
    <row r="9" spans="1:8">
      <c r="A9" s="108" t="s">
        <v>516</v>
      </c>
      <c r="B9" s="113"/>
      <c r="C9" s="114"/>
      <c r="D9" s="115">
        <v>53732</v>
      </c>
      <c r="E9" s="116"/>
      <c r="F9" s="117">
        <v>43141</v>
      </c>
      <c r="G9" s="118"/>
      <c r="H9" s="119"/>
    </row>
    <row r="10" spans="1:8">
      <c r="A10" s="120"/>
      <c r="B10" s="121"/>
      <c r="C10" s="122"/>
      <c r="D10" s="123">
        <v>34464</v>
      </c>
      <c r="E10" s="124"/>
      <c r="F10" s="125">
        <v>21887</v>
      </c>
      <c r="G10" s="126"/>
      <c r="H10" s="127"/>
    </row>
    <row r="11" spans="1:8">
      <c r="A11" s="108" t="s">
        <v>517</v>
      </c>
      <c r="B11" s="113"/>
      <c r="C11" s="114"/>
      <c r="D11" s="115">
        <v>63999</v>
      </c>
      <c r="E11" s="116"/>
      <c r="F11" s="117">
        <v>45117</v>
      </c>
      <c r="G11" s="118"/>
      <c r="H11" s="119"/>
    </row>
    <row r="12" spans="1:8">
      <c r="A12" s="120"/>
      <c r="B12" s="121"/>
      <c r="C12" s="128"/>
      <c r="D12" s="123">
        <v>41743</v>
      </c>
      <c r="E12" s="124"/>
      <c r="F12" s="125">
        <v>25589</v>
      </c>
      <c r="G12" s="126"/>
      <c r="H12" s="127"/>
    </row>
    <row r="13" spans="1:8">
      <c r="A13" s="108"/>
      <c r="B13" s="113"/>
      <c r="C13" s="129"/>
      <c r="D13" s="130">
        <v>46865</v>
      </c>
      <c r="E13" s="131"/>
      <c r="F13" s="132">
        <v>43419</v>
      </c>
      <c r="G13" s="133"/>
      <c r="H13" s="119"/>
    </row>
    <row r="14" spans="1:8">
      <c r="A14" s="120"/>
      <c r="B14" s="121"/>
      <c r="C14" s="122"/>
      <c r="D14" s="123">
        <v>30882</v>
      </c>
      <c r="E14" s="124"/>
      <c r="F14" s="125">
        <v>24561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5.52</v>
      </c>
      <c r="C19" s="134">
        <f>ROUND(VALUE(SUBSTITUTE(実質収支比率等に係る経年分析!G$48,"▲","-")),2)</f>
        <v>4.8499999999999996</v>
      </c>
      <c r="D19" s="134">
        <f>ROUND(VALUE(SUBSTITUTE(実質収支比率等に係る経年分析!H$48,"▲","-")),2)</f>
        <v>2.33</v>
      </c>
      <c r="E19" s="134">
        <f>ROUND(VALUE(SUBSTITUTE(実質収支比率等に係る経年分析!I$48,"▲","-")),2)</f>
        <v>2.77</v>
      </c>
      <c r="F19" s="134">
        <f>ROUND(VALUE(SUBSTITUTE(実質収支比率等に係る経年分析!J$48,"▲","-")),2)</f>
        <v>0.81</v>
      </c>
    </row>
    <row r="20" spans="1:11">
      <c r="A20" s="134" t="s">
        <v>43</v>
      </c>
      <c r="B20" s="134">
        <f>ROUND(VALUE(SUBSTITUTE(実質収支比率等に係る経年分析!F$47,"▲","-")),2)</f>
        <v>22.33</v>
      </c>
      <c r="C20" s="134">
        <f>ROUND(VALUE(SUBSTITUTE(実質収支比率等に係る経年分析!G$47,"▲","-")),2)</f>
        <v>25.27</v>
      </c>
      <c r="D20" s="134">
        <f>ROUND(VALUE(SUBSTITUTE(実質収支比率等に係る経年分析!H$47,"▲","-")),2)</f>
        <v>27.58</v>
      </c>
      <c r="E20" s="134">
        <f>ROUND(VALUE(SUBSTITUTE(実質収支比率等に係る経年分析!I$47,"▲","-")),2)</f>
        <v>28.54</v>
      </c>
      <c r="F20" s="134">
        <f>ROUND(VALUE(SUBSTITUTE(実質収支比率等に係る経年分析!J$47,"▲","-")),2)</f>
        <v>29.87</v>
      </c>
    </row>
    <row r="21" spans="1:11">
      <c r="A21" s="134" t="s">
        <v>44</v>
      </c>
      <c r="B21" s="134">
        <f>IF(ISNUMBER(VALUE(SUBSTITUTE(実質収支比率等に係る経年分析!F$49,"▲","-"))),ROUND(VALUE(SUBSTITUTE(実質収支比率等に係る経年分析!F$49,"▲","-")),2),NA())</f>
        <v>4.88</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2.06</v>
      </c>
      <c r="F21" s="134">
        <f>IF(ISNUMBER(VALUE(SUBSTITUTE(実質収支比率等に係る経年分析!J$49,"▲","-"))),ROUND(VALUE(SUBSTITUTE(実質収支比率等に係る経年分析!J$49,"▲","-")),2),NA())</f>
        <v>-0.54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モーターボート競走事業特別会計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駐車場事業会計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11135</v>
      </c>
      <c r="E42" s="136"/>
      <c r="F42" s="136"/>
      <c r="G42" s="136">
        <f>'実質公債費比率（分子）の構造'!L$52</f>
        <v>11740</v>
      </c>
      <c r="H42" s="136"/>
      <c r="I42" s="136"/>
      <c r="J42" s="136">
        <f>'実質公債費比率（分子）の構造'!M$52</f>
        <v>11527</v>
      </c>
      <c r="K42" s="136"/>
      <c r="L42" s="136"/>
      <c r="M42" s="136">
        <f>'実質公債費比率（分子）の構造'!N$52</f>
        <v>11691</v>
      </c>
      <c r="N42" s="136"/>
      <c r="O42" s="136"/>
      <c r="P42" s="136">
        <f>'実質公債費比率（分子）の構造'!O$52</f>
        <v>12210</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640</v>
      </c>
      <c r="C44" s="136"/>
      <c r="D44" s="136"/>
      <c r="E44" s="136">
        <f>'実質公債費比率（分子）の構造'!L$50</f>
        <v>613</v>
      </c>
      <c r="F44" s="136"/>
      <c r="G44" s="136"/>
      <c r="H44" s="136">
        <f>'実質公債費比率（分子）の構造'!M$50</f>
        <v>586</v>
      </c>
      <c r="I44" s="136"/>
      <c r="J44" s="136"/>
      <c r="K44" s="136">
        <f>'実質公債費比率（分子）の構造'!N$50</f>
        <v>560</v>
      </c>
      <c r="L44" s="136"/>
      <c r="M44" s="136"/>
      <c r="N44" s="136">
        <f>'実質公債費比率（分子）の構造'!O$50</f>
        <v>2783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4289</v>
      </c>
      <c r="C46" s="136"/>
      <c r="D46" s="136"/>
      <c r="E46" s="136">
        <f>'実質公債費比率（分子）の構造'!L$48</f>
        <v>4491</v>
      </c>
      <c r="F46" s="136"/>
      <c r="G46" s="136"/>
      <c r="H46" s="136">
        <f>'実質公債費比率（分子）の構造'!M$48</f>
        <v>4502</v>
      </c>
      <c r="I46" s="136"/>
      <c r="J46" s="136"/>
      <c r="K46" s="136">
        <f>'実質公債費比率（分子）の構造'!N$48</f>
        <v>4760</v>
      </c>
      <c r="L46" s="136"/>
      <c r="M46" s="136"/>
      <c r="N46" s="136">
        <f>'実質公債費比率（分子）の構造'!O$48</f>
        <v>4908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12442</v>
      </c>
      <c r="C49" s="136"/>
      <c r="D49" s="136"/>
      <c r="E49" s="136">
        <f>'実質公債費比率（分子）の構造'!L$45</f>
        <v>12220</v>
      </c>
      <c r="F49" s="136"/>
      <c r="G49" s="136"/>
      <c r="H49" s="136">
        <f>'実質公債費比率（分子）の構造'!M$45</f>
        <v>11458</v>
      </c>
      <c r="I49" s="136"/>
      <c r="J49" s="136"/>
      <c r="K49" s="136">
        <f>'実質公債費比率（分子）の構造'!N$45</f>
        <v>11070</v>
      </c>
      <c r="L49" s="136"/>
      <c r="M49" s="136"/>
      <c r="N49" s="136">
        <f>'実質公債費比率（分子）の構造'!O$45</f>
        <v>10707</v>
      </c>
      <c r="O49" s="136"/>
      <c r="P49" s="136"/>
    </row>
    <row r="50" spans="1:16">
      <c r="A50" s="136" t="s">
        <v>59</v>
      </c>
      <c r="B50" s="136" t="e">
        <f>NA()</f>
        <v>#N/A</v>
      </c>
      <c r="C50" s="136">
        <f>IF(ISNUMBER('実質公債費比率（分子）の構造'!K$53),'実質公債費比率（分子）の構造'!K$53,NA())</f>
        <v>6236</v>
      </c>
      <c r="D50" s="136" t="e">
        <f>NA()</f>
        <v>#N/A</v>
      </c>
      <c r="E50" s="136" t="e">
        <f>NA()</f>
        <v>#N/A</v>
      </c>
      <c r="F50" s="136">
        <f>IF(ISNUMBER('実質公債費比率（分子）の構造'!L$53),'実質公債費比率（分子）の構造'!L$53,NA())</f>
        <v>5584</v>
      </c>
      <c r="G50" s="136" t="e">
        <f>NA()</f>
        <v>#N/A</v>
      </c>
      <c r="H50" s="136" t="e">
        <f>NA()</f>
        <v>#N/A</v>
      </c>
      <c r="I50" s="136">
        <f>IF(ISNUMBER('実質公債費比率（分子）の構造'!M$53),'実質公債費比率（分子）の構造'!M$53,NA())</f>
        <v>5019</v>
      </c>
      <c r="J50" s="136" t="e">
        <f>NA()</f>
        <v>#N/A</v>
      </c>
      <c r="K50" s="136" t="e">
        <f>NA()</f>
        <v>#N/A</v>
      </c>
      <c r="L50" s="136">
        <f>IF(ISNUMBER('実質公債費比率（分子）の構造'!N$53),'実質公債費比率（分子）の構造'!N$53,NA())</f>
        <v>4699</v>
      </c>
      <c r="M50" s="136" t="e">
        <f>NA()</f>
        <v>#N/A</v>
      </c>
      <c r="N50" s="136" t="e">
        <f>NA()</f>
        <v>#N/A</v>
      </c>
      <c r="O50" s="136">
        <f>IF(ISNUMBER('実質公債費比率（分子）の構造'!O$53),'実質公債費比率（分子）の構造'!O$53,NA())</f>
        <v>6188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111441</v>
      </c>
      <c r="E56" s="135"/>
      <c r="F56" s="135"/>
      <c r="G56" s="135">
        <f>'将来負担比率（分子）の構造'!J$51</f>
        <v>110853</v>
      </c>
      <c r="H56" s="135"/>
      <c r="I56" s="135"/>
      <c r="J56" s="135">
        <f>'将来負担比率（分子）の構造'!K$51</f>
        <v>111524</v>
      </c>
      <c r="K56" s="135"/>
      <c r="L56" s="135"/>
      <c r="M56" s="135">
        <f>'将来負担比率（分子）の構造'!L$51</f>
        <v>114824</v>
      </c>
      <c r="N56" s="135"/>
      <c r="O56" s="135"/>
      <c r="P56" s="135">
        <f>'将来負担比率（分子）の構造'!M$51</f>
        <v>117289</v>
      </c>
    </row>
    <row r="57" spans="1:16">
      <c r="A57" s="135" t="s">
        <v>35</v>
      </c>
      <c r="B57" s="135"/>
      <c r="C57" s="135"/>
      <c r="D57" s="135">
        <f>'将来負担比率（分子）の構造'!I$50</f>
        <v>13962</v>
      </c>
      <c r="E57" s="135"/>
      <c r="F57" s="135"/>
      <c r="G57" s="135">
        <f>'将来負担比率（分子）の構造'!J$50</f>
        <v>31273</v>
      </c>
      <c r="H57" s="135"/>
      <c r="I57" s="135"/>
      <c r="J57" s="135">
        <f>'将来負担比率（分子）の構造'!K$50</f>
        <v>29510</v>
      </c>
      <c r="K57" s="135"/>
      <c r="L57" s="135"/>
      <c r="M57" s="135">
        <f>'将来負担比率（分子）の構造'!L$50</f>
        <v>26625</v>
      </c>
      <c r="N57" s="135"/>
      <c r="O57" s="135"/>
      <c r="P57" s="135">
        <f>'将来負担比率（分子）の構造'!M$50</f>
        <v>25104</v>
      </c>
    </row>
    <row r="58" spans="1:16">
      <c r="A58" s="135" t="s">
        <v>34</v>
      </c>
      <c r="B58" s="135"/>
      <c r="C58" s="135"/>
      <c r="D58" s="135">
        <f>'将来負担比率（分子）の構造'!I$49</f>
        <v>22934</v>
      </c>
      <c r="E58" s="135"/>
      <c r="F58" s="135"/>
      <c r="G58" s="135">
        <f>'将来負担比率（分子）の構造'!J$49</f>
        <v>24120</v>
      </c>
      <c r="H58" s="135"/>
      <c r="I58" s="135"/>
      <c r="J58" s="135">
        <f>'将来負担比率（分子）の構造'!K$49</f>
        <v>25571</v>
      </c>
      <c r="K58" s="135"/>
      <c r="L58" s="135"/>
      <c r="M58" s="135">
        <f>'将来負担比率（分子）の構造'!L$49</f>
        <v>26367</v>
      </c>
      <c r="N58" s="135"/>
      <c r="O58" s="135"/>
      <c r="P58" s="135">
        <f>'将来負担比率（分子）の構造'!M$49</f>
        <v>27399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2275</v>
      </c>
      <c r="C61" s="135"/>
      <c r="D61" s="135"/>
      <c r="E61" s="135">
        <f>'将来負担比率（分子）の構造'!J$46</f>
        <v>1989</v>
      </c>
      <c r="F61" s="135"/>
      <c r="G61" s="135"/>
      <c r="H61" s="135">
        <f>'将来負担比率（分子）の構造'!K$46</f>
        <v>2084</v>
      </c>
      <c r="I61" s="135"/>
      <c r="J61" s="135"/>
      <c r="K61" s="135">
        <f>'将来負担比率（分子）の構造'!L$46</f>
        <v>2037</v>
      </c>
      <c r="L61" s="135"/>
      <c r="M61" s="135"/>
      <c r="N61" s="135">
        <f>'将来負担比率（分子）の構造'!M$46</f>
        <v>1831</v>
      </c>
      <c r="O61" s="135"/>
      <c r="P61" s="135"/>
    </row>
    <row r="62" spans="1:16">
      <c r="A62" s="135" t="s">
        <v>29</v>
      </c>
      <c r="B62" s="135">
        <f>'将来負担比率（分子）の構造'!I$45</f>
        <v>25343</v>
      </c>
      <c r="C62" s="135"/>
      <c r="D62" s="135"/>
      <c r="E62" s="135">
        <f>'将来負担比率（分子）の構造'!J$45</f>
        <v>25260</v>
      </c>
      <c r="F62" s="135"/>
      <c r="G62" s="135"/>
      <c r="H62" s="135">
        <f>'将来負担比率（分子）の構造'!K$45</f>
        <v>25576</v>
      </c>
      <c r="I62" s="135"/>
      <c r="J62" s="135"/>
      <c r="K62" s="135">
        <f>'将来負担比率（分子）の構造'!L$45</f>
        <v>24236</v>
      </c>
      <c r="L62" s="135"/>
      <c r="M62" s="135"/>
      <c r="N62" s="135">
        <f>'将来負担比率（分子）の構造'!M$45</f>
        <v>23561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69</v>
      </c>
      <c r="L63" s="135"/>
      <c r="M63" s="135"/>
      <c r="N63" s="135">
        <f>'将来負担比率（分子）の構造'!M$44</f>
        <v>131</v>
      </c>
      <c r="O63" s="135"/>
      <c r="P63" s="135"/>
    </row>
    <row r="64" spans="1:16">
      <c r="A64" s="135" t="s">
        <v>27</v>
      </c>
      <c r="B64" s="135">
        <f>'将来負担比率（分子）の構造'!I$43</f>
        <v>72001</v>
      </c>
      <c r="C64" s="135"/>
      <c r="D64" s="135"/>
      <c r="E64" s="135">
        <f>'将来負担比率（分子）の構造'!J$43</f>
        <v>72002</v>
      </c>
      <c r="F64" s="135"/>
      <c r="G64" s="135"/>
      <c r="H64" s="135">
        <f>'将来負担比率（分子）の構造'!K$43</f>
        <v>72318</v>
      </c>
      <c r="I64" s="135"/>
      <c r="J64" s="135"/>
      <c r="K64" s="135">
        <f>'将来負担比率（分子）の構造'!L$43</f>
        <v>72809</v>
      </c>
      <c r="L64" s="135"/>
      <c r="M64" s="135"/>
      <c r="N64" s="135">
        <f>'将来負担比率（分子）の構造'!M$43</f>
        <v>71485</v>
      </c>
      <c r="O64" s="135"/>
      <c r="P64" s="135"/>
    </row>
    <row r="65" spans="1:16">
      <c r="A65" s="135" t="s">
        <v>26</v>
      </c>
      <c r="B65" s="135">
        <f>'将来負担比率（分子）の構造'!I$42</f>
        <v>3001</v>
      </c>
      <c r="C65" s="135"/>
      <c r="D65" s="135"/>
      <c r="E65" s="135">
        <f>'将来負担比率（分子）の構造'!J$42</f>
        <v>2532</v>
      </c>
      <c r="F65" s="135"/>
      <c r="G65" s="135"/>
      <c r="H65" s="135">
        <f>'将来負担比率（分子）の構造'!K$42</f>
        <v>4353</v>
      </c>
      <c r="I65" s="135"/>
      <c r="J65" s="135"/>
      <c r="K65" s="135">
        <f>'将来負担比率（分子）の構造'!L$42</f>
        <v>3804</v>
      </c>
      <c r="L65" s="135"/>
      <c r="M65" s="135"/>
      <c r="N65" s="135">
        <f>'将来負担比率（分子）の構造'!M$42</f>
        <v>1353</v>
      </c>
      <c r="O65" s="135"/>
      <c r="P65" s="135"/>
    </row>
    <row r="66" spans="1:16">
      <c r="A66" s="135" t="s">
        <v>25</v>
      </c>
      <c r="B66" s="135">
        <f>'将来負担比率（分子）の構造'!I$41</f>
        <v>96554</v>
      </c>
      <c r="C66" s="135"/>
      <c r="D66" s="135"/>
      <c r="E66" s="135">
        <f>'将来負担比率（分子）の構造'!J$41</f>
        <v>93780</v>
      </c>
      <c r="F66" s="135"/>
      <c r="G66" s="135"/>
      <c r="H66" s="135">
        <f>'将来負担比率（分子）の構造'!K$41</f>
        <v>92083</v>
      </c>
      <c r="I66" s="135"/>
      <c r="J66" s="135"/>
      <c r="K66" s="135">
        <f>'将来負担比率（分子）の構造'!L$41</f>
        <v>94581</v>
      </c>
      <c r="L66" s="135"/>
      <c r="M66" s="135"/>
      <c r="N66" s="135">
        <f>'将来負担比率（分子）の構造'!M$41</f>
        <v>97135</v>
      </c>
      <c r="O66" s="135"/>
      <c r="P66" s="135"/>
    </row>
    <row r="67" spans="1:16">
      <c r="A67" s="135" t="s">
        <v>63</v>
      </c>
      <c r="B67" s="135" t="e">
        <f>NA()</f>
        <v>#N/A</v>
      </c>
      <c r="C67" s="135">
        <f>IF(ISNUMBER('将来負担比率（分子）の構造'!I$52), IF('将来負担比率（分子）の構造'!I$52 &lt; 0, 0, '将来負担比率（分子）の構造'!I$52), NA())</f>
        <v>50837</v>
      </c>
      <c r="D67" s="135" t="e">
        <f>NA()</f>
        <v>#N/A</v>
      </c>
      <c r="E67" s="135" t="e">
        <f>NA()</f>
        <v>#N/A</v>
      </c>
      <c r="F67" s="135">
        <f>IF(ISNUMBER('将来負担比率（分子）の構造'!J$52), IF('将来負担比率（分子）の構造'!J$52 &lt; 0, 0, '将来負担比率（分子）の構造'!J$52), NA())</f>
        <v>29316</v>
      </c>
      <c r="G67" s="135" t="e">
        <f>NA()</f>
        <v>#N/A</v>
      </c>
      <c r="H67" s="135" t="e">
        <f>NA()</f>
        <v>#N/A</v>
      </c>
      <c r="I67" s="135">
        <f>IF(ISNUMBER('将来負担比率（分子）の構造'!K$52), IF('将来負担比率（分子）の構造'!K$52 &lt; 0, 0, '将来負担比率（分子）の構造'!K$52), NA())</f>
        <v>29809</v>
      </c>
      <c r="J67" s="135" t="e">
        <f>NA()</f>
        <v>#N/A</v>
      </c>
      <c r="K67" s="135" t="e">
        <f>NA()</f>
        <v>#N/A</v>
      </c>
      <c r="L67" s="135">
        <f>IF(ISNUMBER('将来負担比率（分子）の構造'!L$52), IF('将来負担比率（分子）の構造'!L$52 &lt; 0, 0, '将来負担比率（分子）の構造'!L$52), NA())</f>
        <v>29720</v>
      </c>
      <c r="M67" s="135" t="e">
        <f>NA()</f>
        <v>#N/A</v>
      </c>
      <c r="N67" s="135" t="e">
        <f>NA()</f>
        <v>#N/A</v>
      </c>
      <c r="O67" s="135">
        <f>IF(ISNUMBER('将来負担比率（分子）の構造'!M$52), IF('将来負担比率（分子）の構造'!M$52 &lt; 0, 0, '将来負担比率（分子）の構造'!M$52), NA())</f>
        <v>25703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40810568</v>
      </c>
      <c r="S5" s="639"/>
      <c r="T5" s="639"/>
      <c r="U5" s="639"/>
      <c r="V5" s="639"/>
      <c r="W5" s="639"/>
      <c r="X5" s="639"/>
      <c r="Y5" s="686"/>
      <c r="Z5" s="699">
        <v>36.6</v>
      </c>
      <c r="AA5" s="699"/>
      <c r="AB5" s="699"/>
      <c r="AC5" s="699"/>
      <c r="AD5" s="700">
        <v>38418633</v>
      </c>
      <c r="AE5" s="700"/>
      <c r="AF5" s="700"/>
      <c r="AG5" s="700"/>
      <c r="AH5" s="700"/>
      <c r="AI5" s="700"/>
      <c r="AJ5" s="700"/>
      <c r="AK5" s="700"/>
      <c r="AL5" s="687">
        <v>61.2</v>
      </c>
      <c r="AM5" s="656"/>
      <c r="AN5" s="656"/>
      <c r="AO5" s="688"/>
      <c r="AP5" s="675" t="s">
        <v>208</v>
      </c>
      <c r="AQ5" s="676"/>
      <c r="AR5" s="676"/>
      <c r="AS5" s="676"/>
      <c r="AT5" s="676"/>
      <c r="AU5" s="676"/>
      <c r="AV5" s="676"/>
      <c r="AW5" s="676"/>
      <c r="AX5" s="676"/>
      <c r="AY5" s="676"/>
      <c r="AZ5" s="676"/>
      <c r="BA5" s="676"/>
      <c r="BB5" s="676"/>
      <c r="BC5" s="676"/>
      <c r="BD5" s="676"/>
      <c r="BE5" s="676"/>
      <c r="BF5" s="677"/>
      <c r="BG5" s="588">
        <v>38552401</v>
      </c>
      <c r="BH5" s="589"/>
      <c r="BI5" s="589"/>
      <c r="BJ5" s="589"/>
      <c r="BK5" s="589"/>
      <c r="BL5" s="589"/>
      <c r="BM5" s="589"/>
      <c r="BN5" s="590"/>
      <c r="BO5" s="641">
        <v>94.5</v>
      </c>
      <c r="BP5" s="641"/>
      <c r="BQ5" s="641"/>
      <c r="BR5" s="641"/>
      <c r="BS5" s="642">
        <v>176770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933839</v>
      </c>
      <c r="S6" s="589"/>
      <c r="T6" s="589"/>
      <c r="U6" s="589"/>
      <c r="V6" s="589"/>
      <c r="W6" s="589"/>
      <c r="X6" s="589"/>
      <c r="Y6" s="590"/>
      <c r="Z6" s="641">
        <v>0.8</v>
      </c>
      <c r="AA6" s="641"/>
      <c r="AB6" s="641"/>
      <c r="AC6" s="641"/>
      <c r="AD6" s="642">
        <v>933839</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38552401</v>
      </c>
      <c r="BH6" s="589"/>
      <c r="BI6" s="589"/>
      <c r="BJ6" s="589"/>
      <c r="BK6" s="589"/>
      <c r="BL6" s="589"/>
      <c r="BM6" s="589"/>
      <c r="BN6" s="590"/>
      <c r="BO6" s="641">
        <v>94.5</v>
      </c>
      <c r="BP6" s="641"/>
      <c r="BQ6" s="641"/>
      <c r="BR6" s="641"/>
      <c r="BS6" s="642">
        <v>176770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619986</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619986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102656</v>
      </c>
      <c r="S7" s="589"/>
      <c r="T7" s="589"/>
      <c r="U7" s="589"/>
      <c r="V7" s="589"/>
      <c r="W7" s="589"/>
      <c r="X7" s="589"/>
      <c r="Y7" s="590"/>
      <c r="Z7" s="641">
        <v>0.1</v>
      </c>
      <c r="AA7" s="641"/>
      <c r="AB7" s="641"/>
      <c r="AC7" s="641"/>
      <c r="AD7" s="642">
        <v>102656</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19472908</v>
      </c>
      <c r="BH7" s="589"/>
      <c r="BI7" s="589"/>
      <c r="BJ7" s="589"/>
      <c r="BK7" s="589"/>
      <c r="BL7" s="589"/>
      <c r="BM7" s="589"/>
      <c r="BN7" s="590"/>
      <c r="BO7" s="641">
        <v>47.7</v>
      </c>
      <c r="BP7" s="641"/>
      <c r="BQ7" s="641"/>
      <c r="BR7" s="641"/>
      <c r="BS7" s="642">
        <v>176770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12145648</v>
      </c>
      <c r="CS7" s="589"/>
      <c r="CT7" s="589"/>
      <c r="CU7" s="589"/>
      <c r="CV7" s="589"/>
      <c r="CW7" s="589"/>
      <c r="CX7" s="589"/>
      <c r="CY7" s="590"/>
      <c r="CZ7" s="641">
        <v>11</v>
      </c>
      <c r="DA7" s="641"/>
      <c r="DB7" s="641"/>
      <c r="DC7" s="641"/>
      <c r="DD7" s="594">
        <v>765223</v>
      </c>
      <c r="DE7" s="589"/>
      <c r="DF7" s="589"/>
      <c r="DG7" s="589"/>
      <c r="DH7" s="589"/>
      <c r="DI7" s="589"/>
      <c r="DJ7" s="589"/>
      <c r="DK7" s="589"/>
      <c r="DL7" s="589"/>
      <c r="DM7" s="589"/>
      <c r="DN7" s="589"/>
      <c r="DO7" s="589"/>
      <c r="DP7" s="590"/>
      <c r="DQ7" s="594">
        <v>10188153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358745</v>
      </c>
      <c r="S8" s="589"/>
      <c r="T8" s="589"/>
      <c r="U8" s="589"/>
      <c r="V8" s="589"/>
      <c r="W8" s="589"/>
      <c r="X8" s="589"/>
      <c r="Y8" s="590"/>
      <c r="Z8" s="641">
        <v>0.3</v>
      </c>
      <c r="AA8" s="641"/>
      <c r="AB8" s="641"/>
      <c r="AC8" s="641"/>
      <c r="AD8" s="642">
        <v>358745</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476494</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37282522</v>
      </c>
      <c r="CS8" s="589"/>
      <c r="CT8" s="589"/>
      <c r="CU8" s="589"/>
      <c r="CV8" s="589"/>
      <c r="CW8" s="589"/>
      <c r="CX8" s="589"/>
      <c r="CY8" s="590"/>
      <c r="CZ8" s="641">
        <v>33.9</v>
      </c>
      <c r="DA8" s="641"/>
      <c r="DB8" s="641"/>
      <c r="DC8" s="641"/>
      <c r="DD8" s="594">
        <v>828872</v>
      </c>
      <c r="DE8" s="589"/>
      <c r="DF8" s="589"/>
      <c r="DG8" s="589"/>
      <c r="DH8" s="589"/>
      <c r="DI8" s="589"/>
      <c r="DJ8" s="589"/>
      <c r="DK8" s="589"/>
      <c r="DL8" s="589"/>
      <c r="DM8" s="589"/>
      <c r="DN8" s="589"/>
      <c r="DO8" s="589"/>
      <c r="DP8" s="590"/>
      <c r="DQ8" s="594">
        <v>18202822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205215</v>
      </c>
      <c r="S9" s="589"/>
      <c r="T9" s="589"/>
      <c r="U9" s="589"/>
      <c r="V9" s="589"/>
      <c r="W9" s="589"/>
      <c r="X9" s="589"/>
      <c r="Y9" s="590"/>
      <c r="Z9" s="641">
        <v>0.2</v>
      </c>
      <c r="AA9" s="641"/>
      <c r="AB9" s="641"/>
      <c r="AC9" s="641"/>
      <c r="AD9" s="642">
        <v>205215</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15112503</v>
      </c>
      <c r="BH9" s="589"/>
      <c r="BI9" s="589"/>
      <c r="BJ9" s="589"/>
      <c r="BK9" s="589"/>
      <c r="BL9" s="589"/>
      <c r="BM9" s="589"/>
      <c r="BN9" s="590"/>
      <c r="BO9" s="641">
        <v>37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14146336</v>
      </c>
      <c r="CS9" s="589"/>
      <c r="CT9" s="589"/>
      <c r="CU9" s="589"/>
      <c r="CV9" s="589"/>
      <c r="CW9" s="589"/>
      <c r="CX9" s="589"/>
      <c r="CY9" s="590"/>
      <c r="CZ9" s="641">
        <v>12.9</v>
      </c>
      <c r="DA9" s="641"/>
      <c r="DB9" s="641"/>
      <c r="DC9" s="641"/>
      <c r="DD9" s="594">
        <v>6541748</v>
      </c>
      <c r="DE9" s="589"/>
      <c r="DF9" s="589"/>
      <c r="DG9" s="589"/>
      <c r="DH9" s="589"/>
      <c r="DI9" s="589"/>
      <c r="DJ9" s="589"/>
      <c r="DK9" s="589"/>
      <c r="DL9" s="589"/>
      <c r="DM9" s="589"/>
      <c r="DN9" s="589"/>
      <c r="DO9" s="589"/>
      <c r="DP9" s="590"/>
      <c r="DQ9" s="594">
        <v>8225831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3301479</v>
      </c>
      <c r="S10" s="589"/>
      <c r="T10" s="589"/>
      <c r="U10" s="589"/>
      <c r="V10" s="589"/>
      <c r="W10" s="589"/>
      <c r="X10" s="589"/>
      <c r="Y10" s="590"/>
      <c r="Z10" s="641">
        <v>3</v>
      </c>
      <c r="AA10" s="641"/>
      <c r="AB10" s="641"/>
      <c r="AC10" s="641"/>
      <c r="AD10" s="642">
        <v>3301479</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844841</v>
      </c>
      <c r="BH10" s="589"/>
      <c r="BI10" s="589"/>
      <c r="BJ10" s="589"/>
      <c r="BK10" s="589"/>
      <c r="BL10" s="589"/>
      <c r="BM10" s="589"/>
      <c r="BN10" s="590"/>
      <c r="BO10" s="641">
        <v>2.1</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56865</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29112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317769</v>
      </c>
      <c r="S11" s="589"/>
      <c r="T11" s="589"/>
      <c r="U11" s="589"/>
      <c r="V11" s="589"/>
      <c r="W11" s="589"/>
      <c r="X11" s="589"/>
      <c r="Y11" s="590"/>
      <c r="Z11" s="641">
        <v>0.3</v>
      </c>
      <c r="AA11" s="641"/>
      <c r="AB11" s="641"/>
      <c r="AC11" s="641"/>
      <c r="AD11" s="642">
        <v>317769</v>
      </c>
      <c r="AE11" s="642"/>
      <c r="AF11" s="642"/>
      <c r="AG11" s="642"/>
      <c r="AH11" s="642"/>
      <c r="AI11" s="642"/>
      <c r="AJ11" s="642"/>
      <c r="AK11" s="642"/>
      <c r="AL11" s="611">
        <v>0.5</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3039070</v>
      </c>
      <c r="BH11" s="589"/>
      <c r="BI11" s="589"/>
      <c r="BJ11" s="589"/>
      <c r="BK11" s="589"/>
      <c r="BL11" s="589"/>
      <c r="BM11" s="589"/>
      <c r="BN11" s="590"/>
      <c r="BO11" s="641">
        <v>7.4</v>
      </c>
      <c r="BP11" s="641"/>
      <c r="BQ11" s="641"/>
      <c r="BR11" s="641"/>
      <c r="BS11" s="594">
        <v>176770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2750994</v>
      </c>
      <c r="CS11" s="589"/>
      <c r="CT11" s="589"/>
      <c r="CU11" s="589"/>
      <c r="CV11" s="589"/>
      <c r="CW11" s="589"/>
      <c r="CX11" s="589"/>
      <c r="CY11" s="590"/>
      <c r="CZ11" s="641">
        <v>2.5</v>
      </c>
      <c r="DA11" s="641"/>
      <c r="DB11" s="641"/>
      <c r="DC11" s="641"/>
      <c r="DD11" s="594">
        <v>708965</v>
      </c>
      <c r="DE11" s="589"/>
      <c r="DF11" s="589"/>
      <c r="DG11" s="589"/>
      <c r="DH11" s="589"/>
      <c r="DI11" s="589"/>
      <c r="DJ11" s="589"/>
      <c r="DK11" s="589"/>
      <c r="DL11" s="589"/>
      <c r="DM11" s="589"/>
      <c r="DN11" s="589"/>
      <c r="DO11" s="589"/>
      <c r="DP11" s="590"/>
      <c r="DQ11" s="594">
        <v>2215058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16647031</v>
      </c>
      <c r="BH12" s="589"/>
      <c r="BI12" s="589"/>
      <c r="BJ12" s="589"/>
      <c r="BK12" s="589"/>
      <c r="BL12" s="589"/>
      <c r="BM12" s="589"/>
      <c r="BN12" s="590"/>
      <c r="BO12" s="641">
        <v>40.799999999999997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1096618</v>
      </c>
      <c r="CS12" s="589"/>
      <c r="CT12" s="589"/>
      <c r="CU12" s="589"/>
      <c r="CV12" s="589"/>
      <c r="CW12" s="589"/>
      <c r="CX12" s="589"/>
      <c r="CY12" s="590"/>
      <c r="CZ12" s="641">
        <v>1</v>
      </c>
      <c r="DA12" s="641"/>
      <c r="DB12" s="641"/>
      <c r="DC12" s="641"/>
      <c r="DD12" s="594">
        <v>45215</v>
      </c>
      <c r="DE12" s="589"/>
      <c r="DF12" s="589"/>
      <c r="DG12" s="589"/>
      <c r="DH12" s="589"/>
      <c r="DI12" s="589"/>
      <c r="DJ12" s="589"/>
      <c r="DK12" s="589"/>
      <c r="DL12" s="589"/>
      <c r="DM12" s="589"/>
      <c r="DN12" s="589"/>
      <c r="DO12" s="589"/>
      <c r="DP12" s="590"/>
      <c r="DQ12" s="594">
        <v>874833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145743</v>
      </c>
      <c r="S13" s="589"/>
      <c r="T13" s="589"/>
      <c r="U13" s="589"/>
      <c r="V13" s="589"/>
      <c r="W13" s="589"/>
      <c r="X13" s="589"/>
      <c r="Y13" s="590"/>
      <c r="Z13" s="641">
        <v>0.1</v>
      </c>
      <c r="AA13" s="641"/>
      <c r="AB13" s="641"/>
      <c r="AC13" s="641"/>
      <c r="AD13" s="642">
        <v>145743</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16585847</v>
      </c>
      <c r="BH13" s="589"/>
      <c r="BI13" s="589"/>
      <c r="BJ13" s="589"/>
      <c r="BK13" s="589"/>
      <c r="BL13" s="589"/>
      <c r="BM13" s="589"/>
      <c r="BN13" s="590"/>
      <c r="BO13" s="641">
        <v>40.6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13340492</v>
      </c>
      <c r="CS13" s="589"/>
      <c r="CT13" s="589"/>
      <c r="CU13" s="589"/>
      <c r="CV13" s="589"/>
      <c r="CW13" s="589"/>
      <c r="CX13" s="589"/>
      <c r="CY13" s="590"/>
      <c r="CZ13" s="641">
        <v>12.1</v>
      </c>
      <c r="DA13" s="641"/>
      <c r="DB13" s="641"/>
      <c r="DC13" s="641"/>
      <c r="DD13" s="594">
        <v>5176325</v>
      </c>
      <c r="DE13" s="589"/>
      <c r="DF13" s="589"/>
      <c r="DG13" s="589"/>
      <c r="DH13" s="589"/>
      <c r="DI13" s="589"/>
      <c r="DJ13" s="589"/>
      <c r="DK13" s="589"/>
      <c r="DL13" s="589"/>
      <c r="DM13" s="589"/>
      <c r="DN13" s="589"/>
      <c r="DO13" s="589"/>
      <c r="DP13" s="590"/>
      <c r="DQ13" s="594">
        <v>10437970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577307</v>
      </c>
      <c r="BH14" s="589"/>
      <c r="BI14" s="589"/>
      <c r="BJ14" s="589"/>
      <c r="BK14" s="589"/>
      <c r="BL14" s="589"/>
      <c r="BM14" s="589"/>
      <c r="BN14" s="590"/>
      <c r="BO14" s="641">
        <v>1.4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5011445</v>
      </c>
      <c r="CS14" s="589"/>
      <c r="CT14" s="589"/>
      <c r="CU14" s="589"/>
      <c r="CV14" s="589"/>
      <c r="CW14" s="589"/>
      <c r="CX14" s="589"/>
      <c r="CY14" s="590"/>
      <c r="CZ14" s="641">
        <v>4.5999999999999996</v>
      </c>
      <c r="DA14" s="641"/>
      <c r="DB14" s="641"/>
      <c r="DC14" s="641"/>
      <c r="DD14" s="594">
        <v>1514937</v>
      </c>
      <c r="DE14" s="589"/>
      <c r="DF14" s="589"/>
      <c r="DG14" s="589"/>
      <c r="DH14" s="589"/>
      <c r="DI14" s="589"/>
      <c r="DJ14" s="589"/>
      <c r="DK14" s="589"/>
      <c r="DL14" s="589"/>
      <c r="DM14" s="589"/>
      <c r="DN14" s="589"/>
      <c r="DO14" s="589"/>
      <c r="DP14" s="590"/>
      <c r="DQ14" s="594">
        <v>3712862</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155609</v>
      </c>
      <c r="S15" s="589"/>
      <c r="T15" s="589"/>
      <c r="U15" s="589"/>
      <c r="V15" s="589"/>
      <c r="W15" s="589"/>
      <c r="X15" s="589"/>
      <c r="Y15" s="590"/>
      <c r="Z15" s="641">
        <v>0.1</v>
      </c>
      <c r="AA15" s="641"/>
      <c r="AB15" s="641"/>
      <c r="AC15" s="641"/>
      <c r="AD15" s="642">
        <v>155609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1855155</v>
      </c>
      <c r="BH15" s="589"/>
      <c r="BI15" s="589"/>
      <c r="BJ15" s="589"/>
      <c r="BK15" s="589"/>
      <c r="BL15" s="589"/>
      <c r="BM15" s="589"/>
      <c r="BN15" s="590"/>
      <c r="BO15" s="641">
        <v>4.5</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11374207</v>
      </c>
      <c r="CS15" s="589"/>
      <c r="CT15" s="589"/>
      <c r="CU15" s="589"/>
      <c r="CV15" s="589"/>
      <c r="CW15" s="589"/>
      <c r="CX15" s="589"/>
      <c r="CY15" s="590"/>
      <c r="CZ15" s="641">
        <v>10.3</v>
      </c>
      <c r="DA15" s="641"/>
      <c r="DB15" s="641"/>
      <c r="DC15" s="641"/>
      <c r="DD15" s="594">
        <v>2633996</v>
      </c>
      <c r="DE15" s="589"/>
      <c r="DF15" s="589"/>
      <c r="DG15" s="589"/>
      <c r="DH15" s="589"/>
      <c r="DI15" s="589"/>
      <c r="DJ15" s="589"/>
      <c r="DK15" s="589"/>
      <c r="DL15" s="589"/>
      <c r="DM15" s="589"/>
      <c r="DN15" s="589"/>
      <c r="DO15" s="589"/>
      <c r="DP15" s="590"/>
      <c r="DQ15" s="594">
        <v>8509161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20072491</v>
      </c>
      <c r="S16" s="589"/>
      <c r="T16" s="589"/>
      <c r="U16" s="589"/>
      <c r="V16" s="589"/>
      <c r="W16" s="589"/>
      <c r="X16" s="589"/>
      <c r="Y16" s="590"/>
      <c r="Z16" s="641">
        <v>18</v>
      </c>
      <c r="AA16" s="641"/>
      <c r="AB16" s="641"/>
      <c r="AC16" s="641"/>
      <c r="AD16" s="642">
        <v>18213334</v>
      </c>
      <c r="AE16" s="642"/>
      <c r="AF16" s="642"/>
      <c r="AG16" s="642"/>
      <c r="AH16" s="642"/>
      <c r="AI16" s="642"/>
      <c r="AJ16" s="642"/>
      <c r="AK16" s="642"/>
      <c r="AL16" s="611">
        <v>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1380938</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911670</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18213334</v>
      </c>
      <c r="S17" s="589"/>
      <c r="T17" s="589"/>
      <c r="U17" s="589"/>
      <c r="V17" s="589"/>
      <c r="W17" s="589"/>
      <c r="X17" s="589"/>
      <c r="Y17" s="590"/>
      <c r="Z17" s="641">
        <v>16.3</v>
      </c>
      <c r="AA17" s="641"/>
      <c r="AB17" s="641"/>
      <c r="AC17" s="641"/>
      <c r="AD17" s="642">
        <v>18213334</v>
      </c>
      <c r="AE17" s="642"/>
      <c r="AF17" s="642"/>
      <c r="AG17" s="642"/>
      <c r="AH17" s="642"/>
      <c r="AI17" s="642"/>
      <c r="AJ17" s="642"/>
      <c r="AK17" s="642"/>
      <c r="AL17" s="611">
        <v>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10716795</v>
      </c>
      <c r="CS17" s="589"/>
      <c r="CT17" s="589"/>
      <c r="CU17" s="589"/>
      <c r="CV17" s="589"/>
      <c r="CW17" s="589"/>
      <c r="CX17" s="589"/>
      <c r="CY17" s="590"/>
      <c r="CZ17" s="641">
        <v>9.6999999999999993</v>
      </c>
      <c r="DA17" s="641"/>
      <c r="DB17" s="641"/>
      <c r="DC17" s="641"/>
      <c r="DD17" s="594" t="s">
        <v>221</v>
      </c>
      <c r="DE17" s="589"/>
      <c r="DF17" s="589"/>
      <c r="DG17" s="589"/>
      <c r="DH17" s="589"/>
      <c r="DI17" s="589"/>
      <c r="DJ17" s="589"/>
      <c r="DK17" s="589"/>
      <c r="DL17" s="589"/>
      <c r="DM17" s="589"/>
      <c r="DN17" s="589"/>
      <c r="DO17" s="589"/>
      <c r="DP17" s="590"/>
      <c r="DQ17" s="594">
        <v>10593671</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1859133</v>
      </c>
      <c r="S18" s="589"/>
      <c r="T18" s="589"/>
      <c r="U18" s="589"/>
      <c r="V18" s="589"/>
      <c r="W18" s="589"/>
      <c r="X18" s="589"/>
      <c r="Y18" s="590"/>
      <c r="Z18" s="641">
        <v>1.7</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24</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2258167</v>
      </c>
      <c r="BH19" s="589"/>
      <c r="BI19" s="589"/>
      <c r="BJ19" s="589"/>
      <c r="BK19" s="589"/>
      <c r="BL19" s="589"/>
      <c r="BM19" s="589"/>
      <c r="BN19" s="590"/>
      <c r="BO19" s="641">
        <v>5.5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66404114</v>
      </c>
      <c r="S20" s="589"/>
      <c r="T20" s="589"/>
      <c r="U20" s="589"/>
      <c r="V20" s="589"/>
      <c r="W20" s="589"/>
      <c r="X20" s="589"/>
      <c r="Y20" s="590"/>
      <c r="Z20" s="641">
        <v>59.5</v>
      </c>
      <c r="AA20" s="641"/>
      <c r="AB20" s="641"/>
      <c r="AC20" s="641"/>
      <c r="AD20" s="642">
        <v>62153022</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2258167</v>
      </c>
      <c r="BH20" s="589"/>
      <c r="BI20" s="589"/>
      <c r="BJ20" s="589"/>
      <c r="BK20" s="589"/>
      <c r="BL20" s="589"/>
      <c r="BM20" s="589"/>
      <c r="BN20" s="590"/>
      <c r="BO20" s="641">
        <v>5.5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109922846</v>
      </c>
      <c r="CS20" s="589"/>
      <c r="CT20" s="589"/>
      <c r="CU20" s="589"/>
      <c r="CV20" s="589"/>
      <c r="CW20" s="589"/>
      <c r="CX20" s="589"/>
      <c r="CY20" s="590"/>
      <c r="CZ20" s="641">
        <v>100</v>
      </c>
      <c r="DA20" s="641"/>
      <c r="DB20" s="641"/>
      <c r="DC20" s="641"/>
      <c r="DD20" s="594">
        <v>18215281</v>
      </c>
      <c r="DE20" s="589"/>
      <c r="DF20" s="589"/>
      <c r="DG20" s="589"/>
      <c r="DH20" s="589"/>
      <c r="DI20" s="589"/>
      <c r="DJ20" s="589"/>
      <c r="DK20" s="589"/>
      <c r="DL20" s="589"/>
      <c r="DM20" s="589"/>
      <c r="DN20" s="589"/>
      <c r="DO20" s="589"/>
      <c r="DP20" s="590"/>
      <c r="DQ20" s="594">
        <v>74521129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44262</v>
      </c>
      <c r="S21" s="589"/>
      <c r="T21" s="589"/>
      <c r="U21" s="589"/>
      <c r="V21" s="589"/>
      <c r="W21" s="589"/>
      <c r="X21" s="589"/>
      <c r="Y21" s="590"/>
      <c r="Z21" s="641">
        <v>0</v>
      </c>
      <c r="AA21" s="641"/>
      <c r="AB21" s="641"/>
      <c r="AC21" s="641"/>
      <c r="AD21" s="642">
        <v>44262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43002</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1348233</v>
      </c>
      <c r="S22" s="589"/>
      <c r="T22" s="589"/>
      <c r="U22" s="589"/>
      <c r="V22" s="589"/>
      <c r="W22" s="589"/>
      <c r="X22" s="589"/>
      <c r="Y22" s="590"/>
      <c r="Z22" s="641">
        <v>1.2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2510580</v>
      </c>
      <c r="S23" s="589"/>
      <c r="T23" s="589"/>
      <c r="U23" s="589"/>
      <c r="V23" s="589"/>
      <c r="W23" s="589"/>
      <c r="X23" s="589"/>
      <c r="Y23" s="590"/>
      <c r="Z23" s="641">
        <v>2.2999999999999998</v>
      </c>
      <c r="AA23" s="641"/>
      <c r="AB23" s="641"/>
      <c r="AC23" s="641"/>
      <c r="AD23" s="642">
        <v>270828</v>
      </c>
      <c r="AE23" s="642"/>
      <c r="AF23" s="642"/>
      <c r="AG23" s="642"/>
      <c r="AH23" s="642"/>
      <c r="AI23" s="642"/>
      <c r="AJ23" s="642"/>
      <c r="AK23" s="642"/>
      <c r="AL23" s="611">
        <v>0.4</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2215165</v>
      </c>
      <c r="BH23" s="589"/>
      <c r="BI23" s="589"/>
      <c r="BJ23" s="589"/>
      <c r="BK23" s="589"/>
      <c r="BL23" s="589"/>
      <c r="BM23" s="589"/>
      <c r="BN23" s="590"/>
      <c r="BO23" s="641">
        <v>5.4</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223505</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52277858</v>
      </c>
      <c r="CS24" s="639"/>
      <c r="CT24" s="639"/>
      <c r="CU24" s="639"/>
      <c r="CV24" s="639"/>
      <c r="CW24" s="639"/>
      <c r="CX24" s="639"/>
      <c r="CY24" s="686"/>
      <c r="CZ24" s="690">
        <v>47.6</v>
      </c>
      <c r="DA24" s="691"/>
      <c r="DB24" s="691"/>
      <c r="DC24" s="692"/>
      <c r="DD24" s="685">
        <v>34849098</v>
      </c>
      <c r="DE24" s="639"/>
      <c r="DF24" s="639"/>
      <c r="DG24" s="639"/>
      <c r="DH24" s="639"/>
      <c r="DI24" s="639"/>
      <c r="DJ24" s="639"/>
      <c r="DK24" s="686"/>
      <c r="DL24" s="685">
        <v>34795191</v>
      </c>
      <c r="DM24" s="639"/>
      <c r="DN24" s="639"/>
      <c r="DO24" s="639"/>
      <c r="DP24" s="639"/>
      <c r="DQ24" s="639"/>
      <c r="DR24" s="639"/>
      <c r="DS24" s="639"/>
      <c r="DT24" s="639"/>
      <c r="DU24" s="639"/>
      <c r="DV24" s="686"/>
      <c r="DW24" s="687">
        <v>51.1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16392844</v>
      </c>
      <c r="S25" s="589"/>
      <c r="T25" s="589"/>
      <c r="U25" s="589"/>
      <c r="V25" s="589"/>
      <c r="W25" s="589"/>
      <c r="X25" s="589"/>
      <c r="Y25" s="590"/>
      <c r="Z25" s="641">
        <v>14.7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19581014</v>
      </c>
      <c r="CS25" s="607"/>
      <c r="CT25" s="607"/>
      <c r="CU25" s="607"/>
      <c r="CV25" s="607"/>
      <c r="CW25" s="607"/>
      <c r="CX25" s="607"/>
      <c r="CY25" s="608"/>
      <c r="CZ25" s="591">
        <v>17.8</v>
      </c>
      <c r="DA25" s="609"/>
      <c r="DB25" s="609"/>
      <c r="DC25" s="610"/>
      <c r="DD25" s="594">
        <v>18184302</v>
      </c>
      <c r="DE25" s="607"/>
      <c r="DF25" s="607"/>
      <c r="DG25" s="607"/>
      <c r="DH25" s="607"/>
      <c r="DI25" s="607"/>
      <c r="DJ25" s="607"/>
      <c r="DK25" s="608"/>
      <c r="DL25" s="594">
        <v>18138656</v>
      </c>
      <c r="DM25" s="607"/>
      <c r="DN25" s="607"/>
      <c r="DO25" s="607"/>
      <c r="DP25" s="607"/>
      <c r="DQ25" s="607"/>
      <c r="DR25" s="607"/>
      <c r="DS25" s="607"/>
      <c r="DT25" s="607"/>
      <c r="DU25" s="607"/>
      <c r="DV25" s="608"/>
      <c r="DW25" s="611">
        <v>26.6</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48717</v>
      </c>
      <c r="S26" s="589"/>
      <c r="T26" s="589"/>
      <c r="U26" s="589"/>
      <c r="V26" s="589"/>
      <c r="W26" s="589"/>
      <c r="X26" s="589"/>
      <c r="Y26" s="590"/>
      <c r="Z26" s="641">
        <v>0</v>
      </c>
      <c r="AA26" s="641"/>
      <c r="AB26" s="641"/>
      <c r="AC26" s="641"/>
      <c r="AD26" s="642">
        <v>48717</v>
      </c>
      <c r="AE26" s="642"/>
      <c r="AF26" s="642"/>
      <c r="AG26" s="642"/>
      <c r="AH26" s="642"/>
      <c r="AI26" s="642"/>
      <c r="AJ26" s="642"/>
      <c r="AK26" s="642"/>
      <c r="AL26" s="611">
        <v>0.1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14010010</v>
      </c>
      <c r="CS26" s="589"/>
      <c r="CT26" s="589"/>
      <c r="CU26" s="589"/>
      <c r="CV26" s="589"/>
      <c r="CW26" s="589"/>
      <c r="CX26" s="589"/>
      <c r="CY26" s="590"/>
      <c r="CZ26" s="591">
        <v>12.7</v>
      </c>
      <c r="DA26" s="609"/>
      <c r="DB26" s="609"/>
      <c r="DC26" s="610"/>
      <c r="DD26" s="594">
        <v>12716846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6417601</v>
      </c>
      <c r="S27" s="589"/>
      <c r="T27" s="589"/>
      <c r="U27" s="589"/>
      <c r="V27" s="589"/>
      <c r="W27" s="589"/>
      <c r="X27" s="589"/>
      <c r="Y27" s="590"/>
      <c r="Z27" s="641">
        <v>5.8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40810568</v>
      </c>
      <c r="BH27" s="589"/>
      <c r="BI27" s="589"/>
      <c r="BJ27" s="589"/>
      <c r="BK27" s="589"/>
      <c r="BL27" s="589"/>
      <c r="BM27" s="589"/>
      <c r="BN27" s="590"/>
      <c r="BO27" s="641">
        <v>100</v>
      </c>
      <c r="BP27" s="641"/>
      <c r="BQ27" s="641"/>
      <c r="BR27" s="641"/>
      <c r="BS27" s="594">
        <v>176770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21980049</v>
      </c>
      <c r="CS27" s="607"/>
      <c r="CT27" s="607"/>
      <c r="CU27" s="607"/>
      <c r="CV27" s="607"/>
      <c r="CW27" s="607"/>
      <c r="CX27" s="607"/>
      <c r="CY27" s="608"/>
      <c r="CZ27" s="591">
        <v>20</v>
      </c>
      <c r="DA27" s="609"/>
      <c r="DB27" s="609"/>
      <c r="DC27" s="610"/>
      <c r="DD27" s="594">
        <v>6071125</v>
      </c>
      <c r="DE27" s="607"/>
      <c r="DF27" s="607"/>
      <c r="DG27" s="607"/>
      <c r="DH27" s="607"/>
      <c r="DI27" s="607"/>
      <c r="DJ27" s="607"/>
      <c r="DK27" s="608"/>
      <c r="DL27" s="594">
        <v>6062864</v>
      </c>
      <c r="DM27" s="607"/>
      <c r="DN27" s="607"/>
      <c r="DO27" s="607"/>
      <c r="DP27" s="607"/>
      <c r="DQ27" s="607"/>
      <c r="DR27" s="607"/>
      <c r="DS27" s="607"/>
      <c r="DT27" s="607"/>
      <c r="DU27" s="607"/>
      <c r="DV27" s="608"/>
      <c r="DW27" s="611">
        <v>8.9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281670</v>
      </c>
      <c r="S28" s="589"/>
      <c r="T28" s="589"/>
      <c r="U28" s="589"/>
      <c r="V28" s="589"/>
      <c r="W28" s="589"/>
      <c r="X28" s="589"/>
      <c r="Y28" s="590"/>
      <c r="Z28" s="641">
        <v>0.3</v>
      </c>
      <c r="AA28" s="641"/>
      <c r="AB28" s="641"/>
      <c r="AC28" s="641"/>
      <c r="AD28" s="642">
        <v>84274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10716795</v>
      </c>
      <c r="CS28" s="589"/>
      <c r="CT28" s="589"/>
      <c r="CU28" s="589"/>
      <c r="CV28" s="589"/>
      <c r="CW28" s="589"/>
      <c r="CX28" s="589"/>
      <c r="CY28" s="590"/>
      <c r="CZ28" s="591">
        <v>9.6999999999999993</v>
      </c>
      <c r="DA28" s="609"/>
      <c r="DB28" s="609"/>
      <c r="DC28" s="610"/>
      <c r="DD28" s="594">
        <v>10593671</v>
      </c>
      <c r="DE28" s="589"/>
      <c r="DF28" s="589"/>
      <c r="DG28" s="589"/>
      <c r="DH28" s="589"/>
      <c r="DI28" s="589"/>
      <c r="DJ28" s="589"/>
      <c r="DK28" s="590"/>
      <c r="DL28" s="594">
        <v>10593671</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16007</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10716764</v>
      </c>
      <c r="CS29" s="607"/>
      <c r="CT29" s="607"/>
      <c r="CU29" s="607"/>
      <c r="CV29" s="607"/>
      <c r="CW29" s="607"/>
      <c r="CX29" s="607"/>
      <c r="CY29" s="608"/>
      <c r="CZ29" s="591">
        <v>9.6999999999999993</v>
      </c>
      <c r="DA29" s="609"/>
      <c r="DB29" s="609"/>
      <c r="DC29" s="610"/>
      <c r="DD29" s="594">
        <v>10593640</v>
      </c>
      <c r="DE29" s="607"/>
      <c r="DF29" s="607"/>
      <c r="DG29" s="607"/>
      <c r="DH29" s="607"/>
      <c r="DI29" s="607"/>
      <c r="DJ29" s="607"/>
      <c r="DK29" s="608"/>
      <c r="DL29" s="594">
        <v>10593640</v>
      </c>
      <c r="DM29" s="607"/>
      <c r="DN29" s="607"/>
      <c r="DO29" s="607"/>
      <c r="DP29" s="607"/>
      <c r="DQ29" s="607"/>
      <c r="DR29" s="607"/>
      <c r="DS29" s="607"/>
      <c r="DT29" s="607"/>
      <c r="DU29" s="607"/>
      <c r="DV29" s="608"/>
      <c r="DW29" s="611">
        <v>15.6</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1921533</v>
      </c>
      <c r="S30" s="589"/>
      <c r="T30" s="589"/>
      <c r="U30" s="589"/>
      <c r="V30" s="589"/>
      <c r="W30" s="589"/>
      <c r="X30" s="589"/>
      <c r="Y30" s="590"/>
      <c r="Z30" s="641">
        <v>1.7</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v>
      </c>
      <c r="BH30" s="655"/>
      <c r="BI30" s="655"/>
      <c r="BJ30" s="655"/>
      <c r="BK30" s="655"/>
      <c r="BL30" s="655"/>
      <c r="BM30" s="656">
        <v>94.9</v>
      </c>
      <c r="BN30" s="655"/>
      <c r="BO30" s="655"/>
      <c r="BP30" s="655"/>
      <c r="BQ30" s="657"/>
      <c r="BR30" s="654">
        <v>98.8</v>
      </c>
      <c r="BS30" s="655"/>
      <c r="BT30" s="655"/>
      <c r="BU30" s="655"/>
      <c r="BV30" s="655"/>
      <c r="BW30" s="655"/>
      <c r="BX30" s="656">
        <v>94.2</v>
      </c>
      <c r="BY30" s="655"/>
      <c r="BZ30" s="655"/>
      <c r="CA30" s="655"/>
      <c r="CB30" s="657"/>
      <c r="CD30" s="660"/>
      <c r="CE30" s="661"/>
      <c r="CF30" s="625" t="s">
        <v>293</v>
      </c>
      <c r="CG30" s="622"/>
      <c r="CH30" s="622"/>
      <c r="CI30" s="622"/>
      <c r="CJ30" s="622"/>
      <c r="CK30" s="622"/>
      <c r="CL30" s="622"/>
      <c r="CM30" s="622"/>
      <c r="CN30" s="622"/>
      <c r="CO30" s="622"/>
      <c r="CP30" s="622"/>
      <c r="CQ30" s="623"/>
      <c r="CR30" s="588">
        <v>9658011</v>
      </c>
      <c r="CS30" s="589"/>
      <c r="CT30" s="589"/>
      <c r="CU30" s="589"/>
      <c r="CV30" s="589"/>
      <c r="CW30" s="589"/>
      <c r="CX30" s="589"/>
      <c r="CY30" s="590"/>
      <c r="CZ30" s="591">
        <v>8.8000000000000007</v>
      </c>
      <c r="DA30" s="609"/>
      <c r="DB30" s="609"/>
      <c r="DC30" s="610"/>
      <c r="DD30" s="594">
        <v>9540477</v>
      </c>
      <c r="DE30" s="589"/>
      <c r="DF30" s="589"/>
      <c r="DG30" s="589"/>
      <c r="DH30" s="589"/>
      <c r="DI30" s="589"/>
      <c r="DJ30" s="589"/>
      <c r="DK30" s="590"/>
      <c r="DL30" s="594">
        <v>9540477</v>
      </c>
      <c r="DM30" s="589"/>
      <c r="DN30" s="589"/>
      <c r="DO30" s="589"/>
      <c r="DP30" s="589"/>
      <c r="DQ30" s="589"/>
      <c r="DR30" s="589"/>
      <c r="DS30" s="589"/>
      <c r="DT30" s="589"/>
      <c r="DU30" s="589"/>
      <c r="DV30" s="590"/>
      <c r="DW30" s="611">
        <v>14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2405854</v>
      </c>
      <c r="S31" s="589"/>
      <c r="T31" s="589"/>
      <c r="U31" s="589"/>
      <c r="V31" s="589"/>
      <c r="W31" s="589"/>
      <c r="X31" s="589"/>
      <c r="Y31" s="590"/>
      <c r="Z31" s="641">
        <v>2.2000000000000002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96.3</v>
      </c>
      <c r="BN31" s="653"/>
      <c r="BO31" s="653"/>
      <c r="BP31" s="653"/>
      <c r="BQ31" s="617"/>
      <c r="BR31" s="652">
        <v>98.9</v>
      </c>
      <c r="BS31" s="607"/>
      <c r="BT31" s="607"/>
      <c r="BU31" s="607"/>
      <c r="BV31" s="607"/>
      <c r="BW31" s="607"/>
      <c r="BX31" s="643">
        <v>95.5</v>
      </c>
      <c r="BY31" s="653"/>
      <c r="BZ31" s="653"/>
      <c r="CA31" s="653"/>
      <c r="CB31" s="617"/>
      <c r="CD31" s="660"/>
      <c r="CE31" s="661"/>
      <c r="CF31" s="625" t="s">
        <v>297</v>
      </c>
      <c r="CG31" s="622"/>
      <c r="CH31" s="622"/>
      <c r="CI31" s="622"/>
      <c r="CJ31" s="622"/>
      <c r="CK31" s="622"/>
      <c r="CL31" s="622"/>
      <c r="CM31" s="622"/>
      <c r="CN31" s="622"/>
      <c r="CO31" s="622"/>
      <c r="CP31" s="622"/>
      <c r="CQ31" s="623"/>
      <c r="CR31" s="588">
        <v>1058753</v>
      </c>
      <c r="CS31" s="607"/>
      <c r="CT31" s="607"/>
      <c r="CU31" s="607"/>
      <c r="CV31" s="607"/>
      <c r="CW31" s="607"/>
      <c r="CX31" s="607"/>
      <c r="CY31" s="608"/>
      <c r="CZ31" s="591">
        <v>1</v>
      </c>
      <c r="DA31" s="609"/>
      <c r="DB31" s="609"/>
      <c r="DC31" s="610"/>
      <c r="DD31" s="594">
        <v>1053163</v>
      </c>
      <c r="DE31" s="607"/>
      <c r="DF31" s="607"/>
      <c r="DG31" s="607"/>
      <c r="DH31" s="607"/>
      <c r="DI31" s="607"/>
      <c r="DJ31" s="607"/>
      <c r="DK31" s="608"/>
      <c r="DL31" s="594">
        <v>1053163</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1322825</v>
      </c>
      <c r="S32" s="589"/>
      <c r="T32" s="589"/>
      <c r="U32" s="589"/>
      <c r="V32" s="589"/>
      <c r="W32" s="589"/>
      <c r="X32" s="589"/>
      <c r="Y32" s="590"/>
      <c r="Z32" s="641">
        <v>1.2</v>
      </c>
      <c r="AA32" s="641"/>
      <c r="AB32" s="641"/>
      <c r="AC32" s="641"/>
      <c r="AD32" s="642">
        <v>131875</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93.1</v>
      </c>
      <c r="BN32" s="573"/>
      <c r="BO32" s="573"/>
      <c r="BP32" s="573"/>
      <c r="BQ32" s="630"/>
      <c r="BR32" s="651">
        <v>98.6</v>
      </c>
      <c r="BS32" s="573"/>
      <c r="BT32" s="573"/>
      <c r="BU32" s="573"/>
      <c r="BV32" s="573"/>
      <c r="BW32" s="573"/>
      <c r="BX32" s="636">
        <v>92.3</v>
      </c>
      <c r="BY32" s="573"/>
      <c r="BZ32" s="573"/>
      <c r="CA32" s="573"/>
      <c r="CB32" s="630"/>
      <c r="CD32" s="662"/>
      <c r="CE32" s="663"/>
      <c r="CF32" s="625" t="s">
        <v>300</v>
      </c>
      <c r="CG32" s="622"/>
      <c r="CH32" s="622"/>
      <c r="CI32" s="622"/>
      <c r="CJ32" s="622"/>
      <c r="CK32" s="622"/>
      <c r="CL32" s="622"/>
      <c r="CM32" s="622"/>
      <c r="CN32" s="622"/>
      <c r="CO32" s="622"/>
      <c r="CP32" s="622"/>
      <c r="CQ32" s="623"/>
      <c r="CR32" s="588">
        <v>31</v>
      </c>
      <c r="CS32" s="589"/>
      <c r="CT32" s="589"/>
      <c r="CU32" s="589"/>
      <c r="CV32" s="589"/>
      <c r="CW32" s="589"/>
      <c r="CX32" s="589"/>
      <c r="CY32" s="590"/>
      <c r="CZ32" s="591">
        <v>0</v>
      </c>
      <c r="DA32" s="609"/>
      <c r="DB32" s="609"/>
      <c r="DC32" s="610"/>
      <c r="DD32" s="594">
        <v>31</v>
      </c>
      <c r="DE32" s="589"/>
      <c r="DF32" s="589"/>
      <c r="DG32" s="589"/>
      <c r="DH32" s="589"/>
      <c r="DI32" s="589"/>
      <c r="DJ32" s="589"/>
      <c r="DK32" s="590"/>
      <c r="DL32" s="594">
        <v>31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12212000</v>
      </c>
      <c r="S33" s="589"/>
      <c r="T33" s="589"/>
      <c r="U33" s="589"/>
      <c r="V33" s="589"/>
      <c r="W33" s="589"/>
      <c r="X33" s="589"/>
      <c r="Y33" s="590"/>
      <c r="Z33" s="641">
        <v>10.9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38048769</v>
      </c>
      <c r="CS33" s="607"/>
      <c r="CT33" s="607"/>
      <c r="CU33" s="607"/>
      <c r="CV33" s="607"/>
      <c r="CW33" s="607"/>
      <c r="CX33" s="607"/>
      <c r="CY33" s="608"/>
      <c r="CZ33" s="591">
        <v>34.6</v>
      </c>
      <c r="DA33" s="609"/>
      <c r="DB33" s="609"/>
      <c r="DC33" s="610"/>
      <c r="DD33" s="594">
        <v>32850761</v>
      </c>
      <c r="DE33" s="607"/>
      <c r="DF33" s="607"/>
      <c r="DG33" s="607"/>
      <c r="DH33" s="607"/>
      <c r="DI33" s="607"/>
      <c r="DJ33" s="607"/>
      <c r="DK33" s="608"/>
      <c r="DL33" s="594">
        <v>27429707</v>
      </c>
      <c r="DM33" s="607"/>
      <c r="DN33" s="607"/>
      <c r="DO33" s="607"/>
      <c r="DP33" s="607"/>
      <c r="DQ33" s="607"/>
      <c r="DR33" s="607"/>
      <c r="DS33" s="607"/>
      <c r="DT33" s="607"/>
      <c r="DU33" s="607"/>
      <c r="DV33" s="608"/>
      <c r="DW33" s="611">
        <v>40.299999999999997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16286987</v>
      </c>
      <c r="CS34" s="589"/>
      <c r="CT34" s="589"/>
      <c r="CU34" s="589"/>
      <c r="CV34" s="589"/>
      <c r="CW34" s="589"/>
      <c r="CX34" s="589"/>
      <c r="CY34" s="590"/>
      <c r="CZ34" s="591">
        <v>14.8</v>
      </c>
      <c r="DA34" s="609"/>
      <c r="DB34" s="609"/>
      <c r="DC34" s="610"/>
      <c r="DD34" s="594">
        <v>13515722</v>
      </c>
      <c r="DE34" s="589"/>
      <c r="DF34" s="589"/>
      <c r="DG34" s="589"/>
      <c r="DH34" s="589"/>
      <c r="DI34" s="589"/>
      <c r="DJ34" s="589"/>
      <c r="DK34" s="590"/>
      <c r="DL34" s="594">
        <v>12478356</v>
      </c>
      <c r="DM34" s="589"/>
      <c r="DN34" s="589"/>
      <c r="DO34" s="589"/>
      <c r="DP34" s="589"/>
      <c r="DQ34" s="589"/>
      <c r="DR34" s="589"/>
      <c r="DS34" s="589"/>
      <c r="DT34" s="589"/>
      <c r="DU34" s="589"/>
      <c r="DV34" s="590"/>
      <c r="DW34" s="611">
        <v>18.3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5342800</v>
      </c>
      <c r="S35" s="589"/>
      <c r="T35" s="589"/>
      <c r="U35" s="589"/>
      <c r="V35" s="589"/>
      <c r="W35" s="589"/>
      <c r="X35" s="589"/>
      <c r="Y35" s="590"/>
      <c r="Z35" s="641">
        <v>4.8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15142647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1713</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922856</v>
      </c>
      <c r="CS35" s="607"/>
      <c r="CT35" s="607"/>
      <c r="CU35" s="607"/>
      <c r="CV35" s="607"/>
      <c r="CW35" s="607"/>
      <c r="CX35" s="607"/>
      <c r="CY35" s="608"/>
      <c r="CZ35" s="591">
        <v>0.8</v>
      </c>
      <c r="DA35" s="609"/>
      <c r="DB35" s="609"/>
      <c r="DC35" s="610"/>
      <c r="DD35" s="594">
        <v>780945</v>
      </c>
      <c r="DE35" s="607"/>
      <c r="DF35" s="607"/>
      <c r="DG35" s="607"/>
      <c r="DH35" s="607"/>
      <c r="DI35" s="607"/>
      <c r="DJ35" s="607"/>
      <c r="DK35" s="608"/>
      <c r="DL35" s="594">
        <v>780945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111549745</v>
      </c>
      <c r="S36" s="629"/>
      <c r="T36" s="629"/>
      <c r="U36" s="629"/>
      <c r="V36" s="629"/>
      <c r="W36" s="629"/>
      <c r="X36" s="629"/>
      <c r="Y36" s="632"/>
      <c r="Z36" s="633">
        <v>100</v>
      </c>
      <c r="AA36" s="633"/>
      <c r="AB36" s="633"/>
      <c r="AC36" s="633"/>
      <c r="AD36" s="634">
        <v>62732978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5877100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-130597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4804038</v>
      </c>
      <c r="CS36" s="589"/>
      <c r="CT36" s="589"/>
      <c r="CU36" s="589"/>
      <c r="CV36" s="589"/>
      <c r="CW36" s="589"/>
      <c r="CX36" s="589"/>
      <c r="CY36" s="590"/>
      <c r="CZ36" s="591">
        <v>4.4000000000000004</v>
      </c>
      <c r="DA36" s="609"/>
      <c r="DB36" s="609"/>
      <c r="DC36" s="610"/>
      <c r="DD36" s="594">
        <v>3959868</v>
      </c>
      <c r="DE36" s="589"/>
      <c r="DF36" s="589"/>
      <c r="DG36" s="589"/>
      <c r="DH36" s="589"/>
      <c r="DI36" s="589"/>
      <c r="DJ36" s="589"/>
      <c r="DK36" s="590"/>
      <c r="DL36" s="594">
        <v>2852393</v>
      </c>
      <c r="DM36" s="589"/>
      <c r="DN36" s="589"/>
      <c r="DO36" s="589"/>
      <c r="DP36" s="589"/>
      <c r="DQ36" s="589"/>
      <c r="DR36" s="589"/>
      <c r="DS36" s="589"/>
      <c r="DT36" s="589"/>
      <c r="DU36" s="589"/>
      <c r="DV36" s="590"/>
      <c r="DW36" s="611">
        <v>4.2</v>
      </c>
      <c r="DX36" s="612"/>
      <c r="DY36" s="612"/>
      <c r="DZ36" s="612"/>
      <c r="EA36" s="612"/>
      <c r="EB36" s="612"/>
      <c r="EC36" s="613"/>
    </row>
    <row r="37" spans="2:133" ht="11.25" customHeight="1">
      <c r="AQ37" s="614" t="s">
        <v>315</v>
      </c>
      <c r="AR37" s="615"/>
      <c r="AS37" s="615"/>
      <c r="AT37" s="615"/>
      <c r="AU37" s="615"/>
      <c r="AV37" s="615"/>
      <c r="AW37" s="615"/>
      <c r="AX37" s="615"/>
      <c r="AY37" s="616"/>
      <c r="AZ37" s="588">
        <v>396180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40194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48619</v>
      </c>
      <c r="CS37" s="607"/>
      <c r="CT37" s="607"/>
      <c r="CU37" s="607"/>
      <c r="CV37" s="607"/>
      <c r="CW37" s="607"/>
      <c r="CX37" s="607"/>
      <c r="CY37" s="608"/>
      <c r="CZ37" s="591">
        <v>0</v>
      </c>
      <c r="DA37" s="609"/>
      <c r="DB37" s="609"/>
      <c r="DC37" s="610"/>
      <c r="DD37" s="594">
        <v>48619</v>
      </c>
      <c r="DE37" s="607"/>
      <c r="DF37" s="607"/>
      <c r="DG37" s="607"/>
      <c r="DH37" s="607"/>
      <c r="DI37" s="607"/>
      <c r="DJ37" s="607"/>
      <c r="DK37" s="608"/>
      <c r="DL37" s="594">
        <v>48619</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149907</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65230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14915083</v>
      </c>
      <c r="CS38" s="589"/>
      <c r="CT38" s="589"/>
      <c r="CU38" s="589"/>
      <c r="CV38" s="589"/>
      <c r="CW38" s="589"/>
      <c r="CX38" s="589"/>
      <c r="CY38" s="590"/>
      <c r="CZ38" s="591">
        <v>13.6</v>
      </c>
      <c r="DA38" s="609"/>
      <c r="DB38" s="609"/>
      <c r="DC38" s="610"/>
      <c r="DD38" s="594">
        <v>13669226</v>
      </c>
      <c r="DE38" s="589"/>
      <c r="DF38" s="589"/>
      <c r="DG38" s="589"/>
      <c r="DH38" s="589"/>
      <c r="DI38" s="589"/>
      <c r="DJ38" s="589"/>
      <c r="DK38" s="590"/>
      <c r="DL38" s="594">
        <v>11318013</v>
      </c>
      <c r="DM38" s="589"/>
      <c r="DN38" s="589"/>
      <c r="DO38" s="589"/>
      <c r="DP38" s="589"/>
      <c r="DQ38" s="589"/>
      <c r="DR38" s="589"/>
      <c r="DS38" s="589"/>
      <c r="DT38" s="589"/>
      <c r="DU38" s="589"/>
      <c r="DV38" s="590"/>
      <c r="DW38" s="611">
        <v>16.600000000000001</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1006705</v>
      </c>
      <c r="CS39" s="607"/>
      <c r="CT39" s="607"/>
      <c r="CU39" s="607"/>
      <c r="CV39" s="607"/>
      <c r="CW39" s="607"/>
      <c r="CX39" s="607"/>
      <c r="CY39" s="608"/>
      <c r="CZ39" s="591">
        <v>0.9</v>
      </c>
      <c r="DA39" s="609"/>
      <c r="DB39" s="609"/>
      <c r="DC39" s="610"/>
      <c r="DD39" s="594">
        <v>925000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1996657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113100</v>
      </c>
      <c r="CS40" s="589"/>
      <c r="CT40" s="589"/>
      <c r="CU40" s="589"/>
      <c r="CV40" s="589"/>
      <c r="CW40" s="589"/>
      <c r="CX40" s="589"/>
      <c r="CY40" s="590"/>
      <c r="CZ40" s="591">
        <v>0.1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6722803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19596219</v>
      </c>
      <c r="CS42" s="589"/>
      <c r="CT42" s="589"/>
      <c r="CU42" s="589"/>
      <c r="CV42" s="589"/>
      <c r="CW42" s="589"/>
      <c r="CX42" s="589"/>
      <c r="CY42" s="590"/>
      <c r="CZ42" s="591">
        <v>17.8</v>
      </c>
      <c r="DA42" s="592"/>
      <c r="DB42" s="592"/>
      <c r="DC42" s="593"/>
      <c r="DD42" s="594">
        <v>6821270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1007902</v>
      </c>
      <c r="CS43" s="607"/>
      <c r="CT43" s="607"/>
      <c r="CU43" s="607"/>
      <c r="CV43" s="607"/>
      <c r="CW43" s="607"/>
      <c r="CX43" s="607"/>
      <c r="CY43" s="608"/>
      <c r="CZ43" s="591">
        <v>0.9</v>
      </c>
      <c r="DA43" s="609"/>
      <c r="DB43" s="609"/>
      <c r="DC43" s="610"/>
      <c r="DD43" s="594">
        <v>1007902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18215281</v>
      </c>
      <c r="CS44" s="589"/>
      <c r="CT44" s="589"/>
      <c r="CU44" s="589"/>
      <c r="CV44" s="589"/>
      <c r="CW44" s="589"/>
      <c r="CX44" s="589"/>
      <c r="CY44" s="590"/>
      <c r="CZ44" s="591">
        <v>16.600000000000001</v>
      </c>
      <c r="DA44" s="592"/>
      <c r="DB44" s="592"/>
      <c r="DC44" s="593"/>
      <c r="DD44" s="594">
        <v>5909600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5930197</v>
      </c>
      <c r="CS45" s="607"/>
      <c r="CT45" s="607"/>
      <c r="CU45" s="607"/>
      <c r="CV45" s="607"/>
      <c r="CW45" s="607"/>
      <c r="CX45" s="607"/>
      <c r="CY45" s="608"/>
      <c r="CZ45" s="591">
        <v>5.4</v>
      </c>
      <c r="DA45" s="609"/>
      <c r="DB45" s="609"/>
      <c r="DC45" s="610"/>
      <c r="DD45" s="594">
        <v>288962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11880913</v>
      </c>
      <c r="CS46" s="589"/>
      <c r="CT46" s="589"/>
      <c r="CU46" s="589"/>
      <c r="CV46" s="589"/>
      <c r="CW46" s="589"/>
      <c r="CX46" s="589"/>
      <c r="CY46" s="590"/>
      <c r="CZ46" s="591">
        <v>10.8</v>
      </c>
      <c r="DA46" s="592"/>
      <c r="DB46" s="592"/>
      <c r="DC46" s="593"/>
      <c r="DD46" s="594">
        <v>5563043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1380938</v>
      </c>
      <c r="CS47" s="607"/>
      <c r="CT47" s="607"/>
      <c r="CU47" s="607"/>
      <c r="CV47" s="607"/>
      <c r="CW47" s="607"/>
      <c r="CX47" s="607"/>
      <c r="CY47" s="608"/>
      <c r="CZ47" s="591">
        <v>1.3</v>
      </c>
      <c r="DA47" s="609"/>
      <c r="DB47" s="609"/>
      <c r="DC47" s="610"/>
      <c r="DD47" s="594">
        <v>911670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109922846</v>
      </c>
      <c r="CS49" s="573"/>
      <c r="CT49" s="573"/>
      <c r="CU49" s="573"/>
      <c r="CV49" s="573"/>
      <c r="CW49" s="573"/>
      <c r="CX49" s="573"/>
      <c r="CY49" s="574"/>
      <c r="CZ49" s="575">
        <v>100</v>
      </c>
      <c r="DA49" s="576"/>
      <c r="DB49" s="576"/>
      <c r="DC49" s="577"/>
      <c r="DD49" s="578">
        <v>74521129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70" zoomScaleSheetLayoutView="70" workbookViewId="0">
      <selection activeCell="AA33" sqref="AA33:AE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111438</v>
      </c>
      <c r="R7" s="1101"/>
      <c r="S7" s="1101"/>
      <c r="T7" s="1101"/>
      <c r="U7" s="1101"/>
      <c r="V7" s="1101">
        <v>109816</v>
      </c>
      <c r="W7" s="1101"/>
      <c r="X7" s="1101"/>
      <c r="Y7" s="1101"/>
      <c r="Z7" s="1101"/>
      <c r="AA7" s="1101">
        <v>1623</v>
      </c>
      <c r="AB7" s="1101"/>
      <c r="AC7" s="1101"/>
      <c r="AD7" s="1101"/>
      <c r="AE7" s="1102"/>
      <c r="AF7" s="1103">
        <v>540</v>
      </c>
      <c r="AG7" s="1104"/>
      <c r="AH7" s="1104"/>
      <c r="AI7" s="1104"/>
      <c r="AJ7" s="1105"/>
      <c r="AK7" s="1087">
        <v>1937</v>
      </c>
      <c r="AL7" s="1088"/>
      <c r="AM7" s="1088"/>
      <c r="AN7" s="1088"/>
      <c r="AO7" s="1088"/>
      <c r="AP7" s="1088">
        <v>95646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-7</v>
      </c>
      <c r="CI7" s="1085"/>
      <c r="CJ7" s="1085"/>
      <c r="CK7" s="1085"/>
      <c r="CL7" s="1086"/>
      <c r="CM7" s="1084">
        <v>143</v>
      </c>
      <c r="CN7" s="1085"/>
      <c r="CO7" s="1085"/>
      <c r="CP7" s="1085"/>
      <c r="CQ7" s="1086"/>
      <c r="CR7" s="1084">
        <v>10</v>
      </c>
      <c r="CS7" s="1085"/>
      <c r="CT7" s="1085"/>
      <c r="CU7" s="1085"/>
      <c r="CV7" s="1086"/>
      <c r="CW7" s="1084">
        <v>29</v>
      </c>
      <c r="CX7" s="1085"/>
      <c r="CY7" s="1085"/>
      <c r="CZ7" s="1085"/>
      <c r="DA7" s="1086"/>
      <c r="DB7" s="1084" t="s">
        <v>562</v>
      </c>
      <c r="DC7" s="1085"/>
      <c r="DD7" s="1085"/>
      <c r="DE7" s="1085"/>
      <c r="DF7" s="1086"/>
      <c r="DG7" s="1084" t="s">
        <v>562</v>
      </c>
      <c r="DH7" s="1085"/>
      <c r="DI7" s="1085"/>
      <c r="DJ7" s="1085"/>
      <c r="DK7" s="1086"/>
      <c r="DL7" s="1084" t="s">
        <v>562</v>
      </c>
      <c r="DM7" s="1085"/>
      <c r="DN7" s="1085"/>
      <c r="DO7" s="1085"/>
      <c r="DP7" s="1086"/>
      <c r="DQ7" s="1084" t="s">
        <v>562</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581</v>
      </c>
      <c r="R8" s="1040"/>
      <c r="S8" s="1040"/>
      <c r="T8" s="1040"/>
      <c r="U8" s="1040"/>
      <c r="V8" s="1040">
        <v>581</v>
      </c>
      <c r="W8" s="1040"/>
      <c r="X8" s="1040"/>
      <c r="Y8" s="1040"/>
      <c r="Z8" s="1040"/>
      <c r="AA8" s="1040">
        <v>0</v>
      </c>
      <c r="AB8" s="1040"/>
      <c r="AC8" s="1040"/>
      <c r="AD8" s="1040"/>
      <c r="AE8" s="1041"/>
      <c r="AF8" s="1015" t="s">
        <v>113</v>
      </c>
      <c r="AG8" s="1016"/>
      <c r="AH8" s="1016"/>
      <c r="AI8" s="1016"/>
      <c r="AJ8" s="1017"/>
      <c r="AK8" s="1082">
        <v>538</v>
      </c>
      <c r="AL8" s="1083"/>
      <c r="AM8" s="1083"/>
      <c r="AN8" s="1083"/>
      <c r="AO8" s="1083"/>
      <c r="AP8" s="1083">
        <v>1385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157</v>
      </c>
      <c r="CI8" s="986"/>
      <c r="CJ8" s="986"/>
      <c r="CK8" s="986"/>
      <c r="CL8" s="987"/>
      <c r="CM8" s="985">
        <v>1020</v>
      </c>
      <c r="CN8" s="986"/>
      <c r="CO8" s="986"/>
      <c r="CP8" s="986"/>
      <c r="CQ8" s="987"/>
      <c r="CR8" s="985">
        <v>120</v>
      </c>
      <c r="CS8" s="986"/>
      <c r="CT8" s="986"/>
      <c r="CU8" s="986"/>
      <c r="CV8" s="987"/>
      <c r="CW8" s="985" t="s">
        <v>562</v>
      </c>
      <c r="CX8" s="986"/>
      <c r="CY8" s="986"/>
      <c r="CZ8" s="986"/>
      <c r="DA8" s="987"/>
      <c r="DB8" s="985" t="s">
        <v>562</v>
      </c>
      <c r="DC8" s="986"/>
      <c r="DD8" s="986"/>
      <c r="DE8" s="986"/>
      <c r="DF8" s="987"/>
      <c r="DG8" s="985" t="s">
        <v>562</v>
      </c>
      <c r="DH8" s="986"/>
      <c r="DI8" s="986"/>
      <c r="DJ8" s="986"/>
      <c r="DK8" s="987"/>
      <c r="DL8" s="985" t="s">
        <v>562</v>
      </c>
      <c r="DM8" s="986"/>
      <c r="DN8" s="986"/>
      <c r="DO8" s="986"/>
      <c r="DP8" s="987"/>
      <c r="DQ8" s="985" t="s">
        <v>562</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88</v>
      </c>
      <c r="R9" s="1040"/>
      <c r="S9" s="1040"/>
      <c r="T9" s="1040"/>
      <c r="U9" s="1040"/>
      <c r="V9" s="1040">
        <v>84</v>
      </c>
      <c r="W9" s="1040"/>
      <c r="X9" s="1040"/>
      <c r="Y9" s="1040"/>
      <c r="Z9" s="1040"/>
      <c r="AA9" s="1040">
        <v>4</v>
      </c>
      <c r="AB9" s="1040"/>
      <c r="AC9" s="1040"/>
      <c r="AD9" s="1040"/>
      <c r="AE9" s="1041"/>
      <c r="AF9" s="1015">
        <v>4</v>
      </c>
      <c r="AG9" s="1016"/>
      <c r="AH9" s="1016"/>
      <c r="AI9" s="1016"/>
      <c r="AJ9" s="1017"/>
      <c r="AK9" s="1082" t="s">
        <v>537</v>
      </c>
      <c r="AL9" s="1083"/>
      <c r="AM9" s="1083"/>
      <c r="AN9" s="1083"/>
      <c r="AO9" s="1083"/>
      <c r="AP9" s="1083">
        <v>104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-5</v>
      </c>
      <c r="CI9" s="986"/>
      <c r="CJ9" s="986"/>
      <c r="CK9" s="986"/>
      <c r="CL9" s="987"/>
      <c r="CM9" s="985">
        <v>138</v>
      </c>
      <c r="CN9" s="986"/>
      <c r="CO9" s="986"/>
      <c r="CP9" s="986"/>
      <c r="CQ9" s="987"/>
      <c r="CR9" s="985">
        <v>52</v>
      </c>
      <c r="CS9" s="986"/>
      <c r="CT9" s="986"/>
      <c r="CU9" s="986"/>
      <c r="CV9" s="987"/>
      <c r="CW9" s="985" t="s">
        <v>562</v>
      </c>
      <c r="CX9" s="986"/>
      <c r="CY9" s="986"/>
      <c r="CZ9" s="986"/>
      <c r="DA9" s="987"/>
      <c r="DB9" s="985" t="s">
        <v>562</v>
      </c>
      <c r="DC9" s="986"/>
      <c r="DD9" s="986"/>
      <c r="DE9" s="986"/>
      <c r="DF9" s="987"/>
      <c r="DG9" s="985" t="s">
        <v>562</v>
      </c>
      <c r="DH9" s="986"/>
      <c r="DI9" s="986"/>
      <c r="DJ9" s="986"/>
      <c r="DK9" s="987"/>
      <c r="DL9" s="985" t="s">
        <v>563</v>
      </c>
      <c r="DM9" s="986"/>
      <c r="DN9" s="986"/>
      <c r="DO9" s="986"/>
      <c r="DP9" s="987"/>
      <c r="DQ9" s="985" t="s">
        <v>562</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554</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38</v>
      </c>
      <c r="CN10" s="986"/>
      <c r="CO10" s="986"/>
      <c r="CP10" s="986"/>
      <c r="CQ10" s="987"/>
      <c r="CR10" s="985">
        <v>15</v>
      </c>
      <c r="CS10" s="986"/>
      <c r="CT10" s="986"/>
      <c r="CU10" s="986"/>
      <c r="CV10" s="987"/>
      <c r="CW10" s="985">
        <v>1</v>
      </c>
      <c r="CX10" s="986"/>
      <c r="CY10" s="986"/>
      <c r="CZ10" s="986"/>
      <c r="DA10" s="987"/>
      <c r="DB10" s="985" t="s">
        <v>562</v>
      </c>
      <c r="DC10" s="986"/>
      <c r="DD10" s="986"/>
      <c r="DE10" s="986"/>
      <c r="DF10" s="987"/>
      <c r="DG10" s="985" t="s">
        <v>562</v>
      </c>
      <c r="DH10" s="986"/>
      <c r="DI10" s="986"/>
      <c r="DJ10" s="986"/>
      <c r="DK10" s="987"/>
      <c r="DL10" s="985" t="s">
        <v>562</v>
      </c>
      <c r="DM10" s="986"/>
      <c r="DN10" s="986"/>
      <c r="DO10" s="986"/>
      <c r="DP10" s="987"/>
      <c r="DQ10" s="985" t="s">
        <v>564</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555</v>
      </c>
      <c r="BT11" s="1011"/>
      <c r="BU11" s="1011"/>
      <c r="BV11" s="1011"/>
      <c r="BW11" s="1011"/>
      <c r="BX11" s="1011"/>
      <c r="BY11" s="1011"/>
      <c r="BZ11" s="1011"/>
      <c r="CA11" s="1011"/>
      <c r="CB11" s="1011"/>
      <c r="CC11" s="1011"/>
      <c r="CD11" s="1011"/>
      <c r="CE11" s="1011"/>
      <c r="CF11" s="1011"/>
      <c r="CG11" s="1012"/>
      <c r="CH11" s="985">
        <v>6</v>
      </c>
      <c r="CI11" s="986"/>
      <c r="CJ11" s="986"/>
      <c r="CK11" s="986"/>
      <c r="CL11" s="987"/>
      <c r="CM11" s="985">
        <v>1484</v>
      </c>
      <c r="CN11" s="986"/>
      <c r="CO11" s="986"/>
      <c r="CP11" s="986"/>
      <c r="CQ11" s="987"/>
      <c r="CR11" s="985">
        <v>351</v>
      </c>
      <c r="CS11" s="986"/>
      <c r="CT11" s="986"/>
      <c r="CU11" s="986"/>
      <c r="CV11" s="987"/>
      <c r="CW11" s="985" t="s">
        <v>562</v>
      </c>
      <c r="CX11" s="986"/>
      <c r="CY11" s="986"/>
      <c r="CZ11" s="986"/>
      <c r="DA11" s="987"/>
      <c r="DB11" s="985" t="s">
        <v>562</v>
      </c>
      <c r="DC11" s="986"/>
      <c r="DD11" s="986"/>
      <c r="DE11" s="986"/>
      <c r="DF11" s="987"/>
      <c r="DG11" s="985" t="s">
        <v>562</v>
      </c>
      <c r="DH11" s="986"/>
      <c r="DI11" s="986"/>
      <c r="DJ11" s="986"/>
      <c r="DK11" s="987"/>
      <c r="DL11" s="985" t="s">
        <v>562</v>
      </c>
      <c r="DM11" s="986"/>
      <c r="DN11" s="986"/>
      <c r="DO11" s="986"/>
      <c r="DP11" s="987"/>
      <c r="DQ11" s="985" t="s">
        <v>562</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556</v>
      </c>
      <c r="BT12" s="1011"/>
      <c r="BU12" s="1011"/>
      <c r="BV12" s="1011"/>
      <c r="BW12" s="1011"/>
      <c r="BX12" s="1011"/>
      <c r="BY12" s="1011"/>
      <c r="BZ12" s="1011"/>
      <c r="CA12" s="1011"/>
      <c r="CB12" s="1011"/>
      <c r="CC12" s="1011"/>
      <c r="CD12" s="1011"/>
      <c r="CE12" s="1011"/>
      <c r="CF12" s="1011"/>
      <c r="CG12" s="1012"/>
      <c r="CH12" s="985">
        <v>-5</v>
      </c>
      <c r="CI12" s="986"/>
      <c r="CJ12" s="986"/>
      <c r="CK12" s="986"/>
      <c r="CL12" s="987"/>
      <c r="CM12" s="985">
        <v>1458</v>
      </c>
      <c r="CN12" s="986"/>
      <c r="CO12" s="986"/>
      <c r="CP12" s="986"/>
      <c r="CQ12" s="987"/>
      <c r="CR12" s="985">
        <v>520</v>
      </c>
      <c r="CS12" s="986"/>
      <c r="CT12" s="986"/>
      <c r="CU12" s="986"/>
      <c r="CV12" s="987"/>
      <c r="CW12" s="985" t="s">
        <v>562</v>
      </c>
      <c r="CX12" s="986"/>
      <c r="CY12" s="986"/>
      <c r="CZ12" s="986"/>
      <c r="DA12" s="987"/>
      <c r="DB12" s="985" t="s">
        <v>562</v>
      </c>
      <c r="DC12" s="986"/>
      <c r="DD12" s="986"/>
      <c r="DE12" s="986"/>
      <c r="DF12" s="987"/>
      <c r="DG12" s="985" t="s">
        <v>562</v>
      </c>
      <c r="DH12" s="986"/>
      <c r="DI12" s="986"/>
      <c r="DJ12" s="986"/>
      <c r="DK12" s="987"/>
      <c r="DL12" s="985" t="s">
        <v>562</v>
      </c>
      <c r="DM12" s="986"/>
      <c r="DN12" s="986"/>
      <c r="DO12" s="986"/>
      <c r="DP12" s="987"/>
      <c r="DQ12" s="985" t="s">
        <v>562</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t="s">
        <v>561</v>
      </c>
      <c r="BS13" s="1010" t="s">
        <v>557</v>
      </c>
      <c r="BT13" s="1011"/>
      <c r="BU13" s="1011"/>
      <c r="BV13" s="1011"/>
      <c r="BW13" s="1011"/>
      <c r="BX13" s="1011"/>
      <c r="BY13" s="1011"/>
      <c r="BZ13" s="1011"/>
      <c r="CA13" s="1011"/>
      <c r="CB13" s="1011"/>
      <c r="CC13" s="1011"/>
      <c r="CD13" s="1011"/>
      <c r="CE13" s="1011"/>
      <c r="CF13" s="1011"/>
      <c r="CG13" s="1012"/>
      <c r="CH13" s="985">
        <v>54</v>
      </c>
      <c r="CI13" s="986"/>
      <c r="CJ13" s="986"/>
      <c r="CK13" s="986"/>
      <c r="CL13" s="987"/>
      <c r="CM13" s="985">
        <v>1054</v>
      </c>
      <c r="CN13" s="986"/>
      <c r="CO13" s="986"/>
      <c r="CP13" s="986"/>
      <c r="CQ13" s="987"/>
      <c r="CR13" s="985">
        <v>10</v>
      </c>
      <c r="CS13" s="986"/>
      <c r="CT13" s="986"/>
      <c r="CU13" s="986"/>
      <c r="CV13" s="987"/>
      <c r="CW13" s="985" t="s">
        <v>562</v>
      </c>
      <c r="CX13" s="986"/>
      <c r="CY13" s="986"/>
      <c r="CZ13" s="986"/>
      <c r="DA13" s="987"/>
      <c r="DB13" s="985" t="s">
        <v>562</v>
      </c>
      <c r="DC13" s="986"/>
      <c r="DD13" s="986"/>
      <c r="DE13" s="986"/>
      <c r="DF13" s="987"/>
      <c r="DG13" s="985">
        <v>5900</v>
      </c>
      <c r="DH13" s="986"/>
      <c r="DI13" s="986"/>
      <c r="DJ13" s="986"/>
      <c r="DK13" s="987"/>
      <c r="DL13" s="985" t="s">
        <v>562</v>
      </c>
      <c r="DM13" s="986"/>
      <c r="DN13" s="986"/>
      <c r="DO13" s="986"/>
      <c r="DP13" s="987"/>
      <c r="DQ13" s="985">
        <v>1831</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558</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48</v>
      </c>
      <c r="CN14" s="986"/>
      <c r="CO14" s="986"/>
      <c r="CP14" s="986"/>
      <c r="CQ14" s="987"/>
      <c r="CR14" s="985">
        <v>20</v>
      </c>
      <c r="CS14" s="986"/>
      <c r="CT14" s="986"/>
      <c r="CU14" s="986"/>
      <c r="CV14" s="987"/>
      <c r="CW14" s="985" t="s">
        <v>562</v>
      </c>
      <c r="CX14" s="986"/>
      <c r="CY14" s="986"/>
      <c r="CZ14" s="986"/>
      <c r="DA14" s="987"/>
      <c r="DB14" s="985" t="s">
        <v>562</v>
      </c>
      <c r="DC14" s="986"/>
      <c r="DD14" s="986"/>
      <c r="DE14" s="986"/>
      <c r="DF14" s="987"/>
      <c r="DG14" s="985" t="s">
        <v>562</v>
      </c>
      <c r="DH14" s="986"/>
      <c r="DI14" s="986"/>
      <c r="DJ14" s="986"/>
      <c r="DK14" s="987"/>
      <c r="DL14" s="985" t="s">
        <v>562</v>
      </c>
      <c r="DM14" s="986"/>
      <c r="DN14" s="986"/>
      <c r="DO14" s="986"/>
      <c r="DP14" s="987"/>
      <c r="DQ14" s="985" t="s">
        <v>562</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559</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11</v>
      </c>
      <c r="CN15" s="986"/>
      <c r="CO15" s="986"/>
      <c r="CP15" s="986"/>
      <c r="CQ15" s="987"/>
      <c r="CR15" s="985">
        <v>10</v>
      </c>
      <c r="CS15" s="986"/>
      <c r="CT15" s="986"/>
      <c r="CU15" s="986"/>
      <c r="CV15" s="987"/>
      <c r="CW15" s="985" t="s">
        <v>562</v>
      </c>
      <c r="CX15" s="986"/>
      <c r="CY15" s="986"/>
      <c r="CZ15" s="986"/>
      <c r="DA15" s="987"/>
      <c r="DB15" s="985" t="s">
        <v>562</v>
      </c>
      <c r="DC15" s="986"/>
      <c r="DD15" s="986"/>
      <c r="DE15" s="986"/>
      <c r="DF15" s="987"/>
      <c r="DG15" s="985" t="s">
        <v>562</v>
      </c>
      <c r="DH15" s="986"/>
      <c r="DI15" s="986"/>
      <c r="DJ15" s="986"/>
      <c r="DK15" s="987"/>
      <c r="DL15" s="985" t="s">
        <v>562</v>
      </c>
      <c r="DM15" s="986"/>
      <c r="DN15" s="986"/>
      <c r="DO15" s="986"/>
      <c r="DP15" s="987"/>
      <c r="DQ15" s="985" t="s">
        <v>562</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560</v>
      </c>
      <c r="BT16" s="1011"/>
      <c r="BU16" s="1011"/>
      <c r="BV16" s="1011"/>
      <c r="BW16" s="1011"/>
      <c r="BX16" s="1011"/>
      <c r="BY16" s="1011"/>
      <c r="BZ16" s="1011"/>
      <c r="CA16" s="1011"/>
      <c r="CB16" s="1011"/>
      <c r="CC16" s="1011"/>
      <c r="CD16" s="1011"/>
      <c r="CE16" s="1011"/>
      <c r="CF16" s="1011"/>
      <c r="CG16" s="1012"/>
      <c r="CH16" s="985">
        <v>0</v>
      </c>
      <c r="CI16" s="986"/>
      <c r="CJ16" s="986"/>
      <c r="CK16" s="986"/>
      <c r="CL16" s="987"/>
      <c r="CM16" s="985">
        <v>-40</v>
      </c>
      <c r="CN16" s="986"/>
      <c r="CO16" s="986"/>
      <c r="CP16" s="986"/>
      <c r="CQ16" s="987"/>
      <c r="CR16" s="985">
        <v>3</v>
      </c>
      <c r="CS16" s="986"/>
      <c r="CT16" s="986"/>
      <c r="CU16" s="986"/>
      <c r="CV16" s="987"/>
      <c r="CW16" s="985" t="s">
        <v>562</v>
      </c>
      <c r="CX16" s="986"/>
      <c r="CY16" s="986"/>
      <c r="CZ16" s="986"/>
      <c r="DA16" s="987"/>
      <c r="DB16" s="985" t="s">
        <v>562</v>
      </c>
      <c r="DC16" s="986"/>
      <c r="DD16" s="986"/>
      <c r="DE16" s="986"/>
      <c r="DF16" s="987"/>
      <c r="DG16" s="985" t="s">
        <v>562</v>
      </c>
      <c r="DH16" s="986"/>
      <c r="DI16" s="986"/>
      <c r="DJ16" s="986"/>
      <c r="DK16" s="987"/>
      <c r="DL16" s="985" t="s">
        <v>562</v>
      </c>
      <c r="DM16" s="986"/>
      <c r="DN16" s="986"/>
      <c r="DO16" s="986"/>
      <c r="DP16" s="987"/>
      <c r="DQ16" s="985" t="s">
        <v>562</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111550</v>
      </c>
      <c r="R23" s="1065"/>
      <c r="S23" s="1065"/>
      <c r="T23" s="1065"/>
      <c r="U23" s="1065"/>
      <c r="V23" s="1065">
        <v>109923</v>
      </c>
      <c r="W23" s="1065"/>
      <c r="X23" s="1065"/>
      <c r="Y23" s="1065"/>
      <c r="Z23" s="1065"/>
      <c r="AA23" s="1065">
        <v>1627</v>
      </c>
      <c r="AB23" s="1065"/>
      <c r="AC23" s="1065"/>
      <c r="AD23" s="1065"/>
      <c r="AE23" s="1066"/>
      <c r="AF23" s="1067">
        <v>545</v>
      </c>
      <c r="AG23" s="1065"/>
      <c r="AH23" s="1065"/>
      <c r="AI23" s="1065"/>
      <c r="AJ23" s="1068"/>
      <c r="AK23" s="1069"/>
      <c r="AL23" s="1070"/>
      <c r="AM23" s="1070"/>
      <c r="AN23" s="1070"/>
      <c r="AO23" s="1070"/>
      <c r="AP23" s="1065">
        <v>97135</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30473</v>
      </c>
      <c r="R28" s="1050"/>
      <c r="S28" s="1050"/>
      <c r="T28" s="1050"/>
      <c r="U28" s="1050"/>
      <c r="V28" s="1050">
        <v>30471</v>
      </c>
      <c r="W28" s="1050"/>
      <c r="X28" s="1050"/>
      <c r="Y28" s="1050"/>
      <c r="Z28" s="1050"/>
      <c r="AA28" s="1050">
        <v>2</v>
      </c>
      <c r="AB28" s="1050"/>
      <c r="AC28" s="1050"/>
      <c r="AD28" s="1050"/>
      <c r="AE28" s="1051"/>
      <c r="AF28" s="1052">
        <v>2</v>
      </c>
      <c r="AG28" s="1050"/>
      <c r="AH28" s="1050"/>
      <c r="AI28" s="1050"/>
      <c r="AJ28" s="1053"/>
      <c r="AK28" s="1054">
        <v>2010</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25949</v>
      </c>
      <c r="R29" s="1040"/>
      <c r="S29" s="1040"/>
      <c r="T29" s="1040"/>
      <c r="U29" s="1040"/>
      <c r="V29" s="1040">
        <v>25547</v>
      </c>
      <c r="W29" s="1040"/>
      <c r="X29" s="1040"/>
      <c r="Y29" s="1040"/>
      <c r="Z29" s="1040"/>
      <c r="AA29" s="1040">
        <v>402</v>
      </c>
      <c r="AB29" s="1040"/>
      <c r="AC29" s="1040"/>
      <c r="AD29" s="1040"/>
      <c r="AE29" s="1041"/>
      <c r="AF29" s="1015">
        <v>402</v>
      </c>
      <c r="AG29" s="1016"/>
      <c r="AH29" s="1016"/>
      <c r="AI29" s="1016"/>
      <c r="AJ29" s="1017"/>
      <c r="AK29" s="976">
        <v>3521</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5638</v>
      </c>
      <c r="R30" s="1040"/>
      <c r="S30" s="1040"/>
      <c r="T30" s="1040"/>
      <c r="U30" s="1040"/>
      <c r="V30" s="1040">
        <v>5595</v>
      </c>
      <c r="W30" s="1040"/>
      <c r="X30" s="1040"/>
      <c r="Y30" s="1040"/>
      <c r="Z30" s="1040"/>
      <c r="AA30" s="1040">
        <v>44</v>
      </c>
      <c r="AB30" s="1040"/>
      <c r="AC30" s="1040"/>
      <c r="AD30" s="1040"/>
      <c r="AE30" s="1041"/>
      <c r="AF30" s="1015">
        <v>44</v>
      </c>
      <c r="AG30" s="1016"/>
      <c r="AH30" s="1016"/>
      <c r="AI30" s="1016"/>
      <c r="AJ30" s="1017"/>
      <c r="AK30" s="976">
        <v>3148</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40189</v>
      </c>
      <c r="R31" s="1040"/>
      <c r="S31" s="1040"/>
      <c r="T31" s="1040"/>
      <c r="U31" s="1040"/>
      <c r="V31" s="1040">
        <v>40141</v>
      </c>
      <c r="W31" s="1040"/>
      <c r="X31" s="1040"/>
      <c r="Y31" s="1040"/>
      <c r="Z31" s="1040"/>
      <c r="AA31" s="1040">
        <v>48</v>
      </c>
      <c r="AB31" s="1040"/>
      <c r="AC31" s="1040"/>
      <c r="AD31" s="1040"/>
      <c r="AE31" s="1041"/>
      <c r="AF31" s="1015">
        <v>48</v>
      </c>
      <c r="AG31" s="1016"/>
      <c r="AH31" s="1016"/>
      <c r="AI31" s="1016"/>
      <c r="AJ31" s="1017"/>
      <c r="AK31" s="976" t="s">
        <v>537</v>
      </c>
      <c r="AL31" s="967"/>
      <c r="AM31" s="967"/>
      <c r="AN31" s="967"/>
      <c r="AO31" s="967"/>
      <c r="AP31" s="967">
        <v>1887</v>
      </c>
      <c r="AQ31" s="967"/>
      <c r="AR31" s="967"/>
      <c r="AS31" s="967"/>
      <c r="AT31" s="967"/>
      <c r="AU31" s="967" t="s">
        <v>537</v>
      </c>
      <c r="AV31" s="967"/>
      <c r="AW31" s="967"/>
      <c r="AX31" s="967"/>
      <c r="AY31" s="967"/>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190</v>
      </c>
      <c r="R32" s="1040"/>
      <c r="S32" s="1040"/>
      <c r="T32" s="1040"/>
      <c r="U32" s="1040"/>
      <c r="V32" s="1040">
        <v>208</v>
      </c>
      <c r="W32" s="1040"/>
      <c r="X32" s="1040"/>
      <c r="Y32" s="1040"/>
      <c r="Z32" s="1040"/>
      <c r="AA32" s="1040">
        <v>-18</v>
      </c>
      <c r="AB32" s="1040"/>
      <c r="AC32" s="1040"/>
      <c r="AD32" s="1040"/>
      <c r="AE32" s="1041"/>
      <c r="AF32" s="1015">
        <v>250</v>
      </c>
      <c r="AG32" s="1016"/>
      <c r="AH32" s="1016"/>
      <c r="AI32" s="1016"/>
      <c r="AJ32" s="1017"/>
      <c r="AK32" s="976">
        <v>78</v>
      </c>
      <c r="AL32" s="967"/>
      <c r="AM32" s="967"/>
      <c r="AN32" s="967"/>
      <c r="AO32" s="967"/>
      <c r="AP32" s="967" t="s">
        <v>537</v>
      </c>
      <c r="AQ32" s="967"/>
      <c r="AR32" s="967"/>
      <c r="AS32" s="967"/>
      <c r="AT32" s="967"/>
      <c r="AU32" s="967" t="s">
        <v>537</v>
      </c>
      <c r="AV32" s="967"/>
      <c r="AW32" s="967"/>
      <c r="AX32" s="967"/>
      <c r="AY32" s="967"/>
      <c r="AZ32" s="1038" t="s">
        <v>537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7295</v>
      </c>
      <c r="R33" s="1040"/>
      <c r="S33" s="1040"/>
      <c r="T33" s="1040"/>
      <c r="U33" s="1040"/>
      <c r="V33" s="1040">
        <v>8086</v>
      </c>
      <c r="W33" s="1040"/>
      <c r="X33" s="1040"/>
      <c r="Y33" s="1040"/>
      <c r="Z33" s="1040"/>
      <c r="AA33" s="1040">
        <v>-791</v>
      </c>
      <c r="AB33" s="1040"/>
      <c r="AC33" s="1040"/>
      <c r="AD33" s="1040"/>
      <c r="AE33" s="1041"/>
      <c r="AF33" s="1015">
        <v>6063</v>
      </c>
      <c r="AG33" s="1016"/>
      <c r="AH33" s="1016"/>
      <c r="AI33" s="1016"/>
      <c r="AJ33" s="1017"/>
      <c r="AK33" s="976">
        <v>150</v>
      </c>
      <c r="AL33" s="967"/>
      <c r="AM33" s="967"/>
      <c r="AN33" s="967"/>
      <c r="AO33" s="967"/>
      <c r="AP33" s="967">
        <v>13302</v>
      </c>
      <c r="AQ33" s="967"/>
      <c r="AR33" s="967"/>
      <c r="AS33" s="967"/>
      <c r="AT33" s="967"/>
      <c r="AU33" s="967">
        <v>1211</v>
      </c>
      <c r="AV33" s="967"/>
      <c r="AW33" s="967"/>
      <c r="AX33" s="967"/>
      <c r="AY33" s="967"/>
      <c r="AZ33" s="1038" t="s">
        <v>537</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27</v>
      </c>
      <c r="R34" s="1040"/>
      <c r="S34" s="1040"/>
      <c r="T34" s="1040"/>
      <c r="U34" s="1040"/>
      <c r="V34" s="1040">
        <v>21</v>
      </c>
      <c r="W34" s="1040"/>
      <c r="X34" s="1040"/>
      <c r="Y34" s="1040"/>
      <c r="Z34" s="1040"/>
      <c r="AA34" s="1040">
        <v>6</v>
      </c>
      <c r="AB34" s="1040"/>
      <c r="AC34" s="1040"/>
      <c r="AD34" s="1040"/>
      <c r="AE34" s="1041"/>
      <c r="AF34" s="1015">
        <v>132</v>
      </c>
      <c r="AG34" s="1016"/>
      <c r="AH34" s="1016"/>
      <c r="AI34" s="1016"/>
      <c r="AJ34" s="1017"/>
      <c r="AK34" s="976" t="s">
        <v>537</v>
      </c>
      <c r="AL34" s="967"/>
      <c r="AM34" s="967"/>
      <c r="AN34" s="967"/>
      <c r="AO34" s="967"/>
      <c r="AP34" s="967" t="s">
        <v>537</v>
      </c>
      <c r="AQ34" s="967"/>
      <c r="AR34" s="967"/>
      <c r="AS34" s="967"/>
      <c r="AT34" s="967"/>
      <c r="AU34" s="967" t="s">
        <v>537</v>
      </c>
      <c r="AV34" s="967"/>
      <c r="AW34" s="967"/>
      <c r="AX34" s="967"/>
      <c r="AY34" s="967"/>
      <c r="AZ34" s="1038" t="s">
        <v>537</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242</v>
      </c>
      <c r="R35" s="1040"/>
      <c r="S35" s="1040"/>
      <c r="T35" s="1040"/>
      <c r="U35" s="1040"/>
      <c r="V35" s="1040">
        <v>191</v>
      </c>
      <c r="W35" s="1040"/>
      <c r="X35" s="1040"/>
      <c r="Y35" s="1040"/>
      <c r="Z35" s="1040"/>
      <c r="AA35" s="1040">
        <v>52</v>
      </c>
      <c r="AB35" s="1040"/>
      <c r="AC35" s="1040"/>
      <c r="AD35" s="1040"/>
      <c r="AE35" s="1041"/>
      <c r="AF35" s="1015">
        <v>202</v>
      </c>
      <c r="AG35" s="1016"/>
      <c r="AH35" s="1016"/>
      <c r="AI35" s="1016"/>
      <c r="AJ35" s="1017"/>
      <c r="AK35" s="976" t="s">
        <v>537</v>
      </c>
      <c r="AL35" s="967"/>
      <c r="AM35" s="967"/>
      <c r="AN35" s="967"/>
      <c r="AO35" s="967"/>
      <c r="AP35" s="967">
        <v>213</v>
      </c>
      <c r="AQ35" s="967"/>
      <c r="AR35" s="967"/>
      <c r="AS35" s="967"/>
      <c r="AT35" s="967"/>
      <c r="AU35" s="967" t="s">
        <v>537</v>
      </c>
      <c r="AV35" s="967"/>
      <c r="AW35" s="967"/>
      <c r="AX35" s="967"/>
      <c r="AY35" s="967"/>
      <c r="AZ35" s="1038" t="s">
        <v>537</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389</v>
      </c>
      <c r="C36" s="1034"/>
      <c r="D36" s="1034"/>
      <c r="E36" s="1034"/>
      <c r="F36" s="1034"/>
      <c r="G36" s="1034"/>
      <c r="H36" s="1034"/>
      <c r="I36" s="1034"/>
      <c r="J36" s="1034"/>
      <c r="K36" s="1034"/>
      <c r="L36" s="1034"/>
      <c r="M36" s="1034"/>
      <c r="N36" s="1034"/>
      <c r="O36" s="1034"/>
      <c r="P36" s="1035"/>
      <c r="Q36" s="1039">
        <v>576</v>
      </c>
      <c r="R36" s="1040"/>
      <c r="S36" s="1040"/>
      <c r="T36" s="1040"/>
      <c r="U36" s="1040"/>
      <c r="V36" s="1040">
        <v>576</v>
      </c>
      <c r="W36" s="1040"/>
      <c r="X36" s="1040"/>
      <c r="Y36" s="1040"/>
      <c r="Z36" s="1040"/>
      <c r="AA36" s="1040">
        <v>0</v>
      </c>
      <c r="AB36" s="1040"/>
      <c r="AC36" s="1040"/>
      <c r="AD36" s="1040"/>
      <c r="AE36" s="1041"/>
      <c r="AF36" s="1015">
        <v>0</v>
      </c>
      <c r="AG36" s="1016"/>
      <c r="AH36" s="1016"/>
      <c r="AI36" s="1016"/>
      <c r="AJ36" s="1017"/>
      <c r="AK36" s="976">
        <v>396</v>
      </c>
      <c r="AL36" s="967"/>
      <c r="AM36" s="967"/>
      <c r="AN36" s="967"/>
      <c r="AO36" s="967"/>
      <c r="AP36" s="967">
        <v>3739</v>
      </c>
      <c r="AQ36" s="967"/>
      <c r="AR36" s="967"/>
      <c r="AS36" s="967"/>
      <c r="AT36" s="967"/>
      <c r="AU36" s="967">
        <v>3357</v>
      </c>
      <c r="AV36" s="967"/>
      <c r="AW36" s="967"/>
      <c r="AX36" s="967"/>
      <c r="AY36" s="967"/>
      <c r="AZ36" s="1038" t="s">
        <v>538</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10440</v>
      </c>
      <c r="R37" s="1040"/>
      <c r="S37" s="1040"/>
      <c r="T37" s="1040"/>
      <c r="U37" s="1040"/>
      <c r="V37" s="1040">
        <v>10296</v>
      </c>
      <c r="W37" s="1040"/>
      <c r="X37" s="1040"/>
      <c r="Y37" s="1040"/>
      <c r="Z37" s="1040"/>
      <c r="AA37" s="1040">
        <v>144</v>
      </c>
      <c r="AB37" s="1040"/>
      <c r="AC37" s="1040"/>
      <c r="AD37" s="1040"/>
      <c r="AE37" s="1041"/>
      <c r="AF37" s="1015">
        <v>133</v>
      </c>
      <c r="AG37" s="1016"/>
      <c r="AH37" s="1016"/>
      <c r="AI37" s="1016"/>
      <c r="AJ37" s="1017"/>
      <c r="AK37" s="976">
        <v>5453</v>
      </c>
      <c r="AL37" s="967"/>
      <c r="AM37" s="967"/>
      <c r="AN37" s="967"/>
      <c r="AO37" s="967"/>
      <c r="AP37" s="967">
        <v>71561</v>
      </c>
      <c r="AQ37" s="967"/>
      <c r="AR37" s="967"/>
      <c r="AS37" s="967"/>
      <c r="AT37" s="967"/>
      <c r="AU37" s="967">
        <v>63331</v>
      </c>
      <c r="AV37" s="967"/>
      <c r="AW37" s="967"/>
      <c r="AX37" s="967"/>
      <c r="AY37" s="967"/>
      <c r="AZ37" s="1038" t="s">
        <v>537</v>
      </c>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392</v>
      </c>
      <c r="C38" s="1034"/>
      <c r="D38" s="1034"/>
      <c r="E38" s="1034"/>
      <c r="F38" s="1034"/>
      <c r="G38" s="1034"/>
      <c r="H38" s="1034"/>
      <c r="I38" s="1034"/>
      <c r="J38" s="1034"/>
      <c r="K38" s="1034"/>
      <c r="L38" s="1034"/>
      <c r="M38" s="1034"/>
      <c r="N38" s="1034"/>
      <c r="O38" s="1034"/>
      <c r="P38" s="1035"/>
      <c r="Q38" s="1039">
        <v>560</v>
      </c>
      <c r="R38" s="1040"/>
      <c r="S38" s="1040"/>
      <c r="T38" s="1040"/>
      <c r="U38" s="1040"/>
      <c r="V38" s="1040">
        <v>560</v>
      </c>
      <c r="W38" s="1040"/>
      <c r="X38" s="1040"/>
      <c r="Y38" s="1040"/>
      <c r="Z38" s="1040"/>
      <c r="AA38" s="1040">
        <v>0</v>
      </c>
      <c r="AB38" s="1040"/>
      <c r="AC38" s="1040"/>
      <c r="AD38" s="1040"/>
      <c r="AE38" s="1041"/>
      <c r="AF38" s="1015">
        <v>0</v>
      </c>
      <c r="AG38" s="1016"/>
      <c r="AH38" s="1016"/>
      <c r="AI38" s="1016"/>
      <c r="AJ38" s="1017"/>
      <c r="AK38" s="976">
        <v>424</v>
      </c>
      <c r="AL38" s="967"/>
      <c r="AM38" s="967"/>
      <c r="AN38" s="967"/>
      <c r="AO38" s="967"/>
      <c r="AP38" s="967">
        <v>3629</v>
      </c>
      <c r="AQ38" s="967"/>
      <c r="AR38" s="967"/>
      <c r="AS38" s="967"/>
      <c r="AT38" s="967"/>
      <c r="AU38" s="967">
        <v>3586</v>
      </c>
      <c r="AV38" s="967"/>
      <c r="AW38" s="967"/>
      <c r="AX38" s="967"/>
      <c r="AY38" s="967"/>
      <c r="AZ38" s="1038" t="s">
        <v>537</v>
      </c>
      <c r="BA38" s="1038"/>
      <c r="BB38" s="1038"/>
      <c r="BC38" s="1038"/>
      <c r="BD38" s="1038"/>
      <c r="BE38" s="1028" t="s">
        <v>390</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7276</v>
      </c>
      <c r="AG63" s="955"/>
      <c r="AH63" s="955"/>
      <c r="AI63" s="955"/>
      <c r="AJ63" s="1026"/>
      <c r="AK63" s="1027"/>
      <c r="AL63" s="959"/>
      <c r="AM63" s="959"/>
      <c r="AN63" s="959"/>
      <c r="AO63" s="959"/>
      <c r="AP63" s="955">
        <v>94332</v>
      </c>
      <c r="AQ63" s="955"/>
      <c r="AR63" s="955"/>
      <c r="AS63" s="955"/>
      <c r="AT63" s="955"/>
      <c r="AU63" s="955">
        <v>71485</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397</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420</v>
      </c>
      <c r="R68" s="978"/>
      <c r="S68" s="978"/>
      <c r="T68" s="978"/>
      <c r="U68" s="978"/>
      <c r="V68" s="978">
        <v>405</v>
      </c>
      <c r="W68" s="978"/>
      <c r="X68" s="978"/>
      <c r="Y68" s="978"/>
      <c r="Z68" s="978"/>
      <c r="AA68" s="978">
        <v>14</v>
      </c>
      <c r="AB68" s="978"/>
      <c r="AC68" s="978"/>
      <c r="AD68" s="978"/>
      <c r="AE68" s="978"/>
      <c r="AF68" s="978">
        <v>14</v>
      </c>
      <c r="AG68" s="978"/>
      <c r="AH68" s="978"/>
      <c r="AI68" s="978"/>
      <c r="AJ68" s="978"/>
      <c r="AK68" s="978">
        <v>82</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64</v>
      </c>
      <c r="R69" s="967"/>
      <c r="S69" s="967"/>
      <c r="T69" s="967"/>
      <c r="U69" s="967"/>
      <c r="V69" s="967">
        <v>64</v>
      </c>
      <c r="W69" s="967"/>
      <c r="X69" s="967"/>
      <c r="Y69" s="967"/>
      <c r="Z69" s="967"/>
      <c r="AA69" s="967">
        <v>1</v>
      </c>
      <c r="AB69" s="967"/>
      <c r="AC69" s="967"/>
      <c r="AD69" s="967"/>
      <c r="AE69" s="967"/>
      <c r="AF69" s="967">
        <v>1</v>
      </c>
      <c r="AG69" s="967"/>
      <c r="AH69" s="967"/>
      <c r="AI69" s="967"/>
      <c r="AJ69" s="967"/>
      <c r="AK69" s="967" t="s">
        <v>546</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66</v>
      </c>
      <c r="R70" s="967"/>
      <c r="S70" s="967"/>
      <c r="T70" s="967"/>
      <c r="U70" s="967"/>
      <c r="V70" s="967">
        <v>65</v>
      </c>
      <c r="W70" s="967"/>
      <c r="X70" s="967"/>
      <c r="Y70" s="967"/>
      <c r="Z70" s="967"/>
      <c r="AA70" s="967">
        <v>1</v>
      </c>
      <c r="AB70" s="967"/>
      <c r="AC70" s="967"/>
      <c r="AD70" s="967"/>
      <c r="AE70" s="967"/>
      <c r="AF70" s="967">
        <v>1</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7</v>
      </c>
      <c r="R71" s="967"/>
      <c r="S71" s="967"/>
      <c r="T71" s="967"/>
      <c r="U71" s="967"/>
      <c r="V71" s="967">
        <v>5</v>
      </c>
      <c r="W71" s="967"/>
      <c r="X71" s="967"/>
      <c r="Y71" s="967"/>
      <c r="Z71" s="967"/>
      <c r="AA71" s="967">
        <v>2</v>
      </c>
      <c r="AB71" s="967"/>
      <c r="AC71" s="967"/>
      <c r="AD71" s="967"/>
      <c r="AE71" s="967"/>
      <c r="AF71" s="967">
        <v>2</v>
      </c>
      <c r="AG71" s="967"/>
      <c r="AH71" s="967"/>
      <c r="AI71" s="967"/>
      <c r="AJ71" s="967"/>
      <c r="AK71" s="967" t="s">
        <v>537</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6565</v>
      </c>
      <c r="R72" s="967"/>
      <c r="S72" s="967"/>
      <c r="T72" s="967"/>
      <c r="U72" s="967"/>
      <c r="V72" s="967">
        <v>6261</v>
      </c>
      <c r="W72" s="967"/>
      <c r="X72" s="967"/>
      <c r="Y72" s="967"/>
      <c r="Z72" s="967"/>
      <c r="AA72" s="967">
        <v>304</v>
      </c>
      <c r="AB72" s="967"/>
      <c r="AC72" s="967"/>
      <c r="AD72" s="967"/>
      <c r="AE72" s="967"/>
      <c r="AF72" s="967">
        <v>304</v>
      </c>
      <c r="AG72" s="967"/>
      <c r="AH72" s="967"/>
      <c r="AI72" s="967"/>
      <c r="AJ72" s="967"/>
      <c r="AK72" s="967">
        <v>16</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907</v>
      </c>
      <c r="R73" s="967"/>
      <c r="S73" s="967"/>
      <c r="T73" s="967"/>
      <c r="U73" s="967"/>
      <c r="V73" s="967">
        <v>907</v>
      </c>
      <c r="W73" s="967"/>
      <c r="X73" s="967"/>
      <c r="Y73" s="967"/>
      <c r="Z73" s="967"/>
      <c r="AA73" s="967">
        <v>0</v>
      </c>
      <c r="AB73" s="967"/>
      <c r="AC73" s="967"/>
      <c r="AD73" s="967"/>
      <c r="AE73" s="967"/>
      <c r="AF73" s="967">
        <v>0</v>
      </c>
      <c r="AG73" s="967"/>
      <c r="AH73" s="967"/>
      <c r="AI73" s="967"/>
      <c r="AJ73" s="967"/>
      <c r="AK73" s="967" t="s">
        <v>537</v>
      </c>
      <c r="AL73" s="967"/>
      <c r="AM73" s="967"/>
      <c r="AN73" s="967"/>
      <c r="AO73" s="967"/>
      <c r="AP73" s="967">
        <v>1903</v>
      </c>
      <c r="AQ73" s="967"/>
      <c r="AR73" s="967"/>
      <c r="AS73" s="967"/>
      <c r="AT73" s="967"/>
      <c r="AU73" s="967">
        <v>131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4</v>
      </c>
      <c r="R74" s="967"/>
      <c r="S74" s="967"/>
      <c r="T74" s="967"/>
      <c r="U74" s="967"/>
      <c r="V74" s="967">
        <v>2</v>
      </c>
      <c r="W74" s="967"/>
      <c r="X74" s="967"/>
      <c r="Y74" s="967"/>
      <c r="Z74" s="967"/>
      <c r="AA74" s="967">
        <v>3</v>
      </c>
      <c r="AB74" s="967"/>
      <c r="AC74" s="967"/>
      <c r="AD74" s="967"/>
      <c r="AE74" s="967"/>
      <c r="AF74" s="967">
        <v>3</v>
      </c>
      <c r="AG74" s="967"/>
      <c r="AH74" s="967"/>
      <c r="AI74" s="967"/>
      <c r="AJ74" s="967"/>
      <c r="AK74" s="967">
        <v>0</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300</v>
      </c>
      <c r="R75" s="975"/>
      <c r="S75" s="975"/>
      <c r="T75" s="975"/>
      <c r="U75" s="976"/>
      <c r="V75" s="977">
        <v>225</v>
      </c>
      <c r="W75" s="975"/>
      <c r="X75" s="975"/>
      <c r="Y75" s="975"/>
      <c r="Z75" s="976"/>
      <c r="AA75" s="977">
        <v>74</v>
      </c>
      <c r="AB75" s="975"/>
      <c r="AC75" s="975"/>
      <c r="AD75" s="975"/>
      <c r="AE75" s="976"/>
      <c r="AF75" s="977">
        <v>74</v>
      </c>
      <c r="AG75" s="975"/>
      <c r="AH75" s="975"/>
      <c r="AI75" s="975"/>
      <c r="AJ75" s="976"/>
      <c r="AK75" s="977" t="s">
        <v>537</v>
      </c>
      <c r="AL75" s="975"/>
      <c r="AM75" s="975"/>
      <c r="AN75" s="975"/>
      <c r="AO75" s="976"/>
      <c r="AP75" s="977" t="s">
        <v>537</v>
      </c>
      <c r="AQ75" s="975"/>
      <c r="AR75" s="975"/>
      <c r="AS75" s="975"/>
      <c r="AT75" s="976"/>
      <c r="AU75" s="977" t="s">
        <v>537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63</v>
      </c>
      <c r="R76" s="975"/>
      <c r="S76" s="975"/>
      <c r="T76" s="975"/>
      <c r="U76" s="976"/>
      <c r="V76" s="977">
        <v>4</v>
      </c>
      <c r="W76" s="975"/>
      <c r="X76" s="975"/>
      <c r="Y76" s="975"/>
      <c r="Z76" s="976"/>
      <c r="AA76" s="977">
        <v>59</v>
      </c>
      <c r="AB76" s="975"/>
      <c r="AC76" s="975"/>
      <c r="AD76" s="975"/>
      <c r="AE76" s="976"/>
      <c r="AF76" s="977">
        <v>59</v>
      </c>
      <c r="AG76" s="975"/>
      <c r="AH76" s="975"/>
      <c r="AI76" s="975"/>
      <c r="AJ76" s="976"/>
      <c r="AK76" s="977">
        <v>63</v>
      </c>
      <c r="AL76" s="975"/>
      <c r="AM76" s="975"/>
      <c r="AN76" s="975"/>
      <c r="AO76" s="976"/>
      <c r="AP76" s="977" t="s">
        <v>537</v>
      </c>
      <c r="AQ76" s="975"/>
      <c r="AR76" s="975"/>
      <c r="AS76" s="975"/>
      <c r="AT76" s="976"/>
      <c r="AU76" s="977" t="s">
        <v>537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169</v>
      </c>
      <c r="R77" s="975"/>
      <c r="S77" s="975"/>
      <c r="T77" s="975"/>
      <c r="U77" s="976"/>
      <c r="V77" s="977">
        <v>168</v>
      </c>
      <c r="W77" s="975"/>
      <c r="X77" s="975"/>
      <c r="Y77" s="975"/>
      <c r="Z77" s="976"/>
      <c r="AA77" s="977">
        <v>1</v>
      </c>
      <c r="AB77" s="975"/>
      <c r="AC77" s="975"/>
      <c r="AD77" s="975"/>
      <c r="AE77" s="976"/>
      <c r="AF77" s="977">
        <v>1</v>
      </c>
      <c r="AG77" s="975"/>
      <c r="AH77" s="975"/>
      <c r="AI77" s="975"/>
      <c r="AJ77" s="976"/>
      <c r="AK77" s="977">
        <v>1</v>
      </c>
      <c r="AL77" s="975"/>
      <c r="AM77" s="975"/>
      <c r="AN77" s="975"/>
      <c r="AO77" s="976"/>
      <c r="AP77" s="977" t="s">
        <v>537</v>
      </c>
      <c r="AQ77" s="975"/>
      <c r="AR77" s="975"/>
      <c r="AS77" s="975"/>
      <c r="AT77" s="976"/>
      <c r="AU77" s="977" t="s">
        <v>537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199353</v>
      </c>
      <c r="R78" s="967"/>
      <c r="S78" s="967"/>
      <c r="T78" s="967"/>
      <c r="U78" s="967"/>
      <c r="V78" s="967">
        <v>190721</v>
      </c>
      <c r="W78" s="967"/>
      <c r="X78" s="967"/>
      <c r="Y78" s="967"/>
      <c r="Z78" s="967"/>
      <c r="AA78" s="967">
        <v>8632</v>
      </c>
      <c r="AB78" s="967"/>
      <c r="AC78" s="967"/>
      <c r="AD78" s="967"/>
      <c r="AE78" s="967"/>
      <c r="AF78" s="967">
        <v>8632</v>
      </c>
      <c r="AG78" s="967"/>
      <c r="AH78" s="967"/>
      <c r="AI78" s="967"/>
      <c r="AJ78" s="967"/>
      <c r="AK78" s="967">
        <v>1404</v>
      </c>
      <c r="AL78" s="967"/>
      <c r="AM78" s="967"/>
      <c r="AN78" s="967"/>
      <c r="AO78" s="967"/>
      <c r="AP78" s="967" t="s">
        <v>537</v>
      </c>
      <c r="AQ78" s="967"/>
      <c r="AR78" s="967"/>
      <c r="AS78" s="967"/>
      <c r="AT78" s="967"/>
      <c r="AU78" s="967" t="s">
        <v>537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9091</v>
      </c>
      <c r="AG88" s="955"/>
      <c r="AH88" s="955"/>
      <c r="AI88" s="955"/>
      <c r="AJ88" s="955"/>
      <c r="AK88" s="959"/>
      <c r="AL88" s="959"/>
      <c r="AM88" s="959"/>
      <c r="AN88" s="959"/>
      <c r="AO88" s="959"/>
      <c r="AP88" s="955">
        <v>1903</v>
      </c>
      <c r="AQ88" s="955"/>
      <c r="AR88" s="955"/>
      <c r="AS88" s="955"/>
      <c r="AT88" s="955"/>
      <c r="AU88" s="955">
        <v>131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1110</v>
      </c>
      <c r="CS102" s="947"/>
      <c r="CT102" s="947"/>
      <c r="CU102" s="947"/>
      <c r="CV102" s="948"/>
      <c r="CW102" s="946">
        <v>30</v>
      </c>
      <c r="CX102" s="947"/>
      <c r="CY102" s="947"/>
      <c r="CZ102" s="947"/>
      <c r="DA102" s="948"/>
      <c r="DB102" s="946" t="s">
        <v>562</v>
      </c>
      <c r="DC102" s="947"/>
      <c r="DD102" s="947"/>
      <c r="DE102" s="947"/>
      <c r="DF102" s="948"/>
      <c r="DG102" s="946">
        <v>5900</v>
      </c>
      <c r="DH102" s="947"/>
      <c r="DI102" s="947"/>
      <c r="DJ102" s="947"/>
      <c r="DK102" s="948"/>
      <c r="DL102" s="946" t="s">
        <v>562</v>
      </c>
      <c r="DM102" s="947"/>
      <c r="DN102" s="947"/>
      <c r="DO102" s="947"/>
      <c r="DP102" s="948"/>
      <c r="DQ102" s="946">
        <v>1831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11457632</v>
      </c>
      <c r="AB110" s="873"/>
      <c r="AC110" s="873"/>
      <c r="AD110" s="873"/>
      <c r="AE110" s="874"/>
      <c r="AF110" s="875">
        <v>11070072</v>
      </c>
      <c r="AG110" s="873"/>
      <c r="AH110" s="873"/>
      <c r="AI110" s="873"/>
      <c r="AJ110" s="874"/>
      <c r="AK110" s="875">
        <v>10706844</v>
      </c>
      <c r="AL110" s="873"/>
      <c r="AM110" s="873"/>
      <c r="AN110" s="873"/>
      <c r="AO110" s="874"/>
      <c r="AP110" s="876">
        <v>18.8</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92083428</v>
      </c>
      <c r="BR110" s="800"/>
      <c r="BS110" s="800"/>
      <c r="BT110" s="800"/>
      <c r="BU110" s="800"/>
      <c r="BV110" s="800">
        <v>94580758</v>
      </c>
      <c r="BW110" s="800"/>
      <c r="BX110" s="800"/>
      <c r="BY110" s="800"/>
      <c r="BZ110" s="800"/>
      <c r="CA110" s="800">
        <v>97134748</v>
      </c>
      <c r="CB110" s="800"/>
      <c r="CC110" s="800"/>
      <c r="CD110" s="800"/>
      <c r="CE110" s="800"/>
      <c r="CF110" s="861">
        <v>170.4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2435940</v>
      </c>
      <c r="DH110" s="800"/>
      <c r="DI110" s="800"/>
      <c r="DJ110" s="800"/>
      <c r="DK110" s="800"/>
      <c r="DL110" s="800">
        <v>2240697</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4353216</v>
      </c>
      <c r="BR111" s="771"/>
      <c r="BS111" s="771"/>
      <c r="BT111" s="771"/>
      <c r="BU111" s="771"/>
      <c r="BV111" s="771">
        <v>3803556</v>
      </c>
      <c r="BW111" s="771"/>
      <c r="BX111" s="771"/>
      <c r="BY111" s="771"/>
      <c r="BZ111" s="771"/>
      <c r="CA111" s="771">
        <v>1353093</v>
      </c>
      <c r="CB111" s="771"/>
      <c r="CC111" s="771"/>
      <c r="CD111" s="771"/>
      <c r="CE111" s="771"/>
      <c r="CF111" s="848">
        <v>2.4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72318069</v>
      </c>
      <c r="BR112" s="771"/>
      <c r="BS112" s="771"/>
      <c r="BT112" s="771"/>
      <c r="BU112" s="771"/>
      <c r="BV112" s="771">
        <v>72809497</v>
      </c>
      <c r="BW112" s="771"/>
      <c r="BX112" s="771"/>
      <c r="BY112" s="771"/>
      <c r="BZ112" s="771"/>
      <c r="CA112" s="771">
        <v>71484751</v>
      </c>
      <c r="CB112" s="771"/>
      <c r="CC112" s="771"/>
      <c r="CD112" s="771"/>
      <c r="CE112" s="771"/>
      <c r="CF112" s="848">
        <v>125.4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326661</v>
      </c>
      <c r="DH112" s="771"/>
      <c r="DI112" s="771"/>
      <c r="DJ112" s="771"/>
      <c r="DK112" s="771"/>
      <c r="DL112" s="771">
        <v>156340</v>
      </c>
      <c r="DM112" s="771"/>
      <c r="DN112" s="771"/>
      <c r="DO112" s="771"/>
      <c r="DP112" s="771"/>
      <c r="DQ112" s="771">
        <v>46665</v>
      </c>
      <c r="DR112" s="771"/>
      <c r="DS112" s="771"/>
      <c r="DT112" s="771"/>
      <c r="DU112" s="771"/>
      <c r="DV112" s="823">
        <v>0.1</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4501598</v>
      </c>
      <c r="AB113" s="909"/>
      <c r="AC113" s="909"/>
      <c r="AD113" s="909"/>
      <c r="AE113" s="910"/>
      <c r="AF113" s="911">
        <v>4760401</v>
      </c>
      <c r="AG113" s="909"/>
      <c r="AH113" s="909"/>
      <c r="AI113" s="909"/>
      <c r="AJ113" s="910"/>
      <c r="AK113" s="911">
        <v>4908236</v>
      </c>
      <c r="AL113" s="909"/>
      <c r="AM113" s="909"/>
      <c r="AN113" s="909"/>
      <c r="AO113" s="910"/>
      <c r="AP113" s="912">
        <v>8.6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v>69000</v>
      </c>
      <c r="BW113" s="771"/>
      <c r="BX113" s="771"/>
      <c r="BY113" s="771"/>
      <c r="BZ113" s="771"/>
      <c r="CA113" s="771">
        <v>131307</v>
      </c>
      <c r="CB113" s="771"/>
      <c r="CC113" s="771"/>
      <c r="CD113" s="771"/>
      <c r="CE113" s="771"/>
      <c r="CF113" s="848">
        <v>0.2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25576496</v>
      </c>
      <c r="BR114" s="771"/>
      <c r="BS114" s="771"/>
      <c r="BT114" s="771"/>
      <c r="BU114" s="771"/>
      <c r="BV114" s="771">
        <v>24236348</v>
      </c>
      <c r="BW114" s="771"/>
      <c r="BX114" s="771"/>
      <c r="BY114" s="771"/>
      <c r="BZ114" s="771"/>
      <c r="CA114" s="771">
        <v>23560763</v>
      </c>
      <c r="CB114" s="771"/>
      <c r="CC114" s="771"/>
      <c r="CD114" s="771"/>
      <c r="CE114" s="771"/>
      <c r="CF114" s="848">
        <v>41.3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585503</v>
      </c>
      <c r="AB115" s="909"/>
      <c r="AC115" s="909"/>
      <c r="AD115" s="909"/>
      <c r="AE115" s="910"/>
      <c r="AF115" s="911">
        <v>560037</v>
      </c>
      <c r="AG115" s="909"/>
      <c r="AH115" s="909"/>
      <c r="AI115" s="909"/>
      <c r="AJ115" s="910"/>
      <c r="AK115" s="911">
        <v>2782580</v>
      </c>
      <c r="AL115" s="909"/>
      <c r="AM115" s="909"/>
      <c r="AN115" s="909"/>
      <c r="AO115" s="910"/>
      <c r="AP115" s="912">
        <v>4.9000000000000004</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2084124</v>
      </c>
      <c r="BR115" s="771"/>
      <c r="BS115" s="771"/>
      <c r="BT115" s="771"/>
      <c r="BU115" s="771"/>
      <c r="BV115" s="771">
        <v>2037407</v>
      </c>
      <c r="BW115" s="771"/>
      <c r="BX115" s="771"/>
      <c r="BY115" s="771"/>
      <c r="BZ115" s="771"/>
      <c r="CA115" s="771">
        <v>1830805</v>
      </c>
      <c r="CB115" s="771"/>
      <c r="CC115" s="771"/>
      <c r="CD115" s="771"/>
      <c r="CE115" s="771"/>
      <c r="CF115" s="848">
        <v>3.2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821120</v>
      </c>
      <c r="DH115" s="784"/>
      <c r="DI115" s="784"/>
      <c r="DJ115" s="784"/>
      <c r="DK115" s="785"/>
      <c r="DL115" s="786">
        <v>801416</v>
      </c>
      <c r="DM115" s="784"/>
      <c r="DN115" s="784"/>
      <c r="DO115" s="784"/>
      <c r="DP115" s="785"/>
      <c r="DQ115" s="786">
        <v>804562</v>
      </c>
      <c r="DR115" s="784"/>
      <c r="DS115" s="784"/>
      <c r="DT115" s="784"/>
      <c r="DU115" s="785"/>
      <c r="DV115" s="754">
        <v>1.4</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v>
      </c>
      <c r="AB116" s="784"/>
      <c r="AC116" s="784"/>
      <c r="AD116" s="784"/>
      <c r="AE116" s="785"/>
      <c r="AF116" s="786" t="s">
        <v>113</v>
      </c>
      <c r="AG116" s="784"/>
      <c r="AH116" s="784"/>
      <c r="AI116" s="784"/>
      <c r="AJ116" s="785"/>
      <c r="AK116" s="786">
        <v>31</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16544735</v>
      </c>
      <c r="AB117" s="895"/>
      <c r="AC117" s="895"/>
      <c r="AD117" s="895"/>
      <c r="AE117" s="896"/>
      <c r="AF117" s="898">
        <v>16390510</v>
      </c>
      <c r="AG117" s="895"/>
      <c r="AH117" s="895"/>
      <c r="AI117" s="895"/>
      <c r="AJ117" s="896"/>
      <c r="AK117" s="898">
        <v>18397691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196415333</v>
      </c>
      <c r="BR118" s="858"/>
      <c r="BS118" s="858"/>
      <c r="BT118" s="858"/>
      <c r="BU118" s="858"/>
      <c r="BV118" s="858">
        <v>197536566</v>
      </c>
      <c r="BW118" s="858"/>
      <c r="BX118" s="858"/>
      <c r="BY118" s="858"/>
      <c r="BZ118" s="858"/>
      <c r="CA118" s="858">
        <v>195495467</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v>2247656</v>
      </c>
      <c r="AL119" s="873"/>
      <c r="AM119" s="873"/>
      <c r="AN119" s="873"/>
      <c r="AO119" s="874"/>
      <c r="AP119" s="876">
        <v>3.9</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25571467</v>
      </c>
      <c r="BR119" s="800"/>
      <c r="BS119" s="800"/>
      <c r="BT119" s="800"/>
      <c r="BU119" s="800"/>
      <c r="BV119" s="800">
        <v>26367477</v>
      </c>
      <c r="BW119" s="800"/>
      <c r="BX119" s="800"/>
      <c r="BY119" s="800"/>
      <c r="BZ119" s="800"/>
      <c r="CA119" s="800">
        <v>27398661</v>
      </c>
      <c r="CB119" s="800"/>
      <c r="CC119" s="800"/>
      <c r="CD119" s="800"/>
      <c r="CE119" s="800"/>
      <c r="CF119" s="861">
        <v>48.1</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769495</v>
      </c>
      <c r="DH119" s="717"/>
      <c r="DI119" s="717"/>
      <c r="DJ119" s="717"/>
      <c r="DK119" s="718"/>
      <c r="DL119" s="719">
        <v>605103</v>
      </c>
      <c r="DM119" s="717"/>
      <c r="DN119" s="717"/>
      <c r="DO119" s="717"/>
      <c r="DP119" s="718"/>
      <c r="DQ119" s="719">
        <v>501866</v>
      </c>
      <c r="DR119" s="717"/>
      <c r="DS119" s="717"/>
      <c r="DT119" s="717"/>
      <c r="DU119" s="718"/>
      <c r="DV119" s="807">
        <v>0.9</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29510472</v>
      </c>
      <c r="BR120" s="771"/>
      <c r="BS120" s="771"/>
      <c r="BT120" s="771"/>
      <c r="BU120" s="771"/>
      <c r="BV120" s="771">
        <v>26624634</v>
      </c>
      <c r="BW120" s="771"/>
      <c r="BX120" s="771"/>
      <c r="BY120" s="771"/>
      <c r="BZ120" s="771"/>
      <c r="CA120" s="771">
        <v>25103981</v>
      </c>
      <c r="CB120" s="771"/>
      <c r="CC120" s="771"/>
      <c r="CD120" s="771"/>
      <c r="CE120" s="771"/>
      <c r="CF120" s="848">
        <v>44</v>
      </c>
      <c r="CG120" s="849"/>
      <c r="CH120" s="849"/>
      <c r="CI120" s="849"/>
      <c r="CJ120" s="849"/>
      <c r="CK120" s="850" t="s">
        <v>442</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63921213</v>
      </c>
      <c r="DH120" s="800"/>
      <c r="DI120" s="800"/>
      <c r="DJ120" s="800"/>
      <c r="DK120" s="800"/>
      <c r="DL120" s="800">
        <v>64331268</v>
      </c>
      <c r="DM120" s="800"/>
      <c r="DN120" s="800"/>
      <c r="DO120" s="800"/>
      <c r="DP120" s="800"/>
      <c r="DQ120" s="800">
        <v>63331260</v>
      </c>
      <c r="DR120" s="800"/>
      <c r="DS120" s="800"/>
      <c r="DT120" s="800"/>
      <c r="DU120" s="800"/>
      <c r="DV120" s="801">
        <v>111.1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443967</v>
      </c>
      <c r="AB121" s="784"/>
      <c r="AC121" s="784"/>
      <c r="AD121" s="784"/>
      <c r="AE121" s="785"/>
      <c r="AF121" s="786">
        <v>428226</v>
      </c>
      <c r="AG121" s="784"/>
      <c r="AH121" s="784"/>
      <c r="AI121" s="784"/>
      <c r="AJ121" s="785"/>
      <c r="AK121" s="786">
        <v>415157</v>
      </c>
      <c r="AL121" s="784"/>
      <c r="AM121" s="784"/>
      <c r="AN121" s="784"/>
      <c r="AO121" s="785"/>
      <c r="AP121" s="754">
        <v>0.7</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111524084</v>
      </c>
      <c r="BR121" s="858"/>
      <c r="BS121" s="858"/>
      <c r="BT121" s="858"/>
      <c r="BU121" s="858"/>
      <c r="BV121" s="858">
        <v>114824147</v>
      </c>
      <c r="BW121" s="858"/>
      <c r="BX121" s="858"/>
      <c r="BY121" s="858"/>
      <c r="BZ121" s="858"/>
      <c r="CA121" s="858">
        <v>117289477</v>
      </c>
      <c r="CB121" s="858"/>
      <c r="CC121" s="858"/>
      <c r="CD121" s="858"/>
      <c r="CE121" s="858"/>
      <c r="CF121" s="859">
        <v>205.7</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3800854</v>
      </c>
      <c r="DH121" s="771"/>
      <c r="DI121" s="771"/>
      <c r="DJ121" s="771"/>
      <c r="DK121" s="771"/>
      <c r="DL121" s="771">
        <v>3708148</v>
      </c>
      <c r="DM121" s="771"/>
      <c r="DN121" s="771"/>
      <c r="DO121" s="771"/>
      <c r="DP121" s="771"/>
      <c r="DQ121" s="771">
        <v>3585720</v>
      </c>
      <c r="DR121" s="771"/>
      <c r="DS121" s="771"/>
      <c r="DT121" s="771"/>
      <c r="DU121" s="771"/>
      <c r="DV121" s="823">
        <v>6.3</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166606023</v>
      </c>
      <c r="BR122" s="840"/>
      <c r="BS122" s="840"/>
      <c r="BT122" s="840"/>
      <c r="BU122" s="840"/>
      <c r="BV122" s="840">
        <v>167816258</v>
      </c>
      <c r="BW122" s="840"/>
      <c r="BX122" s="840"/>
      <c r="BY122" s="840"/>
      <c r="BZ122" s="840"/>
      <c r="CA122" s="840">
        <v>169792119</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3347093</v>
      </c>
      <c r="DH122" s="771"/>
      <c r="DI122" s="771"/>
      <c r="DJ122" s="771"/>
      <c r="DK122" s="771"/>
      <c r="DL122" s="771">
        <v>3493036</v>
      </c>
      <c r="DM122" s="771"/>
      <c r="DN122" s="771"/>
      <c r="DO122" s="771"/>
      <c r="DP122" s="771"/>
      <c r="DQ122" s="771">
        <v>3357258</v>
      </c>
      <c r="DR122" s="771"/>
      <c r="DS122" s="771"/>
      <c r="DT122" s="771"/>
      <c r="DU122" s="771"/>
      <c r="DV122" s="823">
        <v>5.9</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52.2</v>
      </c>
      <c r="BR123" s="832"/>
      <c r="BS123" s="832"/>
      <c r="BT123" s="832"/>
      <c r="BU123" s="832"/>
      <c r="BV123" s="832">
        <v>51.8</v>
      </c>
      <c r="BW123" s="832"/>
      <c r="BX123" s="832"/>
      <c r="BY123" s="832"/>
      <c r="BZ123" s="832"/>
      <c r="CA123" s="832">
        <v>45</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1248909</v>
      </c>
      <c r="DH123" s="784"/>
      <c r="DI123" s="784"/>
      <c r="DJ123" s="784"/>
      <c r="DK123" s="785"/>
      <c r="DL123" s="786">
        <v>1277045</v>
      </c>
      <c r="DM123" s="784"/>
      <c r="DN123" s="784"/>
      <c r="DO123" s="784"/>
      <c r="DP123" s="785"/>
      <c r="DQ123" s="786">
        <v>1210513</v>
      </c>
      <c r="DR123" s="784"/>
      <c r="DS123" s="784"/>
      <c r="DT123" s="784"/>
      <c r="DU123" s="785"/>
      <c r="DV123" s="754">
        <v>2.1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141246</v>
      </c>
      <c r="AB126" s="784"/>
      <c r="AC126" s="784"/>
      <c r="AD126" s="784"/>
      <c r="AE126" s="785"/>
      <c r="AF126" s="786">
        <v>131650</v>
      </c>
      <c r="AG126" s="784"/>
      <c r="AH126" s="784"/>
      <c r="AI126" s="784"/>
      <c r="AJ126" s="785"/>
      <c r="AK126" s="786">
        <v>119669</v>
      </c>
      <c r="AL126" s="784"/>
      <c r="AM126" s="784"/>
      <c r="AN126" s="784"/>
      <c r="AO126" s="785"/>
      <c r="AP126" s="754">
        <v>0.2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1865599</v>
      </c>
      <c r="DH126" s="771"/>
      <c r="DI126" s="771"/>
      <c r="DJ126" s="771"/>
      <c r="DK126" s="771"/>
      <c r="DL126" s="771">
        <v>2037407</v>
      </c>
      <c r="DM126" s="771"/>
      <c r="DN126" s="771"/>
      <c r="DO126" s="771"/>
      <c r="DP126" s="771"/>
      <c r="DQ126" s="771">
        <v>1830805</v>
      </c>
      <c r="DR126" s="771"/>
      <c r="DS126" s="771"/>
      <c r="DT126" s="771"/>
      <c r="DU126" s="771"/>
      <c r="DV126" s="823">
        <v>3.2</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290</v>
      </c>
      <c r="AB127" s="784"/>
      <c r="AC127" s="784"/>
      <c r="AD127" s="784"/>
      <c r="AE127" s="785"/>
      <c r="AF127" s="786">
        <v>161</v>
      </c>
      <c r="AG127" s="784"/>
      <c r="AH127" s="784"/>
      <c r="AI127" s="784"/>
      <c r="AJ127" s="785"/>
      <c r="AK127" s="786">
        <v>98</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113</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218525</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2063246</v>
      </c>
      <c r="AB128" s="724"/>
      <c r="AC128" s="724"/>
      <c r="AD128" s="724"/>
      <c r="AE128" s="725"/>
      <c r="AF128" s="726">
        <v>2036505</v>
      </c>
      <c r="AG128" s="724"/>
      <c r="AH128" s="724"/>
      <c r="AI128" s="724"/>
      <c r="AJ128" s="725"/>
      <c r="AK128" s="726">
        <v>2072497</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66487128</v>
      </c>
      <c r="AB129" s="784"/>
      <c r="AC129" s="784"/>
      <c r="AD129" s="784"/>
      <c r="AE129" s="785"/>
      <c r="AF129" s="786">
        <v>67006267</v>
      </c>
      <c r="AG129" s="784"/>
      <c r="AH129" s="784"/>
      <c r="AI129" s="784"/>
      <c r="AJ129" s="785"/>
      <c r="AK129" s="786">
        <v>67151544</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9464905</v>
      </c>
      <c r="AB130" s="784"/>
      <c r="AC130" s="784"/>
      <c r="AD130" s="784"/>
      <c r="AE130" s="785"/>
      <c r="AF130" s="786">
        <v>9654861</v>
      </c>
      <c r="AG130" s="784"/>
      <c r="AH130" s="784"/>
      <c r="AI130" s="784"/>
      <c r="AJ130" s="785"/>
      <c r="AK130" s="786">
        <v>10137880</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45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57022223</v>
      </c>
      <c r="AB131" s="717"/>
      <c r="AC131" s="717"/>
      <c r="AD131" s="717"/>
      <c r="AE131" s="718"/>
      <c r="AF131" s="719">
        <v>57351406</v>
      </c>
      <c r="AG131" s="717"/>
      <c r="AH131" s="717"/>
      <c r="AI131" s="717"/>
      <c r="AJ131" s="718"/>
      <c r="AK131" s="719">
        <v>57013664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8.7975945800000002</v>
      </c>
      <c r="AB132" s="740"/>
      <c r="AC132" s="740"/>
      <c r="AD132" s="740"/>
      <c r="AE132" s="741"/>
      <c r="AF132" s="742">
        <v>8.1935986019999998</v>
      </c>
      <c r="AG132" s="740"/>
      <c r="AH132" s="740"/>
      <c r="AI132" s="740"/>
      <c r="AJ132" s="741"/>
      <c r="AK132" s="742">
        <v>10.852335999999999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9.8000000000000007</v>
      </c>
      <c r="AB133" s="749"/>
      <c r="AC133" s="749"/>
      <c r="AD133" s="749"/>
      <c r="AE133" s="750"/>
      <c r="AF133" s="748">
        <v>8.9</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40" zoomScale="70" zoomScaleNormal="85" zoomScaleSheetLayoutView="70" workbookViewId="0">
      <selection activeCell="AC73" sqref="AC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2"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19581014</v>
      </c>
      <c r="L9" s="264">
        <v>68797</v>
      </c>
      <c r="M9" s="265">
        <v>57009</v>
      </c>
      <c r="N9" s="266">
        <v>20.7</v>
      </c>
    </row>
    <row r="10" spans="1:16">
      <c r="A10" s="248"/>
      <c r="B10" s="244"/>
      <c r="C10" s="244"/>
      <c r="D10" s="244"/>
      <c r="E10" s="244"/>
      <c r="F10" s="244"/>
      <c r="G10" s="1133" t="s">
        <v>478</v>
      </c>
      <c r="H10" s="1134"/>
      <c r="I10" s="1134"/>
      <c r="J10" s="1135"/>
      <c r="K10" s="267">
        <v>2135338</v>
      </c>
      <c r="L10" s="268">
        <v>7502</v>
      </c>
      <c r="M10" s="269">
        <v>3340</v>
      </c>
      <c r="N10" s="270">
        <v>124.6</v>
      </c>
    </row>
    <row r="11" spans="1:16" ht="13.5" customHeight="1">
      <c r="A11" s="248"/>
      <c r="B11" s="244"/>
      <c r="C11" s="244"/>
      <c r="D11" s="244"/>
      <c r="E11" s="244"/>
      <c r="F11" s="244"/>
      <c r="G11" s="1133" t="s">
        <v>479</v>
      </c>
      <c r="H11" s="1134"/>
      <c r="I11" s="1134"/>
      <c r="J11" s="1135"/>
      <c r="K11" s="267">
        <v>6554</v>
      </c>
      <c r="L11" s="268">
        <v>23</v>
      </c>
      <c r="M11" s="269">
        <v>1813</v>
      </c>
      <c r="N11" s="270">
        <v>-98.7</v>
      </c>
    </row>
    <row r="12" spans="1:16" ht="13.5" customHeight="1">
      <c r="A12" s="248"/>
      <c r="B12" s="244"/>
      <c r="C12" s="244"/>
      <c r="D12" s="244"/>
      <c r="E12" s="244"/>
      <c r="F12" s="244"/>
      <c r="G12" s="1133" t="s">
        <v>480</v>
      </c>
      <c r="H12" s="1134"/>
      <c r="I12" s="1134"/>
      <c r="J12" s="1135"/>
      <c r="K12" s="267">
        <v>81967</v>
      </c>
      <c r="L12" s="268">
        <v>288</v>
      </c>
      <c r="M12" s="269">
        <v>675</v>
      </c>
      <c r="N12" s="270">
        <v>-57.3</v>
      </c>
    </row>
    <row r="13" spans="1:16" ht="13.5" customHeight="1">
      <c r="A13" s="248"/>
      <c r="B13" s="244"/>
      <c r="C13" s="244"/>
      <c r="D13" s="244"/>
      <c r="E13" s="244"/>
      <c r="F13" s="244"/>
      <c r="G13" s="1133" t="s">
        <v>481</v>
      </c>
      <c r="H13" s="1134"/>
      <c r="I13" s="1134"/>
      <c r="J13" s="1135"/>
      <c r="K13" s="267" t="s">
        <v>482</v>
      </c>
      <c r="L13" s="268" t="s">
        <v>482</v>
      </c>
      <c r="M13" s="269">
        <v>17</v>
      </c>
      <c r="N13" s="270" t="s">
        <v>482</v>
      </c>
    </row>
    <row r="14" spans="1:16" ht="13.5" customHeight="1">
      <c r="A14" s="248"/>
      <c r="B14" s="244"/>
      <c r="C14" s="244"/>
      <c r="D14" s="244"/>
      <c r="E14" s="244"/>
      <c r="F14" s="244"/>
      <c r="G14" s="1133" t="s">
        <v>483</v>
      </c>
      <c r="H14" s="1134"/>
      <c r="I14" s="1134"/>
      <c r="J14" s="1135"/>
      <c r="K14" s="267">
        <v>899717</v>
      </c>
      <c r="L14" s="268">
        <v>3161</v>
      </c>
      <c r="M14" s="269">
        <v>2354</v>
      </c>
      <c r="N14" s="270">
        <v>34.299999999999997</v>
      </c>
    </row>
    <row r="15" spans="1:16" ht="13.5" customHeight="1">
      <c r="A15" s="248"/>
      <c r="B15" s="244"/>
      <c r="C15" s="244"/>
      <c r="D15" s="244"/>
      <c r="E15" s="244"/>
      <c r="F15" s="244"/>
      <c r="G15" s="1133" t="s">
        <v>484</v>
      </c>
      <c r="H15" s="1134"/>
      <c r="I15" s="1134"/>
      <c r="J15" s="1135"/>
      <c r="K15" s="267">
        <v>1007902</v>
      </c>
      <c r="L15" s="268">
        <v>3541</v>
      </c>
      <c r="M15" s="269">
        <v>1355</v>
      </c>
      <c r="N15" s="270">
        <v>161.30000000000001</v>
      </c>
    </row>
    <row r="16" spans="1:16">
      <c r="A16" s="248"/>
      <c r="B16" s="244"/>
      <c r="C16" s="244"/>
      <c r="D16" s="244"/>
      <c r="E16" s="244"/>
      <c r="F16" s="244"/>
      <c r="G16" s="1136" t="s">
        <v>485</v>
      </c>
      <c r="H16" s="1137"/>
      <c r="I16" s="1137"/>
      <c r="J16" s="1138"/>
      <c r="K16" s="268">
        <v>-1808511</v>
      </c>
      <c r="L16" s="268">
        <v>-6354</v>
      </c>
      <c r="M16" s="269">
        <v>-5590</v>
      </c>
      <c r="N16" s="270">
        <v>13.7</v>
      </c>
    </row>
    <row r="17" spans="1:16">
      <c r="A17" s="248"/>
      <c r="B17" s="244"/>
      <c r="C17" s="244"/>
      <c r="D17" s="244"/>
      <c r="E17" s="244"/>
      <c r="F17" s="244"/>
      <c r="G17" s="1136" t="s">
        <v>170</v>
      </c>
      <c r="H17" s="1137"/>
      <c r="I17" s="1137"/>
      <c r="J17" s="1138"/>
      <c r="K17" s="268">
        <v>21903981</v>
      </c>
      <c r="L17" s="268">
        <v>76959</v>
      </c>
      <c r="M17" s="269">
        <v>60973</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8.07</v>
      </c>
      <c r="L21" s="281">
        <v>6.07</v>
      </c>
      <c r="M21" s="282">
        <v>2</v>
      </c>
      <c r="N21" s="249"/>
      <c r="O21" s="283"/>
      <c r="P21" s="279"/>
    </row>
    <row r="22" spans="1:16" s="284" customFormat="1">
      <c r="A22" s="279"/>
      <c r="B22" s="249"/>
      <c r="C22" s="249"/>
      <c r="D22" s="249"/>
      <c r="E22" s="249"/>
      <c r="F22" s="249"/>
      <c r="G22" s="1130" t="s">
        <v>491</v>
      </c>
      <c r="H22" s="1131"/>
      <c r="I22" s="1131"/>
      <c r="J22" s="1132"/>
      <c r="K22" s="285">
        <v>99.5</v>
      </c>
      <c r="L22" s="286">
        <v>99.9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10706844</v>
      </c>
      <c r="L32" s="294">
        <v>37618</v>
      </c>
      <c r="M32" s="295">
        <v>31696</v>
      </c>
      <c r="N32" s="296">
        <v>18.7</v>
      </c>
    </row>
    <row r="33" spans="1:16" ht="13.5" customHeight="1">
      <c r="A33" s="248"/>
      <c r="B33" s="244"/>
      <c r="C33" s="244"/>
      <c r="D33" s="244"/>
      <c r="E33" s="244"/>
      <c r="F33" s="244"/>
      <c r="G33" s="1121" t="s">
        <v>495</v>
      </c>
      <c r="H33" s="1122"/>
      <c r="I33" s="1122"/>
      <c r="J33" s="1123"/>
      <c r="K33" s="294" t="s">
        <v>482</v>
      </c>
      <c r="L33" s="294" t="s">
        <v>482</v>
      </c>
      <c r="M33" s="295">
        <v>4</v>
      </c>
      <c r="N33" s="296" t="s">
        <v>482</v>
      </c>
    </row>
    <row r="34" spans="1:16" ht="27" customHeight="1">
      <c r="A34" s="248"/>
      <c r="B34" s="244"/>
      <c r="C34" s="244"/>
      <c r="D34" s="244"/>
      <c r="E34" s="244"/>
      <c r="F34" s="244"/>
      <c r="G34" s="1121" t="s">
        <v>496</v>
      </c>
      <c r="H34" s="1122"/>
      <c r="I34" s="1122"/>
      <c r="J34" s="1123"/>
      <c r="K34" s="294" t="s">
        <v>482</v>
      </c>
      <c r="L34" s="294" t="s">
        <v>482</v>
      </c>
      <c r="M34" s="295">
        <v>31</v>
      </c>
      <c r="N34" s="296" t="s">
        <v>482</v>
      </c>
    </row>
    <row r="35" spans="1:16" ht="27" customHeight="1">
      <c r="A35" s="248"/>
      <c r="B35" s="244"/>
      <c r="C35" s="244"/>
      <c r="D35" s="244"/>
      <c r="E35" s="244"/>
      <c r="F35" s="244"/>
      <c r="G35" s="1121" t="s">
        <v>497</v>
      </c>
      <c r="H35" s="1122"/>
      <c r="I35" s="1122"/>
      <c r="J35" s="1123"/>
      <c r="K35" s="294">
        <v>4908236</v>
      </c>
      <c r="L35" s="294">
        <v>17245</v>
      </c>
      <c r="M35" s="295">
        <v>8185</v>
      </c>
      <c r="N35" s="296">
        <v>110.7</v>
      </c>
    </row>
    <row r="36" spans="1:16" ht="27" customHeight="1">
      <c r="A36" s="248"/>
      <c r="B36" s="244"/>
      <c r="C36" s="244"/>
      <c r="D36" s="244"/>
      <c r="E36" s="244"/>
      <c r="F36" s="244"/>
      <c r="G36" s="1121" t="s">
        <v>498</v>
      </c>
      <c r="H36" s="1122"/>
      <c r="I36" s="1122"/>
      <c r="J36" s="1123"/>
      <c r="K36" s="294" t="s">
        <v>482</v>
      </c>
      <c r="L36" s="294" t="s">
        <v>482</v>
      </c>
      <c r="M36" s="295">
        <v>857</v>
      </c>
      <c r="N36" s="296" t="s">
        <v>482</v>
      </c>
    </row>
    <row r="37" spans="1:16" ht="13.5" customHeight="1">
      <c r="A37" s="248"/>
      <c r="B37" s="244"/>
      <c r="C37" s="244"/>
      <c r="D37" s="244"/>
      <c r="E37" s="244"/>
      <c r="F37" s="244"/>
      <c r="G37" s="1121" t="s">
        <v>499</v>
      </c>
      <c r="H37" s="1122"/>
      <c r="I37" s="1122"/>
      <c r="J37" s="1123"/>
      <c r="K37" s="294">
        <v>2782580</v>
      </c>
      <c r="L37" s="294">
        <v>9776</v>
      </c>
      <c r="M37" s="295">
        <v>1599</v>
      </c>
      <c r="N37" s="296">
        <v>511.4</v>
      </c>
    </row>
    <row r="38" spans="1:16" ht="27" customHeight="1">
      <c r="A38" s="248"/>
      <c r="B38" s="244"/>
      <c r="C38" s="244"/>
      <c r="D38" s="244"/>
      <c r="E38" s="244"/>
      <c r="F38" s="244"/>
      <c r="G38" s="1124" t="s">
        <v>500</v>
      </c>
      <c r="H38" s="1125"/>
      <c r="I38" s="1125"/>
      <c r="J38" s="1126"/>
      <c r="K38" s="297">
        <v>31</v>
      </c>
      <c r="L38" s="297">
        <v>0</v>
      </c>
      <c r="M38" s="298">
        <v>2</v>
      </c>
      <c r="N38" s="299">
        <v>-100</v>
      </c>
      <c r="O38" s="293"/>
    </row>
    <row r="39" spans="1:16">
      <c r="A39" s="248"/>
      <c r="B39" s="244"/>
      <c r="C39" s="244"/>
      <c r="D39" s="244"/>
      <c r="E39" s="244"/>
      <c r="F39" s="244"/>
      <c r="G39" s="1124" t="s">
        <v>501</v>
      </c>
      <c r="H39" s="1125"/>
      <c r="I39" s="1125"/>
      <c r="J39" s="1126"/>
      <c r="K39" s="300">
        <v>-2072497</v>
      </c>
      <c r="L39" s="300">
        <v>-7282</v>
      </c>
      <c r="M39" s="301">
        <v>-7786</v>
      </c>
      <c r="N39" s="302">
        <v>-6.5</v>
      </c>
      <c r="O39" s="293"/>
    </row>
    <row r="40" spans="1:16" ht="27" customHeight="1">
      <c r="A40" s="248"/>
      <c r="B40" s="244"/>
      <c r="C40" s="244"/>
      <c r="D40" s="244"/>
      <c r="E40" s="244"/>
      <c r="F40" s="244"/>
      <c r="G40" s="1121" t="s">
        <v>502</v>
      </c>
      <c r="H40" s="1122"/>
      <c r="I40" s="1122"/>
      <c r="J40" s="1123"/>
      <c r="K40" s="300">
        <v>-10137880</v>
      </c>
      <c r="L40" s="300">
        <v>-35619</v>
      </c>
      <c r="M40" s="301">
        <v>-26731</v>
      </c>
      <c r="N40" s="302">
        <v>33.200000000000003</v>
      </c>
      <c r="O40" s="293"/>
    </row>
    <row r="41" spans="1:16">
      <c r="A41" s="248"/>
      <c r="B41" s="244"/>
      <c r="C41" s="244"/>
      <c r="D41" s="244"/>
      <c r="E41" s="244"/>
      <c r="F41" s="244"/>
      <c r="G41" s="1127" t="s">
        <v>281</v>
      </c>
      <c r="H41" s="1128"/>
      <c r="I41" s="1128"/>
      <c r="J41" s="1129"/>
      <c r="K41" s="294">
        <v>6187314</v>
      </c>
      <c r="L41" s="300">
        <v>21739</v>
      </c>
      <c r="M41" s="301">
        <v>7858</v>
      </c>
      <c r="N41" s="302">
        <v>176.6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10502215</v>
      </c>
      <c r="J51" s="320">
        <v>37389</v>
      </c>
      <c r="K51" s="321">
        <v>-11.1</v>
      </c>
      <c r="L51" s="322">
        <v>50804</v>
      </c>
      <c r="M51" s="323">
        <v>-1.4</v>
      </c>
      <c r="N51" s="324">
        <v>-9.6999999999999993</v>
      </c>
    </row>
    <row r="52" spans="1:14">
      <c r="A52" s="248"/>
      <c r="B52" s="244"/>
      <c r="C52" s="244"/>
      <c r="D52" s="244"/>
      <c r="E52" s="244"/>
      <c r="F52" s="244"/>
      <c r="G52" s="325"/>
      <c r="H52" s="326" t="s">
        <v>513</v>
      </c>
      <c r="I52" s="327">
        <v>7679682</v>
      </c>
      <c r="J52" s="328">
        <v>27341</v>
      </c>
      <c r="K52" s="329">
        <v>-19.3</v>
      </c>
      <c r="L52" s="330">
        <v>30480</v>
      </c>
      <c r="M52" s="331">
        <v>-6.6</v>
      </c>
      <c r="N52" s="332">
        <v>-12.7</v>
      </c>
    </row>
    <row r="53" spans="1:14">
      <c r="A53" s="248"/>
      <c r="B53" s="244"/>
      <c r="C53" s="244"/>
      <c r="D53" s="244"/>
      <c r="E53" s="244"/>
      <c r="F53" s="244"/>
      <c r="G53" s="310" t="s">
        <v>514</v>
      </c>
      <c r="H53" s="311"/>
      <c r="I53" s="319">
        <v>11465226</v>
      </c>
      <c r="J53" s="320">
        <v>40975</v>
      </c>
      <c r="K53" s="321">
        <v>9.6</v>
      </c>
      <c r="L53" s="322">
        <v>38606</v>
      </c>
      <c r="M53" s="323">
        <v>-24</v>
      </c>
      <c r="N53" s="324">
        <v>33.6</v>
      </c>
    </row>
    <row r="54" spans="1:14">
      <c r="A54" s="248"/>
      <c r="B54" s="244"/>
      <c r="C54" s="244"/>
      <c r="D54" s="244"/>
      <c r="E54" s="244"/>
      <c r="F54" s="244"/>
      <c r="G54" s="325"/>
      <c r="H54" s="326" t="s">
        <v>513</v>
      </c>
      <c r="I54" s="327">
        <v>7387330</v>
      </c>
      <c r="J54" s="328">
        <v>26401</v>
      </c>
      <c r="K54" s="329">
        <v>-3.4</v>
      </c>
      <c r="L54" s="330">
        <v>22435</v>
      </c>
      <c r="M54" s="331">
        <v>-26.4</v>
      </c>
      <c r="N54" s="332">
        <v>23</v>
      </c>
    </row>
    <row r="55" spans="1:14">
      <c r="A55" s="248"/>
      <c r="B55" s="244"/>
      <c r="C55" s="244"/>
      <c r="D55" s="244"/>
      <c r="E55" s="244"/>
      <c r="F55" s="244"/>
      <c r="G55" s="310" t="s">
        <v>515</v>
      </c>
      <c r="H55" s="311"/>
      <c r="I55" s="319">
        <v>10918681</v>
      </c>
      <c r="J55" s="320">
        <v>38229</v>
      </c>
      <c r="K55" s="321">
        <v>-6.7</v>
      </c>
      <c r="L55" s="322">
        <v>39425</v>
      </c>
      <c r="M55" s="323">
        <v>2.1</v>
      </c>
      <c r="N55" s="324">
        <v>-8.8000000000000007</v>
      </c>
    </row>
    <row r="56" spans="1:14">
      <c r="A56" s="248"/>
      <c r="B56" s="244"/>
      <c r="C56" s="244"/>
      <c r="D56" s="244"/>
      <c r="E56" s="244"/>
      <c r="F56" s="244"/>
      <c r="G56" s="325"/>
      <c r="H56" s="326" t="s">
        <v>513</v>
      </c>
      <c r="I56" s="327">
        <v>6986128</v>
      </c>
      <c r="J56" s="328">
        <v>24460</v>
      </c>
      <c r="K56" s="329">
        <v>-7.4</v>
      </c>
      <c r="L56" s="330">
        <v>22414</v>
      </c>
      <c r="M56" s="331">
        <v>-0.1</v>
      </c>
      <c r="N56" s="332">
        <v>-7.3</v>
      </c>
    </row>
    <row r="57" spans="1:14">
      <c r="A57" s="248"/>
      <c r="B57" s="244"/>
      <c r="C57" s="244"/>
      <c r="D57" s="244"/>
      <c r="E57" s="244"/>
      <c r="F57" s="244"/>
      <c r="G57" s="310" t="s">
        <v>516</v>
      </c>
      <c r="H57" s="311"/>
      <c r="I57" s="319">
        <v>15348729</v>
      </c>
      <c r="J57" s="320">
        <v>53732</v>
      </c>
      <c r="K57" s="321">
        <v>40.6</v>
      </c>
      <c r="L57" s="322">
        <v>43141</v>
      </c>
      <c r="M57" s="323">
        <v>9.4</v>
      </c>
      <c r="N57" s="324">
        <v>31.2</v>
      </c>
    </row>
    <row r="58" spans="1:14">
      <c r="A58" s="248"/>
      <c r="B58" s="244"/>
      <c r="C58" s="244"/>
      <c r="D58" s="244"/>
      <c r="E58" s="244"/>
      <c r="F58" s="244"/>
      <c r="G58" s="325"/>
      <c r="H58" s="326" t="s">
        <v>513</v>
      </c>
      <c r="I58" s="327">
        <v>9844769</v>
      </c>
      <c r="J58" s="328">
        <v>34464</v>
      </c>
      <c r="K58" s="329">
        <v>40.9</v>
      </c>
      <c r="L58" s="330">
        <v>21887</v>
      </c>
      <c r="M58" s="331">
        <v>-2.4</v>
      </c>
      <c r="N58" s="332">
        <v>43.3</v>
      </c>
    </row>
    <row r="59" spans="1:14">
      <c r="A59" s="248"/>
      <c r="B59" s="244"/>
      <c r="C59" s="244"/>
      <c r="D59" s="244"/>
      <c r="E59" s="244"/>
      <c r="F59" s="244"/>
      <c r="G59" s="310" t="s">
        <v>517</v>
      </c>
      <c r="H59" s="311"/>
      <c r="I59" s="319">
        <v>18215281</v>
      </c>
      <c r="J59" s="320">
        <v>63999</v>
      </c>
      <c r="K59" s="321">
        <v>19.100000000000001</v>
      </c>
      <c r="L59" s="322">
        <v>45117</v>
      </c>
      <c r="M59" s="323">
        <v>4.5999999999999996</v>
      </c>
      <c r="N59" s="324">
        <v>14.5</v>
      </c>
    </row>
    <row r="60" spans="1:14">
      <c r="A60" s="248"/>
      <c r="B60" s="244"/>
      <c r="C60" s="244"/>
      <c r="D60" s="244"/>
      <c r="E60" s="244"/>
      <c r="F60" s="244"/>
      <c r="G60" s="325"/>
      <c r="H60" s="326" t="s">
        <v>513</v>
      </c>
      <c r="I60" s="333">
        <v>11880913</v>
      </c>
      <c r="J60" s="328">
        <v>41743</v>
      </c>
      <c r="K60" s="329">
        <v>21.1</v>
      </c>
      <c r="L60" s="330">
        <v>25589</v>
      </c>
      <c r="M60" s="331">
        <v>16.899999999999999</v>
      </c>
      <c r="N60" s="332">
        <v>4.2</v>
      </c>
    </row>
    <row r="61" spans="1:14">
      <c r="A61" s="248"/>
      <c r="B61" s="244"/>
      <c r="C61" s="244"/>
      <c r="D61" s="244"/>
      <c r="E61" s="244"/>
      <c r="F61" s="244"/>
      <c r="G61" s="310" t="s">
        <v>518</v>
      </c>
      <c r="H61" s="334"/>
      <c r="I61" s="335">
        <v>13290026</v>
      </c>
      <c r="J61" s="336">
        <v>46865</v>
      </c>
      <c r="K61" s="337">
        <v>10.3</v>
      </c>
      <c r="L61" s="338">
        <v>43419</v>
      </c>
      <c r="M61" s="339">
        <v>-1.9</v>
      </c>
      <c r="N61" s="324">
        <v>12.2</v>
      </c>
    </row>
    <row r="62" spans="1:14">
      <c r="A62" s="248"/>
      <c r="B62" s="244"/>
      <c r="C62" s="244"/>
      <c r="D62" s="244"/>
      <c r="E62" s="244"/>
      <c r="F62" s="244"/>
      <c r="G62" s="325"/>
      <c r="H62" s="326" t="s">
        <v>513</v>
      </c>
      <c r="I62" s="327">
        <v>8755764</v>
      </c>
      <c r="J62" s="328">
        <v>30882</v>
      </c>
      <c r="K62" s="329">
        <v>6.4</v>
      </c>
      <c r="L62" s="330">
        <v>24561</v>
      </c>
      <c r="M62" s="331">
        <v>-3.7</v>
      </c>
      <c r="N62" s="332">
        <v>10.1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22.33</v>
      </c>
      <c r="G47" s="12">
        <v>25.27</v>
      </c>
      <c r="H47" s="12">
        <v>27.58</v>
      </c>
      <c r="I47" s="12">
        <v>28.54</v>
      </c>
      <c r="J47" s="13">
        <v>29.87</v>
      </c>
    </row>
    <row r="48" spans="2:10" ht="57.75" customHeight="1">
      <c r="B48" s="14"/>
      <c r="C48" s="1141" t="s">
        <v>4</v>
      </c>
      <c r="D48" s="1141"/>
      <c r="E48" s="1142"/>
      <c r="F48" s="15">
        <v>5.52</v>
      </c>
      <c r="G48" s="16">
        <v>4.8499999999999996</v>
      </c>
      <c r="H48" s="16">
        <v>2.33</v>
      </c>
      <c r="I48" s="16">
        <v>2.77</v>
      </c>
      <c r="J48" s="17">
        <v>0.81</v>
      </c>
    </row>
    <row r="49" spans="2:10" ht="57.75" customHeight="1" thickBot="1">
      <c r="B49" s="18"/>
      <c r="C49" s="1143" t="s">
        <v>5</v>
      </c>
      <c r="D49" s="1143"/>
      <c r="E49" s="1144"/>
      <c r="F49" s="19">
        <v>4.88</v>
      </c>
      <c r="G49" s="20">
        <v>2.14</v>
      </c>
      <c r="H49" s="20" t="s">
        <v>525</v>
      </c>
      <c r="I49" s="20">
        <v>2.06</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527</v>
      </c>
      <c r="D34" s="1151"/>
      <c r="E34" s="1152"/>
      <c r="F34" s="32">
        <v>9.14</v>
      </c>
      <c r="G34" s="33">
        <v>9.43</v>
      </c>
      <c r="H34" s="33">
        <v>9.5399999999999991</v>
      </c>
      <c r="I34" s="33">
        <v>9.01</v>
      </c>
      <c r="J34" s="34">
        <v>9.02</v>
      </c>
      <c r="K34" s="22"/>
      <c r="L34" s="22"/>
      <c r="M34" s="22"/>
      <c r="N34" s="22"/>
      <c r="O34" s="22"/>
      <c r="P34" s="22"/>
    </row>
    <row r="35" spans="1:16" ht="39" customHeight="1">
      <c r="A35" s="22"/>
      <c r="B35" s="35"/>
      <c r="C35" s="1145" t="s">
        <v>528</v>
      </c>
      <c r="D35" s="1146"/>
      <c r="E35" s="1147"/>
      <c r="F35" s="36">
        <v>5.51</v>
      </c>
      <c r="G35" s="37">
        <v>4.84</v>
      </c>
      <c r="H35" s="37">
        <v>2.3199999999999998</v>
      </c>
      <c r="I35" s="37">
        <v>2.75</v>
      </c>
      <c r="J35" s="38">
        <v>0.8</v>
      </c>
      <c r="K35" s="22"/>
      <c r="L35" s="22"/>
      <c r="M35" s="22"/>
      <c r="N35" s="22"/>
      <c r="O35" s="22"/>
      <c r="P35" s="22"/>
    </row>
    <row r="36" spans="1:16" ht="39" customHeight="1">
      <c r="A36" s="22"/>
      <c r="B36" s="35"/>
      <c r="C36" s="1145" t="s">
        <v>529</v>
      </c>
      <c r="D36" s="1146"/>
      <c r="E36" s="1147"/>
      <c r="F36" s="36">
        <v>0.25</v>
      </c>
      <c r="G36" s="37">
        <v>0.38</v>
      </c>
      <c r="H36" s="37">
        <v>0.61</v>
      </c>
      <c r="I36" s="37">
        <v>0.57999999999999996</v>
      </c>
      <c r="J36" s="38">
        <v>0.59</v>
      </c>
      <c r="K36" s="22"/>
      <c r="L36" s="22"/>
      <c r="M36" s="22"/>
      <c r="N36" s="22"/>
      <c r="O36" s="22"/>
      <c r="P36" s="22"/>
    </row>
    <row r="37" spans="1:16" ht="39" customHeight="1">
      <c r="A37" s="22"/>
      <c r="B37" s="35"/>
      <c r="C37" s="1145" t="s">
        <v>530</v>
      </c>
      <c r="D37" s="1146"/>
      <c r="E37" s="1147"/>
      <c r="F37" s="36">
        <v>0.41</v>
      </c>
      <c r="G37" s="37">
        <v>0.4</v>
      </c>
      <c r="H37" s="37">
        <v>0.39</v>
      </c>
      <c r="I37" s="37">
        <v>0.39</v>
      </c>
      <c r="J37" s="38">
        <v>0.37</v>
      </c>
      <c r="K37" s="22"/>
      <c r="L37" s="22"/>
      <c r="M37" s="22"/>
      <c r="N37" s="22"/>
      <c r="O37" s="22"/>
      <c r="P37" s="22"/>
    </row>
    <row r="38" spans="1:16" ht="39" customHeight="1">
      <c r="A38" s="22"/>
      <c r="B38" s="35"/>
      <c r="C38" s="1145" t="s">
        <v>531</v>
      </c>
      <c r="D38" s="1146"/>
      <c r="E38" s="1147"/>
      <c r="F38" s="36">
        <v>0.06</v>
      </c>
      <c r="G38" s="37">
        <v>0.17</v>
      </c>
      <c r="H38" s="37">
        <v>0.33</v>
      </c>
      <c r="I38" s="37">
        <v>0.31</v>
      </c>
      <c r="J38" s="38">
        <v>0.3</v>
      </c>
      <c r="K38" s="22"/>
      <c r="L38" s="22"/>
      <c r="M38" s="22"/>
      <c r="N38" s="22"/>
      <c r="O38" s="22"/>
      <c r="P38" s="22"/>
    </row>
    <row r="39" spans="1:16" ht="39" customHeight="1">
      <c r="A39" s="22"/>
      <c r="B39" s="35"/>
      <c r="C39" s="1145" t="s">
        <v>532</v>
      </c>
      <c r="D39" s="1146"/>
      <c r="E39" s="1147"/>
      <c r="F39" s="36">
        <v>0.02</v>
      </c>
      <c r="G39" s="37">
        <v>0.04</v>
      </c>
      <c r="H39" s="37">
        <v>0.04</v>
      </c>
      <c r="I39" s="37">
        <v>0</v>
      </c>
      <c r="J39" s="38">
        <v>0.19</v>
      </c>
      <c r="K39" s="22"/>
      <c r="L39" s="22"/>
      <c r="M39" s="22"/>
      <c r="N39" s="22"/>
      <c r="O39" s="22"/>
      <c r="P39" s="22"/>
    </row>
    <row r="40" spans="1:16" ht="39" customHeight="1">
      <c r="A40" s="22"/>
      <c r="B40" s="35"/>
      <c r="C40" s="1145" t="s">
        <v>533</v>
      </c>
      <c r="D40" s="1146"/>
      <c r="E40" s="1147"/>
      <c r="F40" s="36">
        <v>0.19</v>
      </c>
      <c r="G40" s="37">
        <v>0.2</v>
      </c>
      <c r="H40" s="37">
        <v>0.17</v>
      </c>
      <c r="I40" s="37">
        <v>0.18</v>
      </c>
      <c r="J40" s="38">
        <v>0.19</v>
      </c>
      <c r="K40" s="22"/>
      <c r="L40" s="22"/>
      <c r="M40" s="22"/>
      <c r="N40" s="22"/>
      <c r="O40" s="22"/>
      <c r="P40" s="22"/>
    </row>
    <row r="41" spans="1:16" ht="39" customHeight="1">
      <c r="A41" s="22"/>
      <c r="B41" s="35"/>
      <c r="C41" s="1145" t="s">
        <v>534</v>
      </c>
      <c r="D41" s="1146"/>
      <c r="E41" s="1147"/>
      <c r="F41" s="36">
        <v>0.16</v>
      </c>
      <c r="G41" s="37">
        <v>0.11</v>
      </c>
      <c r="H41" s="37">
        <v>0</v>
      </c>
      <c r="I41" s="37">
        <v>0.01</v>
      </c>
      <c r="J41" s="38">
        <v>7.0000000000000007E-2</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0.09</v>
      </c>
      <c r="G43" s="42">
        <v>0.46</v>
      </c>
      <c r="H43" s="42">
        <v>0.63</v>
      </c>
      <c r="I43" s="42">
        <v>0.65</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12442</v>
      </c>
      <c r="L45" s="60">
        <v>12220</v>
      </c>
      <c r="M45" s="60">
        <v>11458</v>
      </c>
      <c r="N45" s="60">
        <v>11070</v>
      </c>
      <c r="O45" s="61">
        <v>10707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4289</v>
      </c>
      <c r="L48" s="64">
        <v>4491</v>
      </c>
      <c r="M48" s="64">
        <v>4502</v>
      </c>
      <c r="N48" s="64">
        <v>4760</v>
      </c>
      <c r="O48" s="65">
        <v>4908</v>
      </c>
      <c r="P48" s="48"/>
      <c r="Q48" s="48"/>
      <c r="R48" s="48"/>
      <c r="S48" s="48"/>
      <c r="T48" s="48"/>
      <c r="U48" s="48"/>
    </row>
    <row r="49" spans="1:21" ht="30.75" customHeight="1">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c r="A50" s="48"/>
      <c r="B50" s="1163"/>
      <c r="C50" s="1164"/>
      <c r="D50" s="62"/>
      <c r="E50" s="1155" t="s">
        <v>17</v>
      </c>
      <c r="F50" s="1155"/>
      <c r="G50" s="1155"/>
      <c r="H50" s="1155"/>
      <c r="I50" s="1155"/>
      <c r="J50" s="1156"/>
      <c r="K50" s="63">
        <v>640</v>
      </c>
      <c r="L50" s="64">
        <v>613</v>
      </c>
      <c r="M50" s="64">
        <v>586</v>
      </c>
      <c r="N50" s="64">
        <v>560</v>
      </c>
      <c r="O50" s="65">
        <v>2783</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482</v>
      </c>
      <c r="M51" s="64">
        <v>0</v>
      </c>
      <c r="N51" s="64" t="s">
        <v>482</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11135</v>
      </c>
      <c r="L52" s="64">
        <v>11740</v>
      </c>
      <c r="M52" s="64">
        <v>11527</v>
      </c>
      <c r="N52" s="64">
        <v>11691</v>
      </c>
      <c r="O52" s="65">
        <v>12210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6236</v>
      </c>
      <c r="L53" s="69">
        <v>5584</v>
      </c>
      <c r="M53" s="69">
        <v>5019</v>
      </c>
      <c r="N53" s="69">
        <v>4699</v>
      </c>
      <c r="O53" s="70">
        <v>6188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2016-04-18T09:00:40Z</cp:lastPrinted>
  <dcterms:created xsi:type="dcterms:W3CDTF">2016-02-15T01:37:49Z</dcterms:created>
  <dcterms:modified xsi:type="dcterms:W3CDTF">2016-05-07T04:16:21Z</dcterms:modified>
  <cp:category/>
</cp:coreProperties>
</file>