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<sst xmlns="http://schemas.openxmlformats.org/spreadsheetml/2006/main" count="184" uniqueCount="50">
  <si>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</si>
  <si>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</si>
  <si>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</si>
  <si>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</si>
  <si>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</si>
  <si>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</si>
  <si>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</si>
  <si>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</si>
  <si>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</si>
  <si>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</si>
  <si>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</si>
  <si>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</si>
  <si>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</si>
  <si>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</si>
  <si>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</si>
  <si>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</si>
  <si>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</si>
  <si>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</si>
  <si>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</si>
  <si>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</si>
  <si>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</si>
  <si>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</si>
  <si>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</si>
  <si>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</si>
  <si>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</si>
  <si>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</si>
  <si>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</si>
  <si>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</si>
  <si>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</si>
  <si>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</si>
  <si>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</si>
  <si>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</si>
  <si>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</si>
  <si>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</si>
  <si>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</si>
  <si>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</si>
  <si>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</si>
  <si>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</si>
  <si>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</si>
  <si>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</si>
  <si>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</si>
  <si>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</si>
  <si>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</si>
  <si>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</si>
  <si>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</si>
  <si>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</si>
  <si>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</si>
  <si>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普通建設事業費（補助）の状況（前年度）</t>
  </si>
  <si>
    <t>普通建設事業費（補助）の状況（増減額）</t>
  </si>
  <si>
    <t>普通建設事業費（補助）の状況（増減率）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</si>
</sst>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  <xf numFmtId="179" fontId="0" fillId="0" borderId="12" xfId="0" applyNumberFormat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2981</v>
      </c>
      <c r="E6" s="30">
        <v>257146</v>
      </c>
      <c r="F6" s="30">
        <v>5107719</v>
      </c>
      <c r="G6" s="30">
        <v>0</v>
      </c>
      <c r="H6" s="30">
        <v>626909</v>
      </c>
      <c r="I6" s="30">
        <v>0</v>
      </c>
      <c r="J6" s="30">
        <v>1733389</v>
      </c>
      <c r="K6" s="30">
        <v>373895</v>
      </c>
      <c r="L6" s="30">
        <v>430743</v>
      </c>
      <c r="M6" s="30">
        <f>N6-SUM(C6:L6)</f>
        <v>0</v>
      </c>
      <c r="N6" s="30">
        <v>8532782</v>
      </c>
    </row>
    <row r="7" spans="2:14" ht="21" customHeight="1">
      <c r="B7" s="14" t="s">
        <v>14</v>
      </c>
      <c r="C7" s="26">
        <v>0</v>
      </c>
      <c r="D7" s="26">
        <v>0</v>
      </c>
      <c r="E7" s="26">
        <v>261203</v>
      </c>
      <c r="F7" s="26">
        <v>10235450</v>
      </c>
      <c r="G7" s="26">
        <v>0</v>
      </c>
      <c r="H7" s="26">
        <v>34144</v>
      </c>
      <c r="I7" s="26">
        <v>0</v>
      </c>
      <c r="J7" s="26">
        <v>2375931</v>
      </c>
      <c r="K7" s="26">
        <v>43175</v>
      </c>
      <c r="L7" s="26">
        <v>655957</v>
      </c>
      <c r="M7" s="26">
        <f aca="true" t="shared" si="0" ref="M7:M34">N7-SUM(C7:L7)</f>
        <v>0</v>
      </c>
      <c r="N7" s="26">
        <v>13605860</v>
      </c>
    </row>
    <row r="8" spans="2:14" ht="21" customHeight="1">
      <c r="B8" s="14" t="s">
        <v>15</v>
      </c>
      <c r="C8" s="26">
        <v>0</v>
      </c>
      <c r="D8" s="26">
        <v>3977</v>
      </c>
      <c r="E8" s="26">
        <v>143111</v>
      </c>
      <c r="F8" s="26">
        <v>78900</v>
      </c>
      <c r="G8" s="26">
        <v>0</v>
      </c>
      <c r="H8" s="26">
        <v>106547</v>
      </c>
      <c r="I8" s="26">
        <v>0</v>
      </c>
      <c r="J8" s="26">
        <v>505663</v>
      </c>
      <c r="K8" s="26">
        <v>1422611</v>
      </c>
      <c r="L8" s="26">
        <v>138102</v>
      </c>
      <c r="M8" s="26">
        <f t="shared" si="0"/>
        <v>0</v>
      </c>
      <c r="N8" s="26">
        <v>2398911</v>
      </c>
    </row>
    <row r="9" spans="2:14" ht="21" customHeight="1">
      <c r="B9" s="15" t="s">
        <v>16</v>
      </c>
      <c r="C9" s="27">
        <v>0</v>
      </c>
      <c r="D9" s="27">
        <v>5012</v>
      </c>
      <c r="E9" s="27">
        <v>747862</v>
      </c>
      <c r="F9" s="27">
        <v>94781</v>
      </c>
      <c r="G9" s="27">
        <v>0</v>
      </c>
      <c r="H9" s="27">
        <v>70879</v>
      </c>
      <c r="I9" s="27">
        <v>0</v>
      </c>
      <c r="J9" s="27">
        <v>716568</v>
      </c>
      <c r="K9" s="27">
        <v>16087</v>
      </c>
      <c r="L9" s="27">
        <v>22730</v>
      </c>
      <c r="M9" s="27">
        <f t="shared" si="0"/>
        <v>0</v>
      </c>
      <c r="N9" s="27">
        <v>1673919</v>
      </c>
    </row>
    <row r="10" spans="2:14" ht="21" customHeight="1">
      <c r="B10" s="15" t="s">
        <v>17</v>
      </c>
      <c r="C10" s="27">
        <v>0</v>
      </c>
      <c r="D10" s="27">
        <v>3964</v>
      </c>
      <c r="E10" s="27">
        <v>168526</v>
      </c>
      <c r="F10" s="27">
        <v>391436</v>
      </c>
      <c r="G10" s="27">
        <v>0</v>
      </c>
      <c r="H10" s="27">
        <v>35046</v>
      </c>
      <c r="I10" s="27">
        <v>54411</v>
      </c>
      <c r="J10" s="27">
        <v>642030</v>
      </c>
      <c r="K10" s="27">
        <v>72312</v>
      </c>
      <c r="L10" s="27">
        <v>69353</v>
      </c>
      <c r="M10" s="27">
        <f t="shared" si="0"/>
        <v>0</v>
      </c>
      <c r="N10" s="27">
        <v>1437078</v>
      </c>
    </row>
    <row r="11" spans="2:14" ht="21" customHeight="1">
      <c r="B11" s="15" t="s">
        <v>18</v>
      </c>
      <c r="C11" s="27">
        <v>0</v>
      </c>
      <c r="D11" s="27">
        <v>34252</v>
      </c>
      <c r="E11" s="27">
        <v>26426</v>
      </c>
      <c r="F11" s="27">
        <v>64723</v>
      </c>
      <c r="G11" s="27">
        <v>0</v>
      </c>
      <c r="H11" s="27">
        <v>843</v>
      </c>
      <c r="I11" s="27">
        <v>0</v>
      </c>
      <c r="J11" s="27">
        <v>1046847</v>
      </c>
      <c r="K11" s="27">
        <v>20563</v>
      </c>
      <c r="L11" s="27">
        <v>913088</v>
      </c>
      <c r="M11" s="27">
        <f t="shared" si="0"/>
        <v>0</v>
      </c>
      <c r="N11" s="27">
        <v>2106742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315029</v>
      </c>
      <c r="F12" s="27">
        <v>1680</v>
      </c>
      <c r="G12" s="27">
        <v>0</v>
      </c>
      <c r="H12" s="27">
        <v>55340</v>
      </c>
      <c r="I12" s="27">
        <v>0</v>
      </c>
      <c r="J12" s="27">
        <v>276423</v>
      </c>
      <c r="K12" s="27">
        <v>93263</v>
      </c>
      <c r="L12" s="27">
        <v>1481136</v>
      </c>
      <c r="M12" s="27">
        <f t="shared" si="0"/>
        <v>0</v>
      </c>
      <c r="N12" s="27">
        <v>2222871</v>
      </c>
    </row>
    <row r="13" spans="2:14" ht="21" customHeight="1">
      <c r="B13" s="15" t="s">
        <v>20</v>
      </c>
      <c r="C13" s="27">
        <v>0</v>
      </c>
      <c r="D13" s="27">
        <v>54189</v>
      </c>
      <c r="E13" s="27">
        <v>0</v>
      </c>
      <c r="F13" s="27">
        <v>19828</v>
      </c>
      <c r="G13" s="27">
        <v>0</v>
      </c>
      <c r="H13" s="27">
        <v>143595</v>
      </c>
      <c r="I13" s="27">
        <v>0</v>
      </c>
      <c r="J13" s="27">
        <v>9754</v>
      </c>
      <c r="K13" s="27">
        <v>0</v>
      </c>
      <c r="L13" s="27">
        <v>27493</v>
      </c>
      <c r="M13" s="27">
        <f t="shared" si="0"/>
        <v>0</v>
      </c>
      <c r="N13" s="27">
        <v>254859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0</v>
      </c>
      <c r="F14" s="27">
        <v>183419</v>
      </c>
      <c r="G14" s="27">
        <v>0</v>
      </c>
      <c r="H14" s="27">
        <v>0</v>
      </c>
      <c r="I14" s="27">
        <v>0</v>
      </c>
      <c r="J14" s="27">
        <v>139529</v>
      </c>
      <c r="K14" s="27">
        <v>5638</v>
      </c>
      <c r="L14" s="27">
        <v>49635</v>
      </c>
      <c r="M14" s="27">
        <f t="shared" si="0"/>
        <v>0</v>
      </c>
      <c r="N14" s="27">
        <v>378221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31347</v>
      </c>
      <c r="G15" s="27">
        <v>0</v>
      </c>
      <c r="H15" s="27">
        <v>119500</v>
      </c>
      <c r="I15" s="27">
        <v>0</v>
      </c>
      <c r="J15" s="27">
        <v>115035</v>
      </c>
      <c r="K15" s="27">
        <v>7312</v>
      </c>
      <c r="L15" s="27">
        <v>72172</v>
      </c>
      <c r="M15" s="27">
        <f t="shared" si="0"/>
        <v>0</v>
      </c>
      <c r="N15" s="27">
        <v>345366</v>
      </c>
    </row>
    <row r="16" spans="2:14" ht="21" customHeight="1">
      <c r="B16" s="14" t="s">
        <v>23</v>
      </c>
      <c r="C16" s="26">
        <v>0</v>
      </c>
      <c r="D16" s="26">
        <v>125426</v>
      </c>
      <c r="E16" s="26">
        <v>2259</v>
      </c>
      <c r="F16" s="26">
        <v>443826</v>
      </c>
      <c r="G16" s="26">
        <v>0</v>
      </c>
      <c r="H16" s="26">
        <v>168566</v>
      </c>
      <c r="I16" s="26">
        <v>0</v>
      </c>
      <c r="J16" s="26">
        <v>716002</v>
      </c>
      <c r="K16" s="26">
        <v>25387</v>
      </c>
      <c r="L16" s="26">
        <v>38100</v>
      </c>
      <c r="M16" s="26">
        <f t="shared" si="0"/>
        <v>0</v>
      </c>
      <c r="N16" s="26">
        <v>1519566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703292</v>
      </c>
      <c r="F17" s="27">
        <v>0</v>
      </c>
      <c r="G17" s="27">
        <v>0</v>
      </c>
      <c r="H17" s="27">
        <v>10351</v>
      </c>
      <c r="I17" s="27">
        <v>0</v>
      </c>
      <c r="J17" s="27">
        <v>229921</v>
      </c>
      <c r="K17" s="27">
        <v>0</v>
      </c>
      <c r="L17" s="27">
        <v>261246</v>
      </c>
      <c r="M17" s="27">
        <f t="shared" si="0"/>
        <v>0</v>
      </c>
      <c r="N17" s="27">
        <v>1204810</v>
      </c>
    </row>
    <row r="18" spans="2:14" ht="21" customHeight="1">
      <c r="B18" s="15" t="s">
        <v>39</v>
      </c>
      <c r="C18" s="27">
        <v>0</v>
      </c>
      <c r="D18" s="27">
        <v>0</v>
      </c>
      <c r="E18" s="27">
        <v>43422</v>
      </c>
      <c r="F18" s="27">
        <v>66990</v>
      </c>
      <c r="G18" s="27">
        <v>0</v>
      </c>
      <c r="H18" s="27">
        <v>25543</v>
      </c>
      <c r="I18" s="27">
        <v>0</v>
      </c>
      <c r="J18" s="27">
        <v>230061</v>
      </c>
      <c r="K18" s="27">
        <v>0</v>
      </c>
      <c r="L18" s="27">
        <v>153706</v>
      </c>
      <c r="M18" s="27">
        <f t="shared" si="0"/>
        <v>0</v>
      </c>
      <c r="N18" s="27">
        <v>519722</v>
      </c>
    </row>
    <row r="19" spans="2:14" ht="21" customHeight="1">
      <c r="B19" s="16" t="s">
        <v>40</v>
      </c>
      <c r="C19" s="28">
        <v>0</v>
      </c>
      <c r="D19" s="28">
        <v>12957</v>
      </c>
      <c r="E19" s="28">
        <v>75093</v>
      </c>
      <c r="F19" s="28">
        <v>70257</v>
      </c>
      <c r="G19" s="28">
        <v>0</v>
      </c>
      <c r="H19" s="28">
        <v>48408</v>
      </c>
      <c r="I19" s="28">
        <v>0</v>
      </c>
      <c r="J19" s="28">
        <v>1026966</v>
      </c>
      <c r="K19" s="28">
        <v>38728</v>
      </c>
      <c r="L19" s="28">
        <v>389682</v>
      </c>
      <c r="M19" s="28">
        <f t="shared" si="0"/>
        <v>0</v>
      </c>
      <c r="N19" s="28">
        <v>1662091</v>
      </c>
    </row>
    <row r="20" spans="2:14" ht="21" customHeight="1">
      <c r="B20" s="15" t="s">
        <v>24</v>
      </c>
      <c r="C20" s="27">
        <v>0</v>
      </c>
      <c r="D20" s="27">
        <v>5862</v>
      </c>
      <c r="E20" s="27">
        <v>946</v>
      </c>
      <c r="F20" s="27">
        <v>0</v>
      </c>
      <c r="G20" s="27">
        <v>0</v>
      </c>
      <c r="H20" s="27">
        <v>0</v>
      </c>
      <c r="I20" s="27">
        <v>1189</v>
      </c>
      <c r="J20" s="27">
        <v>73959</v>
      </c>
      <c r="K20" s="27">
        <v>82188</v>
      </c>
      <c r="L20" s="27">
        <v>7215</v>
      </c>
      <c r="M20" s="27">
        <f t="shared" si="0"/>
        <v>0</v>
      </c>
      <c r="N20" s="27">
        <v>171359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3618</v>
      </c>
      <c r="I21" s="27">
        <v>0</v>
      </c>
      <c r="J21" s="27">
        <v>93335</v>
      </c>
      <c r="K21" s="27">
        <v>0</v>
      </c>
      <c r="L21" s="27">
        <v>0</v>
      </c>
      <c r="M21" s="27">
        <f t="shared" si="0"/>
        <v>0</v>
      </c>
      <c r="N21" s="27">
        <v>96953</v>
      </c>
    </row>
    <row r="22" spans="2:14" ht="21" customHeight="1">
      <c r="B22" s="15" t="s">
        <v>26</v>
      </c>
      <c r="C22" s="27">
        <v>0</v>
      </c>
      <c r="D22" s="27">
        <v>27411</v>
      </c>
      <c r="E22" s="27">
        <v>0</v>
      </c>
      <c r="F22" s="27">
        <v>6987</v>
      </c>
      <c r="G22" s="27">
        <v>0</v>
      </c>
      <c r="H22" s="27">
        <v>7000</v>
      </c>
      <c r="I22" s="27">
        <v>0</v>
      </c>
      <c r="J22" s="27">
        <v>289788</v>
      </c>
      <c r="K22" s="27">
        <v>0</v>
      </c>
      <c r="L22" s="27">
        <v>129194</v>
      </c>
      <c r="M22" s="27">
        <f t="shared" si="0"/>
        <v>0</v>
      </c>
      <c r="N22" s="27">
        <v>460380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51800</v>
      </c>
      <c r="K23" s="27">
        <v>0</v>
      </c>
      <c r="L23" s="27">
        <v>3383</v>
      </c>
      <c r="M23" s="27">
        <f t="shared" si="0"/>
        <v>0</v>
      </c>
      <c r="N23" s="27">
        <v>55183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83320</v>
      </c>
      <c r="M24" s="27">
        <f t="shared" si="0"/>
        <v>0</v>
      </c>
      <c r="N24" s="27">
        <v>83320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108832</v>
      </c>
      <c r="F25" s="26">
        <v>0</v>
      </c>
      <c r="G25" s="26">
        <v>0</v>
      </c>
      <c r="H25" s="26">
        <v>8281</v>
      </c>
      <c r="I25" s="26">
        <v>0</v>
      </c>
      <c r="J25" s="26">
        <v>22378</v>
      </c>
      <c r="K25" s="26">
        <v>23704</v>
      </c>
      <c r="L25" s="26">
        <v>0</v>
      </c>
      <c r="M25" s="26">
        <f t="shared" si="0"/>
        <v>0</v>
      </c>
      <c r="N25" s="26">
        <v>163195</v>
      </c>
    </row>
    <row r="26" spans="2:14" ht="21" customHeight="1">
      <c r="B26" s="15" t="s">
        <v>30</v>
      </c>
      <c r="C26" s="27">
        <v>0</v>
      </c>
      <c r="D26" s="27">
        <v>91260</v>
      </c>
      <c r="E26" s="27">
        <v>0</v>
      </c>
      <c r="F26" s="27">
        <v>28741</v>
      </c>
      <c r="G26" s="27">
        <v>0</v>
      </c>
      <c r="H26" s="27">
        <v>0</v>
      </c>
      <c r="I26" s="27">
        <v>0</v>
      </c>
      <c r="J26" s="27">
        <v>351837</v>
      </c>
      <c r="K26" s="27">
        <v>0</v>
      </c>
      <c r="L26" s="27">
        <v>1004384</v>
      </c>
      <c r="M26" s="27">
        <f t="shared" si="0"/>
        <v>0</v>
      </c>
      <c r="N26" s="27">
        <v>1476222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53221</v>
      </c>
      <c r="I27" s="26">
        <v>0</v>
      </c>
      <c r="J27" s="26">
        <v>223040</v>
      </c>
      <c r="K27" s="26">
        <v>0</v>
      </c>
      <c r="L27" s="26">
        <v>25758</v>
      </c>
      <c r="M27" s="26">
        <f t="shared" si="0"/>
        <v>0</v>
      </c>
      <c r="N27" s="26">
        <v>302019</v>
      </c>
    </row>
    <row r="28" spans="2:14" ht="21" customHeight="1">
      <c r="B28" s="15" t="s">
        <v>32</v>
      </c>
      <c r="C28" s="27">
        <v>0</v>
      </c>
      <c r="D28" s="27">
        <v>66886</v>
      </c>
      <c r="E28" s="27">
        <v>0</v>
      </c>
      <c r="F28" s="27">
        <v>2156</v>
      </c>
      <c r="G28" s="27">
        <v>0</v>
      </c>
      <c r="H28" s="27">
        <v>0</v>
      </c>
      <c r="I28" s="27">
        <v>0</v>
      </c>
      <c r="J28" s="27">
        <v>123833</v>
      </c>
      <c r="K28" s="27">
        <v>0</v>
      </c>
      <c r="L28" s="27">
        <v>74920</v>
      </c>
      <c r="M28" s="27">
        <f t="shared" si="0"/>
        <v>0</v>
      </c>
      <c r="N28" s="27">
        <v>267795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12348</v>
      </c>
      <c r="G29" s="27">
        <v>0</v>
      </c>
      <c r="H29" s="27">
        <v>10041</v>
      </c>
      <c r="I29" s="27">
        <v>0</v>
      </c>
      <c r="J29" s="27">
        <v>16952</v>
      </c>
      <c r="K29" s="27">
        <v>35397</v>
      </c>
      <c r="L29" s="27">
        <v>35435</v>
      </c>
      <c r="M29" s="27">
        <f t="shared" si="0"/>
        <v>0</v>
      </c>
      <c r="N29" s="27">
        <v>110173</v>
      </c>
    </row>
    <row r="30" spans="2:14" ht="21" customHeight="1">
      <c r="B30" s="15" t="s">
        <v>41</v>
      </c>
      <c r="C30" s="27">
        <v>0</v>
      </c>
      <c r="D30" s="27">
        <v>99167</v>
      </c>
      <c r="E30" s="27">
        <v>0</v>
      </c>
      <c r="F30" s="27">
        <v>10196</v>
      </c>
      <c r="G30" s="27">
        <v>0</v>
      </c>
      <c r="H30" s="27">
        <v>25534</v>
      </c>
      <c r="I30" s="27">
        <v>0</v>
      </c>
      <c r="J30" s="27">
        <v>277700</v>
      </c>
      <c r="K30" s="27">
        <v>2510</v>
      </c>
      <c r="L30" s="27">
        <v>0</v>
      </c>
      <c r="M30" s="27">
        <f t="shared" si="0"/>
        <v>0</v>
      </c>
      <c r="N30" s="27">
        <v>415107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0</v>
      </c>
      <c r="F31" s="26">
        <v>414</v>
      </c>
      <c r="G31" s="26">
        <v>0</v>
      </c>
      <c r="H31" s="26">
        <v>30898</v>
      </c>
      <c r="I31" s="26">
        <v>0</v>
      </c>
      <c r="J31" s="26">
        <v>115344</v>
      </c>
      <c r="K31" s="26">
        <v>120875</v>
      </c>
      <c r="L31" s="26">
        <v>53485</v>
      </c>
      <c r="M31" s="26">
        <f t="shared" si="0"/>
        <v>0</v>
      </c>
      <c r="N31" s="26">
        <v>321016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0</v>
      </c>
      <c r="F32" s="26">
        <v>11399</v>
      </c>
      <c r="G32" s="26">
        <v>0</v>
      </c>
      <c r="H32" s="26">
        <v>64896</v>
      </c>
      <c r="I32" s="26">
        <v>0</v>
      </c>
      <c r="J32" s="26">
        <v>19753</v>
      </c>
      <c r="K32" s="26">
        <v>89911</v>
      </c>
      <c r="L32" s="26">
        <v>60359</v>
      </c>
      <c r="M32" s="26">
        <f t="shared" si="0"/>
        <v>0</v>
      </c>
      <c r="N32" s="26">
        <v>246318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33547</v>
      </c>
      <c r="I33" s="27">
        <v>0</v>
      </c>
      <c r="J33" s="27">
        <v>112248</v>
      </c>
      <c r="K33" s="27">
        <v>0</v>
      </c>
      <c r="L33" s="27">
        <v>23390</v>
      </c>
      <c r="M33" s="27">
        <f t="shared" si="0"/>
        <v>0</v>
      </c>
      <c r="N33" s="27">
        <v>169185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53264</v>
      </c>
      <c r="I34" s="26">
        <v>0</v>
      </c>
      <c r="J34" s="26">
        <v>266274</v>
      </c>
      <c r="K34" s="26">
        <v>78203</v>
      </c>
      <c r="L34" s="26">
        <v>37895</v>
      </c>
      <c r="M34" s="26">
        <f t="shared" si="0"/>
        <v>0</v>
      </c>
      <c r="N34" s="26">
        <v>435636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242758</v>
      </c>
      <c r="E35" s="29">
        <f t="shared" si="1"/>
        <v>2743369</v>
      </c>
      <c r="F35" s="29">
        <f t="shared" si="1"/>
        <v>16790356</v>
      </c>
      <c r="G35" s="29">
        <f t="shared" si="1"/>
        <v>0</v>
      </c>
      <c r="H35" s="29">
        <f t="shared" si="1"/>
        <v>1445671</v>
      </c>
      <c r="I35" s="29">
        <f t="shared" si="1"/>
        <v>54411</v>
      </c>
      <c r="J35" s="29">
        <f t="shared" si="1"/>
        <v>9764119</v>
      </c>
      <c r="K35" s="29">
        <f t="shared" si="1"/>
        <v>2118971</v>
      </c>
      <c r="L35" s="29">
        <f t="shared" si="1"/>
        <v>4703143</v>
      </c>
      <c r="M35" s="29">
        <f>SUM(M6:M19)</f>
        <v>0</v>
      </c>
      <c r="N35" s="29">
        <f t="shared" si="1"/>
        <v>37862798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290586</v>
      </c>
      <c r="E36" s="29">
        <f t="shared" si="2"/>
        <v>109778</v>
      </c>
      <c r="F36" s="29">
        <f t="shared" si="2"/>
        <v>72241</v>
      </c>
      <c r="G36" s="29">
        <f t="shared" si="2"/>
        <v>0</v>
      </c>
      <c r="H36" s="29">
        <f t="shared" si="2"/>
        <v>290300</v>
      </c>
      <c r="I36" s="29">
        <f t="shared" si="2"/>
        <v>1189</v>
      </c>
      <c r="J36" s="29">
        <f t="shared" si="2"/>
        <v>2038241</v>
      </c>
      <c r="K36" s="29">
        <f t="shared" si="2"/>
        <v>432788</v>
      </c>
      <c r="L36" s="29">
        <f t="shared" si="2"/>
        <v>1538738</v>
      </c>
      <c r="M36" s="29">
        <f t="shared" si="2"/>
        <v>0</v>
      </c>
      <c r="N36" s="29">
        <f t="shared" si="2"/>
        <v>4773861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533344</v>
      </c>
      <c r="E37" s="29">
        <f t="shared" si="3"/>
        <v>2853147</v>
      </c>
      <c r="F37" s="29">
        <f t="shared" si="3"/>
        <v>16862597</v>
      </c>
      <c r="G37" s="29">
        <f t="shared" si="3"/>
        <v>0</v>
      </c>
      <c r="H37" s="29">
        <f t="shared" si="3"/>
        <v>1735971</v>
      </c>
      <c r="I37" s="29">
        <f t="shared" si="3"/>
        <v>55600</v>
      </c>
      <c r="J37" s="29">
        <f t="shared" si="3"/>
        <v>11802360</v>
      </c>
      <c r="K37" s="29">
        <f t="shared" si="3"/>
        <v>2551759</v>
      </c>
      <c r="L37" s="29">
        <f t="shared" si="3"/>
        <v>6241881</v>
      </c>
      <c r="M37" s="29">
        <f t="shared" si="3"/>
        <v>0</v>
      </c>
      <c r="N37" s="29">
        <f t="shared" si="3"/>
        <v>42636659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78800</v>
      </c>
      <c r="E6" s="30">
        <v>298102</v>
      </c>
      <c r="F6" s="30">
        <v>2231081</v>
      </c>
      <c r="G6" s="30">
        <v>0</v>
      </c>
      <c r="H6" s="30">
        <v>287624</v>
      </c>
      <c r="I6" s="30">
        <v>0</v>
      </c>
      <c r="J6" s="30">
        <v>1519126</v>
      </c>
      <c r="K6" s="30">
        <v>450159</v>
      </c>
      <c r="L6" s="30">
        <v>1065305</v>
      </c>
      <c r="M6" s="38">
        <v>0</v>
      </c>
      <c r="N6" s="30">
        <v>5930197</v>
      </c>
    </row>
    <row r="7" spans="2:14" ht="21" customHeight="1">
      <c r="B7" s="14" t="s">
        <v>14</v>
      </c>
      <c r="C7" s="26">
        <v>0</v>
      </c>
      <c r="D7" s="26">
        <v>0</v>
      </c>
      <c r="E7" s="26">
        <v>439855</v>
      </c>
      <c r="F7" s="26">
        <v>3302267</v>
      </c>
      <c r="G7" s="26">
        <v>0</v>
      </c>
      <c r="H7" s="26">
        <v>39233</v>
      </c>
      <c r="I7" s="26">
        <v>0</v>
      </c>
      <c r="J7" s="26">
        <v>1289826</v>
      </c>
      <c r="K7" s="26">
        <v>96189</v>
      </c>
      <c r="L7" s="26">
        <v>880406</v>
      </c>
      <c r="M7" s="27">
        <v>0</v>
      </c>
      <c r="N7" s="26">
        <v>6047776</v>
      </c>
    </row>
    <row r="8" spans="2:14" ht="21" customHeight="1">
      <c r="B8" s="14" t="s">
        <v>15</v>
      </c>
      <c r="C8" s="26">
        <v>0</v>
      </c>
      <c r="D8" s="26">
        <v>5152</v>
      </c>
      <c r="E8" s="26">
        <v>18201</v>
      </c>
      <c r="F8" s="26">
        <v>67328</v>
      </c>
      <c r="G8" s="26">
        <v>0</v>
      </c>
      <c r="H8" s="26">
        <v>249558</v>
      </c>
      <c r="I8" s="26">
        <v>0</v>
      </c>
      <c r="J8" s="26">
        <v>426975</v>
      </c>
      <c r="K8" s="26">
        <v>554417</v>
      </c>
      <c r="L8" s="26">
        <v>397355</v>
      </c>
      <c r="M8" s="27">
        <v>0</v>
      </c>
      <c r="N8" s="26">
        <v>1718986</v>
      </c>
    </row>
    <row r="9" spans="2:14" ht="21" customHeight="1">
      <c r="B9" s="15" t="s">
        <v>16</v>
      </c>
      <c r="C9" s="27">
        <v>0</v>
      </c>
      <c r="D9" s="27">
        <v>2553</v>
      </c>
      <c r="E9" s="27">
        <v>58364</v>
      </c>
      <c r="F9" s="27">
        <v>5025717</v>
      </c>
      <c r="G9" s="27">
        <v>0</v>
      </c>
      <c r="H9" s="27">
        <v>46162</v>
      </c>
      <c r="I9" s="27">
        <v>0</v>
      </c>
      <c r="J9" s="27">
        <v>607276</v>
      </c>
      <c r="K9" s="27">
        <v>42366</v>
      </c>
      <c r="L9" s="27">
        <v>56239</v>
      </c>
      <c r="M9" s="27">
        <v>0</v>
      </c>
      <c r="N9" s="27">
        <v>5838677</v>
      </c>
    </row>
    <row r="10" spans="2:14" ht="21" customHeight="1">
      <c r="B10" s="15" t="s">
        <v>17</v>
      </c>
      <c r="C10" s="27">
        <v>0</v>
      </c>
      <c r="D10" s="27">
        <v>857707</v>
      </c>
      <c r="E10" s="27">
        <v>148783</v>
      </c>
      <c r="F10" s="27">
        <v>122419</v>
      </c>
      <c r="G10" s="27">
        <v>0</v>
      </c>
      <c r="H10" s="27">
        <v>79126</v>
      </c>
      <c r="I10" s="27">
        <v>19789</v>
      </c>
      <c r="J10" s="27">
        <v>1371545</v>
      </c>
      <c r="K10" s="27">
        <v>0</v>
      </c>
      <c r="L10" s="27">
        <v>168203</v>
      </c>
      <c r="M10" s="27">
        <v>0</v>
      </c>
      <c r="N10" s="27">
        <v>2767572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323543</v>
      </c>
      <c r="F11" s="27">
        <v>44482</v>
      </c>
      <c r="G11" s="27">
        <v>0</v>
      </c>
      <c r="H11" s="27">
        <v>66877</v>
      </c>
      <c r="I11" s="27">
        <v>0</v>
      </c>
      <c r="J11" s="27">
        <v>1556808</v>
      </c>
      <c r="K11" s="27">
        <v>0</v>
      </c>
      <c r="L11" s="27">
        <v>1383628</v>
      </c>
      <c r="M11" s="27">
        <v>0</v>
      </c>
      <c r="N11" s="27">
        <v>3375338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139264</v>
      </c>
      <c r="F12" s="27">
        <v>1950</v>
      </c>
      <c r="G12" s="27">
        <v>0</v>
      </c>
      <c r="H12" s="27">
        <v>64040</v>
      </c>
      <c r="I12" s="27">
        <v>86000</v>
      </c>
      <c r="J12" s="27">
        <v>338174</v>
      </c>
      <c r="K12" s="27">
        <v>2673</v>
      </c>
      <c r="L12" s="27">
        <v>1053765</v>
      </c>
      <c r="M12" s="27">
        <v>0</v>
      </c>
      <c r="N12" s="27">
        <v>1685866</v>
      </c>
    </row>
    <row r="13" spans="2:14" ht="21" customHeight="1">
      <c r="B13" s="15" t="s">
        <v>20</v>
      </c>
      <c r="C13" s="27">
        <v>0</v>
      </c>
      <c r="D13" s="27">
        <v>35700</v>
      </c>
      <c r="E13" s="27">
        <v>8286</v>
      </c>
      <c r="F13" s="27">
        <v>21214</v>
      </c>
      <c r="G13" s="27">
        <v>0</v>
      </c>
      <c r="H13" s="27">
        <v>178882</v>
      </c>
      <c r="I13" s="27">
        <v>0</v>
      </c>
      <c r="J13" s="27">
        <v>0</v>
      </c>
      <c r="K13" s="27">
        <v>0</v>
      </c>
      <c r="L13" s="27">
        <v>477120</v>
      </c>
      <c r="M13" s="27">
        <v>0</v>
      </c>
      <c r="N13" s="27">
        <v>721202</v>
      </c>
    </row>
    <row r="14" spans="2:14" ht="21" customHeight="1">
      <c r="B14" s="15" t="s">
        <v>21</v>
      </c>
      <c r="C14" s="27">
        <v>0</v>
      </c>
      <c r="D14" s="27">
        <v>72252</v>
      </c>
      <c r="E14" s="27">
        <v>0</v>
      </c>
      <c r="F14" s="27">
        <v>304650</v>
      </c>
      <c r="G14" s="27">
        <v>0</v>
      </c>
      <c r="H14" s="27">
        <v>0</v>
      </c>
      <c r="I14" s="27">
        <v>0</v>
      </c>
      <c r="J14" s="27">
        <v>210894</v>
      </c>
      <c r="K14" s="27">
        <v>72696</v>
      </c>
      <c r="L14" s="27">
        <v>147785</v>
      </c>
      <c r="M14" s="27">
        <v>0</v>
      </c>
      <c r="N14" s="27">
        <v>808277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44072</v>
      </c>
      <c r="G15" s="27">
        <v>0</v>
      </c>
      <c r="H15" s="27">
        <v>513072</v>
      </c>
      <c r="I15" s="27">
        <v>0</v>
      </c>
      <c r="J15" s="27">
        <v>282854</v>
      </c>
      <c r="K15" s="27">
        <v>0</v>
      </c>
      <c r="L15" s="27">
        <v>0</v>
      </c>
      <c r="M15" s="27">
        <v>0</v>
      </c>
      <c r="N15" s="27">
        <v>839998</v>
      </c>
    </row>
    <row r="16" spans="2:14" ht="21" customHeight="1">
      <c r="B16" s="14" t="s">
        <v>23</v>
      </c>
      <c r="C16" s="26">
        <v>0</v>
      </c>
      <c r="D16" s="26">
        <v>11441</v>
      </c>
      <c r="E16" s="26">
        <v>39276</v>
      </c>
      <c r="F16" s="26">
        <v>549899</v>
      </c>
      <c r="G16" s="26">
        <v>0</v>
      </c>
      <c r="H16" s="26">
        <v>303053</v>
      </c>
      <c r="I16" s="26">
        <v>182518</v>
      </c>
      <c r="J16" s="26">
        <v>306804</v>
      </c>
      <c r="K16" s="26">
        <v>12888</v>
      </c>
      <c r="L16" s="26">
        <v>6156</v>
      </c>
      <c r="M16" s="27">
        <v>0</v>
      </c>
      <c r="N16" s="26">
        <v>1412035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24014</v>
      </c>
      <c r="F17" s="27">
        <v>7322</v>
      </c>
      <c r="G17" s="27">
        <v>0</v>
      </c>
      <c r="H17" s="27">
        <v>0</v>
      </c>
      <c r="I17" s="27">
        <v>35871</v>
      </c>
      <c r="J17" s="27">
        <v>327181</v>
      </c>
      <c r="K17" s="27">
        <v>76231</v>
      </c>
      <c r="L17" s="27">
        <v>111280</v>
      </c>
      <c r="M17" s="27">
        <v>0</v>
      </c>
      <c r="N17" s="27">
        <v>581899</v>
      </c>
    </row>
    <row r="18" spans="2:14" ht="21" customHeight="1">
      <c r="B18" s="15" t="s">
        <v>39</v>
      </c>
      <c r="C18" s="27">
        <v>0</v>
      </c>
      <c r="D18" s="27">
        <v>981</v>
      </c>
      <c r="E18" s="27">
        <v>0</v>
      </c>
      <c r="F18" s="27">
        <v>93420</v>
      </c>
      <c r="G18" s="27">
        <v>0</v>
      </c>
      <c r="H18" s="27">
        <v>13014</v>
      </c>
      <c r="I18" s="27">
        <v>0</v>
      </c>
      <c r="J18" s="27">
        <v>83436</v>
      </c>
      <c r="K18" s="27">
        <v>0</v>
      </c>
      <c r="L18" s="27">
        <v>221376</v>
      </c>
      <c r="M18" s="27">
        <v>0</v>
      </c>
      <c r="N18" s="27">
        <v>412227</v>
      </c>
    </row>
    <row r="19" spans="2:14" ht="21" customHeight="1">
      <c r="B19" s="16" t="s">
        <v>40</v>
      </c>
      <c r="C19" s="28">
        <v>0</v>
      </c>
      <c r="D19" s="28">
        <v>64839</v>
      </c>
      <c r="E19" s="28">
        <v>66451</v>
      </c>
      <c r="F19" s="28">
        <v>55085</v>
      </c>
      <c r="G19" s="28">
        <v>0</v>
      </c>
      <c r="H19" s="28">
        <v>53083</v>
      </c>
      <c r="I19" s="28">
        <v>0</v>
      </c>
      <c r="J19" s="28">
        <v>1062912</v>
      </c>
      <c r="K19" s="28">
        <v>155844</v>
      </c>
      <c r="L19" s="28">
        <v>735583</v>
      </c>
      <c r="M19" s="26">
        <v>0</v>
      </c>
      <c r="N19" s="28">
        <v>2193797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58884</v>
      </c>
      <c r="K20" s="27">
        <v>0</v>
      </c>
      <c r="L20" s="27">
        <v>0</v>
      </c>
      <c r="M20" s="38">
        <v>0</v>
      </c>
      <c r="N20" s="27">
        <v>58884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111958</v>
      </c>
      <c r="K21" s="27">
        <v>0</v>
      </c>
      <c r="L21" s="27">
        <v>0</v>
      </c>
      <c r="M21" s="27">
        <v>0</v>
      </c>
      <c r="N21" s="27">
        <v>111958</v>
      </c>
    </row>
    <row r="22" spans="2:14" ht="21" customHeight="1">
      <c r="B22" s="15" t="s">
        <v>26</v>
      </c>
      <c r="C22" s="27">
        <v>0</v>
      </c>
      <c r="D22" s="27">
        <v>1468</v>
      </c>
      <c r="E22" s="27">
        <v>0</v>
      </c>
      <c r="F22" s="27">
        <v>8345</v>
      </c>
      <c r="G22" s="27">
        <v>0</v>
      </c>
      <c r="H22" s="27">
        <v>0</v>
      </c>
      <c r="I22" s="27">
        <v>0</v>
      </c>
      <c r="J22" s="27">
        <v>409214</v>
      </c>
      <c r="K22" s="27">
        <v>20000</v>
      </c>
      <c r="L22" s="27">
        <v>55967</v>
      </c>
      <c r="M22" s="27">
        <v>0</v>
      </c>
      <c r="N22" s="27">
        <v>494994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56770</v>
      </c>
      <c r="K23" s="27">
        <v>0</v>
      </c>
      <c r="L23" s="27">
        <v>164405</v>
      </c>
      <c r="M23" s="27">
        <v>0</v>
      </c>
      <c r="N23" s="27">
        <v>221175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10726</v>
      </c>
      <c r="I25" s="26">
        <v>50000</v>
      </c>
      <c r="J25" s="26">
        <v>34445</v>
      </c>
      <c r="K25" s="26">
        <v>0</v>
      </c>
      <c r="L25" s="26">
        <v>0</v>
      </c>
      <c r="M25" s="27">
        <v>0</v>
      </c>
      <c r="N25" s="26">
        <v>95171</v>
      </c>
    </row>
    <row r="26" spans="2:14" ht="21" customHeight="1">
      <c r="B26" s="15" t="s">
        <v>30</v>
      </c>
      <c r="C26" s="27">
        <v>0</v>
      </c>
      <c r="D26" s="27">
        <v>2632</v>
      </c>
      <c r="E26" s="27">
        <v>0</v>
      </c>
      <c r="F26" s="27">
        <v>24339</v>
      </c>
      <c r="G26" s="27">
        <v>0</v>
      </c>
      <c r="H26" s="27">
        <v>0</v>
      </c>
      <c r="I26" s="27">
        <v>0</v>
      </c>
      <c r="J26" s="27">
        <v>482742</v>
      </c>
      <c r="K26" s="27">
        <v>0</v>
      </c>
      <c r="L26" s="27">
        <v>381683</v>
      </c>
      <c r="M26" s="27">
        <v>0</v>
      </c>
      <c r="N26" s="27">
        <v>891396</v>
      </c>
    </row>
    <row r="27" spans="2:14" ht="21" customHeight="1">
      <c r="B27" s="14" t="s">
        <v>31</v>
      </c>
      <c r="C27" s="26">
        <v>0</v>
      </c>
      <c r="D27" s="26">
        <v>4752</v>
      </c>
      <c r="E27" s="26">
        <v>0</v>
      </c>
      <c r="F27" s="26">
        <v>629835</v>
      </c>
      <c r="G27" s="26">
        <v>0</v>
      </c>
      <c r="H27" s="26">
        <v>90060</v>
      </c>
      <c r="I27" s="26">
        <v>0</v>
      </c>
      <c r="J27" s="26">
        <v>144274</v>
      </c>
      <c r="K27" s="26">
        <v>0</v>
      </c>
      <c r="L27" s="26">
        <v>133298</v>
      </c>
      <c r="M27" s="27">
        <v>0</v>
      </c>
      <c r="N27" s="26">
        <v>1002219</v>
      </c>
    </row>
    <row r="28" spans="2:14" ht="21" customHeight="1">
      <c r="B28" s="15" t="s">
        <v>32</v>
      </c>
      <c r="C28" s="27">
        <v>0</v>
      </c>
      <c r="D28" s="27">
        <v>1925</v>
      </c>
      <c r="E28" s="27">
        <v>0</v>
      </c>
      <c r="F28" s="27">
        <v>5890</v>
      </c>
      <c r="G28" s="27">
        <v>0</v>
      </c>
      <c r="H28" s="27">
        <v>9605</v>
      </c>
      <c r="I28" s="27">
        <v>0</v>
      </c>
      <c r="J28" s="27">
        <v>68148</v>
      </c>
      <c r="K28" s="27">
        <v>2042</v>
      </c>
      <c r="L28" s="27">
        <v>109171</v>
      </c>
      <c r="M28" s="27">
        <v>0</v>
      </c>
      <c r="N28" s="27">
        <v>196781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5270</v>
      </c>
      <c r="F29" s="27">
        <v>14172</v>
      </c>
      <c r="G29" s="27">
        <v>0</v>
      </c>
      <c r="H29" s="27">
        <v>8285</v>
      </c>
      <c r="I29" s="27">
        <v>0</v>
      </c>
      <c r="J29" s="27">
        <v>32987</v>
      </c>
      <c r="K29" s="27">
        <v>2454</v>
      </c>
      <c r="L29" s="27">
        <v>0</v>
      </c>
      <c r="M29" s="27">
        <v>0</v>
      </c>
      <c r="N29" s="27">
        <v>63168</v>
      </c>
    </row>
    <row r="30" spans="2:14" ht="21" customHeight="1">
      <c r="B30" s="15" t="s">
        <v>41</v>
      </c>
      <c r="C30" s="27">
        <v>0</v>
      </c>
      <c r="D30" s="27">
        <v>10476</v>
      </c>
      <c r="E30" s="27">
        <v>0</v>
      </c>
      <c r="F30" s="27">
        <v>14336</v>
      </c>
      <c r="G30" s="27">
        <v>0</v>
      </c>
      <c r="H30" s="27">
        <v>49458</v>
      </c>
      <c r="I30" s="27">
        <v>0</v>
      </c>
      <c r="J30" s="27">
        <v>217513</v>
      </c>
      <c r="K30" s="27">
        <v>3872</v>
      </c>
      <c r="L30" s="27">
        <v>0</v>
      </c>
      <c r="M30" s="27">
        <v>0</v>
      </c>
      <c r="N30" s="27">
        <v>295655</v>
      </c>
    </row>
    <row r="31" spans="2:14" ht="21" customHeight="1">
      <c r="B31" s="14" t="s">
        <v>42</v>
      </c>
      <c r="C31" s="26">
        <v>0</v>
      </c>
      <c r="D31" s="26">
        <v>73146</v>
      </c>
      <c r="E31" s="26">
        <v>319094</v>
      </c>
      <c r="F31" s="26">
        <v>914</v>
      </c>
      <c r="G31" s="26">
        <v>0</v>
      </c>
      <c r="H31" s="26">
        <v>24339</v>
      </c>
      <c r="I31" s="26">
        <v>0</v>
      </c>
      <c r="J31" s="26">
        <v>21753</v>
      </c>
      <c r="K31" s="26">
        <v>9522</v>
      </c>
      <c r="L31" s="26">
        <v>67503</v>
      </c>
      <c r="M31" s="27">
        <v>0</v>
      </c>
      <c r="N31" s="26">
        <v>516271</v>
      </c>
    </row>
    <row r="32" spans="2:14" ht="21" customHeight="1">
      <c r="B32" s="14" t="s">
        <v>43</v>
      </c>
      <c r="C32" s="26">
        <v>0</v>
      </c>
      <c r="D32" s="26">
        <v>15876</v>
      </c>
      <c r="E32" s="26">
        <v>0</v>
      </c>
      <c r="F32" s="26">
        <v>13070</v>
      </c>
      <c r="G32" s="26">
        <v>0</v>
      </c>
      <c r="H32" s="26">
        <v>23481</v>
      </c>
      <c r="I32" s="26">
        <v>0</v>
      </c>
      <c r="J32" s="26">
        <v>23794</v>
      </c>
      <c r="K32" s="26">
        <v>0</v>
      </c>
      <c r="L32" s="26">
        <v>50180</v>
      </c>
      <c r="M32" s="27">
        <v>0</v>
      </c>
      <c r="N32" s="26">
        <v>126401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51885</v>
      </c>
      <c r="I33" s="27">
        <v>0</v>
      </c>
      <c r="J33" s="27">
        <v>197538</v>
      </c>
      <c r="K33" s="27">
        <v>0</v>
      </c>
      <c r="L33" s="27">
        <v>271305</v>
      </c>
      <c r="M33" s="27">
        <v>0</v>
      </c>
      <c r="N33" s="27">
        <v>520728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64712</v>
      </c>
      <c r="F34" s="26">
        <v>0</v>
      </c>
      <c r="G34" s="26">
        <v>0</v>
      </c>
      <c r="H34" s="26">
        <v>109366</v>
      </c>
      <c r="I34" s="26">
        <v>0</v>
      </c>
      <c r="J34" s="26">
        <v>343610</v>
      </c>
      <c r="K34" s="26">
        <v>39815</v>
      </c>
      <c r="L34" s="26">
        <v>219777</v>
      </c>
      <c r="M34" s="26">
        <v>0</v>
      </c>
      <c r="N34" s="26">
        <v>777280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0" ref="D35:N35">SUM(D6:D19)</f>
        <v>1129425</v>
      </c>
      <c r="E35" s="29">
        <f t="shared" si="0"/>
        <v>1564139</v>
      </c>
      <c r="F35" s="29">
        <f t="shared" si="0"/>
        <v>11870906</v>
      </c>
      <c r="G35" s="29">
        <f t="shared" si="0"/>
        <v>0</v>
      </c>
      <c r="H35" s="29">
        <f t="shared" si="0"/>
        <v>1893724</v>
      </c>
      <c r="I35" s="29">
        <f t="shared" si="0"/>
        <v>324178</v>
      </c>
      <c r="J35" s="29">
        <f t="shared" si="0"/>
        <v>9383811</v>
      </c>
      <c r="K35" s="29">
        <f t="shared" si="0"/>
        <v>1463463</v>
      </c>
      <c r="L35" s="29">
        <f t="shared" si="0"/>
        <v>6704201</v>
      </c>
      <c r="M35" s="29">
        <f>SUM(M6:M19)</f>
        <v>0</v>
      </c>
      <c r="N35" s="29">
        <f t="shared" si="0"/>
        <v>34333847</v>
      </c>
    </row>
    <row r="36" spans="2:14" ht="24.75" customHeight="1">
      <c r="B36" s="17" t="s">
        <v>45</v>
      </c>
      <c r="C36" s="29">
        <f aca="true" t="shared" si="1" ref="C36:N36">SUM(C20:C34)</f>
        <v>0</v>
      </c>
      <c r="D36" s="29">
        <f t="shared" si="1"/>
        <v>110275</v>
      </c>
      <c r="E36" s="29">
        <f t="shared" si="1"/>
        <v>389076</v>
      </c>
      <c r="F36" s="29">
        <f t="shared" si="1"/>
        <v>710901</v>
      </c>
      <c r="G36" s="29">
        <f t="shared" si="1"/>
        <v>0</v>
      </c>
      <c r="H36" s="29">
        <f t="shared" si="1"/>
        <v>377205</v>
      </c>
      <c r="I36" s="29">
        <f t="shared" si="1"/>
        <v>50000</v>
      </c>
      <c r="J36" s="29">
        <f t="shared" si="1"/>
        <v>2203630</v>
      </c>
      <c r="K36" s="29">
        <f t="shared" si="1"/>
        <v>77705</v>
      </c>
      <c r="L36" s="29">
        <f t="shared" si="1"/>
        <v>1453289</v>
      </c>
      <c r="M36" s="29">
        <f>SUM(M20:M34)</f>
        <v>0</v>
      </c>
      <c r="N36" s="29">
        <f t="shared" si="1"/>
        <v>5372081</v>
      </c>
    </row>
    <row r="37" spans="2:14" ht="24.75" customHeight="1">
      <c r="B37" s="17" t="s">
        <v>37</v>
      </c>
      <c r="C37" s="29">
        <f aca="true" t="shared" si="2" ref="C37:N37">SUM(C6:C34)</f>
        <v>0</v>
      </c>
      <c r="D37" s="29">
        <f t="shared" si="2"/>
        <v>1239700</v>
      </c>
      <c r="E37" s="29">
        <f t="shared" si="2"/>
        <v>1953215</v>
      </c>
      <c r="F37" s="29">
        <f t="shared" si="2"/>
        <v>12581807</v>
      </c>
      <c r="G37" s="29">
        <f t="shared" si="2"/>
        <v>0</v>
      </c>
      <c r="H37" s="29">
        <f t="shared" si="2"/>
        <v>2270929</v>
      </c>
      <c r="I37" s="29">
        <f t="shared" si="2"/>
        <v>374178</v>
      </c>
      <c r="J37" s="29">
        <f t="shared" si="2"/>
        <v>11587441</v>
      </c>
      <c r="K37" s="29">
        <f t="shared" si="2"/>
        <v>1541168</v>
      </c>
      <c r="L37" s="29">
        <f t="shared" si="2"/>
        <v>8157490</v>
      </c>
      <c r="M37" s="29">
        <f>SUM(M6:M34)</f>
        <v>0</v>
      </c>
      <c r="N37" s="29">
        <f t="shared" si="2"/>
        <v>39705928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普通建設事業費（補助事業費）の状況（２６年度決算額）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-75819</v>
      </c>
      <c r="E6" s="26">
        <f>+'当年度'!E6-'前年度'!E6</f>
        <v>-40956</v>
      </c>
      <c r="F6" s="26">
        <f>+'当年度'!F6-'前年度'!F6</f>
        <v>2876638</v>
      </c>
      <c r="G6" s="26">
        <f>+'当年度'!G6-'前年度'!G6</f>
        <v>0</v>
      </c>
      <c r="H6" s="26">
        <f>+'当年度'!H6-'前年度'!H6</f>
        <v>339285</v>
      </c>
      <c r="I6" s="26">
        <f>+'当年度'!I6-'前年度'!I6</f>
        <v>0</v>
      </c>
      <c r="J6" s="26">
        <f>+'当年度'!J6-'前年度'!J6</f>
        <v>214263</v>
      </c>
      <c r="K6" s="26">
        <f>+'当年度'!K6-'前年度'!K6</f>
        <v>-76264</v>
      </c>
      <c r="L6" s="26">
        <f>+'当年度'!L6-'前年度'!L6</f>
        <v>-634562</v>
      </c>
      <c r="M6" s="26">
        <f>+'当年度'!M6-'前年度'!M6</f>
        <v>0</v>
      </c>
      <c r="N6" s="26">
        <f>+'当年度'!N6-'前年度'!N6</f>
        <v>2602585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-178652</v>
      </c>
      <c r="F7" s="26">
        <f>+'当年度'!F7-'前年度'!F7</f>
        <v>6933183</v>
      </c>
      <c r="G7" s="26">
        <f>+'当年度'!G7-'前年度'!G7</f>
        <v>0</v>
      </c>
      <c r="H7" s="26">
        <f>+'当年度'!H7-'前年度'!H7</f>
        <v>-5089</v>
      </c>
      <c r="I7" s="26">
        <f>+'当年度'!I7-'前年度'!I7</f>
        <v>0</v>
      </c>
      <c r="J7" s="26">
        <f>+'当年度'!J7-'前年度'!J7</f>
        <v>1086105</v>
      </c>
      <c r="K7" s="26">
        <f>+'当年度'!K7-'前年度'!K7</f>
        <v>-53014</v>
      </c>
      <c r="L7" s="26">
        <f>+'当年度'!L7-'前年度'!L7</f>
        <v>-224449</v>
      </c>
      <c r="M7" s="26">
        <f>+'当年度'!M7-'前年度'!M7</f>
        <v>0</v>
      </c>
      <c r="N7" s="26">
        <f>+'当年度'!N7-'前年度'!N7</f>
        <v>7558084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-1175</v>
      </c>
      <c r="E8" s="26">
        <f>+'当年度'!E8-'前年度'!E8</f>
        <v>124910</v>
      </c>
      <c r="F8" s="26">
        <f>+'当年度'!F8-'前年度'!F8</f>
        <v>11572</v>
      </c>
      <c r="G8" s="26">
        <f>+'当年度'!G8-'前年度'!G8</f>
        <v>0</v>
      </c>
      <c r="H8" s="26">
        <f>+'当年度'!H8-'前年度'!H8</f>
        <v>-143011</v>
      </c>
      <c r="I8" s="26">
        <f>+'当年度'!I8-'前年度'!I8</f>
        <v>0</v>
      </c>
      <c r="J8" s="26">
        <f>+'当年度'!J8-'前年度'!J8</f>
        <v>78688</v>
      </c>
      <c r="K8" s="26">
        <f>+'当年度'!K8-'前年度'!K8</f>
        <v>868194</v>
      </c>
      <c r="L8" s="26">
        <f>+'当年度'!L8-'前年度'!L8</f>
        <v>-259253</v>
      </c>
      <c r="M8" s="26">
        <f>+'当年度'!M8-'前年度'!M8</f>
        <v>0</v>
      </c>
      <c r="N8" s="26">
        <f>+'当年度'!N8-'前年度'!N8</f>
        <v>679925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2459</v>
      </c>
      <c r="E9" s="27">
        <f>+'当年度'!E9-'前年度'!E9</f>
        <v>689498</v>
      </c>
      <c r="F9" s="27">
        <f>+'当年度'!F9-'前年度'!F9</f>
        <v>-4930936</v>
      </c>
      <c r="G9" s="27">
        <f>+'当年度'!G9-'前年度'!G9</f>
        <v>0</v>
      </c>
      <c r="H9" s="27">
        <f>+'当年度'!H9-'前年度'!H9</f>
        <v>24717</v>
      </c>
      <c r="I9" s="27">
        <f>+'当年度'!I9-'前年度'!I9</f>
        <v>0</v>
      </c>
      <c r="J9" s="27">
        <f>+'当年度'!J9-'前年度'!J9</f>
        <v>109292</v>
      </c>
      <c r="K9" s="27">
        <f>+'当年度'!K9-'前年度'!K9</f>
        <v>-26279</v>
      </c>
      <c r="L9" s="27">
        <f>+'当年度'!L9-'前年度'!L9</f>
        <v>-33509</v>
      </c>
      <c r="M9" s="27">
        <f>+'当年度'!M9-'前年度'!M9</f>
        <v>0</v>
      </c>
      <c r="N9" s="27">
        <f>+'当年度'!N9-'前年度'!N9</f>
        <v>-4164758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-853743</v>
      </c>
      <c r="E10" s="27">
        <f>+'当年度'!E10-'前年度'!E10</f>
        <v>19743</v>
      </c>
      <c r="F10" s="27">
        <f>+'当年度'!F10-'前年度'!F10</f>
        <v>269017</v>
      </c>
      <c r="G10" s="27">
        <f>+'当年度'!G10-'前年度'!G10</f>
        <v>0</v>
      </c>
      <c r="H10" s="27">
        <f>+'当年度'!H10-'前年度'!H10</f>
        <v>-44080</v>
      </c>
      <c r="I10" s="27">
        <f>+'当年度'!I10-'前年度'!I10</f>
        <v>34622</v>
      </c>
      <c r="J10" s="27">
        <f>+'当年度'!J10-'前年度'!J10</f>
        <v>-729515</v>
      </c>
      <c r="K10" s="27">
        <f>+'当年度'!K10-'前年度'!K10</f>
        <v>72312</v>
      </c>
      <c r="L10" s="27">
        <f>+'当年度'!L10-'前年度'!L10</f>
        <v>-98850</v>
      </c>
      <c r="M10" s="27">
        <f>+'当年度'!M10-'前年度'!M10</f>
        <v>0</v>
      </c>
      <c r="N10" s="27">
        <f>+'当年度'!N10-'前年度'!N10</f>
        <v>-1330494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34252</v>
      </c>
      <c r="E11" s="27">
        <f>+'当年度'!E11-'前年度'!E11</f>
        <v>-297117</v>
      </c>
      <c r="F11" s="27">
        <f>+'当年度'!F11-'前年度'!F11</f>
        <v>20241</v>
      </c>
      <c r="G11" s="27">
        <f>+'当年度'!G11-'前年度'!G11</f>
        <v>0</v>
      </c>
      <c r="H11" s="27">
        <f>+'当年度'!H11-'前年度'!H11</f>
        <v>-66034</v>
      </c>
      <c r="I11" s="27">
        <f>+'当年度'!I11-'前年度'!I11</f>
        <v>0</v>
      </c>
      <c r="J11" s="27">
        <f>+'当年度'!J11-'前年度'!J11</f>
        <v>-509961</v>
      </c>
      <c r="K11" s="27">
        <f>+'当年度'!K11-'前年度'!K11</f>
        <v>20563</v>
      </c>
      <c r="L11" s="27">
        <f>+'当年度'!L11-'前年度'!L11</f>
        <v>-470540</v>
      </c>
      <c r="M11" s="27">
        <f>+'当年度'!M11-'前年度'!M11</f>
        <v>0</v>
      </c>
      <c r="N11" s="27">
        <f>+'当年度'!N11-'前年度'!N11</f>
        <v>-1268596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0</v>
      </c>
      <c r="E12" s="27">
        <f>+'当年度'!E12-'前年度'!E12</f>
        <v>175765</v>
      </c>
      <c r="F12" s="27">
        <f>+'当年度'!F12-'前年度'!F12</f>
        <v>-270</v>
      </c>
      <c r="G12" s="27">
        <f>+'当年度'!G12-'前年度'!G12</f>
        <v>0</v>
      </c>
      <c r="H12" s="27">
        <f>+'当年度'!H12-'前年度'!H12</f>
        <v>-8700</v>
      </c>
      <c r="I12" s="27">
        <f>+'当年度'!I12-'前年度'!I12</f>
        <v>-86000</v>
      </c>
      <c r="J12" s="27">
        <f>+'当年度'!J12-'前年度'!J12</f>
        <v>-61751</v>
      </c>
      <c r="K12" s="27">
        <f>+'当年度'!K12-'前年度'!K12</f>
        <v>90590</v>
      </c>
      <c r="L12" s="27">
        <f>+'当年度'!L12-'前年度'!L12</f>
        <v>427371</v>
      </c>
      <c r="M12" s="27">
        <f>+'当年度'!M12-'前年度'!M12</f>
        <v>0</v>
      </c>
      <c r="N12" s="27">
        <f>+'当年度'!N12-'前年度'!N12</f>
        <v>537005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18489</v>
      </c>
      <c r="E13" s="27">
        <f>+'当年度'!E13-'前年度'!E13</f>
        <v>-8286</v>
      </c>
      <c r="F13" s="27">
        <f>+'当年度'!F13-'前年度'!F13</f>
        <v>-1386</v>
      </c>
      <c r="G13" s="27">
        <f>+'当年度'!G13-'前年度'!G13</f>
        <v>0</v>
      </c>
      <c r="H13" s="27">
        <f>+'当年度'!H13-'前年度'!H13</f>
        <v>-35287</v>
      </c>
      <c r="I13" s="27">
        <f>+'当年度'!I13-'前年度'!I13</f>
        <v>0</v>
      </c>
      <c r="J13" s="27">
        <f>+'当年度'!J13-'前年度'!J13</f>
        <v>9754</v>
      </c>
      <c r="K13" s="27">
        <f>+'当年度'!K13-'前年度'!K13</f>
        <v>0</v>
      </c>
      <c r="L13" s="27">
        <f>+'当年度'!L13-'前年度'!L13</f>
        <v>-449627</v>
      </c>
      <c r="M13" s="27">
        <f>+'当年度'!M13-'前年度'!M13</f>
        <v>0</v>
      </c>
      <c r="N13" s="27">
        <f>+'当年度'!N13-'前年度'!N13</f>
        <v>-466343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-72252</v>
      </c>
      <c r="E14" s="27">
        <f>+'当年度'!E14-'前年度'!E14</f>
        <v>0</v>
      </c>
      <c r="F14" s="27">
        <f>+'当年度'!F14-'前年度'!F14</f>
        <v>-121231</v>
      </c>
      <c r="G14" s="27">
        <f>+'当年度'!G14-'前年度'!G14</f>
        <v>0</v>
      </c>
      <c r="H14" s="27">
        <f>+'当年度'!H14-'前年度'!H14</f>
        <v>0</v>
      </c>
      <c r="I14" s="27">
        <f>+'当年度'!I14-'前年度'!I14</f>
        <v>0</v>
      </c>
      <c r="J14" s="27">
        <f>+'当年度'!J14-'前年度'!J14</f>
        <v>-71365</v>
      </c>
      <c r="K14" s="27">
        <f>+'当年度'!K14-'前年度'!K14</f>
        <v>-67058</v>
      </c>
      <c r="L14" s="27">
        <f>+'当年度'!L14-'前年度'!L14</f>
        <v>-98150</v>
      </c>
      <c r="M14" s="27">
        <f>+'当年度'!M14-'前年度'!M14</f>
        <v>0</v>
      </c>
      <c r="N14" s="27">
        <f>+'当年度'!N14-'前年度'!N14</f>
        <v>-430056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0</v>
      </c>
      <c r="F15" s="27">
        <f>+'当年度'!F15-'前年度'!F15</f>
        <v>-12725</v>
      </c>
      <c r="G15" s="27">
        <f>+'当年度'!G15-'前年度'!G15</f>
        <v>0</v>
      </c>
      <c r="H15" s="27">
        <f>+'当年度'!H15-'前年度'!H15</f>
        <v>-393572</v>
      </c>
      <c r="I15" s="27">
        <f>+'当年度'!I15-'前年度'!I15</f>
        <v>0</v>
      </c>
      <c r="J15" s="27">
        <f>+'当年度'!J15-'前年度'!J15</f>
        <v>-167819</v>
      </c>
      <c r="K15" s="27">
        <f>+'当年度'!K15-'前年度'!K15</f>
        <v>7312</v>
      </c>
      <c r="L15" s="27">
        <f>+'当年度'!L15-'前年度'!L15</f>
        <v>72172</v>
      </c>
      <c r="M15" s="27">
        <f>+'当年度'!M15-'前年度'!M15</f>
        <v>0</v>
      </c>
      <c r="N15" s="27">
        <f>+'当年度'!N15-'前年度'!N15</f>
        <v>-494632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113985</v>
      </c>
      <c r="E16" s="27">
        <f>+'当年度'!E16-'前年度'!E16</f>
        <v>-37017</v>
      </c>
      <c r="F16" s="27">
        <f>+'当年度'!F16-'前年度'!F16</f>
        <v>-106073</v>
      </c>
      <c r="G16" s="27">
        <f>+'当年度'!G16-'前年度'!G16</f>
        <v>0</v>
      </c>
      <c r="H16" s="27">
        <f>+'当年度'!H16-'前年度'!H16</f>
        <v>-134487</v>
      </c>
      <c r="I16" s="27">
        <f>+'当年度'!I16-'前年度'!I16</f>
        <v>-182518</v>
      </c>
      <c r="J16" s="27">
        <f>+'当年度'!J16-'前年度'!J16</f>
        <v>409198</v>
      </c>
      <c r="K16" s="27">
        <f>+'当年度'!K16-'前年度'!K16</f>
        <v>12499</v>
      </c>
      <c r="L16" s="27">
        <f>+'当年度'!L16-'前年度'!L16</f>
        <v>31944</v>
      </c>
      <c r="M16" s="27">
        <f>+'当年度'!M16-'前年度'!M16</f>
        <v>0</v>
      </c>
      <c r="N16" s="27">
        <f>+'当年度'!N16-'前年度'!N16</f>
        <v>107531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0</v>
      </c>
      <c r="E17" s="27">
        <f>+'当年度'!E17-'前年度'!E17</f>
        <v>679278</v>
      </c>
      <c r="F17" s="27">
        <f>+'当年度'!F17-'前年度'!F17</f>
        <v>-7322</v>
      </c>
      <c r="G17" s="27">
        <f>+'当年度'!G17-'前年度'!G17</f>
        <v>0</v>
      </c>
      <c r="H17" s="27">
        <f>+'当年度'!H17-'前年度'!H17</f>
        <v>10351</v>
      </c>
      <c r="I17" s="27">
        <f>+'当年度'!I17-'前年度'!I17</f>
        <v>-35871</v>
      </c>
      <c r="J17" s="27">
        <f>+'当年度'!J17-'前年度'!J17</f>
        <v>-97260</v>
      </c>
      <c r="K17" s="27">
        <f>+'当年度'!K17-'前年度'!K17</f>
        <v>-76231</v>
      </c>
      <c r="L17" s="27">
        <f>+'当年度'!L17-'前年度'!L17</f>
        <v>149966</v>
      </c>
      <c r="M17" s="27">
        <f>+'当年度'!M17-'前年度'!M17</f>
        <v>0</v>
      </c>
      <c r="N17" s="27">
        <f>+'当年度'!N17-'前年度'!N17</f>
        <v>622911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-981</v>
      </c>
      <c r="E18" s="27">
        <f>+'当年度'!E18-'前年度'!E18</f>
        <v>43422</v>
      </c>
      <c r="F18" s="27">
        <f>+'当年度'!F18-'前年度'!F18</f>
        <v>-26430</v>
      </c>
      <c r="G18" s="27">
        <f>+'当年度'!G18-'前年度'!G18</f>
        <v>0</v>
      </c>
      <c r="H18" s="27">
        <f>+'当年度'!H18-'前年度'!H18</f>
        <v>12529</v>
      </c>
      <c r="I18" s="27">
        <f>+'当年度'!I18-'前年度'!I18</f>
        <v>0</v>
      </c>
      <c r="J18" s="27">
        <f>+'当年度'!J18-'前年度'!J18</f>
        <v>146625</v>
      </c>
      <c r="K18" s="27">
        <f>+'当年度'!K18-'前年度'!K18</f>
        <v>0</v>
      </c>
      <c r="L18" s="27">
        <f>+'当年度'!L18-'前年度'!L18</f>
        <v>-67670</v>
      </c>
      <c r="M18" s="27">
        <f>+'当年度'!M18-'前年度'!M18</f>
        <v>0</v>
      </c>
      <c r="N18" s="27">
        <f>+'当年度'!N18-'前年度'!N18</f>
        <v>107495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-51882</v>
      </c>
      <c r="E19" s="28">
        <f>+'当年度'!E19-'前年度'!E19</f>
        <v>8642</v>
      </c>
      <c r="F19" s="28">
        <f>+'当年度'!F19-'前年度'!F19</f>
        <v>15172</v>
      </c>
      <c r="G19" s="28">
        <f>+'当年度'!G19-'前年度'!G19</f>
        <v>0</v>
      </c>
      <c r="H19" s="28">
        <f>+'当年度'!H19-'前年度'!H19</f>
        <v>-4675</v>
      </c>
      <c r="I19" s="28">
        <f>+'当年度'!I19-'前年度'!I19</f>
        <v>0</v>
      </c>
      <c r="J19" s="28">
        <f>+'当年度'!J19-'前年度'!J19</f>
        <v>-35946</v>
      </c>
      <c r="K19" s="28">
        <f>+'当年度'!K19-'前年度'!K19</f>
        <v>-117116</v>
      </c>
      <c r="L19" s="28">
        <f>+'当年度'!L19-'前年度'!L19</f>
        <v>-345901</v>
      </c>
      <c r="M19" s="28">
        <f>+'当年度'!M19-'前年度'!M19</f>
        <v>0</v>
      </c>
      <c r="N19" s="28">
        <f>+'当年度'!N19-'前年度'!N19</f>
        <v>-531706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5862</v>
      </c>
      <c r="E20" s="27">
        <f>+'当年度'!E20-'前年度'!E20</f>
        <v>946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1189</v>
      </c>
      <c r="J20" s="27">
        <f>+'当年度'!J20-'前年度'!J20</f>
        <v>15075</v>
      </c>
      <c r="K20" s="27">
        <f>+'当年度'!K20-'前年度'!K20</f>
        <v>82188</v>
      </c>
      <c r="L20" s="27">
        <f>+'当年度'!L20-'前年度'!L20</f>
        <v>7215</v>
      </c>
      <c r="M20" s="27">
        <f>+'当年度'!M20-'前年度'!M20</f>
        <v>0</v>
      </c>
      <c r="N20" s="27">
        <f>+'当年度'!N20-'前年度'!N20</f>
        <v>112475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0</v>
      </c>
      <c r="E21" s="27">
        <f>+'当年度'!E21-'前年度'!E21</f>
        <v>0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3618</v>
      </c>
      <c r="I21" s="27">
        <f>+'当年度'!I21-'前年度'!I21</f>
        <v>0</v>
      </c>
      <c r="J21" s="27">
        <f>+'当年度'!J21-'前年度'!J21</f>
        <v>-18623</v>
      </c>
      <c r="K21" s="27">
        <f>+'当年度'!K21-'前年度'!K21</f>
        <v>0</v>
      </c>
      <c r="L21" s="27">
        <f>+'当年度'!L21-'前年度'!L21</f>
        <v>0</v>
      </c>
      <c r="M21" s="27">
        <f>+'当年度'!M21-'前年度'!M21</f>
        <v>0</v>
      </c>
      <c r="N21" s="27">
        <f>+'当年度'!N21-'前年度'!N21</f>
        <v>-15005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25943</v>
      </c>
      <c r="E22" s="27">
        <f>+'当年度'!E22-'前年度'!E22</f>
        <v>0</v>
      </c>
      <c r="F22" s="27">
        <f>+'当年度'!F22-'前年度'!F22</f>
        <v>-1358</v>
      </c>
      <c r="G22" s="27">
        <f>+'当年度'!G22-'前年度'!G22</f>
        <v>0</v>
      </c>
      <c r="H22" s="27">
        <f>+'当年度'!H22-'前年度'!H22</f>
        <v>7000</v>
      </c>
      <c r="I22" s="27">
        <f>+'当年度'!I22-'前年度'!I22</f>
        <v>0</v>
      </c>
      <c r="J22" s="27">
        <f>+'当年度'!J22-'前年度'!J22</f>
        <v>-119426</v>
      </c>
      <c r="K22" s="27">
        <f>+'当年度'!K22-'前年度'!K22</f>
        <v>-20000</v>
      </c>
      <c r="L22" s="27">
        <f>+'当年度'!L22-'前年度'!L22</f>
        <v>73227</v>
      </c>
      <c r="M22" s="27">
        <f>+'当年度'!M22-'前年度'!M22</f>
        <v>0</v>
      </c>
      <c r="N22" s="27">
        <f>+'当年度'!N22-'前年度'!N22</f>
        <v>-34614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-4970</v>
      </c>
      <c r="K23" s="27">
        <f>+'当年度'!K23-'前年度'!K23</f>
        <v>0</v>
      </c>
      <c r="L23" s="27">
        <f>+'当年度'!L23-'前年度'!L23</f>
        <v>-161022</v>
      </c>
      <c r="M23" s="27">
        <f>+'当年度'!M23-'前年度'!M23</f>
        <v>0</v>
      </c>
      <c r="N23" s="27">
        <f>+'当年度'!N23-'前年度'!N23</f>
        <v>-165992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0</v>
      </c>
      <c r="L24" s="27">
        <f>+'当年度'!L24-'前年度'!L24</f>
        <v>83320</v>
      </c>
      <c r="M24" s="27">
        <f>+'当年度'!M24-'前年度'!M24</f>
        <v>0</v>
      </c>
      <c r="N24" s="27">
        <f>+'当年度'!N24-'前年度'!N24</f>
        <v>83320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0</v>
      </c>
      <c r="E25" s="27">
        <f>+'当年度'!E25-'前年度'!E25</f>
        <v>108832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-2445</v>
      </c>
      <c r="I25" s="27">
        <f>+'当年度'!I25-'前年度'!I25</f>
        <v>-50000</v>
      </c>
      <c r="J25" s="27">
        <f>+'当年度'!J25-'前年度'!J25</f>
        <v>-12067</v>
      </c>
      <c r="K25" s="27">
        <f>+'当年度'!K25-'前年度'!K25</f>
        <v>23704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68024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88628</v>
      </c>
      <c r="E26" s="27">
        <f>+'当年度'!E26-'前年度'!E26</f>
        <v>0</v>
      </c>
      <c r="F26" s="27">
        <f>+'当年度'!F26-'前年度'!F26</f>
        <v>4402</v>
      </c>
      <c r="G26" s="27">
        <f>+'当年度'!G26-'前年度'!G26</f>
        <v>0</v>
      </c>
      <c r="H26" s="27">
        <f>+'当年度'!H26-'前年度'!H26</f>
        <v>0</v>
      </c>
      <c r="I26" s="27">
        <f>+'当年度'!I26-'前年度'!I26</f>
        <v>0</v>
      </c>
      <c r="J26" s="27">
        <f>+'当年度'!J26-'前年度'!J26</f>
        <v>-130905</v>
      </c>
      <c r="K26" s="27">
        <f>+'当年度'!K26-'前年度'!K26</f>
        <v>0</v>
      </c>
      <c r="L26" s="27">
        <f>+'当年度'!L26-'前年度'!L26</f>
        <v>622701</v>
      </c>
      <c r="M26" s="27">
        <f>+'当年度'!M26-'前年度'!M26</f>
        <v>0</v>
      </c>
      <c r="N26" s="27">
        <f>+'当年度'!N26-'前年度'!N26</f>
        <v>584826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-4752</v>
      </c>
      <c r="E27" s="27">
        <f>+'当年度'!E27-'前年度'!E27</f>
        <v>0</v>
      </c>
      <c r="F27" s="27">
        <f>+'当年度'!F27-'前年度'!F27</f>
        <v>-629835</v>
      </c>
      <c r="G27" s="27">
        <f>+'当年度'!G27-'前年度'!G27</f>
        <v>0</v>
      </c>
      <c r="H27" s="27">
        <f>+'当年度'!H27-'前年度'!H27</f>
        <v>-36839</v>
      </c>
      <c r="I27" s="27">
        <f>+'当年度'!I27-'前年度'!I27</f>
        <v>0</v>
      </c>
      <c r="J27" s="27">
        <f>+'当年度'!J27-'前年度'!J27</f>
        <v>78766</v>
      </c>
      <c r="K27" s="27">
        <f>+'当年度'!K27-'前年度'!K27</f>
        <v>0</v>
      </c>
      <c r="L27" s="27">
        <f>+'当年度'!L27-'前年度'!L27</f>
        <v>-107540</v>
      </c>
      <c r="M27" s="27">
        <f>+'当年度'!M27-'前年度'!M27</f>
        <v>0</v>
      </c>
      <c r="N27" s="27">
        <f>+'当年度'!N27-'前年度'!N27</f>
        <v>-700200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64961</v>
      </c>
      <c r="E28" s="27">
        <f>+'当年度'!E28-'前年度'!E28</f>
        <v>0</v>
      </c>
      <c r="F28" s="27">
        <f>+'当年度'!F28-'前年度'!F28</f>
        <v>-3734</v>
      </c>
      <c r="G28" s="27">
        <f>+'当年度'!G28-'前年度'!G28</f>
        <v>0</v>
      </c>
      <c r="H28" s="27">
        <f>+'当年度'!H28-'前年度'!H28</f>
        <v>-9605</v>
      </c>
      <c r="I28" s="27">
        <f>+'当年度'!I28-'前年度'!I28</f>
        <v>0</v>
      </c>
      <c r="J28" s="27">
        <f>+'当年度'!J28-'前年度'!J28</f>
        <v>55685</v>
      </c>
      <c r="K28" s="27">
        <f>+'当年度'!K28-'前年度'!K28</f>
        <v>-2042</v>
      </c>
      <c r="L28" s="27">
        <f>+'当年度'!L28-'前年度'!L28</f>
        <v>-34251</v>
      </c>
      <c r="M28" s="27">
        <f>+'当年度'!M28-'前年度'!M28</f>
        <v>0</v>
      </c>
      <c r="N28" s="27">
        <f>+'当年度'!N28-'前年度'!N28</f>
        <v>71014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0</v>
      </c>
      <c r="E29" s="27">
        <f>+'当年度'!E29-'前年度'!E29</f>
        <v>-5270</v>
      </c>
      <c r="F29" s="27">
        <f>+'当年度'!F29-'前年度'!F29</f>
        <v>-1824</v>
      </c>
      <c r="G29" s="27">
        <f>+'当年度'!G29-'前年度'!G29</f>
        <v>0</v>
      </c>
      <c r="H29" s="27">
        <f>+'当年度'!H29-'前年度'!H29</f>
        <v>1756</v>
      </c>
      <c r="I29" s="27">
        <f>+'当年度'!I29-'前年度'!I29</f>
        <v>0</v>
      </c>
      <c r="J29" s="27">
        <f>+'当年度'!J29-'前年度'!J29</f>
        <v>-16035</v>
      </c>
      <c r="K29" s="27">
        <f>+'当年度'!K29-'前年度'!K29</f>
        <v>32943</v>
      </c>
      <c r="L29" s="27">
        <f>+'当年度'!L29-'前年度'!L29</f>
        <v>35435</v>
      </c>
      <c r="M29" s="27">
        <f>+'当年度'!M29-'前年度'!M29</f>
        <v>0</v>
      </c>
      <c r="N29" s="27">
        <f>+'当年度'!N29-'前年度'!N29</f>
        <v>47005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88691</v>
      </c>
      <c r="E30" s="27">
        <f>+'当年度'!E30-'前年度'!E30</f>
        <v>0</v>
      </c>
      <c r="F30" s="27">
        <f>+'当年度'!F30-'前年度'!F30</f>
        <v>-4140</v>
      </c>
      <c r="G30" s="27">
        <f>+'当年度'!G30-'前年度'!G30</f>
        <v>0</v>
      </c>
      <c r="H30" s="27">
        <f>+'当年度'!H30-'前年度'!H30</f>
        <v>-23924</v>
      </c>
      <c r="I30" s="27">
        <f>+'当年度'!I30-'前年度'!I30</f>
        <v>0</v>
      </c>
      <c r="J30" s="27">
        <f>+'当年度'!J30-'前年度'!J30</f>
        <v>60187</v>
      </c>
      <c r="K30" s="27">
        <f>+'当年度'!K30-'前年度'!K30</f>
        <v>-1362</v>
      </c>
      <c r="L30" s="27">
        <f>+'当年度'!L30-'前年度'!L30</f>
        <v>0</v>
      </c>
      <c r="M30" s="27">
        <f>+'当年度'!M30-'前年度'!M30</f>
        <v>0</v>
      </c>
      <c r="N30" s="27">
        <f>+'当年度'!N30-'前年度'!N30</f>
        <v>119452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-73146</v>
      </c>
      <c r="E31" s="27">
        <f>+'当年度'!E31-'前年度'!E31</f>
        <v>-319094</v>
      </c>
      <c r="F31" s="27">
        <f>+'当年度'!F31-'前年度'!F31</f>
        <v>-500</v>
      </c>
      <c r="G31" s="27">
        <f>+'当年度'!G31-'前年度'!G31</f>
        <v>0</v>
      </c>
      <c r="H31" s="27">
        <f>+'当年度'!H31-'前年度'!H31</f>
        <v>6559</v>
      </c>
      <c r="I31" s="27">
        <f>+'当年度'!I31-'前年度'!I31</f>
        <v>0</v>
      </c>
      <c r="J31" s="27">
        <f>+'当年度'!J31-'前年度'!J31</f>
        <v>93591</v>
      </c>
      <c r="K31" s="27">
        <f>+'当年度'!K31-'前年度'!K31</f>
        <v>111353</v>
      </c>
      <c r="L31" s="27">
        <f>+'当年度'!L31-'前年度'!L31</f>
        <v>-14018</v>
      </c>
      <c r="M31" s="27">
        <f>+'当年度'!M31-'前年度'!M31</f>
        <v>0</v>
      </c>
      <c r="N31" s="27">
        <f>+'当年度'!N31-'前年度'!N31</f>
        <v>-195255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-15876</v>
      </c>
      <c r="E32" s="27">
        <f>+'当年度'!E32-'前年度'!E32</f>
        <v>0</v>
      </c>
      <c r="F32" s="27">
        <f>+'当年度'!F32-'前年度'!F32</f>
        <v>-1671</v>
      </c>
      <c r="G32" s="27">
        <f>+'当年度'!G32-'前年度'!G32</f>
        <v>0</v>
      </c>
      <c r="H32" s="27">
        <f>+'当年度'!H32-'前年度'!H32</f>
        <v>41415</v>
      </c>
      <c r="I32" s="27">
        <f>+'当年度'!I32-'前年度'!I32</f>
        <v>0</v>
      </c>
      <c r="J32" s="27">
        <f>+'当年度'!J32-'前年度'!J32</f>
        <v>-4041</v>
      </c>
      <c r="K32" s="27">
        <f>+'当年度'!K32-'前年度'!K32</f>
        <v>89911</v>
      </c>
      <c r="L32" s="27">
        <f>+'当年度'!L32-'前年度'!L32</f>
        <v>10179</v>
      </c>
      <c r="M32" s="27">
        <f>+'当年度'!M32-'前年度'!M32</f>
        <v>0</v>
      </c>
      <c r="N32" s="27">
        <f>+'当年度'!N32-'前年度'!N32</f>
        <v>119917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-18338</v>
      </c>
      <c r="I33" s="27">
        <f>+'当年度'!I33-'前年度'!I33</f>
        <v>0</v>
      </c>
      <c r="J33" s="27">
        <f>+'当年度'!J33-'前年度'!J33</f>
        <v>-85290</v>
      </c>
      <c r="K33" s="27">
        <f>+'当年度'!K33-'前年度'!K33</f>
        <v>0</v>
      </c>
      <c r="L33" s="27">
        <f>+'当年度'!L33-'前年度'!L33</f>
        <v>-247915</v>
      </c>
      <c r="M33" s="27">
        <f>+'当年度'!M33-'前年度'!M33</f>
        <v>0</v>
      </c>
      <c r="N33" s="27">
        <f>+'当年度'!N33-'前年度'!N33</f>
        <v>-351543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0</v>
      </c>
      <c r="E34" s="27">
        <f>+'当年度'!E34-'前年度'!E34</f>
        <v>-64712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-56102</v>
      </c>
      <c r="I34" s="27">
        <f>+'当年度'!I34-'前年度'!I34</f>
        <v>0</v>
      </c>
      <c r="J34" s="27">
        <f>+'当年度'!J34-'前年度'!J34</f>
        <v>-77336</v>
      </c>
      <c r="K34" s="27">
        <f>+'当年度'!K34-'前年度'!K34</f>
        <v>38388</v>
      </c>
      <c r="L34" s="27">
        <f>+'当年度'!L34-'前年度'!L34</f>
        <v>-181882</v>
      </c>
      <c r="M34" s="27">
        <f>+'当年度'!M34-'前年度'!M34</f>
        <v>0</v>
      </c>
      <c r="N34" s="27">
        <f>+'当年度'!N34-'前年度'!N34</f>
        <v>-341644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-886667</v>
      </c>
      <c r="E35" s="29">
        <f>+'当年度'!E35-'前年度'!E35</f>
        <v>1179230</v>
      </c>
      <c r="F35" s="29">
        <f>+'当年度'!F35-'前年度'!F35</f>
        <v>4919450</v>
      </c>
      <c r="G35" s="29">
        <f>+'当年度'!G35-'前年度'!G35</f>
        <v>0</v>
      </c>
      <c r="H35" s="29">
        <f>+'当年度'!H35-'前年度'!H35</f>
        <v>-448053</v>
      </c>
      <c r="I35" s="29">
        <f>+'当年度'!I35-'前年度'!I35</f>
        <v>-269767</v>
      </c>
      <c r="J35" s="29">
        <f>+'当年度'!J35-'前年度'!J35</f>
        <v>380308</v>
      </c>
      <c r="K35" s="29">
        <f>+'当年度'!K35-'前年度'!K35</f>
        <v>655508</v>
      </c>
      <c r="L35" s="29">
        <f>+'当年度'!L35-'前年度'!L35</f>
        <v>-2001058</v>
      </c>
      <c r="M35" s="29">
        <f>+'当年度'!M35-'前年度'!M35</f>
        <v>0</v>
      </c>
      <c r="N35" s="29">
        <f>+'当年度'!N35-'前年度'!N35</f>
        <v>3528951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180311</v>
      </c>
      <c r="E36" s="29">
        <f>+'当年度'!E36-'前年度'!E36</f>
        <v>-279298</v>
      </c>
      <c r="F36" s="29">
        <f>+'当年度'!F36-'前年度'!F36</f>
        <v>-638660</v>
      </c>
      <c r="G36" s="29">
        <f>+'当年度'!G36-'前年度'!G36</f>
        <v>0</v>
      </c>
      <c r="H36" s="29">
        <f>+'当年度'!H36-'前年度'!H36</f>
        <v>-86905</v>
      </c>
      <c r="I36" s="29">
        <f>+'当年度'!I36-'前年度'!I36</f>
        <v>-48811</v>
      </c>
      <c r="J36" s="29">
        <f>+'当年度'!J36-'前年度'!J36</f>
        <v>-165389</v>
      </c>
      <c r="K36" s="29">
        <f>+'当年度'!K36-'前年度'!K36</f>
        <v>355083</v>
      </c>
      <c r="L36" s="29">
        <f>+'当年度'!L36-'前年度'!L36</f>
        <v>85449</v>
      </c>
      <c r="M36" s="29">
        <f>+'当年度'!M36-'前年度'!M36</f>
        <v>0</v>
      </c>
      <c r="N36" s="29">
        <f>+'当年度'!N36-'前年度'!N36</f>
        <v>-598220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-706356</v>
      </c>
      <c r="E37" s="29">
        <f>+'当年度'!E37-'前年度'!E37</f>
        <v>899932</v>
      </c>
      <c r="F37" s="29">
        <f>+'当年度'!F37-'前年度'!F37</f>
        <v>4280790</v>
      </c>
      <c r="G37" s="29">
        <f>+'当年度'!G37-'前年度'!G37</f>
        <v>0</v>
      </c>
      <c r="H37" s="29">
        <f>+'当年度'!H37-'前年度'!H37</f>
        <v>-534958</v>
      </c>
      <c r="I37" s="29">
        <f>+'当年度'!I37-'前年度'!I37</f>
        <v>-318578</v>
      </c>
      <c r="J37" s="29">
        <f>+'当年度'!J37-'前年度'!J37</f>
        <v>214919</v>
      </c>
      <c r="K37" s="29">
        <f>+'当年度'!K37-'前年度'!K37</f>
        <v>1010591</v>
      </c>
      <c r="L37" s="29">
        <f>+'当年度'!L37-'前年度'!L37</f>
        <v>-1915609</v>
      </c>
      <c r="M37" s="29">
        <f>+'当年度'!M37-'前年度'!M37</f>
        <v>0</v>
      </c>
      <c r="N37" s="29">
        <f>+'当年度'!N37-'前年度'!N37</f>
        <v>2930731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-96.2</v>
      </c>
      <c r="E6" s="31">
        <f>IF(AND('当年度'!E6=0,'前年度'!E6=0),"",IF('前年度'!E6=0,"皆増 ",IF('当年度'!E6=0,"皆減 ",ROUND('増減額'!E6/'前年度'!E6*100,1))))</f>
        <v>-13.7</v>
      </c>
      <c r="F6" s="31">
        <f>IF(AND('当年度'!F6=0,'前年度'!F6=0),"",IF('前年度'!F6=0,"皆増 ",IF('当年度'!F6=0,"皆減 ",ROUND('増減額'!F6/'前年度'!F6*100,1))))</f>
        <v>128.9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118</v>
      </c>
      <c r="I6" s="31">
        <f>IF(AND('当年度'!I6=0,'前年度'!I6=0),"",IF('前年度'!I6=0,"皆増 ",IF('当年度'!I6=0,"皆減 ",ROUND('増減額'!I6/'前年度'!I6*100,1))))</f>
      </c>
      <c r="J6" s="31">
        <f>IF(AND('当年度'!J6=0,'前年度'!J6=0),"",IF('前年度'!J6=0,"皆増 ",IF('当年度'!J6=0,"皆減 ",ROUND('増減額'!J6/'前年度'!J6*100,1))))</f>
        <v>14.1</v>
      </c>
      <c r="K6" s="31">
        <f>IF(AND('当年度'!K6=0,'前年度'!K6=0),"",IF('前年度'!K6=0,"皆増 ",IF('当年度'!K6=0,"皆減 ",ROUND('増減額'!K6/'前年度'!K6*100,1))))</f>
        <v>-16.9</v>
      </c>
      <c r="L6" s="31">
        <f>IF(AND('当年度'!L6=0,'前年度'!L6=0),"",IF('前年度'!L6=0,"皆増 ",IF('当年度'!L6=0,"皆減 ",ROUND('増減額'!L6/'前年度'!L6*100,1))))</f>
        <v>-59.6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43.9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-40.6</v>
      </c>
      <c r="F7" s="31">
        <f>IF(AND('当年度'!F7=0,'前年度'!F7=0),"",IF('前年度'!F7=0,"皆増 ",IF('当年度'!F7=0,"皆減 ",ROUND('増減額'!F7/'前年度'!F7*100,1))))</f>
        <v>210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-13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84.2</v>
      </c>
      <c r="K7" s="31">
        <f>IF(AND('当年度'!K7=0,'前年度'!K7=0),"",IF('前年度'!K7=0,"皆増 ",IF('当年度'!K7=0,"皆減 ",ROUND('増減額'!K7/'前年度'!K7*100,1))))</f>
        <v>-55.1</v>
      </c>
      <c r="L7" s="31">
        <f>IF(AND('当年度'!L7=0,'前年度'!L7=0),"",IF('前年度'!L7=0,"皆増 ",IF('当年度'!L7=0,"皆減 ",ROUND('増減額'!L7/'前年度'!L7*100,1))))</f>
        <v>-25.5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125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  <v>-22.8</v>
      </c>
      <c r="E8" s="31">
        <f>IF(AND('当年度'!E8=0,'前年度'!E8=0),"",IF('前年度'!E8=0,"皆増 ",IF('当年度'!E8=0,"皆減 ",ROUND('増減額'!E8/'前年度'!E8*100,1))))</f>
        <v>686.3</v>
      </c>
      <c r="F8" s="31">
        <f>IF(AND('当年度'!F8=0,'前年度'!F8=0),"",IF('前年度'!F8=0,"皆増 ",IF('当年度'!F8=0,"皆減 ",ROUND('増減額'!F8/'前年度'!F8*100,1))))</f>
        <v>17.2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-57.3</v>
      </c>
      <c r="I8" s="31">
        <f>IF(AND('当年度'!I8=0,'前年度'!I8=0),"",IF('前年度'!I8=0,"皆増 ",IF('当年度'!I8=0,"皆減 ",ROUND('増減額'!I8/'前年度'!I8*100,1))))</f>
      </c>
      <c r="J8" s="31">
        <f>IF(AND('当年度'!J8=0,'前年度'!J8=0),"",IF('前年度'!J8=0,"皆増 ",IF('当年度'!J8=0,"皆減 ",ROUND('増減額'!J8/'前年度'!J8*100,1))))</f>
        <v>18.4</v>
      </c>
      <c r="K8" s="31">
        <f>IF(AND('当年度'!K8=0,'前年度'!K8=0),"",IF('前年度'!K8=0,"皆増 ",IF('当年度'!K8=0,"皆減 ",ROUND('増減額'!K8/'前年度'!K8*100,1))))</f>
        <v>156.6</v>
      </c>
      <c r="L8" s="31">
        <f>IF(AND('当年度'!L8=0,'前年度'!L8=0),"",IF('前年度'!L8=0,"皆増 ",IF('当年度'!L8=0,"皆減 ",ROUND('増減額'!L8/'前年度'!L8*100,1))))</f>
        <v>-65.2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39.6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  <v>96.3</v>
      </c>
      <c r="E9" s="31">
        <f>IF(AND('当年度'!E9=0,'前年度'!E9=0),"",IF('前年度'!E9=0,"皆増 ",IF('当年度'!E9=0,"皆減 ",ROUND('増減額'!E9/'前年度'!E9*100,1))))</f>
        <v>1181.4</v>
      </c>
      <c r="F9" s="31">
        <f>IF(AND('当年度'!F9=0,'前年度'!F9=0),"",IF('前年度'!F9=0,"皆増 ",IF('当年度'!F9=0,"皆減 ",ROUND('増減額'!F9/'前年度'!F9*100,1))))</f>
        <v>-98.1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53.5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18</v>
      </c>
      <c r="K9" s="31">
        <f>IF(AND('当年度'!K9=0,'前年度'!K9=0),"",IF('前年度'!K9=0,"皆増 ",IF('当年度'!K9=0,"皆減 ",ROUND('増減額'!K9/'前年度'!K9*100,1))))</f>
        <v>-62</v>
      </c>
      <c r="L9" s="31">
        <f>IF(AND('当年度'!L9=0,'前年度'!L9=0),"",IF('前年度'!L9=0,"皆増 ",IF('当年度'!L9=0,"皆減 ",ROUND('増減額'!L9/'前年度'!L9*100,1))))</f>
        <v>-59.6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-71.3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  <v>-99.5</v>
      </c>
      <c r="E10" s="31">
        <f>IF(AND('当年度'!E10=0,'前年度'!E10=0),"",IF('前年度'!E10=0,"皆増 ",IF('当年度'!E10=0,"皆減 ",ROUND('増減額'!E10/'前年度'!E10*100,1))))</f>
        <v>13.3</v>
      </c>
      <c r="F10" s="31">
        <f>IF(AND('当年度'!F10=0,'前年度'!F10=0),"",IF('前年度'!F10=0,"皆増 ",IF('当年度'!F10=0,"皆減 ",ROUND('増減額'!F10/'前年度'!F10*100,1))))</f>
        <v>219.8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  <v>-55.7</v>
      </c>
      <c r="I10" s="31">
        <f>IF(AND('当年度'!I10=0,'前年度'!I10=0),"",IF('前年度'!I10=0,"皆増 ",IF('当年度'!I10=0,"皆減 ",ROUND('増減額'!I10/'前年度'!I10*100,1))))</f>
        <v>175</v>
      </c>
      <c r="J10" s="31">
        <f>IF(AND('当年度'!J10=0,'前年度'!J10=0),"",IF('前年度'!J10=0,"皆増 ",IF('当年度'!J10=0,"皆減 ",ROUND('増減額'!J10/'前年度'!J10*100,1))))</f>
        <v>-53.2</v>
      </c>
      <c r="K10" s="31" t="str">
        <f>IF(AND('当年度'!K10=0,'前年度'!K10=0),"",IF('前年度'!K10=0,"皆増 ",IF('当年度'!K10=0,"皆減 ",ROUND('増減額'!K10/'前年度'!K10*100,1))))</f>
        <v>皆増 </v>
      </c>
      <c r="L10" s="31">
        <f>IF(AND('当年度'!L10=0,'前年度'!L10=0),"",IF('前年度'!L10=0,"皆増 ",IF('当年度'!L10=0,"皆減 ",ROUND('増減額'!L10/'前年度'!L10*100,1))))</f>
        <v>-58.8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-48.1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 t="str">
        <f>IF(AND('当年度'!D11=0,'前年度'!D11=0),"",IF('前年度'!D11=0,"皆増 ",IF('当年度'!D11=0,"皆減 ",ROUND('増減額'!D11/'前年度'!D11*100,1))))</f>
        <v>皆増 </v>
      </c>
      <c r="E11" s="31">
        <f>IF(AND('当年度'!E11=0,'前年度'!E11=0),"",IF('前年度'!E11=0,"皆増 ",IF('当年度'!E11=0,"皆減 ",ROUND('増減額'!E11/'前年度'!E11*100,1))))</f>
        <v>-91.8</v>
      </c>
      <c r="F11" s="31">
        <f>IF(AND('当年度'!F11=0,'前年度'!F11=0),"",IF('前年度'!F11=0,"皆増 ",IF('当年度'!F11=0,"皆減 ",ROUND('増減額'!F11/'前年度'!F11*100,1))))</f>
        <v>45.5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-98.7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-32.8</v>
      </c>
      <c r="K11" s="31" t="str">
        <f>IF(AND('当年度'!K11=0,'前年度'!K11=0),"",IF('前年度'!K11=0,"皆増 ",IF('当年度'!K11=0,"皆減 ",ROUND('増減額'!K11/'前年度'!K11*100,1))))</f>
        <v>皆増 </v>
      </c>
      <c r="L11" s="31">
        <f>IF(AND('当年度'!L11=0,'前年度'!L11=0),"",IF('前年度'!L11=0,"皆増 ",IF('当年度'!L11=0,"皆減 ",ROUND('増減額'!L11/'前年度'!L11*100,1))))</f>
        <v>-34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-37.6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</c>
      <c r="E12" s="31">
        <f>IF(AND('当年度'!E12=0,'前年度'!E12=0),"",IF('前年度'!E12=0,"皆増 ",IF('当年度'!E12=0,"皆減 ",ROUND('増減額'!E12/'前年度'!E12*100,1))))</f>
        <v>126.2</v>
      </c>
      <c r="F12" s="31">
        <f>IF(AND('当年度'!F12=0,'前年度'!F12=0),"",IF('前年度'!F12=0,"皆増 ",IF('当年度'!F12=0,"皆減 ",ROUND('増減額'!F12/'前年度'!F12*100,1))))</f>
        <v>-13.8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-13.6</v>
      </c>
      <c r="I12" s="31" t="str">
        <f>IF(AND('当年度'!I12=0,'前年度'!I12=0),"",IF('前年度'!I12=0,"皆増 ",IF('当年度'!I12=0,"皆減 ",ROUND('増減額'!I12/'前年度'!I12*100,1))))</f>
        <v>皆減 </v>
      </c>
      <c r="J12" s="31">
        <f>IF(AND('当年度'!J12=0,'前年度'!J12=0),"",IF('前年度'!J12=0,"皆増 ",IF('当年度'!J12=0,"皆減 ",ROUND('増減額'!J12/'前年度'!J12*100,1))))</f>
        <v>-18.3</v>
      </c>
      <c r="K12" s="31">
        <f>IF(AND('当年度'!K12=0,'前年度'!K12=0),"",IF('前年度'!K12=0,"皆増 ",IF('当年度'!K12=0,"皆減 ",ROUND('増減額'!K12/'前年度'!K12*100,1))))</f>
        <v>3389.1</v>
      </c>
      <c r="L12" s="31">
        <f>IF(AND('当年度'!L12=0,'前年度'!L12=0),"",IF('前年度'!L12=0,"皆増 ",IF('当年度'!L12=0,"皆減 ",ROUND('増減額'!L12/'前年度'!L12*100,1))))</f>
        <v>40.6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31.9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  <v>51.8</v>
      </c>
      <c r="E13" s="31" t="str">
        <f>IF(AND('当年度'!E13=0,'前年度'!E13=0),"",IF('前年度'!E13=0,"皆増 ",IF('当年度'!E13=0,"皆減 ",ROUND('増減額'!E13/'前年度'!E13*100,1))))</f>
        <v>皆減 </v>
      </c>
      <c r="F13" s="31">
        <f>IF(AND('当年度'!F13=0,'前年度'!F13=0),"",IF('前年度'!F13=0,"皆増 ",IF('当年度'!F13=0,"皆減 ",ROUND('増減額'!F13/'前年度'!F13*100,1))))</f>
        <v>-6.5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-19.7</v>
      </c>
      <c r="I13" s="31">
        <f>IF(AND('当年度'!I13=0,'前年度'!I13=0),"",IF('前年度'!I13=0,"皆増 ",IF('当年度'!I13=0,"皆減 ",ROUND('増減額'!I13/'前年度'!I13*100,1))))</f>
      </c>
      <c r="J13" s="31" t="str">
        <f>IF(AND('当年度'!J13=0,'前年度'!J13=0),"",IF('前年度'!J13=0,"皆増 ",IF('当年度'!J13=0,"皆減 ",ROUND('増減額'!J13/'前年度'!J13*100,1))))</f>
        <v>皆増 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-94.2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-64.7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 t="str">
        <f>IF(AND('当年度'!D14=0,'前年度'!D14=0),"",IF('前年度'!D14=0,"皆増 ",IF('当年度'!D14=0,"皆減 ",ROUND('増減額'!D14/'前年度'!D14*100,1))))</f>
        <v>皆減 </v>
      </c>
      <c r="E14" s="31">
        <f>IF(AND('当年度'!E14=0,'前年度'!E14=0),"",IF('前年度'!E14=0,"皆増 ",IF('当年度'!E14=0,"皆減 ",ROUND('増減額'!E14/'前年度'!E14*100,1))))</f>
      </c>
      <c r="F14" s="31">
        <f>IF(AND('当年度'!F14=0,'前年度'!F14=0),"",IF('前年度'!F14=0,"皆増 ",IF('当年度'!F14=0,"皆減 ",ROUND('増減額'!F14/'前年度'!F14*100,1))))</f>
        <v>-39.8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-33.8</v>
      </c>
      <c r="K14" s="31">
        <f>IF(AND('当年度'!K14=0,'前年度'!K14=0),"",IF('前年度'!K14=0,"皆増 ",IF('当年度'!K14=0,"皆減 ",ROUND('増減額'!K14/'前年度'!K14*100,1))))</f>
        <v>-92.2</v>
      </c>
      <c r="L14" s="31">
        <f>IF(AND('当年度'!L14=0,'前年度'!L14=0),"",IF('前年度'!L14=0,"皆増 ",IF('当年度'!L14=0,"皆減 ",ROUND('増減額'!L14/'前年度'!L14*100,1))))</f>
        <v>-66.4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-53.2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>
        <f>IF(AND('当年度'!E15=0,'前年度'!E15=0),"",IF('前年度'!E15=0,"皆増 ",IF('当年度'!E15=0,"皆減 ",ROUND('増減額'!E15/'前年度'!E15*100,1))))</f>
      </c>
      <c r="F15" s="31">
        <f>IF(AND('当年度'!F15=0,'前年度'!F15=0),"",IF('前年度'!F15=0,"皆増 ",IF('当年度'!F15=0,"皆減 ",ROUND('増減額'!F15/'前年度'!F15*100,1))))</f>
        <v>-28.9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-76.7</v>
      </c>
      <c r="I15" s="31">
        <f>IF(AND('当年度'!I15=0,'前年度'!I15=0),"",IF('前年度'!I15=0,"皆増 ",IF('当年度'!I15=0,"皆減 ",ROUND('増減額'!I15/'前年度'!I15*100,1))))</f>
      </c>
      <c r="J15" s="31">
        <f>IF(AND('当年度'!J15=0,'前年度'!J15=0),"",IF('前年度'!J15=0,"皆増 ",IF('当年度'!J15=0,"皆減 ",ROUND('増減額'!J15/'前年度'!J15*100,1))))</f>
        <v>-59.3</v>
      </c>
      <c r="K15" s="31" t="str">
        <f>IF(AND('当年度'!K15=0,'前年度'!K15=0),"",IF('前年度'!K15=0,"皆増 ",IF('当年度'!K15=0,"皆減 ",ROUND('増減額'!K15/'前年度'!K15*100,1))))</f>
        <v>皆増 </v>
      </c>
      <c r="L15" s="31" t="str">
        <f>IF(AND('当年度'!L15=0,'前年度'!L15=0),"",IF('前年度'!L15=0,"皆増 ",IF('当年度'!L15=0,"皆減 ",ROUND('増減額'!L15/'前年度'!L15*100,1))))</f>
        <v>皆増 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-58.9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996.3</v>
      </c>
      <c r="E16" s="31">
        <f>IF(AND('当年度'!E16=0,'前年度'!E16=0),"",IF('前年度'!E16=0,"皆増 ",IF('当年度'!E16=0,"皆減 ",ROUND('増減額'!E16/'前年度'!E16*100,1))))</f>
        <v>-94.2</v>
      </c>
      <c r="F16" s="31">
        <f>IF(AND('当年度'!F16=0,'前年度'!F16=0),"",IF('前年度'!F16=0,"皆増 ",IF('当年度'!F16=0,"皆減 ",ROUND('増減額'!F16/'前年度'!F16*100,1))))</f>
        <v>-19.3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-44.4</v>
      </c>
      <c r="I16" s="31" t="str">
        <f>IF(AND('当年度'!I16=0,'前年度'!I16=0),"",IF('前年度'!I16=0,"皆増 ",IF('当年度'!I16=0,"皆減 ",ROUND('増減額'!I16/'前年度'!I16*100,1))))</f>
        <v>皆減 </v>
      </c>
      <c r="J16" s="31">
        <f>IF(AND('当年度'!J16=0,'前年度'!J16=0),"",IF('前年度'!J16=0,"皆増 ",IF('当年度'!J16=0,"皆減 ",ROUND('増減額'!J16/'前年度'!J16*100,1))))</f>
        <v>133.4</v>
      </c>
      <c r="K16" s="31">
        <f>IF(AND('当年度'!K16=0,'前年度'!K16=0),"",IF('前年度'!K16=0,"皆増 ",IF('当年度'!K16=0,"皆減 ",ROUND('増減額'!K16/'前年度'!K16*100,1))))</f>
        <v>97</v>
      </c>
      <c r="L16" s="31">
        <f>IF(AND('当年度'!L16=0,'前年度'!L16=0),"",IF('前年度'!L16=0,"皆増 ",IF('当年度'!L16=0,"皆減 ",ROUND('増減額'!L16/'前年度'!L16*100,1))))</f>
        <v>518.9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7.6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</c>
      <c r="E17" s="31">
        <f>IF(AND('当年度'!E17=0,'前年度'!E17=0),"",IF('前年度'!E17=0,"皆増 ",IF('当年度'!E17=0,"皆減 ",ROUND('増減額'!E17/'前年度'!E17*100,1))))</f>
        <v>2828.7</v>
      </c>
      <c r="F17" s="31" t="str">
        <f>IF(AND('当年度'!F17=0,'前年度'!F17=0),"",IF('前年度'!F17=0,"皆増 ",IF('当年度'!F17=0,"皆減 ",ROUND('増減額'!F17/'前年度'!F17*100,1))))</f>
        <v>皆減 </v>
      </c>
      <c r="G17" s="31">
        <f>IF(AND('当年度'!G17=0,'前年度'!G17=0),"",IF('前年度'!G17=0,"皆増 ",IF('当年度'!G17=0,"皆減 ",ROUND('増減額'!G17/'前年度'!G17*100,1))))</f>
      </c>
      <c r="H17" s="31" t="str">
        <f>IF(AND('当年度'!H17=0,'前年度'!H17=0),"",IF('前年度'!H17=0,"皆増 ",IF('当年度'!H17=0,"皆減 ",ROUND('増減額'!H17/'前年度'!H17*100,1))))</f>
        <v>皆増 </v>
      </c>
      <c r="I17" s="31" t="str">
        <f>IF(AND('当年度'!I17=0,'前年度'!I17=0),"",IF('前年度'!I17=0,"皆増 ",IF('当年度'!I17=0,"皆減 ",ROUND('増減額'!I17/'前年度'!I17*100,1))))</f>
        <v>皆減 </v>
      </c>
      <c r="J17" s="31">
        <f>IF(AND('当年度'!J17=0,'前年度'!J17=0),"",IF('前年度'!J17=0,"皆増 ",IF('当年度'!J17=0,"皆減 ",ROUND('増減額'!J17/'前年度'!J17*100,1))))</f>
        <v>-29.7</v>
      </c>
      <c r="K17" s="31" t="str">
        <f>IF(AND('当年度'!K17=0,'前年度'!K17=0),"",IF('前年度'!K17=0,"皆増 ",IF('当年度'!K17=0,"皆減 ",ROUND('増減額'!K17/'前年度'!K17*100,1))))</f>
        <v>皆減 </v>
      </c>
      <c r="L17" s="31">
        <f>IF(AND('当年度'!L17=0,'前年度'!L17=0),"",IF('前年度'!L17=0,"皆増 ",IF('当年度'!L17=0,"皆減 ",ROUND('増減額'!L17/'前年度'!L17*100,1))))</f>
        <v>134.8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107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 t="str">
        <f>IF(AND('当年度'!D18=0,'前年度'!D18=0),"",IF('前年度'!D18=0,"皆増 ",IF('当年度'!D18=0,"皆減 ",ROUND('増減額'!D18/'前年度'!D18*100,1))))</f>
        <v>皆減 </v>
      </c>
      <c r="E18" s="32" t="str">
        <f>IF(AND('当年度'!E18=0,'前年度'!E18=0),"",IF('前年度'!E18=0,"皆増 ",IF('当年度'!E18=0,"皆減 ",ROUND('増減額'!E18/'前年度'!E18*100,1))))</f>
        <v>皆増 </v>
      </c>
      <c r="F18" s="32">
        <f>IF(AND('当年度'!F18=0,'前年度'!F18=0),"",IF('前年度'!F18=0,"皆増 ",IF('当年度'!F18=0,"皆減 ",ROUND('増減額'!F18/'前年度'!F18*100,1))))</f>
        <v>-28.3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  <v>96.3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175.7</v>
      </c>
      <c r="K18" s="32">
        <f>IF(AND('当年度'!K18=0,'前年度'!K18=0),"",IF('前年度'!K18=0,"皆増 ",IF('当年度'!K18=0,"皆減 ",ROUND('増減額'!K18/'前年度'!K18*100,1))))</f>
      </c>
      <c r="L18" s="32">
        <f>IF(AND('当年度'!L18=0,'前年度'!L18=0),"",IF('前年度'!L18=0,"皆増 ",IF('当年度'!L18=0,"皆減 ",ROUND('増減額'!L18/'前年度'!L18*100,1))))</f>
        <v>-30.6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26.1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-80</v>
      </c>
      <c r="E19" s="33">
        <f>IF(AND('当年度'!E19=0,'前年度'!E19=0),"",IF('前年度'!E19=0,"皆増 ",IF('当年度'!E19=0,"皆減 ",ROUND('増減額'!E19/'前年度'!E19*100,1))))</f>
        <v>13</v>
      </c>
      <c r="F19" s="33">
        <f>IF(AND('当年度'!F19=0,'前年度'!F19=0),"",IF('前年度'!F19=0,"皆増 ",IF('当年度'!F19=0,"皆減 ",ROUND('増減額'!F19/'前年度'!F19*100,1))))</f>
        <v>27.5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-8.8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-3.4</v>
      </c>
      <c r="K19" s="33">
        <f>IF(AND('当年度'!K19=0,'前年度'!K19=0),"",IF('前年度'!K19=0,"皆増 ",IF('当年度'!K19=0,"皆減 ",ROUND('増減額'!K19/'前年度'!K19*100,1))))</f>
        <v>-75.1</v>
      </c>
      <c r="L19" s="33">
        <f>IF(AND('当年度'!L19=0,'前年度'!L19=0),"",IF('前年度'!L19=0,"皆増 ",IF('当年度'!L19=0,"皆減 ",ROUND('増減額'!L19/'前年度'!L19*100,1))))</f>
        <v>-47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-24.2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 t="str">
        <f>IF(AND('当年度'!D20=0,'前年度'!D20=0),"",IF('前年度'!D20=0,"皆増 ",IF('当年度'!D20=0,"皆減 ",ROUND('増減額'!D20/'前年度'!D20*100,1))))</f>
        <v>皆増 </v>
      </c>
      <c r="E20" s="31" t="str">
        <f>IF(AND('当年度'!E20=0,'前年度'!E20=0),"",IF('前年度'!E20=0,"皆増 ",IF('当年度'!E20=0,"皆減 ",ROUND('増減額'!E20/'前年度'!E20*100,1))))</f>
        <v>皆増 </v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 t="str">
        <f>IF(AND('当年度'!I20=0,'前年度'!I20=0),"",IF('前年度'!I20=0,"皆増 ",IF('当年度'!I20=0,"皆減 ",ROUND('増減額'!I20/'前年度'!I20*100,1))))</f>
        <v>皆増 </v>
      </c>
      <c r="J20" s="31">
        <f>IF(AND('当年度'!J20=0,'前年度'!J20=0),"",IF('前年度'!J20=0,"皆増 ",IF('当年度'!J20=0,"皆減 ",ROUND('増減額'!J20/'前年度'!J20*100,1))))</f>
        <v>25.6</v>
      </c>
      <c r="K20" s="31" t="str">
        <f>IF(AND('当年度'!K20=0,'前年度'!K20=0),"",IF('前年度'!K20=0,"皆増 ",IF('当年度'!K20=0,"皆減 ",ROUND('増減額'!K20/'前年度'!K20*100,1))))</f>
        <v>皆増 </v>
      </c>
      <c r="L20" s="31" t="str">
        <f>IF(AND('当年度'!L20=0,'前年度'!L20=0),"",IF('前年度'!L20=0,"皆増 ",IF('当年度'!L20=0,"皆減 ",ROUND('増減額'!L20/'前年度'!L20*100,1))))</f>
        <v>皆増 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191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>
        <f>IF(AND('当年度'!D21=0,'前年度'!D21=0),"",IF('前年度'!D21=0,"皆増 ",IF('当年度'!D21=0,"皆減 ",ROUND('増減額'!D21/'前年度'!D21*100,1))))</f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 t="str">
        <f>IF(AND('当年度'!H21=0,'前年度'!H21=0),"",IF('前年度'!H21=0,"皆増 ",IF('当年度'!H21=0,"皆減 ",ROUND('増減額'!H21/'前年度'!H21*100,1))))</f>
        <v>皆増 </v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-16.6</v>
      </c>
      <c r="K21" s="31">
        <f>IF(AND('当年度'!K21=0,'前年度'!K21=0),"",IF('前年度'!K21=0,"皆増 ",IF('当年度'!K21=0,"皆減 ",ROUND('増減額'!K21/'前年度'!K21*100,1))))</f>
      </c>
      <c r="L21" s="31">
        <f>IF(AND('当年度'!L21=0,'前年度'!L21=0),"",IF('前年度'!L21=0,"皆増 ",IF('当年度'!L21=0,"皆減 ",ROUND('増減額'!L21/'前年度'!L21*100,1))))</f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-13.4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  <v>1767.2</v>
      </c>
      <c r="E22" s="31">
        <f>IF(AND('当年度'!E22=0,'前年度'!E22=0),"",IF('前年度'!E22=0,"皆増 ",IF('当年度'!E22=0,"皆減 ",ROUND('増減額'!E22/'前年度'!E22*100,1))))</f>
      </c>
      <c r="F22" s="31">
        <f>IF(AND('当年度'!F22=0,'前年度'!F22=0),"",IF('前年度'!F22=0,"皆増 ",IF('当年度'!F22=0,"皆減 ",ROUND('増減額'!F22/'前年度'!F22*100,1))))</f>
        <v>-16.3</v>
      </c>
      <c r="G22" s="31">
        <f>IF(AND('当年度'!G22=0,'前年度'!G22=0),"",IF('前年度'!G22=0,"皆増 ",IF('当年度'!G22=0,"皆減 ",ROUND('増減額'!G22/'前年度'!G22*100,1))))</f>
      </c>
      <c r="H22" s="31" t="str">
        <f>IF(AND('当年度'!H22=0,'前年度'!H22=0),"",IF('前年度'!H22=0,"皆増 ",IF('当年度'!H22=0,"皆減 ",ROUND('増減額'!H22/'前年度'!H22*100,1))))</f>
        <v>皆増 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  <v>-29.2</v>
      </c>
      <c r="K22" s="31" t="str">
        <f>IF(AND('当年度'!K22=0,'前年度'!K22=0),"",IF('前年度'!K22=0,"皆増 ",IF('当年度'!K22=0,"皆減 ",ROUND('増減額'!K22/'前年度'!K22*100,1))))</f>
        <v>皆減 </v>
      </c>
      <c r="L22" s="31">
        <f>IF(AND('当年度'!L22=0,'前年度'!L22=0),"",IF('前年度'!L22=0,"皆増 ",IF('当年度'!L22=0,"皆減 ",ROUND('増減額'!L22/'前年度'!L22*100,1))))</f>
        <v>130.8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-7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-8.8</v>
      </c>
      <c r="K23" s="31">
        <f>IF(AND('当年度'!K23=0,'前年度'!K23=0),"",IF('前年度'!K23=0,"皆増 ",IF('当年度'!K23=0,"皆減 ",ROUND('増減額'!K23/'前年度'!K23*100,1))))</f>
      </c>
      <c r="L23" s="31">
        <f>IF(AND('当年度'!L23=0,'前年度'!L23=0),"",IF('前年度'!L23=0,"皆増 ",IF('当年度'!L23=0,"皆減 ",ROUND('増減額'!L23/'前年度'!L23*100,1))))</f>
        <v>-97.9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-75.1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>
        <f>IF(AND('当年度'!K24=0,'前年度'!K24=0),"",IF('前年度'!K24=0,"皆増 ",IF('当年度'!K24=0,"皆減 ",ROUND('増減額'!K24/'前年度'!K24*100,1))))</f>
      </c>
      <c r="L24" s="31" t="str">
        <f>IF(AND('当年度'!L24=0,'前年度'!L24=0),"",IF('前年度'!L24=0,"皆増 ",IF('当年度'!L24=0,"皆減 ",ROUND('増減額'!L24/'前年度'!L24*100,1))))</f>
        <v>皆増 </v>
      </c>
      <c r="M24" s="31">
        <f>IF(AND('当年度'!M24=0,'前年度'!M24=0),"",IF('前年度'!M24=0,"皆増 ",IF('当年度'!M24=0,"皆減 ",ROUND('増減額'!M24/'前年度'!M24*100,1))))</f>
      </c>
      <c r="N24" s="31" t="str">
        <f>IF(AND('当年度'!N24=0,'前年度'!N24=0),"",IF('前年度'!N24=0,"皆増 ",IF('当年度'!N24=0,"皆減 ",ROUND('増減額'!N24/'前年度'!N24*100,1))))</f>
        <v>皆増 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</c>
      <c r="E25" s="31" t="str">
        <f>IF(AND('当年度'!E25=0,'前年度'!E25=0),"",IF('前年度'!E25=0,"皆増 ",IF('当年度'!E25=0,"皆減 ",ROUND('増減額'!E25/'前年度'!E25*100,1))))</f>
        <v>皆増 </v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  <v>-22.8</v>
      </c>
      <c r="I25" s="31" t="str">
        <f>IF(AND('当年度'!I25=0,'前年度'!I25=0),"",IF('前年度'!I25=0,"皆増 ",IF('当年度'!I25=0,"皆減 ",ROUND('増減額'!I25/'前年度'!I25*100,1))))</f>
        <v>皆減 </v>
      </c>
      <c r="J25" s="31">
        <f>IF(AND('当年度'!J25=0,'前年度'!J25=0),"",IF('前年度'!J25=0,"皆増 ",IF('当年度'!J25=0,"皆減 ",ROUND('増減額'!J25/'前年度'!J25*100,1))))</f>
        <v>-35</v>
      </c>
      <c r="K25" s="31" t="str">
        <f>IF(AND('当年度'!K25=0,'前年度'!K25=0),"",IF('前年度'!K25=0,"皆増 ",IF('当年度'!K25=0,"皆減 ",ROUND('増減額'!K25/'前年度'!K25*100,1))))</f>
        <v>皆増 </v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71.5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3367.3</v>
      </c>
      <c r="E26" s="31">
        <f>IF(AND('当年度'!E26=0,'前年度'!E26=0),"",IF('前年度'!E26=0,"皆増 ",IF('当年度'!E26=0,"皆減 ",ROUND('増減額'!E26/'前年度'!E26*100,1))))</f>
      </c>
      <c r="F26" s="31">
        <f>IF(AND('当年度'!F26=0,'前年度'!F26=0),"",IF('前年度'!F26=0,"皆増 ",IF('当年度'!F26=0,"皆減 ",ROUND('増減額'!F26/'前年度'!F26*100,1))))</f>
        <v>18.1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-27.1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163.1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65.6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 t="str">
        <f>IF(AND('当年度'!D27=0,'前年度'!D27=0),"",IF('前年度'!D27=0,"皆増 ",IF('当年度'!D27=0,"皆減 ",ROUND('増減額'!D27/'前年度'!D27*100,1))))</f>
        <v>皆減 </v>
      </c>
      <c r="E27" s="31">
        <f>IF(AND('当年度'!E27=0,'前年度'!E27=0),"",IF('前年度'!E27=0,"皆増 ",IF('当年度'!E27=0,"皆減 ",ROUND('増減額'!E27/'前年度'!E27*100,1))))</f>
      </c>
      <c r="F27" s="31" t="str">
        <f>IF(AND('当年度'!F27=0,'前年度'!F27=0),"",IF('前年度'!F27=0,"皆増 ",IF('当年度'!F27=0,"皆減 ",ROUND('増減額'!F27/'前年度'!F27*100,1))))</f>
        <v>皆減 </v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-40.9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  <v>54.6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-80.7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-69.9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  <v>3374.6</v>
      </c>
      <c r="E28" s="31">
        <f>IF(AND('当年度'!E28=0,'前年度'!E28=0),"",IF('前年度'!E28=0,"皆増 ",IF('当年度'!E28=0,"皆減 ",ROUND('増減額'!E28/'前年度'!E28*100,1))))</f>
      </c>
      <c r="F28" s="31">
        <f>IF(AND('当年度'!F28=0,'前年度'!F28=0),"",IF('前年度'!F28=0,"皆増 ",IF('当年度'!F28=0,"皆減 ",ROUND('増減額'!F28/'前年度'!F28*100,1))))</f>
        <v>-63.4</v>
      </c>
      <c r="G28" s="31">
        <f>IF(AND('当年度'!G28=0,'前年度'!G28=0),"",IF('前年度'!G28=0,"皆増 ",IF('当年度'!G28=0,"皆減 ",ROUND('増減額'!G28/'前年度'!G28*100,1))))</f>
      </c>
      <c r="H28" s="31" t="str">
        <f>IF(AND('当年度'!H28=0,'前年度'!H28=0),"",IF('前年度'!H28=0,"皆増 ",IF('当年度'!H28=0,"皆減 ",ROUND('増減額'!H28/'前年度'!H28*100,1))))</f>
        <v>皆減 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81.7</v>
      </c>
      <c r="K28" s="31" t="str">
        <f>IF(AND('当年度'!K28=0,'前年度'!K28=0),"",IF('前年度'!K28=0,"皆増 ",IF('当年度'!K28=0,"皆減 ",ROUND('増減額'!K28/'前年度'!K28*100,1))))</f>
        <v>皆減 </v>
      </c>
      <c r="L28" s="31">
        <f>IF(AND('当年度'!L28=0,'前年度'!L28=0),"",IF('前年度'!L28=0,"皆増 ",IF('当年度'!L28=0,"皆減 ",ROUND('増減額'!L28/'前年度'!L28*100,1))))</f>
        <v>-31.4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36.1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>
        <f>IF(AND('当年度'!D29=0,'前年度'!D29=0),"",IF('前年度'!D29=0,"皆増 ",IF('当年度'!D29=0,"皆減 ",ROUND('増減額'!D29/'前年度'!D29*100,1))))</f>
      </c>
      <c r="E29" s="31" t="str">
        <f>IF(AND('当年度'!E29=0,'前年度'!E29=0),"",IF('前年度'!E29=0,"皆増 ",IF('当年度'!E29=0,"皆減 ",ROUND('増減額'!E29/'前年度'!E29*100,1))))</f>
        <v>皆減 </v>
      </c>
      <c r="F29" s="31">
        <f>IF(AND('当年度'!F29=0,'前年度'!F29=0),"",IF('前年度'!F29=0,"皆増 ",IF('当年度'!F29=0,"皆減 ",ROUND('増減額'!F29/'前年度'!F29*100,1))))</f>
        <v>-12.9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21.2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-48.6</v>
      </c>
      <c r="K29" s="31">
        <f>IF(AND('当年度'!K29=0,'前年度'!K29=0),"",IF('前年度'!K29=0,"皆増 ",IF('当年度'!K29=0,"皆減 ",ROUND('増減額'!K29/'前年度'!K29*100,1))))</f>
        <v>1342.4</v>
      </c>
      <c r="L29" s="31" t="str">
        <f>IF(AND('当年度'!L29=0,'前年度'!L29=0),"",IF('前年度'!L29=0,"皆増 ",IF('当年度'!L29=0,"皆減 ",ROUND('増減額'!L29/'前年度'!L29*100,1))))</f>
        <v>皆増 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74.4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  <v>846.6</v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  <v>-28.9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-48.4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27.7</v>
      </c>
      <c r="K30" s="31">
        <f>IF(AND('当年度'!K30=0,'前年度'!K30=0),"",IF('前年度'!K30=0,"皆増 ",IF('当年度'!K30=0,"皆減 ",ROUND('増減額'!K30/'前年度'!K30*100,1))))</f>
        <v>-35.2</v>
      </c>
      <c r="L30" s="31">
        <f>IF(AND('当年度'!L30=0,'前年度'!L30=0),"",IF('前年度'!L30=0,"皆増 ",IF('当年度'!L30=0,"皆減 ",ROUND('増減額'!L30/'前年度'!L30*100,1))))</f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40.4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 t="str">
        <f>IF(AND('当年度'!D31=0,'前年度'!D31=0),"",IF('前年度'!D31=0,"皆増 ",IF('当年度'!D31=0,"皆減 ",ROUND('増減額'!D31/'前年度'!D31*100,1))))</f>
        <v>皆減 </v>
      </c>
      <c r="E31" s="31" t="str">
        <f>IF(AND('当年度'!E31=0,'前年度'!E31=0),"",IF('前年度'!E31=0,"皆増 ",IF('当年度'!E31=0,"皆減 ",ROUND('増減額'!E31/'前年度'!E31*100,1))))</f>
        <v>皆減 </v>
      </c>
      <c r="F31" s="31">
        <f>IF(AND('当年度'!F31=0,'前年度'!F31=0),"",IF('前年度'!F31=0,"皆増 ",IF('当年度'!F31=0,"皆減 ",ROUND('増減額'!F31/'前年度'!F31*100,1))))</f>
        <v>-54.7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26.9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430.2</v>
      </c>
      <c r="K31" s="31">
        <f>IF(AND('当年度'!K31=0,'前年度'!K31=0),"",IF('前年度'!K31=0,"皆増 ",IF('当年度'!K31=0,"皆減 ",ROUND('増減額'!K31/'前年度'!K31*100,1))))</f>
        <v>1169.4</v>
      </c>
      <c r="L31" s="31">
        <f>IF(AND('当年度'!L31=0,'前年度'!L31=0),"",IF('前年度'!L31=0,"皆増 ",IF('当年度'!L31=0,"皆減 ",ROUND('増減額'!L31/'前年度'!L31*100,1))))</f>
        <v>-20.8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-37.8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 t="str">
        <f>IF(AND('当年度'!D32=0,'前年度'!D32=0),"",IF('前年度'!D32=0,"皆増 ",IF('当年度'!D32=0,"皆減 ",ROUND('増減額'!D32/'前年度'!D32*100,1))))</f>
        <v>皆減 </v>
      </c>
      <c r="E32" s="31">
        <f>IF(AND('当年度'!E32=0,'前年度'!E32=0),"",IF('前年度'!E32=0,"皆増 ",IF('当年度'!E32=0,"皆減 ",ROUND('増減額'!E32/'前年度'!E32*100,1))))</f>
      </c>
      <c r="F32" s="31">
        <f>IF(AND('当年度'!F32=0,'前年度'!F32=0),"",IF('前年度'!F32=0,"皆増 ",IF('当年度'!F32=0,"皆減 ",ROUND('増減額'!F32/'前年度'!F32*100,1))))</f>
        <v>-12.8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176.4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-17</v>
      </c>
      <c r="K32" s="31" t="str">
        <f>IF(AND('当年度'!K32=0,'前年度'!K32=0),"",IF('前年度'!K32=0,"皆増 ",IF('当年度'!K32=0,"皆減 ",ROUND('増減額'!K32/'前年度'!K32*100,1))))</f>
        <v>皆増 </v>
      </c>
      <c r="L32" s="31">
        <f>IF(AND('当年度'!L32=0,'前年度'!L32=0),"",IF('前年度'!L32=0,"皆増 ",IF('当年度'!L32=0,"皆減 ",ROUND('増減額'!L32/'前年度'!L32*100,1))))</f>
        <v>20.3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94.9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-35.3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-43.2</v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  <v>-91.4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-67.5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>
        <f>IF(AND('当年度'!D34=0,'前年度'!D34=0),"",IF('前年度'!D34=0,"皆増 ",IF('当年度'!D34=0,"皆減 ",ROUND('増減額'!D34/'前年度'!D34*100,1))))</f>
      </c>
      <c r="E34" s="34" t="str">
        <f>IF(AND('当年度'!E34=0,'前年度'!E34=0),"",IF('前年度'!E34=0,"皆増 ",IF('当年度'!E34=0,"皆減 ",ROUND('増減額'!E34/'前年度'!E34*100,1))))</f>
        <v>皆減 </v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-51.3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-22.5</v>
      </c>
      <c r="K34" s="34">
        <f>IF(AND('当年度'!K34=0,'前年度'!K34=0),"",IF('前年度'!K34=0,"皆増 ",IF('当年度'!K34=0,"皆減 ",ROUND('増減額'!K34/'前年度'!K34*100,1))))</f>
        <v>96.4</v>
      </c>
      <c r="L34" s="34">
        <f>IF(AND('当年度'!L34=0,'前年度'!L34=0),"",IF('前年度'!L34=0,"皆増 ",IF('当年度'!L34=0,"皆減 ",ROUND('増減額'!L34/'前年度'!L34*100,1))))</f>
        <v>-82.8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-44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-78.5</v>
      </c>
      <c r="E35" s="35">
        <f>IF(AND('当年度'!E35=0,'前年度'!E35=0),"",IF('前年度'!E35=0,"皆増 ",IF('当年度'!E35=0,"皆減 ",ROUND('増減額'!E35/'前年度'!E35*100,1))))</f>
        <v>75.4</v>
      </c>
      <c r="F35" s="35">
        <f>IF(AND('当年度'!F35=0,'前年度'!F35=0),"",IF('前年度'!F35=0,"皆増 ",IF('当年度'!F35=0,"皆減 ",ROUND('増減額'!F35/'前年度'!F35*100,1))))</f>
        <v>41.4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-23.7</v>
      </c>
      <c r="I35" s="35">
        <f>IF(AND('当年度'!I35=0,'前年度'!I35=0),"",IF('前年度'!I35=0,"皆増 ",IF('当年度'!I35=0,"皆減 ",ROUND('増減額'!I35/'前年度'!I35*100,1))))</f>
        <v>-83.2</v>
      </c>
      <c r="J35" s="35">
        <f>IF(AND('当年度'!J35=0,'前年度'!J35=0),"",IF('前年度'!J35=0,"皆増 ",IF('当年度'!J35=0,"皆減 ",ROUND('増減額'!J35/'前年度'!J35*100,1))))</f>
        <v>4.1</v>
      </c>
      <c r="K35" s="35">
        <f>IF(AND('当年度'!K35=0,'前年度'!K35=0),"",IF('前年度'!K35=0,"皆増 ",IF('当年度'!K35=0,"皆減 ",ROUND('増減額'!K35/'前年度'!K35*100,1))))</f>
        <v>44.8</v>
      </c>
      <c r="L35" s="35">
        <f>IF(AND('当年度'!L35=0,'前年度'!L35=0),"",IF('前年度'!L35=0,"皆増 ",IF('当年度'!L35=0,"皆減 ",ROUND('増減額'!L35/'前年度'!L35*100,1))))</f>
        <v>-29.8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10.3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163.5</v>
      </c>
      <c r="E36" s="36">
        <f>IF(AND('当年度'!E36=0,'前年度'!E36=0),"",IF('前年度'!E36=0,"皆増 ",IF('当年度'!E36=0,"皆減 ",ROUND('増減額'!E36/'前年度'!E36*100,1))))</f>
        <v>-71.8</v>
      </c>
      <c r="F36" s="36">
        <f>IF(AND('当年度'!F36=0,'前年度'!F36=0),"",IF('前年度'!F36=0,"皆増 ",IF('当年度'!F36=0,"皆減 ",ROUND('増減額'!F36/'前年度'!F36*100,1))))</f>
        <v>-89.8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-23</v>
      </c>
      <c r="I36" s="36">
        <f>IF(AND('当年度'!I36=0,'前年度'!I36=0),"",IF('前年度'!I36=0,"皆増 ",IF('当年度'!I36=0,"皆減 ",ROUND('増減額'!I36/'前年度'!I36*100,1))))</f>
        <v>-97.6</v>
      </c>
      <c r="J36" s="36">
        <f>IF(AND('当年度'!J36=0,'前年度'!J36=0),"",IF('前年度'!J36=0,"皆増 ",IF('当年度'!J36=0,"皆減 ",ROUND('増減額'!J36/'前年度'!J36*100,1))))</f>
        <v>-7.5</v>
      </c>
      <c r="K36" s="36">
        <f>IF(AND('当年度'!K36=0,'前年度'!K36=0),"",IF('前年度'!K36=0,"皆増 ",IF('当年度'!K36=0,"皆減 ",ROUND('増減額'!K36/'前年度'!K36*100,1))))</f>
        <v>457</v>
      </c>
      <c r="L36" s="36">
        <f>IF(AND('当年度'!L36=0,'前年度'!L36=0),"",IF('前年度'!L36=0,"皆増 ",IF('当年度'!L36=0,"皆減 ",ROUND('増減額'!L36/'前年度'!L36*100,1))))</f>
        <v>5.9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-11.1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-57</v>
      </c>
      <c r="E37" s="36">
        <f>IF(AND('当年度'!E37=0,'前年度'!E37=0),"",IF('前年度'!E37=0,"皆増 ",IF('当年度'!E37=0,"皆減 ",ROUND('増減額'!E37/'前年度'!E37*100,1))))</f>
        <v>46.1</v>
      </c>
      <c r="F37" s="36">
        <f>IF(AND('当年度'!F37=0,'前年度'!F37=0),"",IF('前年度'!F37=0,"皆増 ",IF('当年度'!F37=0,"皆減 ",ROUND('増減額'!F37/'前年度'!F37*100,1))))</f>
        <v>34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-23.6</v>
      </c>
      <c r="I37" s="36">
        <f>IF(AND('当年度'!I37=0,'前年度'!I37=0),"",IF('前年度'!I37=0,"皆増 ",IF('当年度'!I37=0,"皆減 ",ROUND('増減額'!I37/'前年度'!I37*100,1))))</f>
        <v>-85.1</v>
      </c>
      <c r="J37" s="36">
        <f>IF(AND('当年度'!J37=0,'前年度'!J37=0),"",IF('前年度'!J37=0,"皆増 ",IF('当年度'!J37=0,"皆減 ",ROUND('増減額'!J37/'前年度'!J37*100,1))))</f>
        <v>1.9</v>
      </c>
      <c r="K37" s="36">
        <f>IF(AND('当年度'!K37=0,'前年度'!K37=0),"",IF('前年度'!K37=0,"皆増 ",IF('当年度'!K37=0,"皆減 ",ROUND('増減額'!K37/'前年度'!K37*100,1))))</f>
        <v>65.6</v>
      </c>
      <c r="L37" s="36">
        <f>IF(AND('当年度'!L37=0,'前年度'!L37=0),"",IF('前年度'!L37=0,"皆増 ",IF('当年度'!L37=0,"皆減 ",ROUND('増減額'!L37/'前年度'!L37*100,1))))</f>
        <v>-23.5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7.4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2015-08-18T05:52:15Z</cp:lastPrinted>
  <dcterms:created xsi:type="dcterms:W3CDTF">1999-09-10T06:44:38Z</dcterms:created>
  <dcterms:modified xsi:type="dcterms:W3CDTF">2016-08-17T05:29:09Z</dcterms:modified>
  <cp:category/>
  <cp:version/>
  <cp:contentType/>
  <cp:contentStatus/>
</cp:coreProperties>
</file>