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20" activeTab="0"/>
  </bookViews>
  <sheets>
    <sheet name="H27" sheetId="1" r:id="rId1"/>
    <sheet name="H26" sheetId="2" r:id="rId2"/>
    <sheet name="変化（H27-H26）" sheetId="3" r:id="rId3"/>
  </sheets>
  <definedNames>
    <definedName name="\C" localSheetId="0">#REF!</definedName>
    <definedName name="\C">#REF!</definedName>
    <definedName name="_xlnm.Print_Area" localSheetId="1">'H26'!$A$1:$AG$37</definedName>
    <definedName name="_xlnm.Print_Area" localSheetId="0">'H27'!$A$1:$AG$37</definedName>
    <definedName name="_xlnm.Print_Area" localSheetId="2">'変化（H27-H26）'!$A$1:$AG$37</definedName>
    <definedName name="_xlnm.Print_Titles" localSheetId="1">'H26'!$A:$A</definedName>
    <definedName name="_xlnm.Print_Titles" localSheetId="0">'H27'!$A:$A</definedName>
    <definedName name="_xlnm.Print_Titles" localSheetId="2">'変化（H27-H26）'!$A:$A</definedName>
    <definedName name="町村１">#REF!</definedName>
    <definedName name="町村２" localSheetId="0">#REF!</definedName>
    <definedName name="町村２">#REF!</definedName>
    <definedName name="都市１">#REF!</definedName>
    <definedName name="都市２" localSheetId="0">#REF!</definedName>
    <definedName name="都市２">#REF!</definedName>
    <definedName name="特例市１">#REF!</definedName>
    <definedName name="特例市２" localSheetId="0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<sst xmlns="http://schemas.openxmlformats.org/spreadsheetml/2006/main" count="456" uniqueCount="226">
  <si>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</si>
  <si>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</si>
  <si>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</si>
  <si>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</si>
  <si>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</si>
  <si>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</si>
  <si>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</si>
  <si>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</si>
  <si>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</si>
  <si>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</si>
  <si>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</si>
  <si>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</si>
  <si>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</si>
  <si>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</si>
  <si>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</si>
  <si>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</si>
  <si>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</si>
  <si>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</si>
  <si>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</si>
  <si>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</si>
  <si>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</si>
  <si>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</si>
  <si>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</si>
  <si>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</si>
  <si>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</si>
  <si>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</si>
  <si>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</si>
  <si>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</si>
  <si>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</si>
  <si>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</si>
  <si>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</si>
  <si>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</si>
  <si>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</si>
  <si>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</si>
  <si>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</si>
  <si>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</si>
  <si>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</si>
  <si>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</si>
  <si>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</si>
  <si>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</si>
  <si>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</si>
  <si>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</si>
  <si>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</si>
  <si>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</si>
  <si>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</si>
  <si>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</si>
  <si>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</si>
  <si>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</si>
  <si>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</si>
  <si>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</si>
  <si>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</si>
  <si>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</si>
  <si>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</si>
  <si>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</si>
  <si>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</si>
  <si>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</si>
  <si>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</si>
  <si>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</si>
  <si>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</si>
  <si>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</si>
  <si>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</si>
  <si>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</si>
  <si>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</si>
  <si>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</si>
  <si>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</si>
  <si>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</si>
  <si>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</si>
  <si>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</si>
  <si>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</si>
  <si>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</si>
  <si>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</si>
  <si>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</si>
  <si>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</si>
  <si>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</si>
  <si>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</si>
  <si>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</si>
  <si>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</si>
  <si>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</si>
  <si>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</si>
  <si>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</si>
  <si>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</si>
  <si>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</si>
  <si>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</si>
  <si>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</si>
  <si>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</si>
  <si>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</si>
  <si>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</si>
  <si>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</si>
  <si>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</si>
  <si>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</si>
  <si>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</si>
  <si>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</si>
  <si>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</si>
  <si>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</si>
  <si>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</si>
  <si>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</si>
  <si>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</si>
  <si>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</si>
  <si>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</si>
  <si>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</si>
  <si>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</si>
  <si>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</si>
  <si>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</si>
  <si>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</si>
  <si>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</si>
  <si>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</si>
  <si>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</si>
  <si>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</si>
  <si>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</si>
  <si>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</si>
  <si>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</si>
  <si>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</si>
  <si>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</si>
  <si>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</si>
  <si>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</si>
  <si>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</si>
  <si>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</si>
  <si>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</si>
  <si>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</si>
  <si>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</si>
  <si>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</si>
  <si>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</si>
  <si>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</si>
  <si>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</si>
  <si>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</si>
  <si>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</si>
  <si>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</si>
  <si>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</si>
  <si>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</si>
  <si>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</si>
  <si>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</si>
  <si>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</si>
  <si>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</si>
  <si>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</si>
  <si>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</si>
  <si>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</si>
  <si>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</si>
  <si>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</si>
  <si>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</si>
  <si>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</si>
  <si>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</si>
  <si>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</si>
  <si>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</si>
  <si>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</si>
  <si>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</si>
  <si>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</si>
  <si>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</si>
  <si>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</si>
  <si>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</si>
  <si>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</si>
  <si>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</si>
  <si>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</si>
  <si>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</si>
  <si>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</si>
  <si>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</si>
  <si>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</si>
  <si>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</si>
  <si>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</si>
  <si>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</si>
  <si>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</si>
  <si>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</si>
  <si>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</si>
  <si>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</si>
  <si>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</si>
  <si>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</si>
  <si>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</si>
  <si>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人口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</si>
  <si>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</si>
  <si>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</si>
  <si>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</si>
  <si>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</si>
  <si>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</si>
  <si>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</si>
  <si>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</si>
  <si>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</si>
  <si>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</si>
  <si>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</si>
  <si>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</si>
  <si>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</si>
  <si>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</si>
  <si>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</si>
  <si>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</si>
  <si>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</si>
  <si>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</si>
  <si>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</si>
  <si>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</si>
  <si>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</si>
  <si>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</si>
  <si>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</si>
  <si>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</si>
  <si>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</si>
  <si>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</si>
  <si>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</si>
  <si>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</si>
  <si>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人口（H22)</t>
  </si>
  <si>
    <t>現在処理区域</t>
  </si>
  <si>
    <t>プラント処理</t>
  </si>
  <si>
    <t>浄化槽処理</t>
  </si>
  <si>
    <t>（市町村立・</t>
  </si>
  <si>
    <t>箇所数</t>
  </si>
  <si>
    <t>(人)</t>
  </si>
  <si>
    <t>(ｍ)</t>
  </si>
  <si>
    <t>(kl)</t>
  </si>
  <si>
    <t>(ｔ)</t>
  </si>
  <si>
    <t>（市町村営）</t>
  </si>
  <si>
    <t>延面積（㎡）</t>
  </si>
  <si>
    <t>人口（H27)</t>
  </si>
  <si>
    <t>児童館</t>
  </si>
  <si>
    <t>公会堂市民会館</t>
  </si>
  <si>
    <t>公民館</t>
  </si>
  <si>
    <t>図書館</t>
  </si>
  <si>
    <t>体育館</t>
  </si>
  <si>
    <t>陸上競技場</t>
  </si>
  <si>
    <t>野球場</t>
  </si>
  <si>
    <t>プール</t>
  </si>
  <si>
    <t>博物館</t>
  </si>
  <si>
    <t>箇所数</t>
  </si>
  <si>
    <t>(18-1-9)</t>
  </si>
  <si>
    <t>(18-1-16)</t>
  </si>
  <si>
    <t>(18-1-20)</t>
  </si>
  <si>
    <t>(18-1-24)</t>
  </si>
  <si>
    <t>(18-1-48)</t>
  </si>
  <si>
    <t>(18-1-57)</t>
  </si>
  <si>
    <t>(18-1-60)</t>
  </si>
  <si>
    <t>(18-1-63)</t>
  </si>
  <si>
    <t>(18-1-66)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</si>
</sst>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;&quot;△ &quot;#,##0"/>
    <numFmt numFmtId="189" formatCode="#,##0\ ;&quot;△ &quot;#,##0\ "/>
  </numFmts>
  <fonts count="38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8" fontId="0" fillId="0" borderId="42" xfId="0" applyNumberFormat="1" applyBorder="1" applyAlignment="1">
      <alignment shrinkToFit="1"/>
    </xf>
    <xf numFmtId="188" fontId="0" fillId="0" borderId="43" xfId="0" applyNumberFormat="1" applyBorder="1" applyAlignment="1">
      <alignment shrinkToFit="1"/>
    </xf>
    <xf numFmtId="188" fontId="0" fillId="0" borderId="44" xfId="0" applyNumberFormat="1" applyBorder="1" applyAlignment="1">
      <alignment shrinkToFit="1"/>
    </xf>
    <xf numFmtId="188" fontId="0" fillId="0" borderId="45" xfId="0" applyNumberFormat="1" applyBorder="1" applyAlignment="1">
      <alignment shrinkToFit="1"/>
    </xf>
    <xf numFmtId="188" fontId="0" fillId="0" borderId="46" xfId="0" applyNumberFormat="1" applyBorder="1" applyAlignment="1">
      <alignment shrinkToFit="1"/>
    </xf>
    <xf numFmtId="188" fontId="0" fillId="0" borderId="47" xfId="0" applyNumberFormat="1" applyBorder="1" applyAlignment="1">
      <alignment shrinkToFit="1"/>
    </xf>
    <xf numFmtId="188" fontId="0" fillId="0" borderId="29" xfId="0" applyNumberFormat="1" applyBorder="1" applyAlignment="1">
      <alignment shrinkToFit="1"/>
    </xf>
    <xf numFmtId="188" fontId="0" fillId="0" borderId="48" xfId="0" applyNumberFormat="1" applyBorder="1" applyAlignment="1">
      <alignment shrinkToFit="1"/>
    </xf>
    <xf numFmtId="188" fontId="0" fillId="0" borderId="49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188" fontId="0" fillId="0" borderId="26" xfId="0" applyNumberFormat="1" applyBorder="1" applyAlignment="1">
      <alignment shrinkToFit="1"/>
    </xf>
    <xf numFmtId="188" fontId="0" fillId="0" borderId="23" xfId="0" applyNumberFormat="1" applyBorder="1" applyAlignment="1">
      <alignment shrinkToFit="1"/>
    </xf>
    <xf numFmtId="188" fontId="2" fillId="0" borderId="45" xfId="48" applyNumberFormat="1" applyFont="1" applyBorder="1" applyAlignment="1">
      <alignment shrinkToFit="1"/>
    </xf>
    <xf numFmtId="188" fontId="2" fillId="0" borderId="44" xfId="48" applyNumberFormat="1" applyFont="1" applyBorder="1" applyAlignment="1">
      <alignment shrinkToFit="1"/>
    </xf>
    <xf numFmtId="188" fontId="2" fillId="0" borderId="46" xfId="48" applyNumberFormat="1" applyFont="1" applyBorder="1" applyAlignment="1">
      <alignment shrinkToFit="1"/>
    </xf>
    <xf numFmtId="188" fontId="2" fillId="0" borderId="48" xfId="48" applyNumberFormat="1" applyFont="1" applyFill="1" applyBorder="1" applyAlignment="1">
      <alignment shrinkToFit="1"/>
    </xf>
    <xf numFmtId="188" fontId="2" fillId="0" borderId="47" xfId="48" applyNumberFormat="1" applyFont="1" applyBorder="1" applyAlignment="1">
      <alignment shrinkToFit="1"/>
    </xf>
    <xf numFmtId="188" fontId="2" fillId="0" borderId="47" xfId="48" applyNumberFormat="1" applyFont="1" applyFill="1" applyBorder="1" applyAlignment="1">
      <alignment shrinkToFit="1"/>
    </xf>
    <xf numFmtId="188" fontId="2" fillId="0" borderId="29" xfId="48" applyNumberFormat="1" applyFont="1" applyBorder="1" applyAlignment="1">
      <alignment shrinkToFit="1"/>
    </xf>
    <xf numFmtId="188" fontId="2" fillId="0" borderId="48" xfId="48" applyNumberFormat="1" applyFont="1" applyBorder="1" applyAlignment="1">
      <alignment shrinkToFit="1"/>
    </xf>
    <xf numFmtId="188" fontId="2" fillId="0" borderId="49" xfId="48" applyNumberFormat="1" applyFont="1" applyBorder="1" applyAlignment="1">
      <alignment shrinkToFit="1"/>
    </xf>
    <xf numFmtId="188" fontId="2" fillId="0" borderId="50" xfId="48" applyNumberFormat="1" applyFont="1" applyBorder="1" applyAlignment="1">
      <alignment shrinkToFit="1"/>
    </xf>
    <xf numFmtId="188" fontId="2" fillId="0" borderId="51" xfId="48" applyNumberFormat="1" applyFont="1" applyBorder="1" applyAlignment="1">
      <alignment shrinkToFit="1"/>
    </xf>
    <xf numFmtId="188" fontId="2" fillId="0" borderId="52" xfId="48" applyNumberFormat="1" applyFont="1" applyBorder="1" applyAlignment="1">
      <alignment shrinkToFit="1"/>
    </xf>
    <xf numFmtId="188" fontId="2" fillId="0" borderId="53" xfId="48" applyNumberFormat="1" applyFont="1" applyFill="1" applyBorder="1" applyAlignment="1">
      <alignment shrinkToFit="1"/>
    </xf>
    <xf numFmtId="188" fontId="2" fillId="0" borderId="54" xfId="48" applyNumberFormat="1" applyFont="1" applyBorder="1" applyAlignment="1">
      <alignment shrinkToFit="1"/>
    </xf>
    <xf numFmtId="188" fontId="2" fillId="0" borderId="54" xfId="48" applyNumberFormat="1" applyFont="1" applyFill="1" applyBorder="1" applyAlignment="1">
      <alignment shrinkToFit="1"/>
    </xf>
    <xf numFmtId="188" fontId="2" fillId="0" borderId="30" xfId="48" applyNumberFormat="1" applyFont="1" applyBorder="1" applyAlignment="1">
      <alignment shrinkToFit="1"/>
    </xf>
    <xf numFmtId="188" fontId="2" fillId="0" borderId="53" xfId="48" applyNumberFormat="1" applyFont="1" applyBorder="1" applyAlignment="1">
      <alignment shrinkToFit="1"/>
    </xf>
    <xf numFmtId="188" fontId="2" fillId="0" borderId="55" xfId="48" applyNumberFormat="1" applyFont="1" applyBorder="1" applyAlignment="1">
      <alignment shrinkToFit="1"/>
    </xf>
    <xf numFmtId="189" fontId="0" fillId="0" borderId="42" xfId="0" applyNumberFormat="1" applyBorder="1" applyAlignment="1">
      <alignment shrinkToFit="1"/>
    </xf>
    <xf numFmtId="189" fontId="0" fillId="0" borderId="24" xfId="0" applyNumberFormat="1" applyBorder="1" applyAlignment="1">
      <alignment shrinkToFit="1"/>
    </xf>
    <xf numFmtId="189" fontId="2" fillId="0" borderId="25" xfId="48" applyNumberFormat="1" applyFont="1" applyBorder="1" applyAlignment="1">
      <alignment shrinkToFit="1"/>
    </xf>
    <xf numFmtId="189" fontId="0" fillId="0" borderId="26" xfId="0" applyNumberFormat="1" applyBorder="1" applyAlignment="1">
      <alignment shrinkToFit="1"/>
    </xf>
    <xf numFmtId="189" fontId="0" fillId="0" borderId="12" xfId="0" applyNumberFormat="1" applyBorder="1" applyAlignment="1">
      <alignment shrinkToFit="1"/>
    </xf>
    <xf numFmtId="189" fontId="0" fillId="0" borderId="27" xfId="0" applyNumberFormat="1" applyBorder="1" applyAlignment="1">
      <alignment shrinkToFit="1"/>
    </xf>
    <xf numFmtId="189" fontId="0" fillId="0" borderId="23" xfId="0" applyNumberFormat="1" applyBorder="1" applyAlignment="1">
      <alignment shrinkToFit="1"/>
    </xf>
    <xf numFmtId="189" fontId="2" fillId="0" borderId="27" xfId="48" applyNumberFormat="1" applyFont="1" applyBorder="1" applyAlignment="1">
      <alignment shrinkToFit="1"/>
    </xf>
    <xf numFmtId="189" fontId="2" fillId="0" borderId="12" xfId="48" applyNumberFormat="1" applyFont="1" applyBorder="1" applyAlignment="1">
      <alignment shrinkToFit="1"/>
    </xf>
    <xf numFmtId="189" fontId="0" fillId="0" borderId="56" xfId="0" applyNumberFormat="1" applyBorder="1" applyAlignment="1">
      <alignment shrinkToFit="1"/>
    </xf>
    <xf numFmtId="189" fontId="0" fillId="0" borderId="57" xfId="0" applyNumberFormat="1" applyBorder="1" applyAlignment="1">
      <alignment shrinkToFit="1"/>
    </xf>
    <xf numFmtId="189" fontId="0" fillId="0" borderId="36" xfId="0" applyNumberFormat="1" applyBorder="1" applyAlignment="1">
      <alignment shrinkToFit="1"/>
    </xf>
    <xf numFmtId="189" fontId="0" fillId="0" borderId="39" xfId="0" applyNumberFormat="1" applyBorder="1" applyAlignment="1">
      <alignment shrinkToFit="1"/>
    </xf>
    <xf numFmtId="189" fontId="0" fillId="0" borderId="28" xfId="0" applyNumberFormat="1" applyBorder="1" applyAlignment="1">
      <alignment shrinkToFit="1"/>
    </xf>
    <xf numFmtId="189" fontId="0" fillId="0" borderId="37" xfId="0" applyNumberFormat="1" applyBorder="1" applyAlignment="1">
      <alignment shrinkToFit="1"/>
    </xf>
    <xf numFmtId="189" fontId="2" fillId="0" borderId="58" xfId="48" applyNumberFormat="1" applyFont="1" applyBorder="1" applyAlignment="1">
      <alignment shrinkToFit="1"/>
    </xf>
    <xf numFmtId="189" fontId="2" fillId="0" borderId="28" xfId="48" applyNumberFormat="1" applyFont="1" applyBorder="1" applyAlignment="1">
      <alignment shrinkToFit="1"/>
    </xf>
    <xf numFmtId="189" fontId="2" fillId="0" borderId="39" xfId="48" applyNumberFormat="1" applyFont="1" applyBorder="1" applyAlignment="1">
      <alignment shrinkToFit="1"/>
    </xf>
    <xf numFmtId="189" fontId="0" fillId="0" borderId="31" xfId="0" applyNumberFormat="1" applyBorder="1" applyAlignment="1">
      <alignment shrinkToFit="1"/>
    </xf>
    <xf numFmtId="189" fontId="0" fillId="0" borderId="13" xfId="0" applyNumberFormat="1" applyBorder="1" applyAlignment="1">
      <alignment shrinkToFit="1"/>
    </xf>
    <xf numFmtId="189" fontId="0" fillId="0" borderId="17" xfId="0" applyNumberFormat="1" applyBorder="1" applyAlignment="1">
      <alignment shrinkToFit="1"/>
    </xf>
    <xf numFmtId="189" fontId="0" fillId="0" borderId="10" xfId="0" applyNumberFormat="1" applyBorder="1" applyAlignment="1">
      <alignment shrinkToFit="1"/>
    </xf>
    <xf numFmtId="189" fontId="0" fillId="0" borderId="16" xfId="0" applyNumberFormat="1" applyBorder="1" applyAlignment="1">
      <alignment shrinkToFit="1"/>
    </xf>
    <xf numFmtId="189" fontId="0" fillId="0" borderId="14" xfId="0" applyNumberFormat="1" applyBorder="1" applyAlignment="1">
      <alignment shrinkToFit="1"/>
    </xf>
    <xf numFmtId="189" fontId="2" fillId="0" borderId="15" xfId="48" applyNumberFormat="1" applyFont="1" applyBorder="1" applyAlignment="1">
      <alignment shrinkToFit="1"/>
    </xf>
    <xf numFmtId="189" fontId="2" fillId="0" borderId="16" xfId="48" applyNumberFormat="1" applyFont="1" applyBorder="1" applyAlignment="1">
      <alignment shrinkToFit="1"/>
    </xf>
    <xf numFmtId="189" fontId="2" fillId="0" borderId="10" xfId="48" applyNumberFormat="1" applyFont="1" applyBorder="1" applyAlignment="1">
      <alignment shrinkToFit="1"/>
    </xf>
    <xf numFmtId="189" fontId="0" fillId="0" borderId="58" xfId="0" applyNumberFormat="1" applyBorder="1" applyAlignment="1">
      <alignment shrinkToFit="1"/>
    </xf>
    <xf numFmtId="189" fontId="0" fillId="0" borderId="0" xfId="0" applyNumberFormat="1" applyBorder="1" applyAlignment="1">
      <alignment shrinkToFit="1"/>
    </xf>
    <xf numFmtId="189" fontId="0" fillId="0" borderId="15" xfId="0" applyNumberFormat="1" applyBorder="1" applyAlignment="1">
      <alignment shrinkToFit="1"/>
    </xf>
    <xf numFmtId="189" fontId="0" fillId="0" borderId="25" xfId="0" applyNumberFormat="1" applyBorder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shrinkToFit="1"/>
    </xf>
    <xf numFmtId="38" fontId="2" fillId="0" borderId="39" xfId="48" applyFont="1" applyFill="1" applyBorder="1" applyAlignment="1">
      <alignment shrinkToFit="1"/>
    </xf>
    <xf numFmtId="38" fontId="2" fillId="0" borderId="10" xfId="48" applyFont="1" applyFill="1" applyBorder="1" applyAlignment="1">
      <alignment shrinkToFit="1"/>
    </xf>
    <xf numFmtId="38" fontId="2" fillId="0" borderId="47" xfId="48" applyFont="1" applyFill="1" applyBorder="1" applyAlignment="1">
      <alignment/>
    </xf>
    <xf numFmtId="38" fontId="2" fillId="0" borderId="54" xfId="48" applyFont="1" applyFill="1" applyBorder="1" applyAlignment="1">
      <alignment/>
    </xf>
    <xf numFmtId="0" fontId="2" fillId="0" borderId="0" xfId="0" applyFont="1" applyFill="1" applyAlignment="1">
      <alignment shrinkToFit="1"/>
    </xf>
    <xf numFmtId="189" fontId="0" fillId="0" borderId="36" xfId="0" applyNumberFormat="1" applyFill="1" applyBorder="1" applyAlignment="1">
      <alignment shrinkToFit="1"/>
    </xf>
    <xf numFmtId="189" fontId="0" fillId="0" borderId="17" xfId="0" applyNumberFormat="1" applyFill="1" applyBorder="1" applyAlignment="1">
      <alignment shrinkToFit="1"/>
    </xf>
    <xf numFmtId="188" fontId="0" fillId="0" borderId="48" xfId="0" applyNumberFormat="1" applyFill="1" applyBorder="1" applyAlignment="1">
      <alignment shrinkToFit="1"/>
    </xf>
    <xf numFmtId="189" fontId="0" fillId="0" borderId="26" xfId="0" applyNumberFormat="1" applyFill="1" applyBorder="1" applyAlignment="1">
      <alignment shrinkToFit="1"/>
    </xf>
    <xf numFmtId="188" fontId="0" fillId="0" borderId="26" xfId="0" applyNumberForma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2.59765625" style="7" customWidth="1"/>
    <col min="25" max="33" width="12.59765625" style="8" customWidth="1"/>
    <col min="34" max="16384" width="12.5" style="7" customWidth="1"/>
  </cols>
  <sheetData>
    <row r="1" spans="2:33" ht="13.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  <c r="Y1" s="117" t="s">
        <v>217</v>
      </c>
      <c r="Z1" s="117" t="s">
        <v>218</v>
      </c>
      <c r="AA1" s="117" t="s">
        <v>219</v>
      </c>
      <c r="AB1" s="117" t="s">
        <v>220</v>
      </c>
      <c r="AC1" s="117" t="s">
        <v>221</v>
      </c>
      <c r="AD1" s="117" t="s">
        <v>222</v>
      </c>
      <c r="AE1" s="117" t="s">
        <v>223</v>
      </c>
      <c r="AF1" s="117" t="s">
        <v>224</v>
      </c>
      <c r="AG1" s="117" t="s">
        <v>225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8" t="s">
        <v>207</v>
      </c>
      <c r="Z3" s="118" t="s">
        <v>208</v>
      </c>
      <c r="AA3" s="118" t="s">
        <v>209</v>
      </c>
      <c r="AB3" s="118" t="s">
        <v>210</v>
      </c>
      <c r="AC3" s="118" t="s">
        <v>215</v>
      </c>
      <c r="AD3" s="118" t="s">
        <v>211</v>
      </c>
      <c r="AE3" s="118" t="s">
        <v>212</v>
      </c>
      <c r="AF3" s="118" t="s">
        <v>213</v>
      </c>
      <c r="AG3" s="118" t="s">
        <v>214</v>
      </c>
    </row>
    <row r="4" spans="1:33" s="14" customFormat="1" ht="13.5">
      <c r="A4" s="18" t="s">
        <v>89</v>
      </c>
      <c r="B4" s="49" t="s">
        <v>206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9" t="s">
        <v>216</v>
      </c>
      <c r="Z4" s="119" t="s">
        <v>216</v>
      </c>
      <c r="AA4" s="119" t="s">
        <v>216</v>
      </c>
      <c r="AB4" s="119" t="s">
        <v>216</v>
      </c>
      <c r="AC4" s="119" t="s">
        <v>216</v>
      </c>
      <c r="AD4" s="119" t="s">
        <v>216</v>
      </c>
      <c r="AE4" s="119" t="s">
        <v>216</v>
      </c>
      <c r="AF4" s="119" t="s">
        <v>216</v>
      </c>
      <c r="AG4" s="119" t="s">
        <v>216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4.25">
      <c r="A6" s="27" t="s">
        <v>1</v>
      </c>
      <c r="B6" s="85">
        <v>280016</v>
      </c>
      <c r="C6" s="86">
        <v>3458590</v>
      </c>
      <c r="D6" s="86">
        <v>300874</v>
      </c>
      <c r="E6" s="87">
        <f>SUM(F6:I6)</f>
        <v>2141425</v>
      </c>
      <c r="F6" s="88">
        <v>1962456</v>
      </c>
      <c r="G6" s="89">
        <v>6300</v>
      </c>
      <c r="H6" s="89">
        <v>172669</v>
      </c>
      <c r="I6" s="90">
        <v>0</v>
      </c>
      <c r="J6" s="88">
        <v>15034</v>
      </c>
      <c r="K6" s="91">
        <v>104228</v>
      </c>
      <c r="L6" s="87">
        <v>4283</v>
      </c>
      <c r="M6" s="92">
        <v>0</v>
      </c>
      <c r="N6" s="115">
        <v>127804</v>
      </c>
      <c r="O6" s="89">
        <v>127804</v>
      </c>
      <c r="P6" s="93">
        <v>11099</v>
      </c>
      <c r="Q6" s="93">
        <v>0</v>
      </c>
      <c r="R6" s="93">
        <v>51</v>
      </c>
      <c r="S6" s="89">
        <v>0</v>
      </c>
      <c r="T6" s="89">
        <v>94230</v>
      </c>
      <c r="U6" s="92">
        <f>SUM(O6:T6)</f>
        <v>233184</v>
      </c>
      <c r="V6" s="86">
        <v>27</v>
      </c>
      <c r="W6" s="86">
        <v>18711</v>
      </c>
      <c r="X6" s="88">
        <v>10</v>
      </c>
      <c r="Y6" s="121">
        <v>5</v>
      </c>
      <c r="Z6" s="121">
        <v>10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8</v>
      </c>
    </row>
    <row r="7" spans="1:33" ht="14.25">
      <c r="A7" s="28" t="s">
        <v>13</v>
      </c>
      <c r="B7" s="94">
        <v>311089</v>
      </c>
      <c r="C7" s="95">
        <v>2176881</v>
      </c>
      <c r="D7" s="95">
        <v>6932</v>
      </c>
      <c r="E7" s="87">
        <f aca="true" t="shared" si="0" ref="E7:E35">SUM(F7:I7)</f>
        <v>3135158</v>
      </c>
      <c r="F7" s="96">
        <v>2816664</v>
      </c>
      <c r="G7" s="97">
        <v>318494</v>
      </c>
      <c r="H7" s="97">
        <v>0</v>
      </c>
      <c r="I7" s="98">
        <v>0</v>
      </c>
      <c r="J7" s="96">
        <v>14392</v>
      </c>
      <c r="K7" s="99">
        <v>109509</v>
      </c>
      <c r="L7" s="100">
        <v>0</v>
      </c>
      <c r="M7" s="101">
        <v>0</v>
      </c>
      <c r="N7" s="112">
        <v>247601</v>
      </c>
      <c r="O7" s="97">
        <v>235176</v>
      </c>
      <c r="P7" s="102">
        <v>6704</v>
      </c>
      <c r="Q7" s="102">
        <v>0</v>
      </c>
      <c r="R7" s="102">
        <v>0</v>
      </c>
      <c r="S7" s="97">
        <v>3096</v>
      </c>
      <c r="T7" s="97">
        <v>47575</v>
      </c>
      <c r="U7" s="92">
        <f aca="true" t="shared" si="1" ref="U7:U35">SUM(O7:T7)</f>
        <v>292551</v>
      </c>
      <c r="V7" s="95">
        <v>25</v>
      </c>
      <c r="W7" s="95">
        <v>4592</v>
      </c>
      <c r="X7" s="96">
        <v>0</v>
      </c>
      <c r="Y7" s="122">
        <v>4</v>
      </c>
      <c r="Z7" s="122">
        <v>4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8</v>
      </c>
      <c r="AG7" s="122">
        <v>7</v>
      </c>
    </row>
    <row r="8" spans="1:33" ht="14.25">
      <c r="A8" s="28" t="s">
        <v>2</v>
      </c>
      <c r="B8" s="94">
        <v>127868</v>
      </c>
      <c r="C8" s="95">
        <v>877180</v>
      </c>
      <c r="D8" s="95">
        <v>64824</v>
      </c>
      <c r="E8" s="87">
        <f t="shared" si="0"/>
        <v>1139816</v>
      </c>
      <c r="F8" s="96">
        <v>1081533</v>
      </c>
      <c r="G8" s="97">
        <v>52700</v>
      </c>
      <c r="H8" s="97">
        <v>5583</v>
      </c>
      <c r="I8" s="98">
        <v>0</v>
      </c>
      <c r="J8" s="96">
        <v>7875</v>
      </c>
      <c r="K8" s="99">
        <v>52264</v>
      </c>
      <c r="L8" s="100">
        <v>92</v>
      </c>
      <c r="M8" s="101">
        <v>0</v>
      </c>
      <c r="N8" s="112">
        <v>64493</v>
      </c>
      <c r="O8" s="97">
        <v>64493</v>
      </c>
      <c r="P8" s="102">
        <v>0</v>
      </c>
      <c r="Q8" s="102">
        <v>0</v>
      </c>
      <c r="R8" s="102">
        <v>0</v>
      </c>
      <c r="S8" s="97">
        <v>0</v>
      </c>
      <c r="T8" s="97">
        <v>33009</v>
      </c>
      <c r="U8" s="92">
        <f t="shared" si="1"/>
        <v>97502</v>
      </c>
      <c r="V8" s="95">
        <v>12</v>
      </c>
      <c r="W8" s="95">
        <v>18203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5</v>
      </c>
      <c r="AG8" s="122">
        <v>2</v>
      </c>
    </row>
    <row r="9" spans="1:33" ht="14.25">
      <c r="A9" s="28" t="s">
        <v>3</v>
      </c>
      <c r="B9" s="94">
        <v>163912</v>
      </c>
      <c r="C9" s="95">
        <v>1885605</v>
      </c>
      <c r="D9" s="95">
        <v>204248</v>
      </c>
      <c r="E9" s="87">
        <f t="shared" si="0"/>
        <v>1833629</v>
      </c>
      <c r="F9" s="96">
        <v>1743517</v>
      </c>
      <c r="G9" s="97">
        <v>0</v>
      </c>
      <c r="H9" s="97">
        <v>90112</v>
      </c>
      <c r="I9" s="98">
        <v>0</v>
      </c>
      <c r="J9" s="96">
        <v>9061</v>
      </c>
      <c r="K9" s="99">
        <v>55553</v>
      </c>
      <c r="L9" s="100">
        <v>4974</v>
      </c>
      <c r="M9" s="101">
        <v>0</v>
      </c>
      <c r="N9" s="112">
        <v>86781</v>
      </c>
      <c r="O9" s="97">
        <v>86781</v>
      </c>
      <c r="P9" s="102">
        <v>1012</v>
      </c>
      <c r="Q9" s="102">
        <v>0</v>
      </c>
      <c r="R9" s="102">
        <v>0</v>
      </c>
      <c r="S9" s="97">
        <v>0</v>
      </c>
      <c r="T9" s="97">
        <v>58346</v>
      </c>
      <c r="U9" s="92">
        <f t="shared" si="1"/>
        <v>146139</v>
      </c>
      <c r="V9" s="95">
        <v>22</v>
      </c>
      <c r="W9" s="95">
        <v>26042</v>
      </c>
      <c r="X9" s="96">
        <v>3</v>
      </c>
      <c r="Y9" s="122">
        <v>1</v>
      </c>
      <c r="Z9" s="122">
        <v>3</v>
      </c>
      <c r="AA9" s="122">
        <v>44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4.25">
      <c r="A10" s="28" t="s">
        <v>14</v>
      </c>
      <c r="B10" s="94">
        <v>140226</v>
      </c>
      <c r="C10" s="95">
        <v>1068991</v>
      </c>
      <c r="D10" s="95">
        <v>231816</v>
      </c>
      <c r="E10" s="87">
        <f t="shared" si="0"/>
        <v>1278365</v>
      </c>
      <c r="F10" s="96">
        <v>1193418</v>
      </c>
      <c r="G10" s="97">
        <v>84947</v>
      </c>
      <c r="H10" s="97">
        <v>0</v>
      </c>
      <c r="I10" s="98">
        <v>0</v>
      </c>
      <c r="J10" s="96">
        <v>3849</v>
      </c>
      <c r="K10" s="99">
        <v>42261</v>
      </c>
      <c r="L10" s="100">
        <v>0</v>
      </c>
      <c r="M10" s="101">
        <v>0</v>
      </c>
      <c r="N10" s="112">
        <v>107246</v>
      </c>
      <c r="O10" s="97">
        <v>107246</v>
      </c>
      <c r="P10" s="102">
        <v>2273</v>
      </c>
      <c r="Q10" s="102">
        <v>0</v>
      </c>
      <c r="R10" s="102">
        <v>0</v>
      </c>
      <c r="S10" s="97">
        <v>0</v>
      </c>
      <c r="T10" s="97">
        <v>17843</v>
      </c>
      <c r="U10" s="92">
        <f t="shared" si="1"/>
        <v>127362</v>
      </c>
      <c r="V10" s="95">
        <v>9</v>
      </c>
      <c r="W10" s="95">
        <v>14348</v>
      </c>
      <c r="X10" s="96">
        <v>3</v>
      </c>
      <c r="Y10" s="122">
        <v>2</v>
      </c>
      <c r="Z10" s="122">
        <v>2</v>
      </c>
      <c r="AA10" s="122">
        <v>20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4.25">
      <c r="A11" s="28" t="s">
        <v>15</v>
      </c>
      <c r="B11" s="94">
        <v>196251</v>
      </c>
      <c r="C11" s="95">
        <v>1813382</v>
      </c>
      <c r="D11" s="95">
        <v>93142</v>
      </c>
      <c r="E11" s="87">
        <f t="shared" si="0"/>
        <v>1974297</v>
      </c>
      <c r="F11" s="96">
        <v>1441497</v>
      </c>
      <c r="G11" s="97">
        <v>532800</v>
      </c>
      <c r="H11" s="97">
        <v>0</v>
      </c>
      <c r="I11" s="98">
        <v>0</v>
      </c>
      <c r="J11" s="96">
        <v>7992</v>
      </c>
      <c r="K11" s="99">
        <v>67874</v>
      </c>
      <c r="L11" s="100">
        <v>0</v>
      </c>
      <c r="M11" s="101">
        <v>0</v>
      </c>
      <c r="N11" s="112">
        <v>108794</v>
      </c>
      <c r="O11" s="97">
        <v>108794</v>
      </c>
      <c r="P11" s="102">
        <v>18484</v>
      </c>
      <c r="Q11" s="102">
        <v>0</v>
      </c>
      <c r="R11" s="102">
        <v>0</v>
      </c>
      <c r="S11" s="97">
        <v>0</v>
      </c>
      <c r="T11" s="97">
        <v>56858</v>
      </c>
      <c r="U11" s="92">
        <f t="shared" si="1"/>
        <v>184136</v>
      </c>
      <c r="V11" s="95">
        <v>10</v>
      </c>
      <c r="W11" s="95">
        <v>14987</v>
      </c>
      <c r="X11" s="96">
        <v>1</v>
      </c>
      <c r="Y11" s="122">
        <v>2</v>
      </c>
      <c r="Z11" s="122">
        <v>2</v>
      </c>
      <c r="AA11" s="122">
        <v>30</v>
      </c>
      <c r="AB11" s="122">
        <v>2</v>
      </c>
      <c r="AC11" s="121">
        <v>1</v>
      </c>
      <c r="AD11" s="122">
        <v>2</v>
      </c>
      <c r="AE11" s="122">
        <v>1</v>
      </c>
      <c r="AF11" s="122">
        <v>3</v>
      </c>
      <c r="AG11" s="122">
        <v>2</v>
      </c>
    </row>
    <row r="12" spans="1:33" ht="14.25">
      <c r="A12" s="28" t="s">
        <v>4</v>
      </c>
      <c r="B12" s="94">
        <v>78807</v>
      </c>
      <c r="C12" s="95">
        <v>858556</v>
      </c>
      <c r="D12" s="95">
        <v>44849</v>
      </c>
      <c r="E12" s="87">
        <f t="shared" si="0"/>
        <v>1056600</v>
      </c>
      <c r="F12" s="96">
        <v>1056600</v>
      </c>
      <c r="G12" s="97">
        <v>0</v>
      </c>
      <c r="H12" s="97">
        <v>0</v>
      </c>
      <c r="I12" s="98">
        <v>0</v>
      </c>
      <c r="J12" s="96">
        <v>3163</v>
      </c>
      <c r="K12" s="99">
        <v>21389</v>
      </c>
      <c r="L12" s="100">
        <v>0</v>
      </c>
      <c r="M12" s="101">
        <v>0</v>
      </c>
      <c r="N12" s="112">
        <v>21525</v>
      </c>
      <c r="O12" s="97">
        <v>21525</v>
      </c>
      <c r="P12" s="102">
        <v>7266</v>
      </c>
      <c r="Q12" s="102">
        <v>0</v>
      </c>
      <c r="R12" s="102">
        <v>0</v>
      </c>
      <c r="S12" s="97">
        <v>26</v>
      </c>
      <c r="T12" s="97">
        <v>48146</v>
      </c>
      <c r="U12" s="92">
        <f t="shared" si="1"/>
        <v>76963</v>
      </c>
      <c r="V12" s="95">
        <v>5</v>
      </c>
      <c r="W12" s="95">
        <v>9161</v>
      </c>
      <c r="X12" s="96">
        <v>1</v>
      </c>
      <c r="Y12" s="122">
        <v>3</v>
      </c>
      <c r="Z12" s="122">
        <v>0</v>
      </c>
      <c r="AA12" s="122">
        <v>17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4.25">
      <c r="A13" s="28" t="s">
        <v>5</v>
      </c>
      <c r="B13" s="94">
        <v>18015</v>
      </c>
      <c r="C13" s="95">
        <v>214149</v>
      </c>
      <c r="D13" s="95">
        <v>10494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4250</v>
      </c>
      <c r="K13" s="99">
        <v>7264</v>
      </c>
      <c r="L13" s="100">
        <v>3427</v>
      </c>
      <c r="M13" s="101">
        <v>0</v>
      </c>
      <c r="N13" s="112">
        <v>1471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5504</v>
      </c>
      <c r="U13" s="92">
        <f t="shared" si="1"/>
        <v>5504</v>
      </c>
      <c r="V13" s="95">
        <v>0</v>
      </c>
      <c r="W13" s="95">
        <v>4063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4.25">
      <c r="A14" s="28" t="s">
        <v>16</v>
      </c>
      <c r="B14" s="94">
        <v>50265</v>
      </c>
      <c r="C14" s="95">
        <v>546093</v>
      </c>
      <c r="D14" s="95">
        <v>63638</v>
      </c>
      <c r="E14" s="87">
        <f t="shared" si="0"/>
        <v>652052</v>
      </c>
      <c r="F14" s="96">
        <v>509852</v>
      </c>
      <c r="G14" s="97">
        <v>142000</v>
      </c>
      <c r="H14" s="97">
        <v>200</v>
      </c>
      <c r="I14" s="98">
        <v>0</v>
      </c>
      <c r="J14" s="96">
        <v>2845</v>
      </c>
      <c r="K14" s="99">
        <v>17703</v>
      </c>
      <c r="L14" s="100">
        <v>0</v>
      </c>
      <c r="M14" s="101">
        <v>0</v>
      </c>
      <c r="N14" s="112">
        <v>24516</v>
      </c>
      <c r="O14" s="97">
        <v>24516</v>
      </c>
      <c r="P14" s="102">
        <v>8454</v>
      </c>
      <c r="Q14" s="102">
        <v>0</v>
      </c>
      <c r="R14" s="102">
        <v>0</v>
      </c>
      <c r="S14" s="97">
        <v>0</v>
      </c>
      <c r="T14" s="97">
        <v>9985</v>
      </c>
      <c r="U14" s="92">
        <f t="shared" si="1"/>
        <v>42955</v>
      </c>
      <c r="V14" s="95">
        <v>9</v>
      </c>
      <c r="W14" s="95">
        <v>3736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4.25">
      <c r="A15" s="28" t="s">
        <v>6</v>
      </c>
      <c r="B15" s="94">
        <v>19455</v>
      </c>
      <c r="C15" s="95">
        <v>248301</v>
      </c>
      <c r="D15" s="95">
        <v>49036</v>
      </c>
      <c r="E15" s="87">
        <f t="shared" si="0"/>
        <v>196596</v>
      </c>
      <c r="F15" s="96">
        <v>192601</v>
      </c>
      <c r="G15" s="97">
        <v>0</v>
      </c>
      <c r="H15" s="97">
        <v>3995</v>
      </c>
      <c r="I15" s="98">
        <v>0</v>
      </c>
      <c r="J15" s="96">
        <v>2212</v>
      </c>
      <c r="K15" s="99">
        <v>9500</v>
      </c>
      <c r="L15" s="100">
        <v>3238</v>
      </c>
      <c r="M15" s="101">
        <v>0</v>
      </c>
      <c r="N15" s="112">
        <v>1450</v>
      </c>
      <c r="O15" s="97">
        <v>1450</v>
      </c>
      <c r="P15" s="102">
        <v>0</v>
      </c>
      <c r="Q15" s="102">
        <v>0</v>
      </c>
      <c r="R15" s="102">
        <v>0</v>
      </c>
      <c r="S15" s="97">
        <v>0</v>
      </c>
      <c r="T15" s="97">
        <v>4788</v>
      </c>
      <c r="U15" s="92">
        <f t="shared" si="1"/>
        <v>6238</v>
      </c>
      <c r="V15" s="95">
        <v>9</v>
      </c>
      <c r="W15" s="95">
        <v>4097</v>
      </c>
      <c r="X15" s="96">
        <v>1</v>
      </c>
      <c r="Y15" s="122">
        <v>0</v>
      </c>
      <c r="Z15" s="122">
        <v>1</v>
      </c>
      <c r="AA15" s="122">
        <v>21</v>
      </c>
      <c r="AB15" s="122">
        <v>1</v>
      </c>
      <c r="AC15" s="121">
        <v>0</v>
      </c>
      <c r="AD15" s="122">
        <v>1</v>
      </c>
      <c r="AE15" s="122">
        <v>1</v>
      </c>
      <c r="AF15" s="122">
        <v>1</v>
      </c>
      <c r="AG15" s="122">
        <v>2</v>
      </c>
    </row>
    <row r="16" spans="1:33" ht="14.25">
      <c r="A16" s="28" t="s">
        <v>7</v>
      </c>
      <c r="B16" s="94">
        <v>17322</v>
      </c>
      <c r="C16" s="95">
        <v>394242</v>
      </c>
      <c r="D16" s="95">
        <v>64291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4553</v>
      </c>
      <c r="K16" s="99">
        <v>5418</v>
      </c>
      <c r="L16" s="100">
        <v>5240</v>
      </c>
      <c r="M16" s="101">
        <v>259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5804</v>
      </c>
      <c r="U16" s="92">
        <f t="shared" si="1"/>
        <v>5804</v>
      </c>
      <c r="V16" s="95">
        <v>12</v>
      </c>
      <c r="W16" s="95">
        <v>5871</v>
      </c>
      <c r="X16" s="96">
        <v>2</v>
      </c>
      <c r="Y16" s="122">
        <v>2</v>
      </c>
      <c r="Z16" s="122">
        <v>1</v>
      </c>
      <c r="AA16" s="122">
        <v>7</v>
      </c>
      <c r="AB16" s="122">
        <v>1</v>
      </c>
      <c r="AC16" s="121">
        <v>0</v>
      </c>
      <c r="AD16" s="122">
        <v>2</v>
      </c>
      <c r="AE16" s="122">
        <v>1</v>
      </c>
      <c r="AF16" s="122">
        <v>2</v>
      </c>
      <c r="AG16" s="122">
        <v>1</v>
      </c>
    </row>
    <row r="17" spans="1:33" ht="14.25">
      <c r="A17" s="28" t="s">
        <v>24</v>
      </c>
      <c r="B17" s="94">
        <v>45821</v>
      </c>
      <c r="C17" s="95">
        <v>891453</v>
      </c>
      <c r="D17" s="95">
        <v>122379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866</v>
      </c>
      <c r="K17" s="99">
        <v>12933</v>
      </c>
      <c r="L17" s="100">
        <v>573</v>
      </c>
      <c r="M17" s="101">
        <v>0</v>
      </c>
      <c r="N17" s="112">
        <v>39918</v>
      </c>
      <c r="O17" s="97">
        <v>39750</v>
      </c>
      <c r="P17" s="102">
        <v>5142</v>
      </c>
      <c r="Q17" s="102">
        <v>0</v>
      </c>
      <c r="R17" s="102">
        <v>0</v>
      </c>
      <c r="S17" s="97">
        <v>0</v>
      </c>
      <c r="T17" s="97">
        <v>1674</v>
      </c>
      <c r="U17" s="92">
        <f t="shared" si="1"/>
        <v>46566</v>
      </c>
      <c r="V17" s="95">
        <v>7</v>
      </c>
      <c r="W17" s="95">
        <v>3553</v>
      </c>
      <c r="X17" s="96">
        <v>0</v>
      </c>
      <c r="Y17" s="122">
        <v>3</v>
      </c>
      <c r="Z17" s="122">
        <v>3</v>
      </c>
      <c r="AA17" s="122">
        <v>2</v>
      </c>
      <c r="AB17" s="122">
        <v>4</v>
      </c>
      <c r="AC17" s="121">
        <v>0</v>
      </c>
      <c r="AD17" s="122">
        <v>4</v>
      </c>
      <c r="AE17" s="122">
        <v>1</v>
      </c>
      <c r="AF17" s="122">
        <v>6</v>
      </c>
      <c r="AG17" s="122">
        <v>2</v>
      </c>
    </row>
    <row r="18" spans="1:33" ht="14.25">
      <c r="A18" s="28" t="s">
        <v>86</v>
      </c>
      <c r="B18" s="94">
        <v>50360</v>
      </c>
      <c r="C18" s="95">
        <v>655905</v>
      </c>
      <c r="D18" s="95">
        <v>127131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12810</v>
      </c>
      <c r="K18" s="99">
        <v>18436</v>
      </c>
      <c r="L18" s="100">
        <v>0</v>
      </c>
      <c r="M18" s="101">
        <v>0</v>
      </c>
      <c r="N18" s="112">
        <v>6177</v>
      </c>
      <c r="O18" s="97">
        <v>6177</v>
      </c>
      <c r="P18" s="102">
        <v>1205</v>
      </c>
      <c r="Q18" s="102">
        <v>1649</v>
      </c>
      <c r="R18" s="102">
        <v>0</v>
      </c>
      <c r="S18" s="97">
        <v>0</v>
      </c>
      <c r="T18" s="97">
        <v>19649</v>
      </c>
      <c r="U18" s="92">
        <f t="shared" si="1"/>
        <v>28680</v>
      </c>
      <c r="V18" s="95">
        <v>11</v>
      </c>
      <c r="W18" s="95">
        <v>12914</v>
      </c>
      <c r="X18" s="96">
        <v>4</v>
      </c>
      <c r="Y18" s="122">
        <v>3</v>
      </c>
      <c r="Z18" s="122">
        <v>3</v>
      </c>
      <c r="AA18" s="122">
        <v>3</v>
      </c>
      <c r="AB18" s="122">
        <v>1</v>
      </c>
      <c r="AC18" s="121">
        <v>0</v>
      </c>
      <c r="AD18" s="122">
        <v>4</v>
      </c>
      <c r="AE18" s="122">
        <v>1</v>
      </c>
      <c r="AF18" s="122">
        <v>2</v>
      </c>
      <c r="AG18" s="122">
        <v>4</v>
      </c>
    </row>
    <row r="19" spans="1:33" ht="15" thickBot="1">
      <c r="A19" s="30" t="s">
        <v>87</v>
      </c>
      <c r="B19" s="103">
        <v>90377</v>
      </c>
      <c r="C19" s="104">
        <v>2243246</v>
      </c>
      <c r="D19" s="104">
        <v>213827</v>
      </c>
      <c r="E19" s="87">
        <f t="shared" si="0"/>
        <v>1055960</v>
      </c>
      <c r="F19" s="105">
        <v>1053555</v>
      </c>
      <c r="G19" s="106">
        <v>0</v>
      </c>
      <c r="H19" s="106">
        <v>2405</v>
      </c>
      <c r="I19" s="107">
        <v>0</v>
      </c>
      <c r="J19" s="105">
        <v>11846</v>
      </c>
      <c r="K19" s="108">
        <v>26628</v>
      </c>
      <c r="L19" s="109">
        <v>0</v>
      </c>
      <c r="M19" s="110">
        <v>0</v>
      </c>
      <c r="N19" s="114">
        <v>17987</v>
      </c>
      <c r="O19" s="106">
        <v>17987</v>
      </c>
      <c r="P19" s="111">
        <v>17824</v>
      </c>
      <c r="Q19" s="111">
        <v>0</v>
      </c>
      <c r="R19" s="111">
        <v>0</v>
      </c>
      <c r="S19" s="106">
        <v>263</v>
      </c>
      <c r="T19" s="106">
        <v>37068</v>
      </c>
      <c r="U19" s="92">
        <f t="shared" si="1"/>
        <v>73142</v>
      </c>
      <c r="V19" s="104">
        <v>20</v>
      </c>
      <c r="W19" s="104">
        <v>23233</v>
      </c>
      <c r="X19" s="105">
        <v>5</v>
      </c>
      <c r="Y19" s="123">
        <v>3</v>
      </c>
      <c r="Z19" s="123">
        <v>4</v>
      </c>
      <c r="AA19" s="123">
        <v>28</v>
      </c>
      <c r="AB19" s="123">
        <v>1</v>
      </c>
      <c r="AC19" s="121">
        <v>0</v>
      </c>
      <c r="AD19" s="123">
        <v>9</v>
      </c>
      <c r="AE19" s="123">
        <v>1</v>
      </c>
      <c r="AF19" s="123">
        <v>1</v>
      </c>
      <c r="AG19" s="123">
        <v>3</v>
      </c>
    </row>
    <row r="20" spans="1:33" ht="15.75" customHeight="1" thickBot="1" thickTop="1">
      <c r="A20" s="29" t="s">
        <v>73</v>
      </c>
      <c r="B20" s="67">
        <f>SUM(B6:B19)</f>
        <v>1589784</v>
      </c>
      <c r="C20" s="68">
        <f aca="true" t="shared" si="2" ref="C20:AG20">SUM(C6:C19)</f>
        <v>17332574</v>
      </c>
      <c r="D20" s="68">
        <f t="shared" si="2"/>
        <v>1597481</v>
      </c>
      <c r="E20" s="69">
        <f t="shared" si="2"/>
        <v>15431491</v>
      </c>
      <c r="F20" s="70">
        <f t="shared" si="2"/>
        <v>13990265</v>
      </c>
      <c r="G20" s="71">
        <f>SUM(G6:G19)</f>
        <v>1137241</v>
      </c>
      <c r="H20" s="72">
        <f t="shared" si="2"/>
        <v>303985</v>
      </c>
      <c r="I20" s="73">
        <f t="shared" si="2"/>
        <v>0</v>
      </c>
      <c r="J20" s="74">
        <f>SUM(J6:J19)</f>
        <v>100748</v>
      </c>
      <c r="K20" s="75">
        <f t="shared" si="2"/>
        <v>550960</v>
      </c>
      <c r="L20" s="69">
        <f t="shared" si="2"/>
        <v>21827</v>
      </c>
      <c r="M20" s="73">
        <f t="shared" si="2"/>
        <v>259</v>
      </c>
      <c r="N20" s="69">
        <f t="shared" si="2"/>
        <v>855763</v>
      </c>
      <c r="O20" s="71">
        <f t="shared" si="2"/>
        <v>841699</v>
      </c>
      <c r="P20" s="71">
        <f t="shared" si="2"/>
        <v>79463</v>
      </c>
      <c r="Q20" s="71">
        <f t="shared" si="2"/>
        <v>1649</v>
      </c>
      <c r="R20" s="71">
        <f t="shared" si="2"/>
        <v>51</v>
      </c>
      <c r="S20" s="71">
        <f t="shared" si="2"/>
        <v>3385</v>
      </c>
      <c r="T20" s="71">
        <f t="shared" si="2"/>
        <v>440479</v>
      </c>
      <c r="U20" s="73">
        <f>SUM(U6:U19)</f>
        <v>1366726</v>
      </c>
      <c r="V20" s="68">
        <f>SUM(V6:V19)</f>
        <v>178</v>
      </c>
      <c r="W20" s="68">
        <f t="shared" si="2"/>
        <v>163511</v>
      </c>
      <c r="X20" s="74">
        <f t="shared" si="2"/>
        <v>35</v>
      </c>
      <c r="Y20" s="124">
        <f t="shared" si="2"/>
        <v>35</v>
      </c>
      <c r="Z20" s="124">
        <f t="shared" si="2"/>
        <v>39</v>
      </c>
      <c r="AA20" s="124">
        <f t="shared" si="2"/>
        <v>267</v>
      </c>
      <c r="AB20" s="124">
        <f t="shared" si="2"/>
        <v>30</v>
      </c>
      <c r="AC20" s="124">
        <f t="shared" si="2"/>
        <v>6</v>
      </c>
      <c r="AD20" s="124">
        <f t="shared" si="2"/>
        <v>59</v>
      </c>
      <c r="AE20" s="124">
        <f t="shared" si="2"/>
        <v>11</v>
      </c>
      <c r="AF20" s="124">
        <f t="shared" si="2"/>
        <v>41</v>
      </c>
      <c r="AG20" s="124">
        <f t="shared" si="2"/>
        <v>45</v>
      </c>
    </row>
    <row r="21" spans="1:33" ht="15" thickTop="1">
      <c r="A21" s="27" t="s">
        <v>17</v>
      </c>
      <c r="B21" s="85">
        <v>6360</v>
      </c>
      <c r="C21" s="86">
        <v>122599</v>
      </c>
      <c r="D21" s="86">
        <v>1506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74</v>
      </c>
      <c r="K21" s="91">
        <v>1505</v>
      </c>
      <c r="L21" s="87">
        <v>0</v>
      </c>
      <c r="M21" s="92">
        <v>0</v>
      </c>
      <c r="N21" s="115">
        <v>4168</v>
      </c>
      <c r="O21" s="89">
        <v>4168</v>
      </c>
      <c r="P21" s="89">
        <v>2292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6460</v>
      </c>
      <c r="V21" s="86">
        <v>2</v>
      </c>
      <c r="W21" s="86">
        <v>1022</v>
      </c>
      <c r="X21" s="88">
        <v>1</v>
      </c>
      <c r="Y21" s="121">
        <v>0</v>
      </c>
      <c r="Z21" s="121">
        <v>0</v>
      </c>
      <c r="AA21" s="121">
        <v>1</v>
      </c>
      <c r="AB21" s="121">
        <v>0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4.25">
      <c r="A22" s="28" t="s">
        <v>18</v>
      </c>
      <c r="B22" s="94">
        <v>25350</v>
      </c>
      <c r="C22" s="95">
        <v>230211</v>
      </c>
      <c r="D22" s="95">
        <v>46040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273</v>
      </c>
      <c r="K22" s="99">
        <v>5561</v>
      </c>
      <c r="L22" s="100">
        <v>0</v>
      </c>
      <c r="M22" s="101">
        <v>0</v>
      </c>
      <c r="N22" s="112">
        <v>25356</v>
      </c>
      <c r="O22" s="97">
        <v>25356</v>
      </c>
      <c r="P22" s="97">
        <v>0</v>
      </c>
      <c r="Q22" s="102">
        <v>0</v>
      </c>
      <c r="R22" s="102">
        <v>0</v>
      </c>
      <c r="S22" s="102">
        <v>0</v>
      </c>
      <c r="T22" s="97">
        <v>99</v>
      </c>
      <c r="U22" s="92">
        <f t="shared" si="1"/>
        <v>25455</v>
      </c>
      <c r="V22" s="95">
        <v>6</v>
      </c>
      <c r="W22" s="95">
        <v>954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1</v>
      </c>
    </row>
    <row r="23" spans="1:33" ht="14.25">
      <c r="A23" s="28" t="s">
        <v>19</v>
      </c>
      <c r="B23" s="94">
        <v>40208</v>
      </c>
      <c r="C23" s="95">
        <v>603627</v>
      </c>
      <c r="D23" s="95">
        <v>1575</v>
      </c>
      <c r="E23" s="87">
        <f t="shared" si="0"/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3866</v>
      </c>
      <c r="K23" s="99">
        <v>12467</v>
      </c>
      <c r="L23" s="100">
        <v>119</v>
      </c>
      <c r="M23" s="101">
        <v>0</v>
      </c>
      <c r="N23" s="112">
        <v>26506</v>
      </c>
      <c r="O23" s="97">
        <v>26506</v>
      </c>
      <c r="P23" s="97">
        <v>3210</v>
      </c>
      <c r="Q23" s="102">
        <v>0</v>
      </c>
      <c r="R23" s="102">
        <v>0</v>
      </c>
      <c r="S23" s="102">
        <v>0</v>
      </c>
      <c r="T23" s="97">
        <v>7003</v>
      </c>
      <c r="U23" s="92">
        <f t="shared" si="1"/>
        <v>36719</v>
      </c>
      <c r="V23" s="95">
        <v>6</v>
      </c>
      <c r="W23" s="95">
        <v>0</v>
      </c>
      <c r="X23" s="96">
        <v>1</v>
      </c>
      <c r="Y23" s="122">
        <v>0</v>
      </c>
      <c r="Z23" s="122">
        <v>0</v>
      </c>
      <c r="AA23" s="122">
        <v>6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4.25">
      <c r="A24" s="28" t="s">
        <v>20</v>
      </c>
      <c r="B24" s="94">
        <v>10563</v>
      </c>
      <c r="C24" s="95">
        <v>66814</v>
      </c>
      <c r="D24" s="95">
        <v>20055</v>
      </c>
      <c r="E24" s="87">
        <f t="shared" si="0"/>
        <v>22603</v>
      </c>
      <c r="F24" s="96">
        <v>22603</v>
      </c>
      <c r="G24" s="97">
        <v>0</v>
      </c>
      <c r="H24" s="97">
        <v>0</v>
      </c>
      <c r="I24" s="98">
        <v>0</v>
      </c>
      <c r="J24" s="96">
        <v>60</v>
      </c>
      <c r="K24" s="99">
        <v>2138</v>
      </c>
      <c r="L24" s="100">
        <v>0</v>
      </c>
      <c r="M24" s="101">
        <v>0</v>
      </c>
      <c r="N24" s="112">
        <v>10442</v>
      </c>
      <c r="O24" s="97">
        <v>10442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10442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4.25">
      <c r="A25" s="28" t="s">
        <v>21</v>
      </c>
      <c r="B25" s="94">
        <v>14747</v>
      </c>
      <c r="C25" s="95">
        <v>97410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377</v>
      </c>
      <c r="K25" s="99">
        <v>3359</v>
      </c>
      <c r="L25" s="100">
        <v>0</v>
      </c>
      <c r="M25" s="101">
        <v>0</v>
      </c>
      <c r="N25" s="112">
        <v>14848</v>
      </c>
      <c r="O25" s="97">
        <v>14848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14848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4.25">
      <c r="A26" s="28" t="s">
        <v>8</v>
      </c>
      <c r="B26" s="94">
        <v>14893</v>
      </c>
      <c r="C26" s="95">
        <v>560885</v>
      </c>
      <c r="D26" s="95">
        <v>5352</v>
      </c>
      <c r="E26" s="87">
        <f t="shared" si="0"/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808</v>
      </c>
      <c r="K26" s="99">
        <v>4967</v>
      </c>
      <c r="L26" s="100">
        <v>0</v>
      </c>
      <c r="M26" s="101">
        <v>0</v>
      </c>
      <c r="N26" s="112">
        <v>6870</v>
      </c>
      <c r="O26" s="97">
        <v>6870</v>
      </c>
      <c r="P26" s="97">
        <v>2791</v>
      </c>
      <c r="Q26" s="102">
        <v>0</v>
      </c>
      <c r="R26" s="102">
        <v>0</v>
      </c>
      <c r="S26" s="102">
        <v>0</v>
      </c>
      <c r="T26" s="97">
        <v>4085</v>
      </c>
      <c r="U26" s="92">
        <f t="shared" si="1"/>
        <v>13746</v>
      </c>
      <c r="V26" s="95">
        <v>4</v>
      </c>
      <c r="W26" s="95">
        <v>4217</v>
      </c>
      <c r="X26" s="96">
        <v>1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4.25">
      <c r="A27" s="28" t="s">
        <v>22</v>
      </c>
      <c r="B27" s="94">
        <v>22589</v>
      </c>
      <c r="C27" s="95">
        <v>428766</v>
      </c>
      <c r="D27" s="95">
        <v>100046</v>
      </c>
      <c r="E27" s="87">
        <f t="shared" si="0"/>
        <v>249267</v>
      </c>
      <c r="F27" s="96">
        <v>208267</v>
      </c>
      <c r="G27" s="97">
        <v>41000</v>
      </c>
      <c r="H27" s="97">
        <v>0</v>
      </c>
      <c r="I27" s="98">
        <v>0</v>
      </c>
      <c r="J27" s="96">
        <v>2149</v>
      </c>
      <c r="K27" s="99">
        <v>6409</v>
      </c>
      <c r="L27" s="100">
        <v>0</v>
      </c>
      <c r="M27" s="101">
        <v>0</v>
      </c>
      <c r="N27" s="112">
        <v>3351</v>
      </c>
      <c r="O27" s="97">
        <v>3351</v>
      </c>
      <c r="P27" s="97">
        <v>4242</v>
      </c>
      <c r="Q27" s="102">
        <v>0</v>
      </c>
      <c r="R27" s="102">
        <v>0</v>
      </c>
      <c r="S27" s="102">
        <v>0</v>
      </c>
      <c r="T27" s="97">
        <v>9080</v>
      </c>
      <c r="U27" s="92">
        <f t="shared" si="1"/>
        <v>16673</v>
      </c>
      <c r="V27" s="95">
        <v>3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4.25">
      <c r="A28" s="28" t="s">
        <v>9</v>
      </c>
      <c r="B28" s="94">
        <v>9559</v>
      </c>
      <c r="C28" s="95">
        <v>242240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6965</v>
      </c>
      <c r="K28" s="99">
        <v>2837</v>
      </c>
      <c r="L28" s="100">
        <v>9732</v>
      </c>
      <c r="M28" s="101">
        <v>0</v>
      </c>
      <c r="N28" s="112">
        <v>1913</v>
      </c>
      <c r="O28" s="97">
        <v>1913</v>
      </c>
      <c r="P28" s="97">
        <v>0</v>
      </c>
      <c r="Q28" s="102">
        <v>0</v>
      </c>
      <c r="R28" s="102">
        <v>0</v>
      </c>
      <c r="S28" s="102">
        <v>0</v>
      </c>
      <c r="T28" s="97">
        <v>4363</v>
      </c>
      <c r="U28" s="92">
        <f t="shared" si="1"/>
        <v>6276</v>
      </c>
      <c r="V28" s="95">
        <v>3</v>
      </c>
      <c r="W28" s="95">
        <v>4027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5</v>
      </c>
      <c r="AE28" s="122">
        <v>0</v>
      </c>
      <c r="AF28" s="122">
        <v>1</v>
      </c>
      <c r="AG28" s="122">
        <v>0</v>
      </c>
    </row>
    <row r="29" spans="1:33" ht="14.25">
      <c r="A29" s="28" t="s">
        <v>10</v>
      </c>
      <c r="B29" s="94">
        <v>15439</v>
      </c>
      <c r="C29" s="95">
        <v>237900</v>
      </c>
      <c r="D29" s="95">
        <v>71114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1079</v>
      </c>
      <c r="K29" s="99">
        <v>4857</v>
      </c>
      <c r="L29" s="100">
        <v>0</v>
      </c>
      <c r="M29" s="101">
        <v>0</v>
      </c>
      <c r="N29" s="112">
        <v>12236</v>
      </c>
      <c r="O29" s="97">
        <v>12236</v>
      </c>
      <c r="P29" s="97">
        <v>1363</v>
      </c>
      <c r="Q29" s="102">
        <v>0</v>
      </c>
      <c r="R29" s="102">
        <v>0</v>
      </c>
      <c r="S29" s="102">
        <v>0</v>
      </c>
      <c r="T29" s="97">
        <v>1643</v>
      </c>
      <c r="U29" s="92">
        <f t="shared" si="1"/>
        <v>15242</v>
      </c>
      <c r="V29" s="95">
        <v>4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4.25">
      <c r="A30" s="28" t="s">
        <v>11</v>
      </c>
      <c r="B30" s="94">
        <v>8312</v>
      </c>
      <c r="C30" s="95">
        <v>120914</v>
      </c>
      <c r="D30" s="95">
        <v>63575</v>
      </c>
      <c r="E30" s="87">
        <f t="shared" si="0"/>
        <v>80492</v>
      </c>
      <c r="F30" s="96">
        <v>0</v>
      </c>
      <c r="G30" s="97">
        <v>0</v>
      </c>
      <c r="H30" s="97">
        <v>80492</v>
      </c>
      <c r="I30" s="98">
        <v>0</v>
      </c>
      <c r="J30" s="96">
        <v>1180</v>
      </c>
      <c r="K30" s="99">
        <v>2920</v>
      </c>
      <c r="L30" s="100">
        <v>8533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4708</v>
      </c>
      <c r="U30" s="92">
        <f t="shared" si="1"/>
        <v>4708</v>
      </c>
      <c r="V30" s="95">
        <v>3</v>
      </c>
      <c r="W30" s="95">
        <v>864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4.25">
      <c r="A31" s="28" t="s">
        <v>88</v>
      </c>
      <c r="B31" s="94">
        <v>8942</v>
      </c>
      <c r="C31" s="95">
        <v>157688</v>
      </c>
      <c r="D31" s="95">
        <v>57041</v>
      </c>
      <c r="E31" s="87">
        <f t="shared" si="0"/>
        <v>117042</v>
      </c>
      <c r="F31" s="96">
        <v>0</v>
      </c>
      <c r="G31" s="97">
        <v>0</v>
      </c>
      <c r="H31" s="97">
        <v>117042</v>
      </c>
      <c r="I31" s="98">
        <v>0</v>
      </c>
      <c r="J31" s="96">
        <v>6137</v>
      </c>
      <c r="K31" s="99">
        <v>2747</v>
      </c>
      <c r="L31" s="100">
        <v>9263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3857</v>
      </c>
      <c r="U31" s="92">
        <f t="shared" si="1"/>
        <v>3857</v>
      </c>
      <c r="V31" s="95">
        <v>5</v>
      </c>
      <c r="W31" s="95">
        <v>5827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3</v>
      </c>
      <c r="AE31" s="122">
        <v>0</v>
      </c>
      <c r="AF31" s="122">
        <v>0</v>
      </c>
      <c r="AG31" s="122">
        <v>1</v>
      </c>
    </row>
    <row r="32" spans="1:33" ht="14.25">
      <c r="A32" s="28" t="s">
        <v>90</v>
      </c>
      <c r="B32" s="94">
        <v>12786</v>
      </c>
      <c r="C32" s="95">
        <v>365852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3251</v>
      </c>
      <c r="K32" s="99">
        <v>5076</v>
      </c>
      <c r="L32" s="100">
        <v>5903</v>
      </c>
      <c r="M32" s="101">
        <v>0</v>
      </c>
      <c r="N32" s="112">
        <v>2784</v>
      </c>
      <c r="O32" s="97">
        <v>2784</v>
      </c>
      <c r="P32" s="97">
        <v>834</v>
      </c>
      <c r="Q32" s="102">
        <v>4530</v>
      </c>
      <c r="R32" s="102">
        <v>0</v>
      </c>
      <c r="S32" s="102">
        <v>0</v>
      </c>
      <c r="T32" s="97">
        <v>1364</v>
      </c>
      <c r="U32" s="92">
        <f t="shared" si="1"/>
        <v>9512</v>
      </c>
      <c r="V32" s="95">
        <v>7</v>
      </c>
      <c r="W32" s="95">
        <v>8285</v>
      </c>
      <c r="X32" s="96">
        <v>1</v>
      </c>
      <c r="Y32" s="122">
        <v>0</v>
      </c>
      <c r="Z32" s="122">
        <v>2</v>
      </c>
      <c r="AA32" s="122">
        <v>6</v>
      </c>
      <c r="AB32" s="122">
        <v>0</v>
      </c>
      <c r="AC32" s="121">
        <v>0</v>
      </c>
      <c r="AD32" s="122">
        <v>10</v>
      </c>
      <c r="AE32" s="122">
        <v>0</v>
      </c>
      <c r="AF32" s="122">
        <v>2</v>
      </c>
      <c r="AG32" s="122">
        <v>1</v>
      </c>
    </row>
    <row r="33" spans="1:33" ht="14.25">
      <c r="A33" s="28" t="s">
        <v>91</v>
      </c>
      <c r="B33" s="94">
        <v>16343</v>
      </c>
      <c r="C33" s="95">
        <v>248891</v>
      </c>
      <c r="D33" s="95">
        <v>34437</v>
      </c>
      <c r="E33" s="87">
        <f t="shared" si="0"/>
        <v>680949</v>
      </c>
      <c r="F33" s="96">
        <v>35966</v>
      </c>
      <c r="G33" s="97">
        <v>543600</v>
      </c>
      <c r="H33" s="97">
        <v>95082</v>
      </c>
      <c r="I33" s="98">
        <v>6301</v>
      </c>
      <c r="J33" s="96">
        <v>2570</v>
      </c>
      <c r="K33" s="99">
        <v>7849</v>
      </c>
      <c r="L33" s="100">
        <v>4600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4840</v>
      </c>
      <c r="U33" s="92">
        <f t="shared" si="1"/>
        <v>4840</v>
      </c>
      <c r="V33" s="95">
        <v>2</v>
      </c>
      <c r="W33" s="95">
        <v>9596</v>
      </c>
      <c r="X33" s="96">
        <v>1</v>
      </c>
      <c r="Y33" s="122">
        <v>0</v>
      </c>
      <c r="Z33" s="122">
        <v>3</v>
      </c>
      <c r="AA33" s="122">
        <v>10</v>
      </c>
      <c r="AB33" s="122">
        <v>0</v>
      </c>
      <c r="AC33" s="121">
        <v>0</v>
      </c>
      <c r="AD33" s="122">
        <v>3</v>
      </c>
      <c r="AE33" s="122">
        <v>1</v>
      </c>
      <c r="AF33" s="122">
        <v>0</v>
      </c>
      <c r="AG33" s="122">
        <v>0</v>
      </c>
    </row>
    <row r="34" spans="1:33" ht="14.25">
      <c r="A34" s="28" t="s">
        <v>23</v>
      </c>
      <c r="B34" s="94">
        <v>8746</v>
      </c>
      <c r="C34" s="95">
        <v>263847</v>
      </c>
      <c r="D34" s="95">
        <v>17779</v>
      </c>
      <c r="E34" s="87">
        <f t="shared" si="0"/>
        <v>179274</v>
      </c>
      <c r="F34" s="96">
        <v>179274</v>
      </c>
      <c r="G34" s="97">
        <v>0</v>
      </c>
      <c r="H34" s="97">
        <v>0</v>
      </c>
      <c r="I34" s="98">
        <v>0</v>
      </c>
      <c r="J34" s="96">
        <v>735</v>
      </c>
      <c r="K34" s="99">
        <v>2317</v>
      </c>
      <c r="L34" s="100">
        <v>520</v>
      </c>
      <c r="M34" s="101">
        <v>0</v>
      </c>
      <c r="N34" s="112">
        <v>2434</v>
      </c>
      <c r="O34" s="97">
        <v>2434</v>
      </c>
      <c r="P34" s="97">
        <v>0</v>
      </c>
      <c r="Q34" s="102">
        <v>0</v>
      </c>
      <c r="R34" s="102">
        <v>0</v>
      </c>
      <c r="S34" s="102">
        <v>0</v>
      </c>
      <c r="T34" s="97">
        <v>2764</v>
      </c>
      <c r="U34" s="92">
        <f t="shared" si="1"/>
        <v>5198</v>
      </c>
      <c r="V34" s="95">
        <v>3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5" thickBot="1">
      <c r="A35" s="28" t="s">
        <v>12</v>
      </c>
      <c r="B35" s="94">
        <v>11206</v>
      </c>
      <c r="C35" s="95">
        <v>282410</v>
      </c>
      <c r="D35" s="95">
        <v>7381</v>
      </c>
      <c r="E35" s="87">
        <f t="shared" si="0"/>
        <v>85019</v>
      </c>
      <c r="F35" s="96">
        <v>0</v>
      </c>
      <c r="G35" s="97">
        <v>0</v>
      </c>
      <c r="H35" s="97">
        <v>84842</v>
      </c>
      <c r="I35" s="98">
        <v>177</v>
      </c>
      <c r="J35" s="96">
        <v>911</v>
      </c>
      <c r="K35" s="99">
        <v>3380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5215</v>
      </c>
      <c r="U35" s="92">
        <f t="shared" si="1"/>
        <v>5215</v>
      </c>
      <c r="V35" s="95">
        <v>5</v>
      </c>
      <c r="W35" s="95">
        <v>4582</v>
      </c>
      <c r="X35" s="96">
        <v>1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f>SUM(B21:B35)</f>
        <v>226043</v>
      </c>
      <c r="C36" s="68">
        <f aca="true" t="shared" si="3" ref="C36:AG36">SUM(C21:C35)</f>
        <v>4030054</v>
      </c>
      <c r="D36" s="68">
        <f t="shared" si="3"/>
        <v>476570</v>
      </c>
      <c r="E36" s="69">
        <f t="shared" si="3"/>
        <v>2816315</v>
      </c>
      <c r="F36" s="70">
        <f t="shared" si="3"/>
        <v>1194959</v>
      </c>
      <c r="G36" s="71">
        <f t="shared" si="3"/>
        <v>863400</v>
      </c>
      <c r="H36" s="72">
        <f t="shared" si="3"/>
        <v>751478</v>
      </c>
      <c r="I36" s="73">
        <f t="shared" si="3"/>
        <v>6478</v>
      </c>
      <c r="J36" s="74">
        <f t="shared" si="3"/>
        <v>30435</v>
      </c>
      <c r="K36" s="75">
        <f t="shared" si="3"/>
        <v>68389</v>
      </c>
      <c r="L36" s="69">
        <f t="shared" si="3"/>
        <v>38670</v>
      </c>
      <c r="M36" s="73">
        <f t="shared" si="3"/>
        <v>0</v>
      </c>
      <c r="N36" s="69">
        <f t="shared" si="3"/>
        <v>110908</v>
      </c>
      <c r="O36" s="71">
        <f t="shared" si="3"/>
        <v>110908</v>
      </c>
      <c r="P36" s="71">
        <f t="shared" si="3"/>
        <v>14732</v>
      </c>
      <c r="Q36" s="71">
        <f t="shared" si="3"/>
        <v>4530</v>
      </c>
      <c r="R36" s="71">
        <f t="shared" si="3"/>
        <v>0</v>
      </c>
      <c r="S36" s="71">
        <f t="shared" si="3"/>
        <v>0</v>
      </c>
      <c r="T36" s="71">
        <f t="shared" si="3"/>
        <v>49021</v>
      </c>
      <c r="U36" s="73">
        <f t="shared" si="3"/>
        <v>179191</v>
      </c>
      <c r="V36" s="68">
        <f t="shared" si="3"/>
        <v>57</v>
      </c>
      <c r="W36" s="68">
        <f t="shared" si="3"/>
        <v>46709</v>
      </c>
      <c r="X36" s="74">
        <f t="shared" si="3"/>
        <v>12</v>
      </c>
      <c r="Y36" s="124">
        <f t="shared" si="3"/>
        <v>9</v>
      </c>
      <c r="Z36" s="124">
        <f t="shared" si="3"/>
        <v>9</v>
      </c>
      <c r="AA36" s="124">
        <f t="shared" si="3"/>
        <v>66</v>
      </c>
      <c r="AB36" s="124">
        <f t="shared" si="3"/>
        <v>8</v>
      </c>
      <c r="AC36" s="124">
        <f t="shared" si="3"/>
        <v>1</v>
      </c>
      <c r="AD36" s="124">
        <f t="shared" si="3"/>
        <v>41</v>
      </c>
      <c r="AE36" s="124">
        <f t="shared" si="3"/>
        <v>4</v>
      </c>
      <c r="AF36" s="124">
        <f t="shared" si="3"/>
        <v>16</v>
      </c>
      <c r="AG36" s="124">
        <f t="shared" si="3"/>
        <v>10</v>
      </c>
    </row>
    <row r="37" spans="1:33" ht="15.75" customHeight="1" thickTop="1">
      <c r="A37" s="31" t="s">
        <v>34</v>
      </c>
      <c r="B37" s="76">
        <f>SUM(B20,B36)</f>
        <v>1815827</v>
      </c>
      <c r="C37" s="77">
        <f aca="true" t="shared" si="4" ref="C37:AG37">SUM(C20,C36)</f>
        <v>21362628</v>
      </c>
      <c r="D37" s="77">
        <f t="shared" si="4"/>
        <v>2074051</v>
      </c>
      <c r="E37" s="78">
        <f t="shared" si="4"/>
        <v>18247806</v>
      </c>
      <c r="F37" s="79">
        <f t="shared" si="4"/>
        <v>15185224</v>
      </c>
      <c r="G37" s="80">
        <f t="shared" si="4"/>
        <v>2000641</v>
      </c>
      <c r="H37" s="81">
        <f t="shared" si="4"/>
        <v>1055463</v>
      </c>
      <c r="I37" s="82">
        <f t="shared" si="4"/>
        <v>6478</v>
      </c>
      <c r="J37" s="83">
        <f t="shared" si="4"/>
        <v>131183</v>
      </c>
      <c r="K37" s="84">
        <f t="shared" si="4"/>
        <v>619349</v>
      </c>
      <c r="L37" s="78">
        <f t="shared" si="4"/>
        <v>60497</v>
      </c>
      <c r="M37" s="82">
        <f t="shared" si="4"/>
        <v>259</v>
      </c>
      <c r="N37" s="78">
        <f t="shared" si="4"/>
        <v>966671</v>
      </c>
      <c r="O37" s="80">
        <f t="shared" si="4"/>
        <v>952607</v>
      </c>
      <c r="P37" s="80">
        <f t="shared" si="4"/>
        <v>94195</v>
      </c>
      <c r="Q37" s="80">
        <f t="shared" si="4"/>
        <v>6179</v>
      </c>
      <c r="R37" s="80">
        <f t="shared" si="4"/>
        <v>51</v>
      </c>
      <c r="S37" s="80">
        <f t="shared" si="4"/>
        <v>3385</v>
      </c>
      <c r="T37" s="80">
        <f t="shared" si="4"/>
        <v>489500</v>
      </c>
      <c r="U37" s="82">
        <f t="shared" si="4"/>
        <v>1545917</v>
      </c>
      <c r="V37" s="77">
        <f t="shared" si="4"/>
        <v>235</v>
      </c>
      <c r="W37" s="77">
        <f t="shared" si="4"/>
        <v>210220</v>
      </c>
      <c r="X37" s="83">
        <f t="shared" si="4"/>
        <v>47</v>
      </c>
      <c r="Y37" s="125">
        <f t="shared" si="4"/>
        <v>44</v>
      </c>
      <c r="Z37" s="125">
        <f t="shared" si="4"/>
        <v>48</v>
      </c>
      <c r="AA37" s="125">
        <f t="shared" si="4"/>
        <v>333</v>
      </c>
      <c r="AB37" s="125">
        <f t="shared" si="4"/>
        <v>38</v>
      </c>
      <c r="AC37" s="125">
        <f t="shared" si="4"/>
        <v>7</v>
      </c>
      <c r="AD37" s="125">
        <f t="shared" si="4"/>
        <v>100</v>
      </c>
      <c r="AE37" s="125">
        <f t="shared" si="4"/>
        <v>15</v>
      </c>
      <c r="AF37" s="125">
        <f t="shared" si="4"/>
        <v>57</v>
      </c>
      <c r="AG37" s="125">
        <f t="shared" si="4"/>
        <v>55</v>
      </c>
    </row>
    <row r="39" spans="14:26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0" r:id="rId1"/>
  <headerFooter alignWithMargins="0">
    <oddHeader>&amp;C平成27年度公共施設状況調査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view="pageBreakPreview" zoomScaleNormal="70" zoomScaleSheetLayoutView="100" workbookViewId="0" topLeftCell="A1">
      <selection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2.59765625" style="7" customWidth="1"/>
    <col min="25" max="33" width="12.59765625" style="8" customWidth="1"/>
    <col min="34" max="16384" width="12.5" style="7" customWidth="1"/>
  </cols>
  <sheetData>
    <row r="1" spans="2:33" ht="13.5">
      <c r="B1" s="116" t="s">
        <v>167</v>
      </c>
      <c r="C1" s="116" t="s">
        <v>168</v>
      </c>
      <c r="D1" s="116" t="s">
        <v>169</v>
      </c>
      <c r="E1" s="116"/>
      <c r="F1" s="116" t="s">
        <v>170</v>
      </c>
      <c r="G1" s="116" t="s">
        <v>171</v>
      </c>
      <c r="H1" s="116" t="s">
        <v>172</v>
      </c>
      <c r="I1" s="116" t="s">
        <v>173</v>
      </c>
      <c r="J1" s="116" t="s">
        <v>174</v>
      </c>
      <c r="K1" s="116" t="s">
        <v>175</v>
      </c>
      <c r="L1" s="116" t="s">
        <v>176</v>
      </c>
      <c r="M1" s="116" t="s">
        <v>177</v>
      </c>
      <c r="N1" s="116" t="s">
        <v>178</v>
      </c>
      <c r="O1" s="116" t="s">
        <v>179</v>
      </c>
      <c r="P1" s="116" t="s">
        <v>180</v>
      </c>
      <c r="Q1" s="116" t="s">
        <v>181</v>
      </c>
      <c r="R1" s="116" t="s">
        <v>182</v>
      </c>
      <c r="S1" s="116" t="s">
        <v>183</v>
      </c>
      <c r="T1" s="116" t="s">
        <v>184</v>
      </c>
      <c r="U1" s="116"/>
      <c r="V1" s="116" t="s">
        <v>185</v>
      </c>
      <c r="W1" s="116" t="s">
        <v>186</v>
      </c>
      <c r="X1" s="116" t="s">
        <v>187</v>
      </c>
      <c r="Y1" s="117" t="s">
        <v>217</v>
      </c>
      <c r="Z1" s="117" t="s">
        <v>218</v>
      </c>
      <c r="AA1" s="117" t="s">
        <v>219</v>
      </c>
      <c r="AB1" s="117" t="s">
        <v>220</v>
      </c>
      <c r="AC1" s="117" t="s">
        <v>221</v>
      </c>
      <c r="AD1" s="117" t="s">
        <v>222</v>
      </c>
      <c r="AE1" s="117" t="s">
        <v>223</v>
      </c>
      <c r="AF1" s="117" t="s">
        <v>224</v>
      </c>
      <c r="AG1" s="117" t="s">
        <v>225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188</v>
      </c>
      <c r="Q3" s="1" t="s">
        <v>189</v>
      </c>
      <c r="R3" s="1" t="s">
        <v>190</v>
      </c>
      <c r="S3" s="1" t="s">
        <v>191</v>
      </c>
      <c r="T3" s="4" t="s">
        <v>192</v>
      </c>
      <c r="U3" s="46" t="s">
        <v>193</v>
      </c>
      <c r="V3" s="9" t="s">
        <v>55</v>
      </c>
      <c r="W3" s="9" t="s">
        <v>78</v>
      </c>
      <c r="X3" s="13" t="s">
        <v>33</v>
      </c>
      <c r="Y3" s="118" t="s">
        <v>207</v>
      </c>
      <c r="Z3" s="118" t="s">
        <v>208</v>
      </c>
      <c r="AA3" s="118" t="s">
        <v>209</v>
      </c>
      <c r="AB3" s="118" t="s">
        <v>210</v>
      </c>
      <c r="AC3" s="118" t="s">
        <v>215</v>
      </c>
      <c r="AD3" s="118" t="s">
        <v>211</v>
      </c>
      <c r="AE3" s="118" t="s">
        <v>212</v>
      </c>
      <c r="AF3" s="118" t="s">
        <v>213</v>
      </c>
      <c r="AG3" s="118" t="s">
        <v>214</v>
      </c>
    </row>
    <row r="4" spans="1:33" s="14" customFormat="1" ht="13.5">
      <c r="A4" s="18" t="s">
        <v>89</v>
      </c>
      <c r="B4" s="49" t="s">
        <v>194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195</v>
      </c>
      <c r="P4" s="2" t="s">
        <v>195</v>
      </c>
      <c r="Q4" s="2" t="s">
        <v>195</v>
      </c>
      <c r="R4" s="2" t="s">
        <v>195</v>
      </c>
      <c r="S4" s="2" t="s">
        <v>196</v>
      </c>
      <c r="T4" s="5" t="s">
        <v>197</v>
      </c>
      <c r="U4" s="47" t="s">
        <v>62</v>
      </c>
      <c r="V4" s="20" t="s">
        <v>198</v>
      </c>
      <c r="W4" s="16" t="s">
        <v>81</v>
      </c>
      <c r="X4" s="19" t="s">
        <v>199</v>
      </c>
      <c r="Y4" s="119" t="s">
        <v>216</v>
      </c>
      <c r="Z4" s="119" t="s">
        <v>216</v>
      </c>
      <c r="AA4" s="119" t="s">
        <v>216</v>
      </c>
      <c r="AB4" s="119" t="s">
        <v>216</v>
      </c>
      <c r="AC4" s="119" t="s">
        <v>216</v>
      </c>
      <c r="AD4" s="119" t="s">
        <v>216</v>
      </c>
      <c r="AE4" s="119" t="s">
        <v>216</v>
      </c>
      <c r="AF4" s="119" t="s">
        <v>216</v>
      </c>
      <c r="AG4" s="119" t="s">
        <v>216</v>
      </c>
    </row>
    <row r="5" spans="1:33" s="14" customFormat="1" ht="13.5">
      <c r="A5" s="51"/>
      <c r="B5" s="50" t="s">
        <v>200</v>
      </c>
      <c r="C5" s="22" t="s">
        <v>201</v>
      </c>
      <c r="D5" s="22" t="s">
        <v>201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202</v>
      </c>
      <c r="K5" s="21" t="s">
        <v>203</v>
      </c>
      <c r="L5" s="23" t="s">
        <v>204</v>
      </c>
      <c r="M5" s="25" t="s">
        <v>204</v>
      </c>
      <c r="N5" s="23" t="s">
        <v>200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205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4.25">
      <c r="A6" s="27" t="s">
        <v>1</v>
      </c>
      <c r="B6" s="85">
        <v>285746</v>
      </c>
      <c r="C6" s="86">
        <v>3457686</v>
      </c>
      <c r="D6" s="86">
        <v>300874</v>
      </c>
      <c r="E6" s="87">
        <v>2140802</v>
      </c>
      <c r="F6" s="88">
        <v>1961833</v>
      </c>
      <c r="G6" s="89">
        <v>6300</v>
      </c>
      <c r="H6" s="89">
        <v>172669</v>
      </c>
      <c r="I6" s="90">
        <v>0</v>
      </c>
      <c r="J6" s="88">
        <v>15669</v>
      </c>
      <c r="K6" s="91">
        <v>106600</v>
      </c>
      <c r="L6" s="87">
        <v>4455</v>
      </c>
      <c r="M6" s="92">
        <v>0</v>
      </c>
      <c r="N6" s="115">
        <v>126618</v>
      </c>
      <c r="O6" s="89">
        <v>126618</v>
      </c>
      <c r="P6" s="93">
        <v>11047</v>
      </c>
      <c r="Q6" s="93">
        <v>0</v>
      </c>
      <c r="R6" s="93">
        <v>52</v>
      </c>
      <c r="S6" s="89">
        <v>0</v>
      </c>
      <c r="T6" s="89">
        <v>93950</v>
      </c>
      <c r="U6" s="92">
        <v>231667</v>
      </c>
      <c r="V6" s="86">
        <v>27</v>
      </c>
      <c r="W6" s="86">
        <v>18246</v>
      </c>
      <c r="X6" s="88">
        <v>10</v>
      </c>
      <c r="Y6" s="121">
        <v>5</v>
      </c>
      <c r="Z6" s="121">
        <v>10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9</v>
      </c>
    </row>
    <row r="7" spans="1:33" ht="14.25">
      <c r="A7" s="28" t="s">
        <v>13</v>
      </c>
      <c r="B7" s="94">
        <v>307766</v>
      </c>
      <c r="C7" s="95">
        <v>2167043</v>
      </c>
      <c r="D7" s="95">
        <v>6932</v>
      </c>
      <c r="E7" s="87">
        <v>3135058</v>
      </c>
      <c r="F7" s="96">
        <v>2816564</v>
      </c>
      <c r="G7" s="97">
        <v>318494</v>
      </c>
      <c r="H7" s="97">
        <v>0</v>
      </c>
      <c r="I7" s="98">
        <v>0</v>
      </c>
      <c r="J7" s="96">
        <v>15238</v>
      </c>
      <c r="K7" s="99">
        <v>110541</v>
      </c>
      <c r="L7" s="100">
        <v>0</v>
      </c>
      <c r="M7" s="101">
        <v>0</v>
      </c>
      <c r="N7" s="112">
        <v>243667</v>
      </c>
      <c r="O7" s="97">
        <v>231024</v>
      </c>
      <c r="P7" s="102">
        <v>5867</v>
      </c>
      <c r="Q7" s="102">
        <v>0</v>
      </c>
      <c r="R7" s="102">
        <v>0</v>
      </c>
      <c r="S7" s="97">
        <v>3107</v>
      </c>
      <c r="T7" s="97">
        <v>49334</v>
      </c>
      <c r="U7" s="92">
        <v>289332</v>
      </c>
      <c r="V7" s="95">
        <v>25</v>
      </c>
      <c r="W7" s="95">
        <v>4471</v>
      </c>
      <c r="X7" s="96">
        <v>2</v>
      </c>
      <c r="Y7" s="122">
        <v>4</v>
      </c>
      <c r="Z7" s="122">
        <v>4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8</v>
      </c>
      <c r="AG7" s="122">
        <v>7</v>
      </c>
    </row>
    <row r="8" spans="1:33" ht="14.25">
      <c r="A8" s="28" t="s">
        <v>2</v>
      </c>
      <c r="B8" s="94">
        <v>130271</v>
      </c>
      <c r="C8" s="95">
        <v>875914</v>
      </c>
      <c r="D8" s="95">
        <v>64824</v>
      </c>
      <c r="E8" s="87">
        <v>1139497</v>
      </c>
      <c r="F8" s="96">
        <v>1081214</v>
      </c>
      <c r="G8" s="97">
        <v>52700</v>
      </c>
      <c r="H8" s="97">
        <v>5583</v>
      </c>
      <c r="I8" s="98">
        <v>0</v>
      </c>
      <c r="J8" s="96">
        <v>8209</v>
      </c>
      <c r="K8" s="99">
        <v>53259</v>
      </c>
      <c r="L8" s="100">
        <v>92</v>
      </c>
      <c r="M8" s="101">
        <v>0</v>
      </c>
      <c r="N8" s="112">
        <v>62068</v>
      </c>
      <c r="O8" s="97">
        <v>62068</v>
      </c>
      <c r="P8" s="102">
        <v>0</v>
      </c>
      <c r="Q8" s="102">
        <v>0</v>
      </c>
      <c r="R8" s="102">
        <v>0</v>
      </c>
      <c r="S8" s="97">
        <v>0</v>
      </c>
      <c r="T8" s="97">
        <v>32883</v>
      </c>
      <c r="U8" s="92">
        <v>94951</v>
      </c>
      <c r="V8" s="95">
        <v>12</v>
      </c>
      <c r="W8" s="95">
        <v>18200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6</v>
      </c>
      <c r="AG8" s="122">
        <v>2</v>
      </c>
    </row>
    <row r="9" spans="1:33" ht="14.25">
      <c r="A9" s="28" t="s">
        <v>3</v>
      </c>
      <c r="B9" s="94">
        <v>168017</v>
      </c>
      <c r="C9" s="95">
        <v>1880011</v>
      </c>
      <c r="D9" s="95">
        <v>199333</v>
      </c>
      <c r="E9" s="87">
        <v>1816985</v>
      </c>
      <c r="F9" s="96">
        <v>1735604</v>
      </c>
      <c r="G9" s="97">
        <v>0</v>
      </c>
      <c r="H9" s="97">
        <v>81381</v>
      </c>
      <c r="I9" s="98">
        <v>0</v>
      </c>
      <c r="J9" s="96">
        <v>8380</v>
      </c>
      <c r="K9" s="99">
        <v>56198</v>
      </c>
      <c r="L9" s="100">
        <v>5103</v>
      </c>
      <c r="M9" s="101">
        <v>0</v>
      </c>
      <c r="N9" s="112">
        <v>84366</v>
      </c>
      <c r="O9" s="97">
        <v>84366</v>
      </c>
      <c r="P9" s="102">
        <v>1057</v>
      </c>
      <c r="Q9" s="102">
        <v>0</v>
      </c>
      <c r="R9" s="102">
        <v>0</v>
      </c>
      <c r="S9" s="97">
        <v>0</v>
      </c>
      <c r="T9" s="97">
        <v>57542</v>
      </c>
      <c r="U9" s="92">
        <v>142965</v>
      </c>
      <c r="V9" s="95">
        <v>22</v>
      </c>
      <c r="W9" s="95">
        <v>26674</v>
      </c>
      <c r="X9" s="96">
        <v>3</v>
      </c>
      <c r="Y9" s="122">
        <v>1</v>
      </c>
      <c r="Z9" s="122">
        <v>3</v>
      </c>
      <c r="AA9" s="122">
        <v>44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4.25">
      <c r="A10" s="28" t="s">
        <v>14</v>
      </c>
      <c r="B10" s="94">
        <v>140290</v>
      </c>
      <c r="C10" s="95">
        <v>1065686</v>
      </c>
      <c r="D10" s="95">
        <v>231816</v>
      </c>
      <c r="E10" s="87">
        <v>1174139</v>
      </c>
      <c r="F10" s="96">
        <v>1089192</v>
      </c>
      <c r="G10" s="97">
        <v>84947</v>
      </c>
      <c r="H10" s="97">
        <v>0</v>
      </c>
      <c r="I10" s="98">
        <v>0</v>
      </c>
      <c r="J10" s="96">
        <v>4111</v>
      </c>
      <c r="K10" s="99">
        <v>41812</v>
      </c>
      <c r="L10" s="100">
        <v>0</v>
      </c>
      <c r="M10" s="101">
        <v>0</v>
      </c>
      <c r="N10" s="112">
        <v>106459</v>
      </c>
      <c r="O10" s="97">
        <v>106459</v>
      </c>
      <c r="P10" s="102">
        <v>2306</v>
      </c>
      <c r="Q10" s="102">
        <v>0</v>
      </c>
      <c r="R10" s="102">
        <v>0</v>
      </c>
      <c r="S10" s="97">
        <v>0</v>
      </c>
      <c r="T10" s="97">
        <v>29525</v>
      </c>
      <c r="U10" s="92">
        <v>138290</v>
      </c>
      <c r="V10" s="95">
        <v>9</v>
      </c>
      <c r="W10" s="95">
        <v>13866</v>
      </c>
      <c r="X10" s="96">
        <v>3</v>
      </c>
      <c r="Y10" s="122">
        <v>2</v>
      </c>
      <c r="Z10" s="122">
        <v>2</v>
      </c>
      <c r="AA10" s="122">
        <v>20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4.25">
      <c r="A11" s="28" t="s">
        <v>15</v>
      </c>
      <c r="B11" s="94">
        <v>199293</v>
      </c>
      <c r="C11" s="95">
        <v>1800218</v>
      </c>
      <c r="D11" s="95">
        <v>93822</v>
      </c>
      <c r="E11" s="87">
        <v>1971628</v>
      </c>
      <c r="F11" s="96">
        <v>1438828</v>
      </c>
      <c r="G11" s="97">
        <v>532800</v>
      </c>
      <c r="H11" s="97">
        <v>0</v>
      </c>
      <c r="I11" s="98">
        <v>0</v>
      </c>
      <c r="J11" s="96">
        <v>8190</v>
      </c>
      <c r="K11" s="99">
        <v>67254</v>
      </c>
      <c r="L11" s="100">
        <v>0</v>
      </c>
      <c r="M11" s="101">
        <v>0</v>
      </c>
      <c r="N11" s="112">
        <v>108048</v>
      </c>
      <c r="O11" s="97">
        <v>108048</v>
      </c>
      <c r="P11" s="102">
        <v>17311</v>
      </c>
      <c r="Q11" s="102">
        <v>0</v>
      </c>
      <c r="R11" s="102">
        <v>0</v>
      </c>
      <c r="S11" s="97">
        <v>0</v>
      </c>
      <c r="T11" s="97">
        <v>57877</v>
      </c>
      <c r="U11" s="92">
        <v>183236</v>
      </c>
      <c r="V11" s="95">
        <v>10</v>
      </c>
      <c r="W11" s="95">
        <v>15010</v>
      </c>
      <c r="X11" s="96">
        <v>1</v>
      </c>
      <c r="Y11" s="122">
        <v>2</v>
      </c>
      <c r="Z11" s="122">
        <v>2</v>
      </c>
      <c r="AA11" s="122">
        <v>30</v>
      </c>
      <c r="AB11" s="122">
        <v>1</v>
      </c>
      <c r="AC11" s="121">
        <v>1</v>
      </c>
      <c r="AD11" s="122">
        <v>2</v>
      </c>
      <c r="AE11" s="122">
        <v>1</v>
      </c>
      <c r="AF11" s="122">
        <v>3</v>
      </c>
      <c r="AG11" s="122">
        <v>2</v>
      </c>
    </row>
    <row r="12" spans="1:33" ht="14.25">
      <c r="A12" s="28" t="s">
        <v>4</v>
      </c>
      <c r="B12" s="94">
        <v>80284</v>
      </c>
      <c r="C12" s="95">
        <v>858556</v>
      </c>
      <c r="D12" s="95">
        <v>44130</v>
      </c>
      <c r="E12" s="87">
        <v>1056800</v>
      </c>
      <c r="F12" s="96">
        <v>1056800</v>
      </c>
      <c r="G12" s="97">
        <v>0</v>
      </c>
      <c r="H12" s="97">
        <v>0</v>
      </c>
      <c r="I12" s="98">
        <v>0</v>
      </c>
      <c r="J12" s="96">
        <v>3267</v>
      </c>
      <c r="K12" s="99">
        <v>21639</v>
      </c>
      <c r="L12" s="100">
        <v>0</v>
      </c>
      <c r="M12" s="101">
        <v>0</v>
      </c>
      <c r="N12" s="112">
        <v>21395</v>
      </c>
      <c r="O12" s="97">
        <v>21395</v>
      </c>
      <c r="P12" s="102">
        <v>7556</v>
      </c>
      <c r="Q12" s="102">
        <v>0</v>
      </c>
      <c r="R12" s="102">
        <v>0</v>
      </c>
      <c r="S12" s="97">
        <v>29</v>
      </c>
      <c r="T12" s="97">
        <v>48447</v>
      </c>
      <c r="U12" s="92">
        <v>77427</v>
      </c>
      <c r="V12" s="95">
        <v>5</v>
      </c>
      <c r="W12" s="95">
        <v>9161</v>
      </c>
      <c r="X12" s="96">
        <v>1</v>
      </c>
      <c r="Y12" s="122">
        <v>3</v>
      </c>
      <c r="Z12" s="122">
        <v>0</v>
      </c>
      <c r="AA12" s="122">
        <v>17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4.25">
      <c r="A13" s="28" t="s">
        <v>5</v>
      </c>
      <c r="B13" s="94">
        <v>20033</v>
      </c>
      <c r="C13" s="95">
        <v>214021</v>
      </c>
      <c r="D13" s="95">
        <v>10494</v>
      </c>
      <c r="E13" s="87"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4297</v>
      </c>
      <c r="K13" s="99">
        <v>7264</v>
      </c>
      <c r="L13" s="100">
        <v>3483</v>
      </c>
      <c r="M13" s="101">
        <v>0</v>
      </c>
      <c r="N13" s="112">
        <v>1485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5322</v>
      </c>
      <c r="U13" s="92">
        <v>5322</v>
      </c>
      <c r="V13" s="95">
        <v>0</v>
      </c>
      <c r="W13" s="95">
        <v>4162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4.25">
      <c r="A14" s="28" t="s">
        <v>16</v>
      </c>
      <c r="B14" s="94">
        <v>51023</v>
      </c>
      <c r="C14" s="95">
        <v>545359</v>
      </c>
      <c r="D14" s="95">
        <v>63638</v>
      </c>
      <c r="E14" s="87">
        <v>651787</v>
      </c>
      <c r="F14" s="96">
        <v>509587</v>
      </c>
      <c r="G14" s="97">
        <v>142000</v>
      </c>
      <c r="H14" s="97">
        <v>200</v>
      </c>
      <c r="I14" s="98">
        <v>0</v>
      </c>
      <c r="J14" s="96">
        <v>2621</v>
      </c>
      <c r="K14" s="99">
        <v>18179</v>
      </c>
      <c r="L14" s="100">
        <v>0</v>
      </c>
      <c r="M14" s="101">
        <v>0</v>
      </c>
      <c r="N14" s="112">
        <v>23954</v>
      </c>
      <c r="O14" s="97">
        <v>23954</v>
      </c>
      <c r="P14" s="102">
        <v>7130</v>
      </c>
      <c r="Q14" s="102">
        <v>0</v>
      </c>
      <c r="R14" s="102">
        <v>0</v>
      </c>
      <c r="S14" s="97">
        <v>0</v>
      </c>
      <c r="T14" s="97">
        <v>9083</v>
      </c>
      <c r="U14" s="92">
        <v>40167</v>
      </c>
      <c r="V14" s="95">
        <v>9</v>
      </c>
      <c r="W14" s="95">
        <v>3736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4.25">
      <c r="A15" s="28" t="s">
        <v>6</v>
      </c>
      <c r="B15" s="94">
        <v>21435</v>
      </c>
      <c r="C15" s="95">
        <v>248301</v>
      </c>
      <c r="D15" s="95">
        <v>49036</v>
      </c>
      <c r="E15" s="87">
        <v>196596</v>
      </c>
      <c r="F15" s="96">
        <v>192601</v>
      </c>
      <c r="G15" s="97">
        <v>0</v>
      </c>
      <c r="H15" s="97">
        <v>3995</v>
      </c>
      <c r="I15" s="98">
        <v>0</v>
      </c>
      <c r="J15" s="96">
        <v>2542</v>
      </c>
      <c r="K15" s="99">
        <v>9539</v>
      </c>
      <c r="L15" s="100">
        <v>3308</v>
      </c>
      <c r="M15" s="101">
        <v>0</v>
      </c>
      <c r="N15" s="112">
        <v>1617</v>
      </c>
      <c r="O15" s="97">
        <v>1617</v>
      </c>
      <c r="P15" s="102">
        <v>0</v>
      </c>
      <c r="Q15" s="102">
        <v>0</v>
      </c>
      <c r="R15" s="102">
        <v>0</v>
      </c>
      <c r="S15" s="97">
        <v>0</v>
      </c>
      <c r="T15" s="97">
        <v>4798</v>
      </c>
      <c r="U15" s="92">
        <v>6415</v>
      </c>
      <c r="V15" s="95">
        <v>10</v>
      </c>
      <c r="W15" s="95">
        <v>4669</v>
      </c>
      <c r="X15" s="96">
        <v>1</v>
      </c>
      <c r="Y15" s="122">
        <v>0</v>
      </c>
      <c r="Z15" s="122">
        <v>1</v>
      </c>
      <c r="AA15" s="122">
        <v>25</v>
      </c>
      <c r="AB15" s="122">
        <v>1</v>
      </c>
      <c r="AC15" s="121">
        <v>0</v>
      </c>
      <c r="AD15" s="122">
        <v>1</v>
      </c>
      <c r="AE15" s="122">
        <v>1</v>
      </c>
      <c r="AF15" s="122">
        <v>1</v>
      </c>
      <c r="AG15" s="122">
        <v>2</v>
      </c>
    </row>
    <row r="16" spans="1:33" ht="14.25">
      <c r="A16" s="28" t="s">
        <v>7</v>
      </c>
      <c r="B16" s="94">
        <v>19662</v>
      </c>
      <c r="C16" s="95">
        <v>392097</v>
      </c>
      <c r="D16" s="95">
        <v>64021</v>
      </c>
      <c r="E16" s="87"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4608</v>
      </c>
      <c r="K16" s="99">
        <v>5651</v>
      </c>
      <c r="L16" s="100">
        <v>5214</v>
      </c>
      <c r="M16" s="101">
        <v>271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5683</v>
      </c>
      <c r="U16" s="92">
        <v>5683</v>
      </c>
      <c r="V16" s="95">
        <v>11</v>
      </c>
      <c r="W16" s="95">
        <v>5871</v>
      </c>
      <c r="X16" s="96">
        <v>2</v>
      </c>
      <c r="Y16" s="122">
        <v>2</v>
      </c>
      <c r="Z16" s="122">
        <v>1</v>
      </c>
      <c r="AA16" s="122">
        <v>7</v>
      </c>
      <c r="AB16" s="122">
        <v>1</v>
      </c>
      <c r="AC16" s="121">
        <v>0</v>
      </c>
      <c r="AD16" s="122">
        <v>2</v>
      </c>
      <c r="AE16" s="122">
        <v>1</v>
      </c>
      <c r="AF16" s="122">
        <v>2</v>
      </c>
      <c r="AG16" s="122">
        <v>1</v>
      </c>
    </row>
    <row r="17" spans="1:33" ht="14.25">
      <c r="A17" s="28" t="s">
        <v>24</v>
      </c>
      <c r="B17" s="94">
        <v>45684</v>
      </c>
      <c r="C17" s="95">
        <v>891453</v>
      </c>
      <c r="D17" s="95">
        <v>122379</v>
      </c>
      <c r="E17" s="87"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848</v>
      </c>
      <c r="K17" s="99">
        <v>13077</v>
      </c>
      <c r="L17" s="100">
        <v>1117</v>
      </c>
      <c r="M17" s="101">
        <v>0</v>
      </c>
      <c r="N17" s="112">
        <v>39941</v>
      </c>
      <c r="O17" s="97">
        <v>39824</v>
      </c>
      <c r="P17" s="102">
        <v>5287</v>
      </c>
      <c r="Q17" s="102">
        <v>0</v>
      </c>
      <c r="R17" s="102">
        <v>0</v>
      </c>
      <c r="S17" s="97">
        <v>0</v>
      </c>
      <c r="T17" s="97">
        <v>1776</v>
      </c>
      <c r="U17" s="92">
        <v>46887</v>
      </c>
      <c r="V17" s="95">
        <v>7</v>
      </c>
      <c r="W17" s="95">
        <v>3553</v>
      </c>
      <c r="X17" s="96">
        <v>0</v>
      </c>
      <c r="Y17" s="122">
        <v>3</v>
      </c>
      <c r="Z17" s="122">
        <v>3</v>
      </c>
      <c r="AA17" s="122">
        <v>2</v>
      </c>
      <c r="AB17" s="122">
        <v>4</v>
      </c>
      <c r="AC17" s="121">
        <v>0</v>
      </c>
      <c r="AD17" s="122">
        <v>4</v>
      </c>
      <c r="AE17" s="122">
        <v>1</v>
      </c>
      <c r="AF17" s="122">
        <v>6</v>
      </c>
      <c r="AG17" s="122">
        <v>2</v>
      </c>
    </row>
    <row r="18" spans="1:33" ht="14.25">
      <c r="A18" s="28" t="s">
        <v>86</v>
      </c>
      <c r="B18" s="94">
        <v>54694</v>
      </c>
      <c r="C18" s="95">
        <v>655905</v>
      </c>
      <c r="D18" s="95">
        <v>127920</v>
      </c>
      <c r="E18" s="87"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14023</v>
      </c>
      <c r="K18" s="99">
        <v>18318</v>
      </c>
      <c r="L18" s="100">
        <v>0</v>
      </c>
      <c r="M18" s="101">
        <v>0</v>
      </c>
      <c r="N18" s="112">
        <v>6354</v>
      </c>
      <c r="O18" s="97">
        <v>6354</v>
      </c>
      <c r="P18" s="102">
        <v>1229</v>
      </c>
      <c r="Q18" s="102">
        <v>1691</v>
      </c>
      <c r="R18" s="102">
        <v>0</v>
      </c>
      <c r="S18" s="97">
        <v>0</v>
      </c>
      <c r="T18" s="97">
        <v>19591</v>
      </c>
      <c r="U18" s="92">
        <v>28865</v>
      </c>
      <c r="V18" s="95">
        <v>12</v>
      </c>
      <c r="W18" s="95">
        <v>12914</v>
      </c>
      <c r="X18" s="96">
        <v>4</v>
      </c>
      <c r="Y18" s="122">
        <v>3</v>
      </c>
      <c r="Z18" s="122">
        <v>3</v>
      </c>
      <c r="AA18" s="122">
        <v>3</v>
      </c>
      <c r="AB18" s="122">
        <v>1</v>
      </c>
      <c r="AC18" s="121">
        <v>0</v>
      </c>
      <c r="AD18" s="122">
        <v>4</v>
      </c>
      <c r="AE18" s="122">
        <v>1</v>
      </c>
      <c r="AF18" s="122">
        <v>2</v>
      </c>
      <c r="AG18" s="122">
        <v>6</v>
      </c>
    </row>
    <row r="19" spans="1:33" ht="15" thickBot="1">
      <c r="A19" s="30" t="s">
        <v>87</v>
      </c>
      <c r="B19" s="103">
        <v>97207</v>
      </c>
      <c r="C19" s="104">
        <v>2239463</v>
      </c>
      <c r="D19" s="104">
        <v>213827</v>
      </c>
      <c r="E19" s="87">
        <v>1038640</v>
      </c>
      <c r="F19" s="105">
        <v>1036235</v>
      </c>
      <c r="G19" s="106">
        <v>0</v>
      </c>
      <c r="H19" s="106">
        <v>2405</v>
      </c>
      <c r="I19" s="107">
        <v>0</v>
      </c>
      <c r="J19" s="105">
        <v>11903</v>
      </c>
      <c r="K19" s="108">
        <v>26424</v>
      </c>
      <c r="L19" s="109">
        <v>0</v>
      </c>
      <c r="M19" s="110">
        <v>0</v>
      </c>
      <c r="N19" s="114">
        <v>17861</v>
      </c>
      <c r="O19" s="106">
        <v>17861</v>
      </c>
      <c r="P19" s="111">
        <v>17963</v>
      </c>
      <c r="Q19" s="111">
        <v>0</v>
      </c>
      <c r="R19" s="111">
        <v>0</v>
      </c>
      <c r="S19" s="106">
        <v>252</v>
      </c>
      <c r="T19" s="106">
        <v>36155</v>
      </c>
      <c r="U19" s="92">
        <v>72231</v>
      </c>
      <c r="V19" s="104">
        <v>20</v>
      </c>
      <c r="W19" s="104">
        <v>23025</v>
      </c>
      <c r="X19" s="105">
        <v>5</v>
      </c>
      <c r="Y19" s="123">
        <v>3</v>
      </c>
      <c r="Z19" s="123">
        <v>4</v>
      </c>
      <c r="AA19" s="123">
        <v>28</v>
      </c>
      <c r="AB19" s="123">
        <v>1</v>
      </c>
      <c r="AC19" s="121">
        <v>0</v>
      </c>
      <c r="AD19" s="123">
        <v>9</v>
      </c>
      <c r="AE19" s="123">
        <v>1</v>
      </c>
      <c r="AF19" s="123">
        <v>1</v>
      </c>
      <c r="AG19" s="123">
        <v>3</v>
      </c>
    </row>
    <row r="20" spans="1:33" ht="15.75" customHeight="1" thickBot="1" thickTop="1">
      <c r="A20" s="29" t="s">
        <v>73</v>
      </c>
      <c r="B20" s="67">
        <v>1621405</v>
      </c>
      <c r="C20" s="68">
        <f>SUM(C7:C19)</f>
        <v>13834027</v>
      </c>
      <c r="D20" s="68">
        <v>1593046</v>
      </c>
      <c r="E20" s="69">
        <v>15289525</v>
      </c>
      <c r="F20" s="70">
        <v>13857030</v>
      </c>
      <c r="G20" s="71">
        <v>1137241</v>
      </c>
      <c r="H20" s="72">
        <v>295254</v>
      </c>
      <c r="I20" s="73">
        <v>0</v>
      </c>
      <c r="J20" s="74">
        <v>103906</v>
      </c>
      <c r="K20" s="75">
        <v>555755</v>
      </c>
      <c r="L20" s="69">
        <v>22772</v>
      </c>
      <c r="M20" s="73">
        <v>271</v>
      </c>
      <c r="N20" s="69">
        <v>843833</v>
      </c>
      <c r="O20" s="71">
        <v>829588</v>
      </c>
      <c r="P20" s="71">
        <v>76753</v>
      </c>
      <c r="Q20" s="71">
        <v>1691</v>
      </c>
      <c r="R20" s="71">
        <v>52</v>
      </c>
      <c r="S20" s="71">
        <v>3388</v>
      </c>
      <c r="T20" s="71">
        <v>451966</v>
      </c>
      <c r="U20" s="73">
        <v>1363438</v>
      </c>
      <c r="V20" s="68">
        <v>179</v>
      </c>
      <c r="W20" s="68">
        <v>163558</v>
      </c>
      <c r="X20" s="74">
        <v>37</v>
      </c>
      <c r="Y20" s="124">
        <f aca="true" t="shared" si="0" ref="Y20:AG20">SUM(Y6:Y19)</f>
        <v>35</v>
      </c>
      <c r="Z20" s="124">
        <f t="shared" si="0"/>
        <v>39</v>
      </c>
      <c r="AA20" s="124">
        <f t="shared" si="0"/>
        <v>271</v>
      </c>
      <c r="AB20" s="124">
        <f t="shared" si="0"/>
        <v>29</v>
      </c>
      <c r="AC20" s="124">
        <f t="shared" si="0"/>
        <v>6</v>
      </c>
      <c r="AD20" s="124">
        <f t="shared" si="0"/>
        <v>59</v>
      </c>
      <c r="AE20" s="124">
        <f t="shared" si="0"/>
        <v>11</v>
      </c>
      <c r="AF20" s="124">
        <f t="shared" si="0"/>
        <v>42</v>
      </c>
      <c r="AG20" s="124">
        <f t="shared" si="0"/>
        <v>48</v>
      </c>
    </row>
    <row r="21" spans="1:33" ht="15" thickTop="1">
      <c r="A21" s="27" t="s">
        <v>17</v>
      </c>
      <c r="B21" s="85">
        <v>6855</v>
      </c>
      <c r="C21" s="86">
        <v>122599</v>
      </c>
      <c r="D21" s="86">
        <v>1738</v>
      </c>
      <c r="E21" s="87"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108</v>
      </c>
      <c r="K21" s="91">
        <v>1424</v>
      </c>
      <c r="L21" s="87">
        <v>0</v>
      </c>
      <c r="M21" s="92">
        <v>0</v>
      </c>
      <c r="N21" s="115">
        <v>4199</v>
      </c>
      <c r="O21" s="89">
        <v>4199</v>
      </c>
      <c r="P21" s="89">
        <v>2299</v>
      </c>
      <c r="Q21" s="93">
        <v>0</v>
      </c>
      <c r="R21" s="93">
        <v>0</v>
      </c>
      <c r="S21" s="93">
        <v>0</v>
      </c>
      <c r="T21" s="89">
        <v>0</v>
      </c>
      <c r="U21" s="92">
        <v>6498</v>
      </c>
      <c r="V21" s="86">
        <v>2</v>
      </c>
      <c r="W21" s="86">
        <v>1022</v>
      </c>
      <c r="X21" s="88">
        <v>1</v>
      </c>
      <c r="Y21" s="121">
        <v>0</v>
      </c>
      <c r="Z21" s="121">
        <v>0</v>
      </c>
      <c r="AA21" s="121">
        <v>1</v>
      </c>
      <c r="AB21" s="121">
        <v>0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4.25">
      <c r="A22" s="28" t="s">
        <v>18</v>
      </c>
      <c r="B22" s="94">
        <v>25661</v>
      </c>
      <c r="C22" s="95">
        <v>230161</v>
      </c>
      <c r="D22" s="95">
        <v>46040</v>
      </c>
      <c r="E22" s="87"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247</v>
      </c>
      <c r="K22" s="99">
        <v>5489</v>
      </c>
      <c r="L22" s="100">
        <v>0</v>
      </c>
      <c r="M22" s="101">
        <v>0</v>
      </c>
      <c r="N22" s="112">
        <v>25341</v>
      </c>
      <c r="O22" s="97">
        <v>25341</v>
      </c>
      <c r="P22" s="97">
        <v>0</v>
      </c>
      <c r="Q22" s="102">
        <v>0</v>
      </c>
      <c r="R22" s="102">
        <v>0</v>
      </c>
      <c r="S22" s="102">
        <v>0</v>
      </c>
      <c r="T22" s="97">
        <v>95</v>
      </c>
      <c r="U22" s="92">
        <v>25436</v>
      </c>
      <c r="V22" s="95">
        <v>6</v>
      </c>
      <c r="W22" s="95">
        <v>954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1</v>
      </c>
    </row>
    <row r="23" spans="1:33" ht="14.25">
      <c r="A23" s="28" t="s">
        <v>19</v>
      </c>
      <c r="B23" s="94">
        <v>39978</v>
      </c>
      <c r="C23" s="95">
        <v>600947</v>
      </c>
      <c r="D23" s="95">
        <v>1575</v>
      </c>
      <c r="E23" s="87"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4263</v>
      </c>
      <c r="K23" s="99">
        <v>12467</v>
      </c>
      <c r="L23" s="100">
        <v>124</v>
      </c>
      <c r="M23" s="101">
        <v>0</v>
      </c>
      <c r="N23" s="112">
        <v>25000</v>
      </c>
      <c r="O23" s="97">
        <v>25000</v>
      </c>
      <c r="P23" s="97">
        <v>3210</v>
      </c>
      <c r="Q23" s="102">
        <v>0</v>
      </c>
      <c r="R23" s="102">
        <v>0</v>
      </c>
      <c r="S23" s="102">
        <v>0</v>
      </c>
      <c r="T23" s="97">
        <v>7922</v>
      </c>
      <c r="U23" s="92">
        <v>36132</v>
      </c>
      <c r="V23" s="95">
        <v>6</v>
      </c>
      <c r="W23" s="95">
        <v>0</v>
      </c>
      <c r="X23" s="96">
        <v>1</v>
      </c>
      <c r="Y23" s="122">
        <v>0</v>
      </c>
      <c r="Z23" s="122">
        <v>0</v>
      </c>
      <c r="AA23" s="122">
        <v>6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4.25">
      <c r="A24" s="28" t="s">
        <v>20</v>
      </c>
      <c r="B24" s="94">
        <v>9626</v>
      </c>
      <c r="C24" s="95">
        <v>66814</v>
      </c>
      <c r="D24" s="95">
        <v>20055</v>
      </c>
      <c r="E24" s="87">
        <v>22263</v>
      </c>
      <c r="F24" s="96">
        <v>22263</v>
      </c>
      <c r="G24" s="97">
        <v>0</v>
      </c>
      <c r="H24" s="97">
        <v>0</v>
      </c>
      <c r="I24" s="98">
        <v>0</v>
      </c>
      <c r="J24" s="96">
        <v>72</v>
      </c>
      <c r="K24" s="99">
        <v>2165</v>
      </c>
      <c r="L24" s="100">
        <v>0</v>
      </c>
      <c r="M24" s="101">
        <v>0</v>
      </c>
      <c r="N24" s="112">
        <v>10270</v>
      </c>
      <c r="O24" s="97">
        <v>10270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v>10270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4.25">
      <c r="A25" s="28" t="s">
        <v>21</v>
      </c>
      <c r="B25" s="94">
        <v>14003</v>
      </c>
      <c r="C25" s="95">
        <v>97323</v>
      </c>
      <c r="D25" s="95">
        <v>0</v>
      </c>
      <c r="E25" s="87"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408</v>
      </c>
      <c r="K25" s="99">
        <v>3186</v>
      </c>
      <c r="L25" s="100">
        <v>0</v>
      </c>
      <c r="M25" s="101">
        <v>0</v>
      </c>
      <c r="N25" s="112">
        <v>14724</v>
      </c>
      <c r="O25" s="97">
        <v>14724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v>14724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4.25">
      <c r="A26" s="28" t="s">
        <v>8</v>
      </c>
      <c r="B26" s="94">
        <v>15438</v>
      </c>
      <c r="C26" s="95">
        <v>560172</v>
      </c>
      <c r="D26" s="95">
        <v>5352</v>
      </c>
      <c r="E26" s="87"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884</v>
      </c>
      <c r="K26" s="99">
        <v>4988</v>
      </c>
      <c r="L26" s="100">
        <v>0</v>
      </c>
      <c r="M26" s="101">
        <v>0</v>
      </c>
      <c r="N26" s="112">
        <v>6991</v>
      </c>
      <c r="O26" s="97">
        <v>6991</v>
      </c>
      <c r="P26" s="97">
        <v>2819</v>
      </c>
      <c r="Q26" s="102">
        <v>0</v>
      </c>
      <c r="R26" s="102">
        <v>0</v>
      </c>
      <c r="S26" s="102">
        <v>0</v>
      </c>
      <c r="T26" s="97">
        <v>4066</v>
      </c>
      <c r="U26" s="92">
        <v>13876</v>
      </c>
      <c r="V26" s="95">
        <v>5</v>
      </c>
      <c r="W26" s="95">
        <v>4217</v>
      </c>
      <c r="X26" s="96">
        <v>1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4.25">
      <c r="A27" s="28" t="s">
        <v>22</v>
      </c>
      <c r="B27" s="94">
        <v>22833</v>
      </c>
      <c r="C27" s="95">
        <v>427341</v>
      </c>
      <c r="D27" s="95">
        <v>100046</v>
      </c>
      <c r="E27" s="87">
        <v>249267</v>
      </c>
      <c r="F27" s="96">
        <v>208267</v>
      </c>
      <c r="G27" s="97">
        <v>41000</v>
      </c>
      <c r="H27" s="97">
        <v>0</v>
      </c>
      <c r="I27" s="98">
        <v>0</v>
      </c>
      <c r="J27" s="96">
        <v>2149</v>
      </c>
      <c r="K27" s="99">
        <v>6409</v>
      </c>
      <c r="L27" s="100">
        <v>0</v>
      </c>
      <c r="M27" s="101">
        <v>0</v>
      </c>
      <c r="N27" s="112">
        <v>3362</v>
      </c>
      <c r="O27" s="97">
        <v>3362</v>
      </c>
      <c r="P27" s="97">
        <v>4316</v>
      </c>
      <c r="Q27" s="102">
        <v>0</v>
      </c>
      <c r="R27" s="102">
        <v>0</v>
      </c>
      <c r="S27" s="102">
        <v>0</v>
      </c>
      <c r="T27" s="97">
        <v>8923</v>
      </c>
      <c r="U27" s="92">
        <v>16601</v>
      </c>
      <c r="V27" s="95">
        <v>3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4.25">
      <c r="A28" s="28" t="s">
        <v>9</v>
      </c>
      <c r="B28" s="94">
        <v>10416</v>
      </c>
      <c r="C28" s="95">
        <v>242240</v>
      </c>
      <c r="D28" s="95">
        <v>15408</v>
      </c>
      <c r="E28" s="87">
        <v>0</v>
      </c>
      <c r="F28" s="96">
        <v>0</v>
      </c>
      <c r="G28" s="97">
        <v>0</v>
      </c>
      <c r="H28" s="97">
        <v>0</v>
      </c>
      <c r="I28" s="98">
        <v>0</v>
      </c>
      <c r="J28" s="96">
        <v>6585</v>
      </c>
      <c r="K28" s="99">
        <v>2776</v>
      </c>
      <c r="L28" s="100">
        <v>9852</v>
      </c>
      <c r="M28" s="101">
        <v>0</v>
      </c>
      <c r="N28" s="112">
        <v>1974</v>
      </c>
      <c r="O28" s="97">
        <v>1974</v>
      </c>
      <c r="P28" s="97">
        <v>0</v>
      </c>
      <c r="Q28" s="102">
        <v>0</v>
      </c>
      <c r="R28" s="102">
        <v>0</v>
      </c>
      <c r="S28" s="102">
        <v>0</v>
      </c>
      <c r="T28" s="97">
        <v>4383</v>
      </c>
      <c r="U28" s="92">
        <v>6357</v>
      </c>
      <c r="V28" s="95">
        <v>4</v>
      </c>
      <c r="W28" s="95">
        <v>4027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4</v>
      </c>
      <c r="AE28" s="122">
        <v>0</v>
      </c>
      <c r="AF28" s="122">
        <v>1</v>
      </c>
      <c r="AG28" s="122">
        <v>0</v>
      </c>
    </row>
    <row r="29" spans="1:33" ht="14.25">
      <c r="A29" s="28" t="s">
        <v>10</v>
      </c>
      <c r="B29" s="94">
        <v>15297</v>
      </c>
      <c r="C29" s="95">
        <v>235838</v>
      </c>
      <c r="D29" s="95">
        <v>71114</v>
      </c>
      <c r="E29" s="87"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1242</v>
      </c>
      <c r="K29" s="99">
        <v>4815</v>
      </c>
      <c r="L29" s="100">
        <v>0</v>
      </c>
      <c r="M29" s="101">
        <v>0</v>
      </c>
      <c r="N29" s="112">
        <v>12055</v>
      </c>
      <c r="O29" s="97">
        <v>12055</v>
      </c>
      <c r="P29" s="97">
        <v>1374</v>
      </c>
      <c r="Q29" s="102">
        <v>0</v>
      </c>
      <c r="R29" s="102">
        <v>0</v>
      </c>
      <c r="S29" s="102">
        <v>0</v>
      </c>
      <c r="T29" s="97">
        <v>1674</v>
      </c>
      <c r="U29" s="92">
        <v>15103</v>
      </c>
      <c r="V29" s="95">
        <v>4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4.25">
      <c r="A30" s="28" t="s">
        <v>11</v>
      </c>
      <c r="B30" s="94">
        <v>8692</v>
      </c>
      <c r="C30" s="95">
        <v>120752</v>
      </c>
      <c r="D30" s="95">
        <v>63575</v>
      </c>
      <c r="E30" s="87">
        <v>86365</v>
      </c>
      <c r="F30" s="96">
        <v>0</v>
      </c>
      <c r="G30" s="97">
        <v>0</v>
      </c>
      <c r="H30" s="97">
        <v>86365</v>
      </c>
      <c r="I30" s="98">
        <v>0</v>
      </c>
      <c r="J30" s="96">
        <v>1074</v>
      </c>
      <c r="K30" s="99">
        <v>2883</v>
      </c>
      <c r="L30" s="100">
        <v>8596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4528</v>
      </c>
      <c r="U30" s="92">
        <v>4528</v>
      </c>
      <c r="V30" s="95">
        <v>3</v>
      </c>
      <c r="W30" s="95">
        <v>864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4.25">
      <c r="A31" s="28" t="s">
        <v>88</v>
      </c>
      <c r="B31" s="94">
        <v>9846</v>
      </c>
      <c r="C31" s="95">
        <v>157688</v>
      </c>
      <c r="D31" s="95">
        <v>57041</v>
      </c>
      <c r="E31" s="87">
        <v>115576</v>
      </c>
      <c r="F31" s="96">
        <v>0</v>
      </c>
      <c r="G31" s="97">
        <v>0</v>
      </c>
      <c r="H31" s="97">
        <v>115576</v>
      </c>
      <c r="I31" s="98">
        <v>0</v>
      </c>
      <c r="J31" s="96">
        <v>6649</v>
      </c>
      <c r="K31" s="99">
        <v>2771</v>
      </c>
      <c r="L31" s="100">
        <v>9510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3786</v>
      </c>
      <c r="U31" s="92">
        <v>3786</v>
      </c>
      <c r="V31" s="95">
        <v>5</v>
      </c>
      <c r="W31" s="95">
        <v>5827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3</v>
      </c>
      <c r="AE31" s="122">
        <v>0</v>
      </c>
      <c r="AF31" s="122">
        <v>0</v>
      </c>
      <c r="AG31" s="122">
        <v>1</v>
      </c>
    </row>
    <row r="32" spans="1:33" ht="14.25">
      <c r="A32" s="28" t="s">
        <v>90</v>
      </c>
      <c r="B32" s="94">
        <v>14791</v>
      </c>
      <c r="C32" s="95">
        <v>365852</v>
      </c>
      <c r="D32" s="95">
        <v>35261</v>
      </c>
      <c r="E32" s="87"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3233</v>
      </c>
      <c r="K32" s="99">
        <v>4954</v>
      </c>
      <c r="L32" s="100">
        <v>6029</v>
      </c>
      <c r="M32" s="101">
        <v>0</v>
      </c>
      <c r="N32" s="112">
        <v>2905</v>
      </c>
      <c r="O32" s="97">
        <v>2905</v>
      </c>
      <c r="P32" s="97">
        <v>851</v>
      </c>
      <c r="Q32" s="102">
        <v>4658</v>
      </c>
      <c r="R32" s="102">
        <v>0</v>
      </c>
      <c r="S32" s="102">
        <v>0</v>
      </c>
      <c r="T32" s="97">
        <v>1345</v>
      </c>
      <c r="U32" s="92">
        <v>9759</v>
      </c>
      <c r="V32" s="95">
        <v>8</v>
      </c>
      <c r="W32" s="95">
        <v>8285</v>
      </c>
      <c r="X32" s="96">
        <v>1</v>
      </c>
      <c r="Y32" s="122">
        <v>0</v>
      </c>
      <c r="Z32" s="122">
        <v>2</v>
      </c>
      <c r="AA32" s="122">
        <v>6</v>
      </c>
      <c r="AB32" s="122">
        <v>0</v>
      </c>
      <c r="AC32" s="121">
        <v>0</v>
      </c>
      <c r="AD32" s="122">
        <v>11</v>
      </c>
      <c r="AE32" s="122">
        <v>0</v>
      </c>
      <c r="AF32" s="122">
        <v>2</v>
      </c>
      <c r="AG32" s="122">
        <v>1</v>
      </c>
    </row>
    <row r="33" spans="1:33" ht="14.25">
      <c r="A33" s="28" t="s">
        <v>91</v>
      </c>
      <c r="B33" s="94">
        <v>18611</v>
      </c>
      <c r="C33" s="95">
        <v>244595</v>
      </c>
      <c r="D33" s="95">
        <v>34437</v>
      </c>
      <c r="E33" s="87">
        <v>680949</v>
      </c>
      <c r="F33" s="96">
        <v>35966</v>
      </c>
      <c r="G33" s="97">
        <v>543600</v>
      </c>
      <c r="H33" s="97">
        <v>95082</v>
      </c>
      <c r="I33" s="98">
        <v>6301</v>
      </c>
      <c r="J33" s="96">
        <v>2712</v>
      </c>
      <c r="K33" s="99">
        <v>8029</v>
      </c>
      <c r="L33" s="100">
        <v>4741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4689</v>
      </c>
      <c r="U33" s="92">
        <v>4689</v>
      </c>
      <c r="V33" s="95">
        <v>2</v>
      </c>
      <c r="W33" s="95">
        <v>9596</v>
      </c>
      <c r="X33" s="96">
        <v>1</v>
      </c>
      <c r="Y33" s="122">
        <v>0</v>
      </c>
      <c r="Z33" s="122">
        <v>3</v>
      </c>
      <c r="AA33" s="122">
        <v>10</v>
      </c>
      <c r="AB33" s="122">
        <v>0</v>
      </c>
      <c r="AC33" s="121">
        <v>0</v>
      </c>
      <c r="AD33" s="122">
        <v>3</v>
      </c>
      <c r="AE33" s="122">
        <v>1</v>
      </c>
      <c r="AF33" s="122">
        <v>0</v>
      </c>
      <c r="AG33" s="122">
        <v>0</v>
      </c>
    </row>
    <row r="34" spans="1:33" ht="14.25">
      <c r="A34" s="28" t="s">
        <v>23</v>
      </c>
      <c r="B34" s="94">
        <v>9376</v>
      </c>
      <c r="C34" s="95">
        <v>263472</v>
      </c>
      <c r="D34" s="95">
        <v>17779</v>
      </c>
      <c r="E34" s="87">
        <v>179000</v>
      </c>
      <c r="F34" s="96">
        <v>179000</v>
      </c>
      <c r="G34" s="97">
        <v>0</v>
      </c>
      <c r="H34" s="97">
        <v>0</v>
      </c>
      <c r="I34" s="98">
        <v>0</v>
      </c>
      <c r="J34" s="96">
        <v>754</v>
      </c>
      <c r="K34" s="99">
        <v>2631</v>
      </c>
      <c r="L34" s="100">
        <v>536</v>
      </c>
      <c r="M34" s="101">
        <v>0</v>
      </c>
      <c r="N34" s="112">
        <v>2458</v>
      </c>
      <c r="O34" s="97">
        <v>2458</v>
      </c>
      <c r="P34" s="97">
        <v>0</v>
      </c>
      <c r="Q34" s="102">
        <v>0</v>
      </c>
      <c r="R34" s="102">
        <v>0</v>
      </c>
      <c r="S34" s="102">
        <v>0</v>
      </c>
      <c r="T34" s="97">
        <v>2759</v>
      </c>
      <c r="U34" s="92">
        <v>5217</v>
      </c>
      <c r="V34" s="95">
        <v>3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5" thickBot="1">
      <c r="A35" s="28" t="s">
        <v>12</v>
      </c>
      <c r="B35" s="94">
        <v>11896</v>
      </c>
      <c r="C35" s="95">
        <v>280719</v>
      </c>
      <c r="D35" s="95">
        <v>7381</v>
      </c>
      <c r="E35" s="87">
        <v>85019</v>
      </c>
      <c r="F35" s="96">
        <v>0</v>
      </c>
      <c r="G35" s="97">
        <v>0</v>
      </c>
      <c r="H35" s="97">
        <v>84842</v>
      </c>
      <c r="I35" s="98">
        <v>177</v>
      </c>
      <c r="J35" s="96">
        <v>1012</v>
      </c>
      <c r="K35" s="99">
        <v>3518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5059</v>
      </c>
      <c r="U35" s="92">
        <v>5059</v>
      </c>
      <c r="V35" s="95">
        <v>5</v>
      </c>
      <c r="W35" s="95">
        <v>4582</v>
      </c>
      <c r="X35" s="96">
        <v>1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v>233319</v>
      </c>
      <c r="C36" s="68">
        <v>4016513</v>
      </c>
      <c r="D36" s="68">
        <v>476802</v>
      </c>
      <c r="E36" s="69">
        <v>2820108</v>
      </c>
      <c r="F36" s="70">
        <v>1194345</v>
      </c>
      <c r="G36" s="71">
        <v>863400</v>
      </c>
      <c r="H36" s="72">
        <v>755885</v>
      </c>
      <c r="I36" s="73">
        <v>6478</v>
      </c>
      <c r="J36" s="74">
        <v>31392</v>
      </c>
      <c r="K36" s="75">
        <v>68505</v>
      </c>
      <c r="L36" s="69">
        <v>39388</v>
      </c>
      <c r="M36" s="73">
        <v>0</v>
      </c>
      <c r="N36" s="69">
        <v>109279</v>
      </c>
      <c r="O36" s="71">
        <v>109279</v>
      </c>
      <c r="P36" s="71">
        <v>14869</v>
      </c>
      <c r="Q36" s="71">
        <v>4658</v>
      </c>
      <c r="R36" s="71">
        <v>0</v>
      </c>
      <c r="S36" s="71">
        <v>0</v>
      </c>
      <c r="T36" s="71">
        <v>49229</v>
      </c>
      <c r="U36" s="73">
        <v>178035</v>
      </c>
      <c r="V36" s="68">
        <v>60</v>
      </c>
      <c r="W36" s="68">
        <v>46709</v>
      </c>
      <c r="X36" s="74">
        <v>12</v>
      </c>
      <c r="Y36" s="124">
        <f aca="true" t="shared" si="1" ref="Y36:AG36">SUM(Y21:Y35)</f>
        <v>9</v>
      </c>
      <c r="Z36" s="124">
        <f t="shared" si="1"/>
        <v>9</v>
      </c>
      <c r="AA36" s="124">
        <f t="shared" si="1"/>
        <v>66</v>
      </c>
      <c r="AB36" s="124">
        <f t="shared" si="1"/>
        <v>8</v>
      </c>
      <c r="AC36" s="124">
        <f t="shared" si="1"/>
        <v>1</v>
      </c>
      <c r="AD36" s="124">
        <f t="shared" si="1"/>
        <v>41</v>
      </c>
      <c r="AE36" s="124">
        <f t="shared" si="1"/>
        <v>4</v>
      </c>
      <c r="AF36" s="124">
        <f t="shared" si="1"/>
        <v>16</v>
      </c>
      <c r="AG36" s="124">
        <f t="shared" si="1"/>
        <v>10</v>
      </c>
    </row>
    <row r="37" spans="1:33" ht="15.75" customHeight="1" thickTop="1">
      <c r="A37" s="31" t="s">
        <v>34</v>
      </c>
      <c r="B37" s="76">
        <v>1854724</v>
      </c>
      <c r="C37" s="77">
        <f>C20+C36</f>
        <v>17850540</v>
      </c>
      <c r="D37" s="77">
        <v>2069848</v>
      </c>
      <c r="E37" s="78">
        <v>18109633</v>
      </c>
      <c r="F37" s="79">
        <v>15051375</v>
      </c>
      <c r="G37" s="80">
        <v>2000641</v>
      </c>
      <c r="H37" s="81">
        <v>1051139</v>
      </c>
      <c r="I37" s="82">
        <v>6478</v>
      </c>
      <c r="J37" s="83">
        <v>135298</v>
      </c>
      <c r="K37" s="84">
        <v>624260</v>
      </c>
      <c r="L37" s="78">
        <v>62160</v>
      </c>
      <c r="M37" s="82">
        <v>271</v>
      </c>
      <c r="N37" s="78">
        <v>953112</v>
      </c>
      <c r="O37" s="80">
        <v>938867</v>
      </c>
      <c r="P37" s="80">
        <v>91622</v>
      </c>
      <c r="Q37" s="80">
        <v>6349</v>
      </c>
      <c r="R37" s="80">
        <v>52</v>
      </c>
      <c r="S37" s="80">
        <v>3388</v>
      </c>
      <c r="T37" s="80">
        <v>501195</v>
      </c>
      <c r="U37" s="82">
        <v>1541473</v>
      </c>
      <c r="V37" s="77">
        <v>239</v>
      </c>
      <c r="W37" s="77">
        <v>210267</v>
      </c>
      <c r="X37" s="83">
        <v>49</v>
      </c>
      <c r="Y37" s="125">
        <f aca="true" t="shared" si="2" ref="Y37:AG37">SUM(Y20,Y36)</f>
        <v>44</v>
      </c>
      <c r="Z37" s="125">
        <f t="shared" si="2"/>
        <v>48</v>
      </c>
      <c r="AA37" s="125">
        <f t="shared" si="2"/>
        <v>337</v>
      </c>
      <c r="AB37" s="125">
        <f t="shared" si="2"/>
        <v>37</v>
      </c>
      <c r="AC37" s="125">
        <f t="shared" si="2"/>
        <v>7</v>
      </c>
      <c r="AD37" s="125">
        <f t="shared" si="2"/>
        <v>100</v>
      </c>
      <c r="AE37" s="125">
        <f t="shared" si="2"/>
        <v>15</v>
      </c>
      <c r="AF37" s="125">
        <f t="shared" si="2"/>
        <v>58</v>
      </c>
      <c r="AG37" s="125">
        <f t="shared" si="2"/>
        <v>58</v>
      </c>
    </row>
    <row r="39" spans="4:26" ht="13.5">
      <c r="D39" s="8"/>
      <c r="E39" s="8"/>
      <c r="F39" s="7"/>
      <c r="G39" s="8"/>
      <c r="H39" s="7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0" r:id="rId1"/>
  <headerFooter alignWithMargins="0">
    <oddHeader>&amp;C平成26年度公共施設状況調査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2.59765625" style="7" customWidth="1"/>
    <col min="25" max="33" width="12.59765625" style="8" customWidth="1"/>
    <col min="34" max="16384" width="12.5" style="7" customWidth="1"/>
  </cols>
  <sheetData>
    <row r="1" spans="25:33" ht="13.5">
      <c r="Y1" s="117"/>
      <c r="Z1" s="117"/>
      <c r="AA1" s="117"/>
      <c r="AB1" s="117"/>
      <c r="AC1" s="117"/>
      <c r="AD1" s="117"/>
      <c r="AE1" s="117"/>
      <c r="AF1" s="117"/>
      <c r="AG1" s="117"/>
    </row>
    <row r="2" spans="2:24" ht="13.5">
      <c r="B2" s="7" t="s">
        <v>93</v>
      </c>
      <c r="C2" s="7" t="s">
        <v>94</v>
      </c>
      <c r="D2" s="7" t="s">
        <v>95</v>
      </c>
      <c r="E2" s="8" t="s">
        <v>96</v>
      </c>
      <c r="J2" s="7" t="s">
        <v>97</v>
      </c>
      <c r="L2" s="7" t="s">
        <v>98</v>
      </c>
      <c r="N2" s="7" t="s">
        <v>99</v>
      </c>
      <c r="V2" s="7" t="s">
        <v>100</v>
      </c>
      <c r="W2" s="7" t="s">
        <v>101</v>
      </c>
      <c r="X2" s="7" t="s">
        <v>102</v>
      </c>
    </row>
    <row r="3" spans="1:33" s="14" customFormat="1" ht="13.5">
      <c r="A3" s="42"/>
      <c r="B3" s="36" t="s">
        <v>25</v>
      </c>
      <c r="C3" s="9" t="s">
        <v>103</v>
      </c>
      <c r="D3" s="9" t="s">
        <v>104</v>
      </c>
      <c r="E3" s="34"/>
      <c r="F3" s="35"/>
      <c r="G3" s="33"/>
      <c r="H3" s="35"/>
      <c r="I3" s="36"/>
      <c r="J3" s="13" t="s">
        <v>26</v>
      </c>
      <c r="K3" s="12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105</v>
      </c>
      <c r="Q3" s="1" t="s">
        <v>106</v>
      </c>
      <c r="R3" s="1" t="s">
        <v>107</v>
      </c>
      <c r="S3" s="1" t="s">
        <v>108</v>
      </c>
      <c r="T3" s="4" t="s">
        <v>109</v>
      </c>
      <c r="U3" s="46" t="s">
        <v>110</v>
      </c>
      <c r="V3" s="9" t="s">
        <v>111</v>
      </c>
      <c r="W3" s="9" t="s">
        <v>112</v>
      </c>
      <c r="X3" s="13" t="s">
        <v>33</v>
      </c>
      <c r="Y3" s="118" t="s">
        <v>207</v>
      </c>
      <c r="Z3" s="118" t="s">
        <v>208</v>
      </c>
      <c r="AA3" s="118" t="s">
        <v>209</v>
      </c>
      <c r="AB3" s="118" t="s">
        <v>210</v>
      </c>
      <c r="AC3" s="118" t="s">
        <v>215</v>
      </c>
      <c r="AD3" s="118" t="s">
        <v>211</v>
      </c>
      <c r="AE3" s="118" t="s">
        <v>212</v>
      </c>
      <c r="AF3" s="118" t="s">
        <v>213</v>
      </c>
      <c r="AG3" s="118" t="s">
        <v>214</v>
      </c>
    </row>
    <row r="4" spans="1:33" s="14" customFormat="1" ht="13.5">
      <c r="A4" s="18" t="s">
        <v>89</v>
      </c>
      <c r="B4" s="49" t="s">
        <v>166</v>
      </c>
      <c r="C4" s="16" t="s">
        <v>113</v>
      </c>
      <c r="D4" s="16" t="s">
        <v>114</v>
      </c>
      <c r="E4" s="37" t="s">
        <v>115</v>
      </c>
      <c r="F4" s="40" t="s">
        <v>116</v>
      </c>
      <c r="G4" s="39"/>
      <c r="H4" s="40" t="s">
        <v>117</v>
      </c>
      <c r="I4" s="41"/>
      <c r="J4" s="19" t="s">
        <v>30</v>
      </c>
      <c r="K4" s="18" t="s">
        <v>30</v>
      </c>
      <c r="L4" s="17" t="s">
        <v>118</v>
      </c>
      <c r="M4" s="18" t="s">
        <v>118</v>
      </c>
      <c r="N4" s="17" t="s">
        <v>0</v>
      </c>
      <c r="O4" s="2" t="s">
        <v>119</v>
      </c>
      <c r="P4" s="2" t="s">
        <v>119</v>
      </c>
      <c r="Q4" s="2" t="s">
        <v>119</v>
      </c>
      <c r="R4" s="2" t="s">
        <v>119</v>
      </c>
      <c r="S4" s="2" t="s">
        <v>120</v>
      </c>
      <c r="T4" s="5" t="s">
        <v>121</v>
      </c>
      <c r="U4" s="47" t="s">
        <v>122</v>
      </c>
      <c r="V4" s="20" t="s">
        <v>123</v>
      </c>
      <c r="W4" s="16" t="s">
        <v>124</v>
      </c>
      <c r="X4" s="19" t="s">
        <v>125</v>
      </c>
      <c r="Y4" s="119" t="s">
        <v>216</v>
      </c>
      <c r="Z4" s="119" t="s">
        <v>216</v>
      </c>
      <c r="AA4" s="119" t="s">
        <v>216</v>
      </c>
      <c r="AB4" s="119" t="s">
        <v>216</v>
      </c>
      <c r="AC4" s="119" t="s">
        <v>216</v>
      </c>
      <c r="AD4" s="119" t="s">
        <v>216</v>
      </c>
      <c r="AE4" s="119" t="s">
        <v>216</v>
      </c>
      <c r="AF4" s="119" t="s">
        <v>216</v>
      </c>
      <c r="AG4" s="119" t="s">
        <v>216</v>
      </c>
    </row>
    <row r="5" spans="1:33" s="14" customFormat="1" ht="13.5">
      <c r="A5" s="51"/>
      <c r="B5" s="50" t="s">
        <v>126</v>
      </c>
      <c r="C5" s="22" t="s">
        <v>127</v>
      </c>
      <c r="D5" s="22" t="s">
        <v>127</v>
      </c>
      <c r="E5" s="38" t="s">
        <v>31</v>
      </c>
      <c r="F5" s="43" t="s">
        <v>112</v>
      </c>
      <c r="G5" s="44" t="s">
        <v>128</v>
      </c>
      <c r="H5" s="43" t="s">
        <v>112</v>
      </c>
      <c r="I5" s="45" t="s">
        <v>128</v>
      </c>
      <c r="J5" s="24" t="s">
        <v>129</v>
      </c>
      <c r="K5" s="25" t="s">
        <v>130</v>
      </c>
      <c r="L5" s="23" t="s">
        <v>131</v>
      </c>
      <c r="M5" s="25" t="s">
        <v>131</v>
      </c>
      <c r="N5" s="2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6" t="s">
        <v>138</v>
      </c>
      <c r="U5" s="48" t="s">
        <v>139</v>
      </c>
      <c r="V5" s="26" t="s">
        <v>140</v>
      </c>
      <c r="W5" s="22" t="s">
        <v>141</v>
      </c>
      <c r="X5" s="24" t="s">
        <v>142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4.25">
      <c r="A6" s="27" t="s">
        <v>1</v>
      </c>
      <c r="B6" s="85">
        <f>'H27'!B6-'H26'!B6</f>
        <v>-5730</v>
      </c>
      <c r="C6" s="95">
        <f>'H27'!C6-'H26'!C6</f>
        <v>904</v>
      </c>
      <c r="D6" s="94">
        <f>'H27'!D6-'H26'!D6</f>
        <v>0</v>
      </c>
      <c r="E6" s="112">
        <f>'H27'!E6-'H26'!E6</f>
        <v>623</v>
      </c>
      <c r="F6" s="97">
        <f>'H27'!F6-'H26'!F6</f>
        <v>623</v>
      </c>
      <c r="G6" s="97">
        <f>'H27'!G6-'H26'!G6</f>
        <v>0</v>
      </c>
      <c r="H6" s="97">
        <f>'H27'!H6-'H26'!H6</f>
        <v>0</v>
      </c>
      <c r="I6" s="98">
        <f>'H27'!I6-'H26'!I6</f>
        <v>0</v>
      </c>
      <c r="J6" s="96">
        <f>'H27'!J6-'H26'!J6</f>
        <v>-635</v>
      </c>
      <c r="K6" s="98">
        <f>'H27'!K6-'H26'!K6</f>
        <v>-2372</v>
      </c>
      <c r="L6" s="112">
        <f>'H27'!L6-'H26'!L6</f>
        <v>-172</v>
      </c>
      <c r="M6" s="98">
        <f>'H27'!M6-'H26'!M6</f>
        <v>0</v>
      </c>
      <c r="N6" s="112">
        <f>'H27'!N6-'H26'!N6</f>
        <v>1186</v>
      </c>
      <c r="O6" s="97">
        <f>'H27'!O6-'H26'!O6</f>
        <v>1186</v>
      </c>
      <c r="P6" s="97">
        <f>'H27'!P6-'H26'!P6</f>
        <v>52</v>
      </c>
      <c r="Q6" s="97">
        <f>'H27'!Q6-'H26'!Q6</f>
        <v>0</v>
      </c>
      <c r="R6" s="97">
        <f>'H27'!R6-'H26'!R6</f>
        <v>-1</v>
      </c>
      <c r="S6" s="97">
        <f>'H27'!S6-'H26'!S6</f>
        <v>0</v>
      </c>
      <c r="T6" s="97">
        <f>'H27'!T6-'H26'!T6</f>
        <v>280</v>
      </c>
      <c r="U6" s="99">
        <f>'H27'!U6-'H26'!U6</f>
        <v>1517</v>
      </c>
      <c r="V6" s="95">
        <f>'H27'!V6-'H26'!V6</f>
        <v>0</v>
      </c>
      <c r="W6" s="95">
        <f>'H27'!W6-'H26'!W6</f>
        <v>465</v>
      </c>
      <c r="X6" s="96">
        <f>'H27'!X6-'H26'!X6</f>
        <v>0</v>
      </c>
      <c r="Y6" s="127">
        <f>'H27'!Y6-'H26'!Y6</f>
        <v>0</v>
      </c>
      <c r="Z6" s="127">
        <f>'H27'!Z6-'H26'!Z6</f>
        <v>0</v>
      </c>
      <c r="AA6" s="127">
        <f>'H27'!AA6-'H26'!AA6</f>
        <v>0</v>
      </c>
      <c r="AB6" s="127">
        <f>'H27'!AB6-'H26'!AB6</f>
        <v>0</v>
      </c>
      <c r="AC6" s="127">
        <f>'H27'!AC6-'H26'!AC6</f>
        <v>0</v>
      </c>
      <c r="AD6" s="127">
        <f>'H27'!AD6-'H26'!AD6</f>
        <v>0</v>
      </c>
      <c r="AE6" s="127">
        <f>'H27'!AE6-'H26'!AE6</f>
        <v>0</v>
      </c>
      <c r="AF6" s="127">
        <f>'H27'!AF6-'H26'!AF6</f>
        <v>0</v>
      </c>
      <c r="AG6" s="127">
        <f>'H27'!AG6-'H26'!AG6</f>
        <v>-1</v>
      </c>
    </row>
    <row r="7" spans="1:33" ht="14.25">
      <c r="A7" s="28" t="s">
        <v>13</v>
      </c>
      <c r="B7" s="85">
        <f>'H27'!B7-'H26'!B7</f>
        <v>3323</v>
      </c>
      <c r="C7" s="95">
        <f>'H27'!C7-'H26'!C7</f>
        <v>9838</v>
      </c>
      <c r="D7" s="94">
        <f>'H27'!D7-'H26'!D7</f>
        <v>0</v>
      </c>
      <c r="E7" s="112">
        <f>'H27'!E7-'H26'!E7</f>
        <v>100</v>
      </c>
      <c r="F7" s="97">
        <f>'H27'!F7-'H26'!F7</f>
        <v>100</v>
      </c>
      <c r="G7" s="97">
        <f>'H27'!G7-'H26'!G7</f>
        <v>0</v>
      </c>
      <c r="H7" s="97">
        <f>'H27'!H7-'H26'!H7</f>
        <v>0</v>
      </c>
      <c r="I7" s="98">
        <f>'H27'!I7-'H26'!I7</f>
        <v>0</v>
      </c>
      <c r="J7" s="96">
        <f>'H27'!J7-'H26'!J7</f>
        <v>-846</v>
      </c>
      <c r="K7" s="98">
        <f>'H27'!K7-'H26'!K7</f>
        <v>-1032</v>
      </c>
      <c r="L7" s="112">
        <f>'H27'!L7-'H26'!L7</f>
        <v>0</v>
      </c>
      <c r="M7" s="98">
        <f>'H27'!M7-'H26'!M7</f>
        <v>0</v>
      </c>
      <c r="N7" s="112">
        <f>'H27'!N7-'H26'!N7</f>
        <v>3934</v>
      </c>
      <c r="O7" s="97">
        <f>'H27'!O7-'H26'!O7</f>
        <v>4152</v>
      </c>
      <c r="P7" s="97">
        <f>'H27'!P7-'H26'!P7</f>
        <v>837</v>
      </c>
      <c r="Q7" s="97">
        <f>'H27'!Q7-'H26'!Q7</f>
        <v>0</v>
      </c>
      <c r="R7" s="97">
        <f>'H27'!R7-'H26'!R7</f>
        <v>0</v>
      </c>
      <c r="S7" s="97">
        <f>'H27'!S7-'H26'!S7</f>
        <v>-11</v>
      </c>
      <c r="T7" s="97">
        <f>'H27'!T7-'H26'!T7</f>
        <v>-1759</v>
      </c>
      <c r="U7" s="99">
        <f>'H27'!U7-'H26'!U7</f>
        <v>3219</v>
      </c>
      <c r="V7" s="95">
        <f>'H27'!V7-'H26'!V7</f>
        <v>0</v>
      </c>
      <c r="W7" s="95">
        <f>'H27'!W7-'H26'!W7</f>
        <v>121</v>
      </c>
      <c r="X7" s="96">
        <f>'H27'!X7-'H26'!X7</f>
        <v>-2</v>
      </c>
      <c r="Y7" s="127">
        <f>'H27'!Y7-'H26'!Y7</f>
        <v>0</v>
      </c>
      <c r="Z7" s="127">
        <f>'H27'!Z7-'H26'!Z7</f>
        <v>0</v>
      </c>
      <c r="AA7" s="127">
        <f>'H27'!AA7-'H26'!AA7</f>
        <v>0</v>
      </c>
      <c r="AB7" s="127">
        <f>'H27'!AB7-'H26'!AB7</f>
        <v>0</v>
      </c>
      <c r="AC7" s="127">
        <f>'H27'!AC7-'H26'!AC7</f>
        <v>0</v>
      </c>
      <c r="AD7" s="127">
        <f>'H27'!AD7-'H26'!AD7</f>
        <v>0</v>
      </c>
      <c r="AE7" s="127">
        <f>'H27'!AE7-'H26'!AE7</f>
        <v>0</v>
      </c>
      <c r="AF7" s="127">
        <f>'H27'!AF7-'H26'!AF7</f>
        <v>0</v>
      </c>
      <c r="AG7" s="127">
        <f>'H27'!AG7-'H26'!AG7</f>
        <v>0</v>
      </c>
    </row>
    <row r="8" spans="1:33" ht="14.25">
      <c r="A8" s="28" t="s">
        <v>2</v>
      </c>
      <c r="B8" s="85">
        <f>'H27'!B8-'H26'!B8</f>
        <v>-2403</v>
      </c>
      <c r="C8" s="95">
        <f>'H27'!C8-'H26'!C8</f>
        <v>1266</v>
      </c>
      <c r="D8" s="94">
        <f>'H27'!D8-'H26'!D8</f>
        <v>0</v>
      </c>
      <c r="E8" s="112">
        <f>'H27'!E8-'H26'!E8</f>
        <v>319</v>
      </c>
      <c r="F8" s="97">
        <f>'H27'!F8-'H26'!F8</f>
        <v>319</v>
      </c>
      <c r="G8" s="97">
        <f>'H27'!G8-'H26'!G8</f>
        <v>0</v>
      </c>
      <c r="H8" s="97">
        <f>'H27'!H8-'H26'!H8</f>
        <v>0</v>
      </c>
      <c r="I8" s="98">
        <f>'H27'!I8-'H26'!I8</f>
        <v>0</v>
      </c>
      <c r="J8" s="96">
        <f>'H27'!J8-'H26'!J8</f>
        <v>-334</v>
      </c>
      <c r="K8" s="98">
        <f>'H27'!K8-'H26'!K8</f>
        <v>-995</v>
      </c>
      <c r="L8" s="112">
        <f>'H27'!L8-'H26'!L8</f>
        <v>0</v>
      </c>
      <c r="M8" s="98">
        <f>'H27'!M8-'H26'!M8</f>
        <v>0</v>
      </c>
      <c r="N8" s="112">
        <f>'H27'!N8-'H26'!N8</f>
        <v>2425</v>
      </c>
      <c r="O8" s="97">
        <f>'H27'!O8-'H26'!O8</f>
        <v>2425</v>
      </c>
      <c r="P8" s="97">
        <f>'H27'!P8-'H26'!P8</f>
        <v>0</v>
      </c>
      <c r="Q8" s="97">
        <f>'H27'!Q8-'H26'!Q8</f>
        <v>0</v>
      </c>
      <c r="R8" s="97">
        <f>'H27'!R8-'H26'!R8</f>
        <v>0</v>
      </c>
      <c r="S8" s="97">
        <f>'H27'!S8-'H26'!S8</f>
        <v>0</v>
      </c>
      <c r="T8" s="97">
        <f>'H27'!T8-'H26'!T8</f>
        <v>126</v>
      </c>
      <c r="U8" s="99">
        <f>'H27'!U8-'H26'!U8</f>
        <v>2551</v>
      </c>
      <c r="V8" s="95">
        <f>'H27'!V8-'H26'!V8</f>
        <v>0</v>
      </c>
      <c r="W8" s="95">
        <f>'H27'!W8-'H26'!W8</f>
        <v>3</v>
      </c>
      <c r="X8" s="96">
        <f>'H27'!X8-'H26'!X8</f>
        <v>0</v>
      </c>
      <c r="Y8" s="127">
        <f>'H27'!Y8-'H26'!Y8</f>
        <v>0</v>
      </c>
      <c r="Z8" s="127">
        <f>'H27'!Z8-'H26'!Z8</f>
        <v>0</v>
      </c>
      <c r="AA8" s="127">
        <f>'H27'!AA8-'H26'!AA8</f>
        <v>0</v>
      </c>
      <c r="AB8" s="127">
        <f>'H27'!AB8-'H26'!AB8</f>
        <v>0</v>
      </c>
      <c r="AC8" s="127">
        <f>'H27'!AC8-'H26'!AC8</f>
        <v>0</v>
      </c>
      <c r="AD8" s="127">
        <f>'H27'!AD8-'H26'!AD8</f>
        <v>0</v>
      </c>
      <c r="AE8" s="127">
        <f>'H27'!AE8-'H26'!AE8</f>
        <v>0</v>
      </c>
      <c r="AF8" s="127">
        <f>'H27'!AF8-'H26'!AF8</f>
        <v>-1</v>
      </c>
      <c r="AG8" s="127">
        <f>'H27'!AG8-'H26'!AG8</f>
        <v>0</v>
      </c>
    </row>
    <row r="9" spans="1:33" ht="14.25">
      <c r="A9" s="28" t="s">
        <v>3</v>
      </c>
      <c r="B9" s="85">
        <f>'H27'!B9-'H26'!B9</f>
        <v>-4105</v>
      </c>
      <c r="C9" s="95">
        <f>'H27'!C9-'H26'!C9</f>
        <v>5594</v>
      </c>
      <c r="D9" s="94">
        <f>'H27'!D9-'H26'!D9</f>
        <v>4915</v>
      </c>
      <c r="E9" s="112">
        <f>'H27'!E9-'H26'!E9</f>
        <v>16644</v>
      </c>
      <c r="F9" s="97">
        <f>'H27'!F9-'H26'!F9</f>
        <v>7913</v>
      </c>
      <c r="G9" s="97">
        <f>'H27'!G9-'H26'!G9</f>
        <v>0</v>
      </c>
      <c r="H9" s="97">
        <f>'H27'!H9-'H26'!H9</f>
        <v>8731</v>
      </c>
      <c r="I9" s="98">
        <f>'H27'!I9-'H26'!I9</f>
        <v>0</v>
      </c>
      <c r="J9" s="96">
        <f>'H27'!J9-'H26'!J9</f>
        <v>681</v>
      </c>
      <c r="K9" s="98">
        <f>'H27'!K9-'H26'!K9</f>
        <v>-645</v>
      </c>
      <c r="L9" s="112">
        <f>'H27'!L9-'H26'!L9</f>
        <v>-129</v>
      </c>
      <c r="M9" s="98">
        <f>'H27'!M9-'H26'!M9</f>
        <v>0</v>
      </c>
      <c r="N9" s="112">
        <f>'H27'!N9-'H26'!N9</f>
        <v>2415</v>
      </c>
      <c r="O9" s="97">
        <f>'H27'!O9-'H26'!O9</f>
        <v>2415</v>
      </c>
      <c r="P9" s="97">
        <f>'H27'!P9-'H26'!P9</f>
        <v>-45</v>
      </c>
      <c r="Q9" s="97">
        <f>'H27'!Q9-'H26'!Q9</f>
        <v>0</v>
      </c>
      <c r="R9" s="97">
        <f>'H27'!R9-'H26'!R9</f>
        <v>0</v>
      </c>
      <c r="S9" s="97">
        <f>'H27'!S9-'H26'!S9</f>
        <v>0</v>
      </c>
      <c r="T9" s="97">
        <f>'H27'!T9-'H26'!T9</f>
        <v>804</v>
      </c>
      <c r="U9" s="99">
        <f>'H27'!U9-'H26'!U9</f>
        <v>3174</v>
      </c>
      <c r="V9" s="95">
        <f>'H27'!V9-'H26'!V9</f>
        <v>0</v>
      </c>
      <c r="W9" s="95">
        <f>'H27'!W9-'H26'!W9</f>
        <v>-632</v>
      </c>
      <c r="X9" s="96">
        <f>'H27'!X9-'H26'!X9</f>
        <v>0</v>
      </c>
      <c r="Y9" s="127">
        <f>'H27'!Y9-'H26'!Y9</f>
        <v>0</v>
      </c>
      <c r="Z9" s="127">
        <f>'H27'!Z9-'H26'!Z9</f>
        <v>0</v>
      </c>
      <c r="AA9" s="127">
        <f>'H27'!AA9-'H26'!AA9</f>
        <v>0</v>
      </c>
      <c r="AB9" s="127">
        <f>'H27'!AB9-'H26'!AB9</f>
        <v>0</v>
      </c>
      <c r="AC9" s="127">
        <f>'H27'!AC9-'H26'!AC9</f>
        <v>0</v>
      </c>
      <c r="AD9" s="127">
        <f>'H27'!AD9-'H26'!AD9</f>
        <v>0</v>
      </c>
      <c r="AE9" s="127">
        <f>'H27'!AE9-'H26'!AE9</f>
        <v>0</v>
      </c>
      <c r="AF9" s="127">
        <f>'H27'!AF9-'H26'!AF9</f>
        <v>0</v>
      </c>
      <c r="AG9" s="127">
        <f>'H27'!AG9-'H26'!AG9</f>
        <v>0</v>
      </c>
    </row>
    <row r="10" spans="1:33" ht="14.25">
      <c r="A10" s="28" t="s">
        <v>14</v>
      </c>
      <c r="B10" s="85">
        <f>'H27'!B10-'H26'!B10</f>
        <v>-64</v>
      </c>
      <c r="C10" s="95">
        <f>'H27'!C10-'H26'!C10</f>
        <v>3305</v>
      </c>
      <c r="D10" s="94">
        <f>'H27'!D10-'H26'!D10</f>
        <v>0</v>
      </c>
      <c r="E10" s="112">
        <f>'H27'!E10-'H26'!E10</f>
        <v>104226</v>
      </c>
      <c r="F10" s="97">
        <f>'H27'!F10-'H26'!F10</f>
        <v>104226</v>
      </c>
      <c r="G10" s="97">
        <f>'H27'!G10-'H26'!G10</f>
        <v>0</v>
      </c>
      <c r="H10" s="97">
        <f>'H27'!H10-'H26'!H10</f>
        <v>0</v>
      </c>
      <c r="I10" s="98">
        <f>'H27'!I10-'H26'!I10</f>
        <v>0</v>
      </c>
      <c r="J10" s="96">
        <f>'H27'!J10-'H26'!J10</f>
        <v>-262</v>
      </c>
      <c r="K10" s="98">
        <f>'H27'!K10-'H26'!K10</f>
        <v>449</v>
      </c>
      <c r="L10" s="112">
        <f>'H27'!L10-'H26'!L10</f>
        <v>0</v>
      </c>
      <c r="M10" s="98">
        <f>'H27'!M10-'H26'!M10</f>
        <v>0</v>
      </c>
      <c r="N10" s="112">
        <f>'H27'!N10-'H26'!N10</f>
        <v>787</v>
      </c>
      <c r="O10" s="97">
        <f>'H27'!O10-'H26'!O10</f>
        <v>787</v>
      </c>
      <c r="P10" s="97">
        <f>'H27'!P10-'H26'!P10</f>
        <v>-33</v>
      </c>
      <c r="Q10" s="97">
        <f>'H27'!Q10-'H26'!Q10</f>
        <v>0</v>
      </c>
      <c r="R10" s="97">
        <f>'H27'!R10-'H26'!R10</f>
        <v>0</v>
      </c>
      <c r="S10" s="97">
        <f>'H27'!S10-'H26'!S10</f>
        <v>0</v>
      </c>
      <c r="T10" s="97">
        <f>'H27'!T10-'H26'!T10</f>
        <v>-11682</v>
      </c>
      <c r="U10" s="99">
        <f>'H27'!U10-'H26'!U10</f>
        <v>-10928</v>
      </c>
      <c r="V10" s="95">
        <f>'H27'!V10-'H26'!V10</f>
        <v>0</v>
      </c>
      <c r="W10" s="95">
        <f>'H27'!W10-'H26'!W10</f>
        <v>482</v>
      </c>
      <c r="X10" s="96">
        <f>'H27'!X10-'H26'!X10</f>
        <v>0</v>
      </c>
      <c r="Y10" s="127">
        <f>'H27'!Y10-'H26'!Y10</f>
        <v>0</v>
      </c>
      <c r="Z10" s="127">
        <f>'H27'!Z10-'H26'!Z10</f>
        <v>0</v>
      </c>
      <c r="AA10" s="127">
        <f>'H27'!AA10-'H26'!AA10</f>
        <v>0</v>
      </c>
      <c r="AB10" s="127">
        <f>'H27'!AB10-'H26'!AB10</f>
        <v>0</v>
      </c>
      <c r="AC10" s="127">
        <f>'H27'!AC10-'H26'!AC10</f>
        <v>0</v>
      </c>
      <c r="AD10" s="127">
        <f>'H27'!AD10-'H26'!AD10</f>
        <v>0</v>
      </c>
      <c r="AE10" s="127">
        <f>'H27'!AE10-'H26'!AE10</f>
        <v>0</v>
      </c>
      <c r="AF10" s="127">
        <f>'H27'!AF10-'H26'!AF10</f>
        <v>0</v>
      </c>
      <c r="AG10" s="127">
        <f>'H27'!AG10-'H26'!AG10</f>
        <v>0</v>
      </c>
    </row>
    <row r="11" spans="1:33" ht="14.25">
      <c r="A11" s="28" t="s">
        <v>15</v>
      </c>
      <c r="B11" s="85">
        <f>'H27'!B11-'H26'!B11</f>
        <v>-3042</v>
      </c>
      <c r="C11" s="95">
        <f>'H27'!C11-'H26'!C11</f>
        <v>13164</v>
      </c>
      <c r="D11" s="94">
        <f>'H27'!D11-'H26'!D11</f>
        <v>-680</v>
      </c>
      <c r="E11" s="112">
        <f>'H27'!E11-'H26'!E11</f>
        <v>2669</v>
      </c>
      <c r="F11" s="97">
        <f>'H27'!F11-'H26'!F11</f>
        <v>2669</v>
      </c>
      <c r="G11" s="97">
        <f>'H27'!G11-'H26'!G11</f>
        <v>0</v>
      </c>
      <c r="H11" s="97">
        <f>'H27'!H11-'H26'!H11</f>
        <v>0</v>
      </c>
      <c r="I11" s="98">
        <f>'H27'!I11-'H26'!I11</f>
        <v>0</v>
      </c>
      <c r="J11" s="96">
        <f>'H27'!J11-'H26'!J11</f>
        <v>-198</v>
      </c>
      <c r="K11" s="98">
        <f>'H27'!K11-'H26'!K11</f>
        <v>620</v>
      </c>
      <c r="L11" s="112">
        <f>'H27'!L11-'H26'!L11</f>
        <v>0</v>
      </c>
      <c r="M11" s="98">
        <f>'H27'!M11-'H26'!M11</f>
        <v>0</v>
      </c>
      <c r="N11" s="112">
        <f>'H27'!N11-'H26'!N11</f>
        <v>746</v>
      </c>
      <c r="O11" s="97">
        <f>'H27'!O11-'H26'!O11</f>
        <v>746</v>
      </c>
      <c r="P11" s="97">
        <f>'H27'!P11-'H26'!P11</f>
        <v>1173</v>
      </c>
      <c r="Q11" s="97">
        <f>'H27'!Q11-'H26'!Q11</f>
        <v>0</v>
      </c>
      <c r="R11" s="97">
        <f>'H27'!R11-'H26'!R11</f>
        <v>0</v>
      </c>
      <c r="S11" s="97">
        <f>'H27'!S11-'H26'!S11</f>
        <v>0</v>
      </c>
      <c r="T11" s="97">
        <f>'H27'!T11-'H26'!T11</f>
        <v>-1019</v>
      </c>
      <c r="U11" s="99">
        <f>'H27'!U11-'H26'!U11</f>
        <v>900</v>
      </c>
      <c r="V11" s="95">
        <f>'H27'!V11-'H26'!V11</f>
        <v>0</v>
      </c>
      <c r="W11" s="95">
        <f>'H27'!W11-'H26'!W11</f>
        <v>-23</v>
      </c>
      <c r="X11" s="96">
        <f>'H27'!X11-'H26'!X11</f>
        <v>0</v>
      </c>
      <c r="Y11" s="127">
        <f>'H27'!Y11-'H26'!Y11</f>
        <v>0</v>
      </c>
      <c r="Z11" s="127">
        <f>'H27'!Z11-'H26'!Z11</f>
        <v>0</v>
      </c>
      <c r="AA11" s="127">
        <f>'H27'!AA11-'H26'!AA11</f>
        <v>0</v>
      </c>
      <c r="AB11" s="127">
        <f>'H27'!AB11-'H26'!AB11</f>
        <v>1</v>
      </c>
      <c r="AC11" s="127">
        <f>'H27'!AC11-'H26'!AC11</f>
        <v>0</v>
      </c>
      <c r="AD11" s="127">
        <f>'H27'!AD11-'H26'!AD11</f>
        <v>0</v>
      </c>
      <c r="AE11" s="127">
        <f>'H27'!AE11-'H26'!AE11</f>
        <v>0</v>
      </c>
      <c r="AF11" s="127">
        <f>'H27'!AF11-'H26'!AF11</f>
        <v>0</v>
      </c>
      <c r="AG11" s="127">
        <f>'H27'!AG11-'H26'!AG11</f>
        <v>0</v>
      </c>
    </row>
    <row r="12" spans="1:33" ht="14.25">
      <c r="A12" s="28" t="s">
        <v>4</v>
      </c>
      <c r="B12" s="85">
        <f>'H27'!B12-'H26'!B12</f>
        <v>-1477</v>
      </c>
      <c r="C12" s="95">
        <f>'H27'!C12-'H26'!C12</f>
        <v>0</v>
      </c>
      <c r="D12" s="94">
        <f>'H27'!D12-'H26'!D12</f>
        <v>719</v>
      </c>
      <c r="E12" s="112">
        <f>'H27'!E12-'H26'!E12</f>
        <v>-200</v>
      </c>
      <c r="F12" s="97">
        <f>'H27'!F12-'H26'!F12</f>
        <v>-200</v>
      </c>
      <c r="G12" s="97">
        <f>'H27'!G12-'H26'!G12</f>
        <v>0</v>
      </c>
      <c r="H12" s="97">
        <f>'H27'!H12-'H26'!H12</f>
        <v>0</v>
      </c>
      <c r="I12" s="98">
        <f>'H27'!I12-'H26'!I12</f>
        <v>0</v>
      </c>
      <c r="J12" s="96">
        <f>'H27'!J12-'H26'!J12</f>
        <v>-104</v>
      </c>
      <c r="K12" s="98">
        <f>'H27'!K12-'H26'!K12</f>
        <v>-250</v>
      </c>
      <c r="L12" s="112">
        <f>'H27'!L12-'H26'!L12</f>
        <v>0</v>
      </c>
      <c r="M12" s="98">
        <f>'H27'!M12-'H26'!M12</f>
        <v>0</v>
      </c>
      <c r="N12" s="112">
        <f>'H27'!N12-'H26'!N12</f>
        <v>130</v>
      </c>
      <c r="O12" s="97">
        <f>'H27'!O12-'H26'!O12</f>
        <v>130</v>
      </c>
      <c r="P12" s="97">
        <f>'H27'!P12-'H26'!P12</f>
        <v>-290</v>
      </c>
      <c r="Q12" s="97">
        <f>'H27'!Q12-'H26'!Q12</f>
        <v>0</v>
      </c>
      <c r="R12" s="97">
        <f>'H27'!R12-'H26'!R12</f>
        <v>0</v>
      </c>
      <c r="S12" s="97">
        <f>'H27'!S12-'H26'!S12</f>
        <v>-3</v>
      </c>
      <c r="T12" s="97">
        <f>'H27'!T12-'H26'!T12</f>
        <v>-301</v>
      </c>
      <c r="U12" s="99">
        <f>'H27'!U12-'H26'!U12</f>
        <v>-464</v>
      </c>
      <c r="V12" s="95">
        <f>'H27'!V12-'H26'!V12</f>
        <v>0</v>
      </c>
      <c r="W12" s="95">
        <f>'H27'!W12-'H26'!W12</f>
        <v>0</v>
      </c>
      <c r="X12" s="96">
        <f>'H27'!X12-'H26'!X12</f>
        <v>0</v>
      </c>
      <c r="Y12" s="127">
        <f>'H27'!Y12-'H26'!Y12</f>
        <v>0</v>
      </c>
      <c r="Z12" s="127">
        <f>'H27'!Z12-'H26'!Z12</f>
        <v>0</v>
      </c>
      <c r="AA12" s="127">
        <f>'H27'!AA12-'H26'!AA12</f>
        <v>0</v>
      </c>
      <c r="AB12" s="127">
        <f>'H27'!AB12-'H26'!AB12</f>
        <v>0</v>
      </c>
      <c r="AC12" s="127">
        <f>'H27'!AC12-'H26'!AC12</f>
        <v>0</v>
      </c>
      <c r="AD12" s="127">
        <f>'H27'!AD12-'H26'!AD12</f>
        <v>0</v>
      </c>
      <c r="AE12" s="127">
        <f>'H27'!AE12-'H26'!AE12</f>
        <v>0</v>
      </c>
      <c r="AF12" s="127">
        <f>'H27'!AF12-'H26'!AF12</f>
        <v>0</v>
      </c>
      <c r="AG12" s="127">
        <f>'H27'!AG12-'H26'!AG12</f>
        <v>0</v>
      </c>
    </row>
    <row r="13" spans="1:33" ht="14.25">
      <c r="A13" s="28" t="s">
        <v>5</v>
      </c>
      <c r="B13" s="85">
        <f>'H27'!B13-'H26'!B13</f>
        <v>-2018</v>
      </c>
      <c r="C13" s="95">
        <f>'H27'!C13-'H26'!C13</f>
        <v>128</v>
      </c>
      <c r="D13" s="94">
        <f>'H27'!D13-'H26'!D13</f>
        <v>0</v>
      </c>
      <c r="E13" s="112">
        <f>'H27'!E13-'H26'!E13</f>
        <v>0</v>
      </c>
      <c r="F13" s="97">
        <f>'H27'!F13-'H26'!F13</f>
        <v>0</v>
      </c>
      <c r="G13" s="97">
        <f>'H27'!G13-'H26'!G13</f>
        <v>0</v>
      </c>
      <c r="H13" s="97">
        <f>'H27'!H13-'H26'!H13</f>
        <v>0</v>
      </c>
      <c r="I13" s="98">
        <f>'H27'!I13-'H26'!I13</f>
        <v>0</v>
      </c>
      <c r="J13" s="96">
        <f>'H27'!J13-'H26'!J13</f>
        <v>-47</v>
      </c>
      <c r="K13" s="98">
        <f>'H27'!K13-'H26'!K13</f>
        <v>0</v>
      </c>
      <c r="L13" s="112">
        <f>'H27'!L13-'H26'!L13</f>
        <v>-56</v>
      </c>
      <c r="M13" s="98">
        <f>'H27'!M13-'H26'!M13</f>
        <v>0</v>
      </c>
      <c r="N13" s="112">
        <f>'H27'!N13-'H26'!N13</f>
        <v>-14</v>
      </c>
      <c r="O13" s="97">
        <f>'H27'!O13-'H26'!O13</f>
        <v>0</v>
      </c>
      <c r="P13" s="97">
        <f>'H27'!P13-'H26'!P13</f>
        <v>0</v>
      </c>
      <c r="Q13" s="97">
        <f>'H27'!Q13-'H26'!Q13</f>
        <v>0</v>
      </c>
      <c r="R13" s="97">
        <f>'H27'!R13-'H26'!R13</f>
        <v>0</v>
      </c>
      <c r="S13" s="97">
        <f>'H27'!S13-'H26'!S13</f>
        <v>0</v>
      </c>
      <c r="T13" s="97">
        <f>'H27'!T13-'H26'!T13</f>
        <v>182</v>
      </c>
      <c r="U13" s="99">
        <f>'H27'!U13-'H26'!U13</f>
        <v>182</v>
      </c>
      <c r="V13" s="95">
        <f>'H27'!V13-'H26'!V13</f>
        <v>0</v>
      </c>
      <c r="W13" s="95">
        <f>'H27'!W13-'H26'!W13</f>
        <v>-99</v>
      </c>
      <c r="X13" s="96">
        <f>'H27'!X13-'H26'!X13</f>
        <v>0</v>
      </c>
      <c r="Y13" s="127">
        <f>'H27'!Y13-'H26'!Y13</f>
        <v>0</v>
      </c>
      <c r="Z13" s="127">
        <f>'H27'!Z13-'H26'!Z13</f>
        <v>0</v>
      </c>
      <c r="AA13" s="127">
        <f>'H27'!AA13-'H26'!AA13</f>
        <v>0</v>
      </c>
      <c r="AB13" s="127">
        <f>'H27'!AB13-'H26'!AB13</f>
        <v>0</v>
      </c>
      <c r="AC13" s="127">
        <f>'H27'!AC13-'H26'!AC13</f>
        <v>0</v>
      </c>
      <c r="AD13" s="127">
        <f>'H27'!AD13-'H26'!AD13</f>
        <v>0</v>
      </c>
      <c r="AE13" s="127">
        <f>'H27'!AE13-'H26'!AE13</f>
        <v>0</v>
      </c>
      <c r="AF13" s="127">
        <f>'H27'!AF13-'H26'!AF13</f>
        <v>0</v>
      </c>
      <c r="AG13" s="127">
        <f>'H27'!AG13-'H26'!AG13</f>
        <v>0</v>
      </c>
    </row>
    <row r="14" spans="1:33" ht="14.25">
      <c r="A14" s="28" t="s">
        <v>16</v>
      </c>
      <c r="B14" s="85">
        <f>'H27'!B14-'H26'!B14</f>
        <v>-758</v>
      </c>
      <c r="C14" s="95">
        <f>'H27'!C14-'H26'!C14</f>
        <v>734</v>
      </c>
      <c r="D14" s="94">
        <f>'H27'!D14-'H26'!D14</f>
        <v>0</v>
      </c>
      <c r="E14" s="112">
        <f>'H27'!E14-'H26'!E14</f>
        <v>265</v>
      </c>
      <c r="F14" s="97">
        <f>'H27'!F14-'H26'!F14</f>
        <v>265</v>
      </c>
      <c r="G14" s="97">
        <f>'H27'!G14-'H26'!G14</f>
        <v>0</v>
      </c>
      <c r="H14" s="97">
        <f>'H27'!H14-'H26'!H14</f>
        <v>0</v>
      </c>
      <c r="I14" s="98">
        <f>'H27'!I14-'H26'!I14</f>
        <v>0</v>
      </c>
      <c r="J14" s="96">
        <f>'H27'!J14-'H26'!J14</f>
        <v>224</v>
      </c>
      <c r="K14" s="98">
        <f>'H27'!K14-'H26'!K14</f>
        <v>-476</v>
      </c>
      <c r="L14" s="112">
        <f>'H27'!L14-'H26'!L14</f>
        <v>0</v>
      </c>
      <c r="M14" s="98">
        <f>'H27'!M14-'H26'!M14</f>
        <v>0</v>
      </c>
      <c r="N14" s="112">
        <f>'H27'!N14-'H26'!N14</f>
        <v>562</v>
      </c>
      <c r="O14" s="97">
        <f>'H27'!O14-'H26'!O14</f>
        <v>562</v>
      </c>
      <c r="P14" s="97">
        <f>'H27'!P14-'H26'!P14</f>
        <v>1324</v>
      </c>
      <c r="Q14" s="97">
        <f>'H27'!Q14-'H26'!Q14</f>
        <v>0</v>
      </c>
      <c r="R14" s="97">
        <f>'H27'!R14-'H26'!R14</f>
        <v>0</v>
      </c>
      <c r="S14" s="97">
        <f>'H27'!S14-'H26'!S14</f>
        <v>0</v>
      </c>
      <c r="T14" s="97">
        <f>'H27'!T14-'H26'!T14</f>
        <v>902</v>
      </c>
      <c r="U14" s="99">
        <f>'H27'!U14-'H26'!U14</f>
        <v>2788</v>
      </c>
      <c r="V14" s="95">
        <f>'H27'!V14-'H26'!V14</f>
        <v>0</v>
      </c>
      <c r="W14" s="95">
        <f>'H27'!W14-'H26'!W14</f>
        <v>0</v>
      </c>
      <c r="X14" s="96">
        <f>'H27'!X14-'H26'!X14</f>
        <v>0</v>
      </c>
      <c r="Y14" s="127">
        <f>'H27'!Y14-'H26'!Y14</f>
        <v>0</v>
      </c>
      <c r="Z14" s="127">
        <f>'H27'!Z14-'H26'!Z14</f>
        <v>0</v>
      </c>
      <c r="AA14" s="127">
        <f>'H27'!AA14-'H26'!AA14</f>
        <v>0</v>
      </c>
      <c r="AB14" s="127">
        <f>'H27'!AB14-'H26'!AB14</f>
        <v>0</v>
      </c>
      <c r="AC14" s="127">
        <f>'H27'!AC14-'H26'!AC14</f>
        <v>0</v>
      </c>
      <c r="AD14" s="127">
        <f>'H27'!AD14-'H26'!AD14</f>
        <v>0</v>
      </c>
      <c r="AE14" s="127">
        <f>'H27'!AE14-'H26'!AE14</f>
        <v>0</v>
      </c>
      <c r="AF14" s="127">
        <f>'H27'!AF14-'H26'!AF14</f>
        <v>0</v>
      </c>
      <c r="AG14" s="127">
        <f>'H27'!AG14-'H26'!AG14</f>
        <v>0</v>
      </c>
    </row>
    <row r="15" spans="1:33" ht="14.25">
      <c r="A15" s="28" t="s">
        <v>6</v>
      </c>
      <c r="B15" s="85">
        <f>'H27'!B15-'H26'!B15</f>
        <v>-1980</v>
      </c>
      <c r="C15" s="95">
        <f>'H27'!C15-'H26'!C15</f>
        <v>0</v>
      </c>
      <c r="D15" s="94">
        <f>'H27'!D15-'H26'!D15</f>
        <v>0</v>
      </c>
      <c r="E15" s="112">
        <f>'H27'!E15-'H26'!E15</f>
        <v>0</v>
      </c>
      <c r="F15" s="97">
        <f>'H27'!F15-'H26'!F15</f>
        <v>0</v>
      </c>
      <c r="G15" s="97">
        <f>'H27'!G15-'H26'!G15</f>
        <v>0</v>
      </c>
      <c r="H15" s="97">
        <f>'H27'!H15-'H26'!H15</f>
        <v>0</v>
      </c>
      <c r="I15" s="98">
        <f>'H27'!I15-'H26'!I15</f>
        <v>0</v>
      </c>
      <c r="J15" s="96">
        <f>'H27'!J15-'H26'!J15</f>
        <v>-330</v>
      </c>
      <c r="K15" s="98">
        <f>'H27'!K15-'H26'!K15</f>
        <v>-39</v>
      </c>
      <c r="L15" s="112">
        <f>'H27'!L15-'H26'!L15</f>
        <v>-70</v>
      </c>
      <c r="M15" s="98">
        <f>'H27'!M15-'H26'!M15</f>
        <v>0</v>
      </c>
      <c r="N15" s="112">
        <f>'H27'!N15-'H26'!N15</f>
        <v>-167</v>
      </c>
      <c r="O15" s="97">
        <f>'H27'!O15-'H26'!O15</f>
        <v>-167</v>
      </c>
      <c r="P15" s="97">
        <f>'H27'!P15-'H26'!P15</f>
        <v>0</v>
      </c>
      <c r="Q15" s="97">
        <f>'H27'!Q15-'H26'!Q15</f>
        <v>0</v>
      </c>
      <c r="R15" s="97">
        <f>'H27'!R15-'H26'!R15</f>
        <v>0</v>
      </c>
      <c r="S15" s="97">
        <f>'H27'!S15-'H26'!S15</f>
        <v>0</v>
      </c>
      <c r="T15" s="97">
        <f>'H27'!T15-'H26'!T15</f>
        <v>-10</v>
      </c>
      <c r="U15" s="99">
        <f>'H27'!U15-'H26'!U15</f>
        <v>-177</v>
      </c>
      <c r="V15" s="95">
        <f>'H27'!V15-'H26'!V15</f>
        <v>-1</v>
      </c>
      <c r="W15" s="95">
        <f>'H27'!W15-'H26'!W15</f>
        <v>-572</v>
      </c>
      <c r="X15" s="96">
        <f>'H27'!X15-'H26'!X15</f>
        <v>0</v>
      </c>
      <c r="Y15" s="127">
        <f>'H27'!Y15-'H26'!Y15</f>
        <v>0</v>
      </c>
      <c r="Z15" s="127">
        <f>'H27'!Z15-'H26'!Z15</f>
        <v>0</v>
      </c>
      <c r="AA15" s="127">
        <f>'H27'!AA15-'H26'!AA15</f>
        <v>-4</v>
      </c>
      <c r="AB15" s="127">
        <f>'H27'!AB15-'H26'!AB15</f>
        <v>0</v>
      </c>
      <c r="AC15" s="127">
        <f>'H27'!AC15-'H26'!AC15</f>
        <v>0</v>
      </c>
      <c r="AD15" s="127">
        <f>'H27'!AD15-'H26'!AD15</f>
        <v>0</v>
      </c>
      <c r="AE15" s="127">
        <f>'H27'!AE15-'H26'!AE15</f>
        <v>0</v>
      </c>
      <c r="AF15" s="127">
        <f>'H27'!AF15-'H26'!AF15</f>
        <v>0</v>
      </c>
      <c r="AG15" s="127">
        <f>'H27'!AG15-'H26'!AG15</f>
        <v>0</v>
      </c>
    </row>
    <row r="16" spans="1:33" ht="14.25">
      <c r="A16" s="28" t="s">
        <v>7</v>
      </c>
      <c r="B16" s="85">
        <f>'H27'!B16-'H26'!B16</f>
        <v>-2340</v>
      </c>
      <c r="C16" s="95">
        <f>'H27'!C16-'H26'!C16</f>
        <v>2145</v>
      </c>
      <c r="D16" s="94">
        <f>'H27'!D16-'H26'!D16</f>
        <v>270</v>
      </c>
      <c r="E16" s="112">
        <f>'H27'!E16-'H26'!E16</f>
        <v>0</v>
      </c>
      <c r="F16" s="97">
        <f>'H27'!F16-'H26'!F16</f>
        <v>0</v>
      </c>
      <c r="G16" s="97">
        <f>'H27'!G16-'H26'!G16</f>
        <v>0</v>
      </c>
      <c r="H16" s="97">
        <f>'H27'!H16-'H26'!H16</f>
        <v>0</v>
      </c>
      <c r="I16" s="98">
        <f>'H27'!I16-'H26'!I16</f>
        <v>0</v>
      </c>
      <c r="J16" s="96">
        <f>'H27'!J16-'H26'!J16</f>
        <v>-55</v>
      </c>
      <c r="K16" s="98">
        <f>'H27'!K16-'H26'!K16</f>
        <v>-233</v>
      </c>
      <c r="L16" s="112">
        <f>'H27'!L16-'H26'!L16</f>
        <v>26</v>
      </c>
      <c r="M16" s="98">
        <f>'H27'!M16-'H26'!M16</f>
        <v>-12</v>
      </c>
      <c r="N16" s="112">
        <f>'H27'!N16-'H26'!N16</f>
        <v>0</v>
      </c>
      <c r="O16" s="97">
        <f>'H27'!O16-'H26'!O16</f>
        <v>0</v>
      </c>
      <c r="P16" s="97">
        <f>'H27'!P16-'H26'!P16</f>
        <v>0</v>
      </c>
      <c r="Q16" s="97">
        <f>'H27'!Q16-'H26'!Q16</f>
        <v>0</v>
      </c>
      <c r="R16" s="97">
        <f>'H27'!R16-'H26'!R16</f>
        <v>0</v>
      </c>
      <c r="S16" s="97">
        <f>'H27'!S16-'H26'!S16</f>
        <v>0</v>
      </c>
      <c r="T16" s="97">
        <f>'H27'!T16-'H26'!T16</f>
        <v>121</v>
      </c>
      <c r="U16" s="99">
        <f>'H27'!U16-'H26'!U16</f>
        <v>121</v>
      </c>
      <c r="V16" s="95">
        <f>'H27'!V16-'H26'!V16</f>
        <v>1</v>
      </c>
      <c r="W16" s="95">
        <f>'H27'!W16-'H26'!W16</f>
        <v>0</v>
      </c>
      <c r="X16" s="96">
        <f>'H27'!X16-'H26'!X16</f>
        <v>0</v>
      </c>
      <c r="Y16" s="127">
        <f>'H27'!Y16-'H26'!Y16</f>
        <v>0</v>
      </c>
      <c r="Z16" s="127">
        <f>'H27'!Z16-'H26'!Z16</f>
        <v>0</v>
      </c>
      <c r="AA16" s="127">
        <f>'H27'!AA16-'H26'!AA16</f>
        <v>0</v>
      </c>
      <c r="AB16" s="127">
        <f>'H27'!AB16-'H26'!AB16</f>
        <v>0</v>
      </c>
      <c r="AC16" s="127">
        <f>'H27'!AC16-'H26'!AC16</f>
        <v>0</v>
      </c>
      <c r="AD16" s="127">
        <f>'H27'!AD16-'H26'!AD16</f>
        <v>0</v>
      </c>
      <c r="AE16" s="127">
        <f>'H27'!AE16-'H26'!AE16</f>
        <v>0</v>
      </c>
      <c r="AF16" s="127">
        <f>'H27'!AF16-'H26'!AF16</f>
        <v>0</v>
      </c>
      <c r="AG16" s="127">
        <f>'H27'!AG16-'H26'!AG16</f>
        <v>0</v>
      </c>
    </row>
    <row r="17" spans="1:33" ht="14.25">
      <c r="A17" s="28" t="s">
        <v>24</v>
      </c>
      <c r="B17" s="85">
        <f>'H27'!B17-'H26'!B17</f>
        <v>137</v>
      </c>
      <c r="C17" s="95">
        <f>'H27'!C17-'H26'!C17</f>
        <v>0</v>
      </c>
      <c r="D17" s="94">
        <f>'H27'!D17-'H26'!D17</f>
        <v>0</v>
      </c>
      <c r="E17" s="112">
        <f>'H27'!E17-'H26'!E17</f>
        <v>0</v>
      </c>
      <c r="F17" s="97">
        <f>'H27'!F17-'H26'!F17</f>
        <v>0</v>
      </c>
      <c r="G17" s="97">
        <f>'H27'!G17-'H26'!G17</f>
        <v>0</v>
      </c>
      <c r="H17" s="97">
        <f>'H27'!H17-'H26'!H17</f>
        <v>0</v>
      </c>
      <c r="I17" s="98">
        <f>'H27'!I17-'H26'!I17</f>
        <v>0</v>
      </c>
      <c r="J17" s="96">
        <f>'H27'!J17-'H26'!J17</f>
        <v>18</v>
      </c>
      <c r="K17" s="98">
        <f>'H27'!K17-'H26'!K17</f>
        <v>-144</v>
      </c>
      <c r="L17" s="112">
        <f>'H27'!L17-'H26'!L17</f>
        <v>-544</v>
      </c>
      <c r="M17" s="98">
        <f>'H27'!M17-'H26'!M17</f>
        <v>0</v>
      </c>
      <c r="N17" s="112">
        <f>'H27'!N17-'H26'!N17</f>
        <v>-23</v>
      </c>
      <c r="O17" s="97">
        <f>'H27'!O17-'H26'!O17</f>
        <v>-74</v>
      </c>
      <c r="P17" s="97">
        <f>'H27'!P17-'H26'!P17</f>
        <v>-145</v>
      </c>
      <c r="Q17" s="97">
        <f>'H27'!Q17-'H26'!Q17</f>
        <v>0</v>
      </c>
      <c r="R17" s="97">
        <f>'H27'!R17-'H26'!R17</f>
        <v>0</v>
      </c>
      <c r="S17" s="97">
        <f>'H27'!S17-'H26'!S17</f>
        <v>0</v>
      </c>
      <c r="T17" s="97">
        <f>'H27'!T17-'H26'!T17</f>
        <v>-102</v>
      </c>
      <c r="U17" s="99">
        <f>'H27'!U17-'H26'!U17</f>
        <v>-321</v>
      </c>
      <c r="V17" s="95">
        <f>'H27'!V17-'H26'!V17</f>
        <v>0</v>
      </c>
      <c r="W17" s="95">
        <f>'H27'!W17-'H26'!W17</f>
        <v>0</v>
      </c>
      <c r="X17" s="96">
        <f>'H27'!X17-'H26'!X17</f>
        <v>0</v>
      </c>
      <c r="Y17" s="127">
        <f>'H27'!Y17-'H26'!Y17</f>
        <v>0</v>
      </c>
      <c r="Z17" s="127">
        <f>'H27'!Z17-'H26'!Z17</f>
        <v>0</v>
      </c>
      <c r="AA17" s="127">
        <f>'H27'!AA17-'H26'!AA17</f>
        <v>0</v>
      </c>
      <c r="AB17" s="127">
        <f>'H27'!AB17-'H26'!AB17</f>
        <v>0</v>
      </c>
      <c r="AC17" s="127">
        <f>'H27'!AC17-'H26'!AC17</f>
        <v>0</v>
      </c>
      <c r="AD17" s="127">
        <f>'H27'!AD17-'H26'!AD17</f>
        <v>0</v>
      </c>
      <c r="AE17" s="127">
        <f>'H27'!AE17-'H26'!AE17</f>
        <v>0</v>
      </c>
      <c r="AF17" s="127">
        <f>'H27'!AF17-'H26'!AF17</f>
        <v>0</v>
      </c>
      <c r="AG17" s="127">
        <f>'H27'!AG17-'H26'!AG17</f>
        <v>0</v>
      </c>
    </row>
    <row r="18" spans="1:33" ht="14.25">
      <c r="A18" s="28" t="s">
        <v>86</v>
      </c>
      <c r="B18" s="85">
        <f>'H27'!B18-'H26'!B18</f>
        <v>-4334</v>
      </c>
      <c r="C18" s="95">
        <f>'H27'!C18-'H26'!C18</f>
        <v>0</v>
      </c>
      <c r="D18" s="94">
        <f>'H27'!D18-'H26'!D18</f>
        <v>-789</v>
      </c>
      <c r="E18" s="112">
        <f>'H27'!E18-'H26'!E18</f>
        <v>0</v>
      </c>
      <c r="F18" s="97">
        <f>'H27'!F18-'H26'!F18</f>
        <v>0</v>
      </c>
      <c r="G18" s="97">
        <f>'H27'!G18-'H26'!G18</f>
        <v>0</v>
      </c>
      <c r="H18" s="97">
        <f>'H27'!H18-'H26'!H18</f>
        <v>0</v>
      </c>
      <c r="I18" s="98">
        <f>'H27'!I18-'H26'!I18</f>
        <v>0</v>
      </c>
      <c r="J18" s="96">
        <f>'H27'!J18-'H26'!J18</f>
        <v>-1213</v>
      </c>
      <c r="K18" s="98">
        <f>'H27'!K18-'H26'!K18</f>
        <v>118</v>
      </c>
      <c r="L18" s="112">
        <f>'H27'!L18-'H26'!L18</f>
        <v>0</v>
      </c>
      <c r="M18" s="98">
        <f>'H27'!M18-'H26'!M18</f>
        <v>0</v>
      </c>
      <c r="N18" s="112">
        <f>'H27'!N18-'H26'!N18</f>
        <v>-177</v>
      </c>
      <c r="O18" s="97">
        <f>'H27'!O18-'H26'!O18</f>
        <v>-177</v>
      </c>
      <c r="P18" s="97">
        <f>'H27'!P18-'H26'!P18</f>
        <v>-24</v>
      </c>
      <c r="Q18" s="97">
        <f>'H27'!Q18-'H26'!Q18</f>
        <v>-42</v>
      </c>
      <c r="R18" s="97">
        <f>'H27'!R18-'H26'!R18</f>
        <v>0</v>
      </c>
      <c r="S18" s="97">
        <f>'H27'!S18-'H26'!S18</f>
        <v>0</v>
      </c>
      <c r="T18" s="97">
        <f>'H27'!T18-'H26'!T18</f>
        <v>58</v>
      </c>
      <c r="U18" s="99">
        <f>'H27'!U18-'H26'!U18</f>
        <v>-185</v>
      </c>
      <c r="V18" s="95">
        <f>'H27'!V18-'H26'!V18</f>
        <v>-1</v>
      </c>
      <c r="W18" s="95">
        <f>'H27'!W18-'H26'!W18</f>
        <v>0</v>
      </c>
      <c r="X18" s="96">
        <f>'H27'!X18-'H26'!X18</f>
        <v>0</v>
      </c>
      <c r="Y18" s="127">
        <f>'H27'!Y18-'H26'!Y18</f>
        <v>0</v>
      </c>
      <c r="Z18" s="127">
        <f>'H27'!Z18-'H26'!Z18</f>
        <v>0</v>
      </c>
      <c r="AA18" s="127">
        <f>'H27'!AA18-'H26'!AA18</f>
        <v>0</v>
      </c>
      <c r="AB18" s="127">
        <f>'H27'!AB18-'H26'!AB18</f>
        <v>0</v>
      </c>
      <c r="AC18" s="127">
        <f>'H27'!AC18-'H26'!AC18</f>
        <v>0</v>
      </c>
      <c r="AD18" s="127">
        <f>'H27'!AD18-'H26'!AD18</f>
        <v>0</v>
      </c>
      <c r="AE18" s="127">
        <f>'H27'!AE18-'H26'!AE18</f>
        <v>0</v>
      </c>
      <c r="AF18" s="127">
        <f>'H27'!AF18-'H26'!AF18</f>
        <v>0</v>
      </c>
      <c r="AG18" s="127">
        <f>'H27'!AG18-'H26'!AG18</f>
        <v>-2</v>
      </c>
    </row>
    <row r="19" spans="1:33" ht="15" thickBot="1">
      <c r="A19" s="30" t="s">
        <v>87</v>
      </c>
      <c r="B19" s="113">
        <f>'H27'!B19-'H26'!B19</f>
        <v>-6830</v>
      </c>
      <c r="C19" s="104">
        <f>'H27'!C19-'H26'!C19</f>
        <v>3783</v>
      </c>
      <c r="D19" s="103">
        <f>'H27'!D19-'H26'!D19</f>
        <v>0</v>
      </c>
      <c r="E19" s="114">
        <f>'H27'!E19-'H26'!E19</f>
        <v>17320</v>
      </c>
      <c r="F19" s="106">
        <f>'H27'!F19-'H26'!F19</f>
        <v>17320</v>
      </c>
      <c r="G19" s="106">
        <f>'H27'!G19-'H26'!G19</f>
        <v>0</v>
      </c>
      <c r="H19" s="106">
        <f>'H27'!H19-'H26'!H19</f>
        <v>0</v>
      </c>
      <c r="I19" s="107">
        <f>'H27'!I19-'H26'!I19</f>
        <v>0</v>
      </c>
      <c r="J19" s="105">
        <f>'H27'!J19-'H26'!J19</f>
        <v>-57</v>
      </c>
      <c r="K19" s="107">
        <f>'H27'!K19-'H26'!K19</f>
        <v>204</v>
      </c>
      <c r="L19" s="114">
        <f>'H27'!L19-'H26'!L19</f>
        <v>0</v>
      </c>
      <c r="M19" s="107">
        <f>'H27'!M19-'H26'!M19</f>
        <v>0</v>
      </c>
      <c r="N19" s="114">
        <f>'H27'!N19-'H26'!N19</f>
        <v>126</v>
      </c>
      <c r="O19" s="106">
        <f>'H27'!O19-'H26'!O19</f>
        <v>126</v>
      </c>
      <c r="P19" s="106">
        <f>'H27'!P19-'H26'!P19</f>
        <v>-139</v>
      </c>
      <c r="Q19" s="106">
        <f>'H27'!Q19-'H26'!Q19</f>
        <v>0</v>
      </c>
      <c r="R19" s="106">
        <f>'H27'!R19-'H26'!R19</f>
        <v>0</v>
      </c>
      <c r="S19" s="106">
        <f>'H27'!S19-'H26'!S19</f>
        <v>11</v>
      </c>
      <c r="T19" s="106">
        <f>'H27'!T19-'H26'!T19</f>
        <v>913</v>
      </c>
      <c r="U19" s="108">
        <f>'H27'!U19-'H26'!U19</f>
        <v>911</v>
      </c>
      <c r="V19" s="104">
        <f>'H27'!V19-'H26'!V19</f>
        <v>0</v>
      </c>
      <c r="W19" s="104">
        <f>'H27'!W19-'H26'!W19</f>
        <v>208</v>
      </c>
      <c r="X19" s="105">
        <f>'H27'!X19-'H26'!X19</f>
        <v>0</v>
      </c>
      <c r="Y19" s="128">
        <f>'H27'!Y19-'H26'!Y19</f>
        <v>0</v>
      </c>
      <c r="Z19" s="128">
        <f>'H27'!Z19-'H26'!Z19</f>
        <v>0</v>
      </c>
      <c r="AA19" s="128">
        <f>'H27'!AA19-'H26'!AA19</f>
        <v>0</v>
      </c>
      <c r="AB19" s="128">
        <f>'H27'!AB19-'H26'!AB19</f>
        <v>0</v>
      </c>
      <c r="AC19" s="128">
        <f>'H27'!AC19-'H26'!AC19</f>
        <v>0</v>
      </c>
      <c r="AD19" s="128">
        <f>'H27'!AD19-'H26'!AD19</f>
        <v>0</v>
      </c>
      <c r="AE19" s="128">
        <f>'H27'!AE19-'H26'!AE19</f>
        <v>0</v>
      </c>
      <c r="AF19" s="128">
        <f>'H27'!AF19-'H26'!AF19</f>
        <v>0</v>
      </c>
      <c r="AG19" s="128">
        <f>'H27'!AG19-'H26'!AG19</f>
        <v>0</v>
      </c>
    </row>
    <row r="20" spans="1:33" ht="15.75" customHeight="1" thickBot="1" thickTop="1">
      <c r="A20" s="29" t="s">
        <v>143</v>
      </c>
      <c r="B20" s="53">
        <f>'H27'!B20-'H26'!B20</f>
        <v>-31621</v>
      </c>
      <c r="C20" s="54">
        <f>'H27'!C20-'H26'!C20</f>
        <v>3498547</v>
      </c>
      <c r="D20" s="55">
        <f>'H27'!D20-'H26'!D20</f>
        <v>4435</v>
      </c>
      <c r="E20" s="56">
        <f>'H27'!E20-'H26'!E20</f>
        <v>141966</v>
      </c>
      <c r="F20" s="57">
        <f>'H27'!F20-'H26'!F20</f>
        <v>133235</v>
      </c>
      <c r="G20" s="57">
        <f>'H27'!G20-'H26'!G20</f>
        <v>0</v>
      </c>
      <c r="H20" s="57">
        <f>'H27'!H20-'H26'!H20</f>
        <v>8731</v>
      </c>
      <c r="I20" s="58">
        <f>'H27'!I20-'H26'!I20</f>
        <v>0</v>
      </c>
      <c r="J20" s="59">
        <f>'H27'!J20-'H26'!J20</f>
        <v>-3158</v>
      </c>
      <c r="K20" s="58">
        <f>'H27'!K20-'H26'!K20</f>
        <v>-4795</v>
      </c>
      <c r="L20" s="56">
        <f>'H27'!L20-'H26'!L20</f>
        <v>-945</v>
      </c>
      <c r="M20" s="58">
        <f>'H27'!M20-'H26'!M20</f>
        <v>-12</v>
      </c>
      <c r="N20" s="56">
        <f>'H27'!N20-'H26'!N20</f>
        <v>11930</v>
      </c>
      <c r="O20" s="57">
        <f>'H27'!O20-'H26'!O20</f>
        <v>12111</v>
      </c>
      <c r="P20" s="57">
        <f>'H27'!P20-'H26'!P20</f>
        <v>2710</v>
      </c>
      <c r="Q20" s="57">
        <f>'H27'!Q20-'H26'!Q20</f>
        <v>-42</v>
      </c>
      <c r="R20" s="57">
        <f>'H27'!R20-'H26'!R20</f>
        <v>-1</v>
      </c>
      <c r="S20" s="57">
        <f>'H27'!S20-'H26'!S20</f>
        <v>-3</v>
      </c>
      <c r="T20" s="57">
        <f>'H27'!T20-'H26'!T20</f>
        <v>-11487</v>
      </c>
      <c r="U20" s="60">
        <f>'H27'!U20-'H26'!U20</f>
        <v>3288</v>
      </c>
      <c r="V20" s="54">
        <f>'H27'!V20-'H26'!V20</f>
        <v>-1</v>
      </c>
      <c r="W20" s="54">
        <f>'H27'!W20-'H26'!W20</f>
        <v>-47</v>
      </c>
      <c r="X20" s="59">
        <f>'H27'!X20-'H26'!X20</f>
        <v>-2</v>
      </c>
      <c r="Y20" s="129">
        <f>'H27'!Y20-'H26'!Y20</f>
        <v>0</v>
      </c>
      <c r="Z20" s="129">
        <f>'H27'!Z20-'H26'!Z20</f>
        <v>0</v>
      </c>
      <c r="AA20" s="129">
        <f>'H27'!AA20-'H26'!AA20</f>
        <v>-4</v>
      </c>
      <c r="AB20" s="129">
        <f>'H27'!AB20-'H26'!AB20</f>
        <v>1</v>
      </c>
      <c r="AC20" s="129">
        <f>'H27'!AC20-'H26'!AC20</f>
        <v>0</v>
      </c>
      <c r="AD20" s="129">
        <f>'H27'!AD20-'H26'!AD20</f>
        <v>0</v>
      </c>
      <c r="AE20" s="129">
        <f>'H27'!AE20-'H26'!AE20</f>
        <v>0</v>
      </c>
      <c r="AF20" s="129">
        <f>'H27'!AF20-'H26'!AF20</f>
        <v>-1</v>
      </c>
      <c r="AG20" s="129">
        <f>'H27'!AG20-'H26'!AG20</f>
        <v>-3</v>
      </c>
    </row>
    <row r="21" spans="1:33" ht="15" thickTop="1">
      <c r="A21" s="27" t="s">
        <v>17</v>
      </c>
      <c r="B21" s="85">
        <f>'H27'!B21-'H26'!B21</f>
        <v>-495</v>
      </c>
      <c r="C21" s="86">
        <f>'H27'!C21-'H26'!C21</f>
        <v>0</v>
      </c>
      <c r="D21" s="85">
        <f>'H27'!D21-'H26'!D21</f>
        <v>-232</v>
      </c>
      <c r="E21" s="115">
        <f>'H27'!E21-'H26'!E21</f>
        <v>0</v>
      </c>
      <c r="F21" s="89">
        <f>'H27'!F21-'H26'!F21</f>
        <v>0</v>
      </c>
      <c r="G21" s="89">
        <f>'H27'!G21-'H26'!G21</f>
        <v>0</v>
      </c>
      <c r="H21" s="89">
        <f>'H27'!H21-'H26'!H21</f>
        <v>0</v>
      </c>
      <c r="I21" s="90">
        <f>'H27'!I21-'H26'!I21</f>
        <v>0</v>
      </c>
      <c r="J21" s="88">
        <f>'H27'!J21-'H26'!J21</f>
        <v>-34</v>
      </c>
      <c r="K21" s="90">
        <f>'H27'!K21-'H26'!K21</f>
        <v>81</v>
      </c>
      <c r="L21" s="115">
        <f>'H27'!L21-'H26'!L21</f>
        <v>0</v>
      </c>
      <c r="M21" s="90">
        <f>'H27'!M21-'H26'!M21</f>
        <v>0</v>
      </c>
      <c r="N21" s="115">
        <f>'H27'!N21-'H26'!N21</f>
        <v>-31</v>
      </c>
      <c r="O21" s="89">
        <f>'H27'!O21-'H26'!O21</f>
        <v>-31</v>
      </c>
      <c r="P21" s="89">
        <f>'H27'!P21-'H26'!P21</f>
        <v>-7</v>
      </c>
      <c r="Q21" s="89">
        <f>'H27'!Q21-'H26'!Q21</f>
        <v>0</v>
      </c>
      <c r="R21" s="89">
        <f>'H27'!R21-'H26'!R21</f>
        <v>0</v>
      </c>
      <c r="S21" s="89">
        <f>'H27'!S21-'H26'!S21</f>
        <v>0</v>
      </c>
      <c r="T21" s="89">
        <f>'H27'!T21-'H26'!T21</f>
        <v>0</v>
      </c>
      <c r="U21" s="91">
        <f>'H27'!U21-'H26'!U21</f>
        <v>-38</v>
      </c>
      <c r="V21" s="86">
        <f>'H27'!V21-'H26'!V21</f>
        <v>0</v>
      </c>
      <c r="W21" s="86">
        <f>'H27'!W21-'H26'!W21</f>
        <v>0</v>
      </c>
      <c r="X21" s="88">
        <f>'H27'!X21-'H26'!X21</f>
        <v>0</v>
      </c>
      <c r="Y21" s="130">
        <f>'H27'!Y21-'H26'!Y21</f>
        <v>0</v>
      </c>
      <c r="Z21" s="130">
        <f>'H27'!Z21-'H26'!Z21</f>
        <v>0</v>
      </c>
      <c r="AA21" s="130">
        <f>'H27'!AA21-'H26'!AA21</f>
        <v>0</v>
      </c>
      <c r="AB21" s="130">
        <f>'H27'!AB21-'H26'!AB21</f>
        <v>0</v>
      </c>
      <c r="AC21" s="130">
        <f>'H27'!AC21-'H26'!AC21</f>
        <v>0</v>
      </c>
      <c r="AD21" s="130">
        <f>'H27'!AD21-'H26'!AD21</f>
        <v>0</v>
      </c>
      <c r="AE21" s="130">
        <f>'H27'!AE21-'H26'!AE21</f>
        <v>0</v>
      </c>
      <c r="AF21" s="130">
        <f>'H27'!AF21-'H26'!AF21</f>
        <v>0</v>
      </c>
      <c r="AG21" s="130">
        <f>'H27'!AG21-'H26'!AG21</f>
        <v>0</v>
      </c>
    </row>
    <row r="22" spans="1:33" ht="14.25">
      <c r="A22" s="28" t="s">
        <v>18</v>
      </c>
      <c r="B22" s="85">
        <f>'H27'!B22-'H26'!B22</f>
        <v>-311</v>
      </c>
      <c r="C22" s="95">
        <f>'H27'!C22-'H26'!C22</f>
        <v>50</v>
      </c>
      <c r="D22" s="94">
        <f>'H27'!D22-'H26'!D22</f>
        <v>0</v>
      </c>
      <c r="E22" s="112">
        <f>'H27'!E22-'H26'!E22</f>
        <v>0</v>
      </c>
      <c r="F22" s="97">
        <f>'H27'!F22-'H26'!F22</f>
        <v>0</v>
      </c>
      <c r="G22" s="97">
        <f>'H27'!G22-'H26'!G22</f>
        <v>0</v>
      </c>
      <c r="H22" s="97">
        <f>'H27'!H22-'H26'!H22</f>
        <v>0</v>
      </c>
      <c r="I22" s="98">
        <f>'H27'!I22-'H26'!I22</f>
        <v>0</v>
      </c>
      <c r="J22" s="96">
        <f>'H27'!J22-'H26'!J22</f>
        <v>26</v>
      </c>
      <c r="K22" s="98">
        <f>'H27'!K22-'H26'!K22</f>
        <v>72</v>
      </c>
      <c r="L22" s="112">
        <f>'H27'!L22-'H26'!L22</f>
        <v>0</v>
      </c>
      <c r="M22" s="98">
        <f>'H27'!M22-'H26'!M22</f>
        <v>0</v>
      </c>
      <c r="N22" s="112">
        <f>'H27'!N22-'H26'!N22</f>
        <v>15</v>
      </c>
      <c r="O22" s="97">
        <f>'H27'!O22-'H26'!O22</f>
        <v>15</v>
      </c>
      <c r="P22" s="97">
        <f>'H27'!P22-'H26'!P22</f>
        <v>0</v>
      </c>
      <c r="Q22" s="97">
        <f>'H27'!Q22-'H26'!Q22</f>
        <v>0</v>
      </c>
      <c r="R22" s="97">
        <f>'H27'!R22-'H26'!R22</f>
        <v>0</v>
      </c>
      <c r="S22" s="97">
        <f>'H27'!S22-'H26'!S22</f>
        <v>0</v>
      </c>
      <c r="T22" s="97">
        <f>'H27'!T22-'H26'!T22</f>
        <v>4</v>
      </c>
      <c r="U22" s="99">
        <f>'H27'!U22-'H26'!U22</f>
        <v>19</v>
      </c>
      <c r="V22" s="95">
        <f>'H27'!V22-'H26'!V22</f>
        <v>0</v>
      </c>
      <c r="W22" s="95">
        <f>'H27'!W22-'H26'!W22</f>
        <v>0</v>
      </c>
      <c r="X22" s="96">
        <f>'H27'!X22-'H26'!X22</f>
        <v>0</v>
      </c>
      <c r="Y22" s="127">
        <f>'H27'!Y22-'H26'!Y22</f>
        <v>0</v>
      </c>
      <c r="Z22" s="127">
        <f>'H27'!Z22-'H26'!Z22</f>
        <v>0</v>
      </c>
      <c r="AA22" s="127">
        <f>'H27'!AA22-'H26'!AA22</f>
        <v>0</v>
      </c>
      <c r="AB22" s="127">
        <f>'H27'!AB22-'H26'!AB22</f>
        <v>0</v>
      </c>
      <c r="AC22" s="127">
        <f>'H27'!AC22-'H26'!AC22</f>
        <v>0</v>
      </c>
      <c r="AD22" s="127">
        <f>'H27'!AD22-'H26'!AD22</f>
        <v>0</v>
      </c>
      <c r="AE22" s="127">
        <f>'H27'!AE22-'H26'!AE22</f>
        <v>0</v>
      </c>
      <c r="AF22" s="127">
        <f>'H27'!AF22-'H26'!AF22</f>
        <v>0</v>
      </c>
      <c r="AG22" s="127">
        <f>'H27'!AG22-'H26'!AG22</f>
        <v>0</v>
      </c>
    </row>
    <row r="23" spans="1:33" ht="14.25">
      <c r="A23" s="28" t="s">
        <v>19</v>
      </c>
      <c r="B23" s="85">
        <f>'H27'!B23-'H26'!B23</f>
        <v>230</v>
      </c>
      <c r="C23" s="95">
        <f>'H27'!C23-'H26'!C23</f>
        <v>2680</v>
      </c>
      <c r="D23" s="94">
        <f>'H27'!D23-'H26'!D23</f>
        <v>0</v>
      </c>
      <c r="E23" s="112">
        <f>'H27'!E23-'H26'!E23</f>
        <v>0</v>
      </c>
      <c r="F23" s="97">
        <f>'H27'!F23-'H26'!F23</f>
        <v>0</v>
      </c>
      <c r="G23" s="97">
        <f>'H27'!G23-'H26'!G23</f>
        <v>0</v>
      </c>
      <c r="H23" s="97">
        <f>'H27'!H23-'H26'!H23</f>
        <v>0</v>
      </c>
      <c r="I23" s="98">
        <f>'H27'!I23-'H26'!I23</f>
        <v>0</v>
      </c>
      <c r="J23" s="96">
        <f>'H27'!J23-'H26'!J23</f>
        <v>-397</v>
      </c>
      <c r="K23" s="98">
        <f>'H27'!K23-'H26'!K23</f>
        <v>0</v>
      </c>
      <c r="L23" s="112">
        <f>'H27'!L23-'H26'!L23</f>
        <v>-5</v>
      </c>
      <c r="M23" s="98">
        <f>'H27'!M23-'H26'!M23</f>
        <v>0</v>
      </c>
      <c r="N23" s="112">
        <f>'H27'!N23-'H26'!N23</f>
        <v>1506</v>
      </c>
      <c r="O23" s="97">
        <f>'H27'!O23-'H26'!O23</f>
        <v>1506</v>
      </c>
      <c r="P23" s="97">
        <f>'H27'!P23-'H26'!P23</f>
        <v>0</v>
      </c>
      <c r="Q23" s="97">
        <f>'H27'!Q23-'H26'!Q23</f>
        <v>0</v>
      </c>
      <c r="R23" s="97">
        <f>'H27'!R23-'H26'!R23</f>
        <v>0</v>
      </c>
      <c r="S23" s="97">
        <f>'H27'!S23-'H26'!S23</f>
        <v>0</v>
      </c>
      <c r="T23" s="97">
        <f>'H27'!T23-'H26'!T23</f>
        <v>-919</v>
      </c>
      <c r="U23" s="99">
        <f>'H27'!U23-'H26'!U23</f>
        <v>587</v>
      </c>
      <c r="V23" s="95">
        <f>'H27'!V23-'H26'!V23</f>
        <v>0</v>
      </c>
      <c r="W23" s="95">
        <f>'H27'!W23-'H26'!W23</f>
        <v>0</v>
      </c>
      <c r="X23" s="96">
        <f>'H27'!X23-'H26'!X23</f>
        <v>0</v>
      </c>
      <c r="Y23" s="127">
        <f>'H27'!Y23-'H26'!Y23</f>
        <v>0</v>
      </c>
      <c r="Z23" s="127">
        <f>'H27'!Z23-'H26'!Z23</f>
        <v>0</v>
      </c>
      <c r="AA23" s="127">
        <f>'H27'!AA23-'H26'!AA23</f>
        <v>0</v>
      </c>
      <c r="AB23" s="127">
        <f>'H27'!AB23-'H26'!AB23</f>
        <v>0</v>
      </c>
      <c r="AC23" s="127">
        <f>'H27'!AC23-'H26'!AC23</f>
        <v>0</v>
      </c>
      <c r="AD23" s="127">
        <f>'H27'!AD23-'H26'!AD23</f>
        <v>0</v>
      </c>
      <c r="AE23" s="127">
        <f>'H27'!AE23-'H26'!AE23</f>
        <v>0</v>
      </c>
      <c r="AF23" s="127">
        <f>'H27'!AF23-'H26'!AF23</f>
        <v>0</v>
      </c>
      <c r="AG23" s="127">
        <f>'H27'!AG23-'H26'!AG23</f>
        <v>0</v>
      </c>
    </row>
    <row r="24" spans="1:33" ht="14.25">
      <c r="A24" s="28" t="s">
        <v>20</v>
      </c>
      <c r="B24" s="85">
        <f>'H27'!B24-'H26'!B24</f>
        <v>937</v>
      </c>
      <c r="C24" s="95">
        <f>'H27'!C24-'H26'!C24</f>
        <v>0</v>
      </c>
      <c r="D24" s="94">
        <f>'H27'!D24-'H26'!D24</f>
        <v>0</v>
      </c>
      <c r="E24" s="112">
        <f>'H27'!E24-'H26'!E24</f>
        <v>340</v>
      </c>
      <c r="F24" s="97">
        <f>'H27'!F24-'H26'!F24</f>
        <v>340</v>
      </c>
      <c r="G24" s="97">
        <f>'H27'!G24-'H26'!G24</f>
        <v>0</v>
      </c>
      <c r="H24" s="97">
        <f>'H27'!H24-'H26'!H24</f>
        <v>0</v>
      </c>
      <c r="I24" s="98">
        <f>'H27'!I24-'H26'!I24</f>
        <v>0</v>
      </c>
      <c r="J24" s="96">
        <f>'H27'!J24-'H26'!J24</f>
        <v>-12</v>
      </c>
      <c r="K24" s="98">
        <f>'H27'!K24-'H26'!K24</f>
        <v>-27</v>
      </c>
      <c r="L24" s="112">
        <f>'H27'!L24-'H26'!L24</f>
        <v>0</v>
      </c>
      <c r="M24" s="98">
        <f>'H27'!M24-'H26'!M24</f>
        <v>0</v>
      </c>
      <c r="N24" s="112">
        <f>'H27'!N24-'H26'!N24</f>
        <v>172</v>
      </c>
      <c r="O24" s="97">
        <f>'H27'!O24-'H26'!O24</f>
        <v>172</v>
      </c>
      <c r="P24" s="97">
        <f>'H27'!P24-'H26'!P24</f>
        <v>0</v>
      </c>
      <c r="Q24" s="97">
        <f>'H27'!Q24-'H26'!Q24</f>
        <v>0</v>
      </c>
      <c r="R24" s="97">
        <f>'H27'!R24-'H26'!R24</f>
        <v>0</v>
      </c>
      <c r="S24" s="97">
        <f>'H27'!S24-'H26'!S24</f>
        <v>0</v>
      </c>
      <c r="T24" s="97">
        <f>'H27'!T24-'H26'!T24</f>
        <v>0</v>
      </c>
      <c r="U24" s="99">
        <f>'H27'!U24-'H26'!U24</f>
        <v>172</v>
      </c>
      <c r="V24" s="95">
        <f>'H27'!V24-'H26'!V24</f>
        <v>0</v>
      </c>
      <c r="W24" s="95">
        <f>'H27'!W24-'H26'!W24</f>
        <v>0</v>
      </c>
      <c r="X24" s="96">
        <f>'H27'!X24-'H26'!X24</f>
        <v>0</v>
      </c>
      <c r="Y24" s="127">
        <f>'H27'!Y24-'H26'!Y24</f>
        <v>0</v>
      </c>
      <c r="Z24" s="127">
        <f>'H27'!Z24-'H26'!Z24</f>
        <v>0</v>
      </c>
      <c r="AA24" s="127">
        <f>'H27'!AA24-'H26'!AA24</f>
        <v>0</v>
      </c>
      <c r="AB24" s="127">
        <f>'H27'!AB24-'H26'!AB24</f>
        <v>0</v>
      </c>
      <c r="AC24" s="127">
        <f>'H27'!AC24-'H26'!AC24</f>
        <v>0</v>
      </c>
      <c r="AD24" s="127">
        <f>'H27'!AD24-'H26'!AD24</f>
        <v>0</v>
      </c>
      <c r="AE24" s="127">
        <f>'H27'!AE24-'H26'!AE24</f>
        <v>0</v>
      </c>
      <c r="AF24" s="127">
        <f>'H27'!AF24-'H26'!AF24</f>
        <v>0</v>
      </c>
      <c r="AG24" s="127">
        <f>'H27'!AG24-'H26'!AG24</f>
        <v>0</v>
      </c>
    </row>
    <row r="25" spans="1:33" ht="14.25">
      <c r="A25" s="28" t="s">
        <v>21</v>
      </c>
      <c r="B25" s="85">
        <f>'H27'!B25-'H26'!B25</f>
        <v>744</v>
      </c>
      <c r="C25" s="95">
        <f>'H27'!C25-'H26'!C25</f>
        <v>87</v>
      </c>
      <c r="D25" s="94">
        <f>'H27'!D25-'H26'!D25</f>
        <v>0</v>
      </c>
      <c r="E25" s="112">
        <f>'H27'!E25-'H26'!E25</f>
        <v>0</v>
      </c>
      <c r="F25" s="97">
        <f>'H27'!F25-'H26'!F25</f>
        <v>0</v>
      </c>
      <c r="G25" s="97">
        <f>'H27'!G25-'H26'!G25</f>
        <v>0</v>
      </c>
      <c r="H25" s="97">
        <f>'H27'!H25-'H26'!H25</f>
        <v>0</v>
      </c>
      <c r="I25" s="98">
        <f>'H27'!I25-'H26'!I25</f>
        <v>0</v>
      </c>
      <c r="J25" s="96">
        <f>'H27'!J25-'H26'!J25</f>
        <v>-31</v>
      </c>
      <c r="K25" s="98">
        <f>'H27'!K25-'H26'!K25</f>
        <v>173</v>
      </c>
      <c r="L25" s="112">
        <f>'H27'!L25-'H26'!L25</f>
        <v>0</v>
      </c>
      <c r="M25" s="98">
        <f>'H27'!M25-'H26'!M25</f>
        <v>0</v>
      </c>
      <c r="N25" s="112">
        <f>'H27'!N25-'H26'!N25</f>
        <v>124</v>
      </c>
      <c r="O25" s="97">
        <f>'H27'!O25-'H26'!O25</f>
        <v>124</v>
      </c>
      <c r="P25" s="97">
        <f>'H27'!P25-'H26'!P25</f>
        <v>0</v>
      </c>
      <c r="Q25" s="97">
        <f>'H27'!Q25-'H26'!Q25</f>
        <v>0</v>
      </c>
      <c r="R25" s="97">
        <f>'H27'!R25-'H26'!R25</f>
        <v>0</v>
      </c>
      <c r="S25" s="97">
        <f>'H27'!S25-'H26'!S25</f>
        <v>0</v>
      </c>
      <c r="T25" s="97">
        <f>'H27'!T25-'H26'!T25</f>
        <v>0</v>
      </c>
      <c r="U25" s="99">
        <f>'H27'!U25-'H26'!U25</f>
        <v>124</v>
      </c>
      <c r="V25" s="95">
        <f>'H27'!V25-'H26'!V25</f>
        <v>0</v>
      </c>
      <c r="W25" s="95">
        <f>'H27'!W25-'H26'!W25</f>
        <v>0</v>
      </c>
      <c r="X25" s="96">
        <f>'H27'!X25-'H26'!X25</f>
        <v>0</v>
      </c>
      <c r="Y25" s="127">
        <f>'H27'!Y25-'H26'!Y25</f>
        <v>0</v>
      </c>
      <c r="Z25" s="127">
        <f>'H27'!Z25-'H26'!Z25</f>
        <v>0</v>
      </c>
      <c r="AA25" s="127">
        <f>'H27'!AA25-'H26'!AA25</f>
        <v>0</v>
      </c>
      <c r="AB25" s="127">
        <f>'H27'!AB25-'H26'!AB25</f>
        <v>0</v>
      </c>
      <c r="AC25" s="127">
        <f>'H27'!AC25-'H26'!AC25</f>
        <v>0</v>
      </c>
      <c r="AD25" s="127">
        <f>'H27'!AD25-'H26'!AD25</f>
        <v>0</v>
      </c>
      <c r="AE25" s="127">
        <f>'H27'!AE25-'H26'!AE25</f>
        <v>0</v>
      </c>
      <c r="AF25" s="127">
        <f>'H27'!AF25-'H26'!AF25</f>
        <v>0</v>
      </c>
      <c r="AG25" s="127">
        <f>'H27'!AG25-'H26'!AG25</f>
        <v>0</v>
      </c>
    </row>
    <row r="26" spans="1:33" ht="14.25">
      <c r="A26" s="28" t="s">
        <v>8</v>
      </c>
      <c r="B26" s="85">
        <f>'H27'!B26-'H26'!B26</f>
        <v>-545</v>
      </c>
      <c r="C26" s="95">
        <f>'H27'!C26-'H26'!C26</f>
        <v>713</v>
      </c>
      <c r="D26" s="94">
        <f>'H27'!D26-'H26'!D26</f>
        <v>0</v>
      </c>
      <c r="E26" s="112">
        <f>'H27'!E26-'H26'!E26</f>
        <v>0</v>
      </c>
      <c r="F26" s="97">
        <f>'H27'!F26-'H26'!F26</f>
        <v>0</v>
      </c>
      <c r="G26" s="97">
        <f>'H27'!G26-'H26'!G26</f>
        <v>0</v>
      </c>
      <c r="H26" s="97">
        <f>'H27'!H26-'H26'!H26</f>
        <v>0</v>
      </c>
      <c r="I26" s="98">
        <f>'H27'!I26-'H26'!I26</f>
        <v>0</v>
      </c>
      <c r="J26" s="96">
        <f>'H27'!J26-'H26'!J26</f>
        <v>-76</v>
      </c>
      <c r="K26" s="98">
        <f>'H27'!K26-'H26'!K26</f>
        <v>-21</v>
      </c>
      <c r="L26" s="112">
        <f>'H27'!L26-'H26'!L26</f>
        <v>0</v>
      </c>
      <c r="M26" s="98">
        <f>'H27'!M26-'H26'!M26</f>
        <v>0</v>
      </c>
      <c r="N26" s="112">
        <f>'H27'!N26-'H26'!N26</f>
        <v>-121</v>
      </c>
      <c r="O26" s="97">
        <f>'H27'!O26-'H26'!O26</f>
        <v>-121</v>
      </c>
      <c r="P26" s="97">
        <f>'H27'!P26-'H26'!P26</f>
        <v>-28</v>
      </c>
      <c r="Q26" s="97">
        <f>'H27'!Q26-'H26'!Q26</f>
        <v>0</v>
      </c>
      <c r="R26" s="97">
        <f>'H27'!R26-'H26'!R26</f>
        <v>0</v>
      </c>
      <c r="S26" s="97">
        <f>'H27'!S26-'H26'!S26</f>
        <v>0</v>
      </c>
      <c r="T26" s="97">
        <f>'H27'!T26-'H26'!T26</f>
        <v>19</v>
      </c>
      <c r="U26" s="99">
        <f>'H27'!U26-'H26'!U26</f>
        <v>-130</v>
      </c>
      <c r="V26" s="95">
        <f>'H27'!V26-'H26'!V26</f>
        <v>-1</v>
      </c>
      <c r="W26" s="95">
        <f>'H27'!W26-'H26'!W26</f>
        <v>0</v>
      </c>
      <c r="X26" s="96">
        <f>'H27'!X26-'H26'!X26</f>
        <v>0</v>
      </c>
      <c r="Y26" s="127">
        <f>'H27'!Y26-'H26'!Y26</f>
        <v>0</v>
      </c>
      <c r="Z26" s="127">
        <f>'H27'!Z26-'H26'!Z26</f>
        <v>0</v>
      </c>
      <c r="AA26" s="127">
        <f>'H27'!AA26-'H26'!AA26</f>
        <v>0</v>
      </c>
      <c r="AB26" s="127">
        <f>'H27'!AB26-'H26'!AB26</f>
        <v>0</v>
      </c>
      <c r="AC26" s="127">
        <f>'H27'!AC26-'H26'!AC26</f>
        <v>0</v>
      </c>
      <c r="AD26" s="127">
        <f>'H27'!AD26-'H26'!AD26</f>
        <v>0</v>
      </c>
      <c r="AE26" s="127">
        <f>'H27'!AE26-'H26'!AE26</f>
        <v>0</v>
      </c>
      <c r="AF26" s="127">
        <f>'H27'!AF26-'H26'!AF26</f>
        <v>0</v>
      </c>
      <c r="AG26" s="127">
        <f>'H27'!AG26-'H26'!AG26</f>
        <v>0</v>
      </c>
    </row>
    <row r="27" spans="1:33" ht="14.25">
      <c r="A27" s="28" t="s">
        <v>22</v>
      </c>
      <c r="B27" s="85">
        <f>'H27'!B27-'H26'!B27</f>
        <v>-244</v>
      </c>
      <c r="C27" s="95">
        <f>'H27'!C27-'H26'!C27</f>
        <v>1425</v>
      </c>
      <c r="D27" s="94">
        <f>'H27'!D27-'H26'!D27</f>
        <v>0</v>
      </c>
      <c r="E27" s="112">
        <f>'H27'!E27-'H26'!E27</f>
        <v>0</v>
      </c>
      <c r="F27" s="97">
        <f>'H27'!F27-'H26'!F27</f>
        <v>0</v>
      </c>
      <c r="G27" s="97">
        <f>'H27'!G27-'H26'!G27</f>
        <v>0</v>
      </c>
      <c r="H27" s="97">
        <f>'H27'!H27-'H26'!H27</f>
        <v>0</v>
      </c>
      <c r="I27" s="98">
        <f>'H27'!I27-'H26'!I27</f>
        <v>0</v>
      </c>
      <c r="J27" s="96">
        <f>'H27'!J27-'H26'!J27</f>
        <v>0</v>
      </c>
      <c r="K27" s="98">
        <f>'H27'!K27-'H26'!K27</f>
        <v>0</v>
      </c>
      <c r="L27" s="112">
        <f>'H27'!L27-'H26'!L27</f>
        <v>0</v>
      </c>
      <c r="M27" s="98">
        <f>'H27'!M27-'H26'!M27</f>
        <v>0</v>
      </c>
      <c r="N27" s="112">
        <f>'H27'!N27-'H26'!N27</f>
        <v>-11</v>
      </c>
      <c r="O27" s="97">
        <f>'H27'!O27-'H26'!O27</f>
        <v>-11</v>
      </c>
      <c r="P27" s="97">
        <f>'H27'!P27-'H26'!P27</f>
        <v>-74</v>
      </c>
      <c r="Q27" s="97">
        <f>'H27'!Q27-'H26'!Q27</f>
        <v>0</v>
      </c>
      <c r="R27" s="97">
        <f>'H27'!R27-'H26'!R27</f>
        <v>0</v>
      </c>
      <c r="S27" s="97">
        <f>'H27'!S27-'H26'!S27</f>
        <v>0</v>
      </c>
      <c r="T27" s="97">
        <f>'H27'!T27-'H26'!T27</f>
        <v>157</v>
      </c>
      <c r="U27" s="99">
        <f>'H27'!U27-'H26'!U27</f>
        <v>72</v>
      </c>
      <c r="V27" s="95">
        <f>'H27'!V27-'H26'!V27</f>
        <v>0</v>
      </c>
      <c r="W27" s="95">
        <f>'H27'!W27-'H26'!W27</f>
        <v>0</v>
      </c>
      <c r="X27" s="96">
        <f>'H27'!X27-'H26'!X27</f>
        <v>0</v>
      </c>
      <c r="Y27" s="127">
        <f>'H27'!Y27-'H26'!Y27</f>
        <v>0</v>
      </c>
      <c r="Z27" s="127">
        <f>'H27'!Z27-'H26'!Z27</f>
        <v>0</v>
      </c>
      <c r="AA27" s="127">
        <f>'H27'!AA27-'H26'!AA27</f>
        <v>0</v>
      </c>
      <c r="AB27" s="127">
        <f>'H27'!AB27-'H26'!AB27</f>
        <v>0</v>
      </c>
      <c r="AC27" s="127">
        <f>'H27'!AC27-'H26'!AC27</f>
        <v>0</v>
      </c>
      <c r="AD27" s="127">
        <f>'H27'!AD27-'H26'!AD27</f>
        <v>0</v>
      </c>
      <c r="AE27" s="127">
        <f>'H27'!AE27-'H26'!AE27</f>
        <v>0</v>
      </c>
      <c r="AF27" s="127">
        <f>'H27'!AF27-'H26'!AF27</f>
        <v>0</v>
      </c>
      <c r="AG27" s="127">
        <f>'H27'!AG27-'H26'!AG27</f>
        <v>0</v>
      </c>
    </row>
    <row r="28" spans="1:33" ht="14.25">
      <c r="A28" s="28" t="s">
        <v>9</v>
      </c>
      <c r="B28" s="85">
        <f>'H27'!B28-'H26'!B28</f>
        <v>-857</v>
      </c>
      <c r="C28" s="95">
        <f>'H27'!C28-'H26'!C28</f>
        <v>0</v>
      </c>
      <c r="D28" s="94">
        <f>'H27'!D28-'H26'!D28</f>
        <v>0</v>
      </c>
      <c r="E28" s="112">
        <f>'H27'!E28-'H26'!E28</f>
        <v>0</v>
      </c>
      <c r="F28" s="97">
        <f>'H27'!F28-'H26'!F28</f>
        <v>0</v>
      </c>
      <c r="G28" s="97">
        <f>'H27'!G28-'H26'!G28</f>
        <v>0</v>
      </c>
      <c r="H28" s="97">
        <f>'H27'!H28-'H26'!H28</f>
        <v>0</v>
      </c>
      <c r="I28" s="98">
        <f>'H27'!I28-'H26'!I28</f>
        <v>0</v>
      </c>
      <c r="J28" s="96">
        <f>'H27'!J28-'H26'!J28</f>
        <v>380</v>
      </c>
      <c r="K28" s="98">
        <f>'H27'!K28-'H26'!K28</f>
        <v>61</v>
      </c>
      <c r="L28" s="112">
        <f>'H27'!L28-'H26'!L28</f>
        <v>-120</v>
      </c>
      <c r="M28" s="98">
        <f>'H27'!M28-'H26'!M28</f>
        <v>0</v>
      </c>
      <c r="N28" s="112">
        <f>'H27'!N28-'H26'!N28</f>
        <v>-61</v>
      </c>
      <c r="O28" s="97">
        <f>'H27'!O28-'H26'!O28</f>
        <v>-61</v>
      </c>
      <c r="P28" s="97">
        <f>'H27'!P28-'H26'!P28</f>
        <v>0</v>
      </c>
      <c r="Q28" s="97">
        <f>'H27'!Q28-'H26'!Q28</f>
        <v>0</v>
      </c>
      <c r="R28" s="97">
        <f>'H27'!R28-'H26'!R28</f>
        <v>0</v>
      </c>
      <c r="S28" s="97">
        <f>'H27'!S28-'H26'!S28</f>
        <v>0</v>
      </c>
      <c r="T28" s="97">
        <f>'H27'!T28-'H26'!T28</f>
        <v>-20</v>
      </c>
      <c r="U28" s="99">
        <f>'H27'!U28-'H26'!U28</f>
        <v>-81</v>
      </c>
      <c r="V28" s="95">
        <f>'H27'!V28-'H26'!V28</f>
        <v>-1</v>
      </c>
      <c r="W28" s="95">
        <f>'H27'!W28-'H26'!W28</f>
        <v>0</v>
      </c>
      <c r="X28" s="96">
        <f>'H27'!X28-'H26'!X28</f>
        <v>0</v>
      </c>
      <c r="Y28" s="127">
        <f>'H27'!Y28-'H26'!Y28</f>
        <v>0</v>
      </c>
      <c r="Z28" s="127">
        <f>'H27'!Z28-'H26'!Z28</f>
        <v>0</v>
      </c>
      <c r="AA28" s="127">
        <f>'H27'!AA28-'H26'!AA28</f>
        <v>0</v>
      </c>
      <c r="AB28" s="127">
        <f>'H27'!AB28-'H26'!AB28</f>
        <v>0</v>
      </c>
      <c r="AC28" s="127">
        <f>'H27'!AC28-'H26'!AC28</f>
        <v>0</v>
      </c>
      <c r="AD28" s="127">
        <f>'H27'!AD28-'H26'!AD28</f>
        <v>1</v>
      </c>
      <c r="AE28" s="127">
        <f>'H27'!AE28-'H26'!AE28</f>
        <v>0</v>
      </c>
      <c r="AF28" s="127">
        <f>'H27'!AF28-'H26'!AF28</f>
        <v>0</v>
      </c>
      <c r="AG28" s="127">
        <f>'H27'!AG28-'H26'!AG28</f>
        <v>0</v>
      </c>
    </row>
    <row r="29" spans="1:33" ht="14.25">
      <c r="A29" s="28" t="s">
        <v>10</v>
      </c>
      <c r="B29" s="85">
        <f>'H27'!B29-'H26'!B29</f>
        <v>142</v>
      </c>
      <c r="C29" s="95">
        <f>'H27'!C29-'H26'!C29</f>
        <v>2062</v>
      </c>
      <c r="D29" s="94">
        <f>'H27'!D29-'H26'!D29</f>
        <v>0</v>
      </c>
      <c r="E29" s="112">
        <f>'H27'!E29-'H26'!E29</f>
        <v>0</v>
      </c>
      <c r="F29" s="97">
        <f>'H27'!F29-'H26'!F29</f>
        <v>0</v>
      </c>
      <c r="G29" s="97">
        <f>'H27'!G29-'H26'!G29</f>
        <v>0</v>
      </c>
      <c r="H29" s="97">
        <f>'H27'!H29-'H26'!H29</f>
        <v>0</v>
      </c>
      <c r="I29" s="98">
        <f>'H27'!I29-'H26'!I29</f>
        <v>0</v>
      </c>
      <c r="J29" s="96">
        <f>'H27'!J29-'H26'!J29</f>
        <v>-163</v>
      </c>
      <c r="K29" s="98">
        <f>'H27'!K29-'H26'!K29</f>
        <v>42</v>
      </c>
      <c r="L29" s="112">
        <f>'H27'!L29-'H26'!L29</f>
        <v>0</v>
      </c>
      <c r="M29" s="98">
        <f>'H27'!M29-'H26'!M29</f>
        <v>0</v>
      </c>
      <c r="N29" s="112">
        <f>'H27'!N29-'H26'!N29</f>
        <v>181</v>
      </c>
      <c r="O29" s="97">
        <f>'H27'!O29-'H26'!O29</f>
        <v>181</v>
      </c>
      <c r="P29" s="97">
        <f>'H27'!P29-'H26'!P29</f>
        <v>-11</v>
      </c>
      <c r="Q29" s="97">
        <f>'H27'!Q29-'H26'!Q29</f>
        <v>0</v>
      </c>
      <c r="R29" s="97">
        <f>'H27'!R29-'H26'!R29</f>
        <v>0</v>
      </c>
      <c r="S29" s="97">
        <f>'H27'!S29-'H26'!S29</f>
        <v>0</v>
      </c>
      <c r="T29" s="97">
        <f>'H27'!T29-'H26'!T29</f>
        <v>-31</v>
      </c>
      <c r="U29" s="99">
        <f>'H27'!U29-'H26'!U29</f>
        <v>139</v>
      </c>
      <c r="V29" s="95">
        <f>'H27'!V29-'H26'!V29</f>
        <v>0</v>
      </c>
      <c r="W29" s="95">
        <f>'H27'!W29-'H26'!W29</f>
        <v>0</v>
      </c>
      <c r="X29" s="96">
        <f>'H27'!X29-'H26'!X29</f>
        <v>0</v>
      </c>
      <c r="Y29" s="127">
        <f>'H27'!Y29-'H26'!Y29</f>
        <v>0</v>
      </c>
      <c r="Z29" s="127">
        <f>'H27'!Z29-'H26'!Z29</f>
        <v>0</v>
      </c>
      <c r="AA29" s="127">
        <f>'H27'!AA29-'H26'!AA29</f>
        <v>0</v>
      </c>
      <c r="AB29" s="127">
        <f>'H27'!AB29-'H26'!AB29</f>
        <v>0</v>
      </c>
      <c r="AC29" s="127">
        <f>'H27'!AC29-'H26'!AC29</f>
        <v>0</v>
      </c>
      <c r="AD29" s="127">
        <f>'H27'!AD29-'H26'!AD29</f>
        <v>0</v>
      </c>
      <c r="AE29" s="127">
        <f>'H27'!AE29-'H26'!AE29</f>
        <v>0</v>
      </c>
      <c r="AF29" s="127">
        <f>'H27'!AF29-'H26'!AF29</f>
        <v>0</v>
      </c>
      <c r="AG29" s="127">
        <f>'H27'!AG29-'H26'!AG29</f>
        <v>0</v>
      </c>
    </row>
    <row r="30" spans="1:33" ht="14.25">
      <c r="A30" s="28" t="s">
        <v>11</v>
      </c>
      <c r="B30" s="85">
        <f>'H27'!B30-'H26'!B30</f>
        <v>-380</v>
      </c>
      <c r="C30" s="95">
        <f>'H27'!C30-'H26'!C30</f>
        <v>162</v>
      </c>
      <c r="D30" s="94">
        <f>'H27'!D30-'H26'!D30</f>
        <v>0</v>
      </c>
      <c r="E30" s="112">
        <f>'H27'!E30-'H26'!E30</f>
        <v>-5873</v>
      </c>
      <c r="F30" s="97">
        <f>'H27'!F30-'H26'!F30</f>
        <v>0</v>
      </c>
      <c r="G30" s="97">
        <f>'H27'!G30-'H26'!G30</f>
        <v>0</v>
      </c>
      <c r="H30" s="97">
        <f>'H27'!H30-'H26'!H30</f>
        <v>-5873</v>
      </c>
      <c r="I30" s="98">
        <f>'H27'!I30-'H26'!I30</f>
        <v>0</v>
      </c>
      <c r="J30" s="96">
        <f>'H27'!J30-'H26'!J30</f>
        <v>106</v>
      </c>
      <c r="K30" s="98">
        <f>'H27'!K30-'H26'!K30</f>
        <v>37</v>
      </c>
      <c r="L30" s="112">
        <f>'H27'!L30-'H26'!L30</f>
        <v>-63</v>
      </c>
      <c r="M30" s="98">
        <f>'H27'!M30-'H26'!M30</f>
        <v>0</v>
      </c>
      <c r="N30" s="112">
        <f>'H27'!N30-'H26'!N30</f>
        <v>0</v>
      </c>
      <c r="O30" s="97">
        <f>'H27'!O30-'H26'!O30</f>
        <v>0</v>
      </c>
      <c r="P30" s="97">
        <f>'H27'!P30-'H26'!P30</f>
        <v>0</v>
      </c>
      <c r="Q30" s="97">
        <f>'H27'!Q30-'H26'!Q30</f>
        <v>0</v>
      </c>
      <c r="R30" s="97">
        <f>'H27'!R30-'H26'!R30</f>
        <v>0</v>
      </c>
      <c r="S30" s="97">
        <f>'H27'!S30-'H26'!S30</f>
        <v>0</v>
      </c>
      <c r="T30" s="97">
        <f>'H27'!T30-'H26'!T30</f>
        <v>180</v>
      </c>
      <c r="U30" s="99">
        <f>'H27'!U30-'H26'!U30</f>
        <v>180</v>
      </c>
      <c r="V30" s="95">
        <f>'H27'!V30-'H26'!V30</f>
        <v>0</v>
      </c>
      <c r="W30" s="95">
        <f>'H27'!W30-'H26'!W30</f>
        <v>0</v>
      </c>
      <c r="X30" s="96">
        <f>'H27'!X30-'H26'!X30</f>
        <v>0</v>
      </c>
      <c r="Y30" s="127">
        <f>'H27'!Y30-'H26'!Y30</f>
        <v>0</v>
      </c>
      <c r="Z30" s="127">
        <f>'H27'!Z30-'H26'!Z30</f>
        <v>0</v>
      </c>
      <c r="AA30" s="127">
        <f>'H27'!AA30-'H26'!AA30</f>
        <v>0</v>
      </c>
      <c r="AB30" s="127">
        <f>'H27'!AB30-'H26'!AB30</f>
        <v>0</v>
      </c>
      <c r="AC30" s="127">
        <f>'H27'!AC30-'H26'!AC30</f>
        <v>0</v>
      </c>
      <c r="AD30" s="127">
        <f>'H27'!AD30-'H26'!AD30</f>
        <v>0</v>
      </c>
      <c r="AE30" s="127">
        <f>'H27'!AE30-'H26'!AE30</f>
        <v>0</v>
      </c>
      <c r="AF30" s="127">
        <f>'H27'!AF30-'H26'!AF30</f>
        <v>0</v>
      </c>
      <c r="AG30" s="127">
        <f>'H27'!AG30-'H26'!AG30</f>
        <v>0</v>
      </c>
    </row>
    <row r="31" spans="1:33" ht="14.25">
      <c r="A31" s="28" t="s">
        <v>88</v>
      </c>
      <c r="B31" s="85">
        <f>'H27'!B31-'H26'!B31</f>
        <v>-904</v>
      </c>
      <c r="C31" s="95">
        <f>'H27'!C31-'H26'!C31</f>
        <v>0</v>
      </c>
      <c r="D31" s="94">
        <f>'H27'!D31-'H26'!D31</f>
        <v>0</v>
      </c>
      <c r="E31" s="112">
        <f>'H27'!E31-'H26'!E31</f>
        <v>1466</v>
      </c>
      <c r="F31" s="97">
        <f>'H27'!F31-'H26'!F31</f>
        <v>0</v>
      </c>
      <c r="G31" s="97">
        <f>'H27'!G31-'H26'!G31</f>
        <v>0</v>
      </c>
      <c r="H31" s="97">
        <f>'H27'!H31-'H26'!H31</f>
        <v>1466</v>
      </c>
      <c r="I31" s="98">
        <f>'H27'!I31-'H26'!I31</f>
        <v>0</v>
      </c>
      <c r="J31" s="96">
        <f>'H27'!J31-'H26'!J31</f>
        <v>-512</v>
      </c>
      <c r="K31" s="98">
        <f>'H27'!K31-'H26'!K31</f>
        <v>-24</v>
      </c>
      <c r="L31" s="112">
        <f>'H27'!L31-'H26'!L31</f>
        <v>-247</v>
      </c>
      <c r="M31" s="98">
        <f>'H27'!M31-'H26'!M31</f>
        <v>0</v>
      </c>
      <c r="N31" s="112">
        <f>'H27'!N31-'H26'!N31</f>
        <v>0</v>
      </c>
      <c r="O31" s="97">
        <f>'H27'!O31-'H26'!O31</f>
        <v>0</v>
      </c>
      <c r="P31" s="97">
        <f>'H27'!P31-'H26'!P31</f>
        <v>0</v>
      </c>
      <c r="Q31" s="97">
        <f>'H27'!Q31-'H26'!Q31</f>
        <v>0</v>
      </c>
      <c r="R31" s="97">
        <f>'H27'!R31-'H26'!R31</f>
        <v>0</v>
      </c>
      <c r="S31" s="97">
        <f>'H27'!S31-'H26'!S31</f>
        <v>0</v>
      </c>
      <c r="T31" s="97">
        <f>'H27'!T31-'H26'!T31</f>
        <v>71</v>
      </c>
      <c r="U31" s="99">
        <f>'H27'!U31-'H26'!U31</f>
        <v>71</v>
      </c>
      <c r="V31" s="95">
        <f>'H27'!V31-'H26'!V31</f>
        <v>0</v>
      </c>
      <c r="W31" s="95">
        <f>'H27'!W31-'H26'!W31</f>
        <v>0</v>
      </c>
      <c r="X31" s="96">
        <f>'H27'!X31-'H26'!X31</f>
        <v>0</v>
      </c>
      <c r="Y31" s="127">
        <f>'H27'!Y31-'H26'!Y31</f>
        <v>0</v>
      </c>
      <c r="Z31" s="127">
        <f>'H27'!Z31-'H26'!Z31</f>
        <v>0</v>
      </c>
      <c r="AA31" s="127">
        <f>'H27'!AA31-'H26'!AA31</f>
        <v>0</v>
      </c>
      <c r="AB31" s="127">
        <f>'H27'!AB31-'H26'!AB31</f>
        <v>0</v>
      </c>
      <c r="AC31" s="127">
        <f>'H27'!AC31-'H26'!AC31</f>
        <v>0</v>
      </c>
      <c r="AD31" s="127">
        <f>'H27'!AD31-'H26'!AD31</f>
        <v>0</v>
      </c>
      <c r="AE31" s="127">
        <f>'H27'!AE31-'H26'!AE31</f>
        <v>0</v>
      </c>
      <c r="AF31" s="127">
        <f>'H27'!AF31-'H26'!AF31</f>
        <v>0</v>
      </c>
      <c r="AG31" s="127">
        <f>'H27'!AG31-'H26'!AG31</f>
        <v>0</v>
      </c>
    </row>
    <row r="32" spans="1:33" ht="14.25">
      <c r="A32" s="28" t="s">
        <v>90</v>
      </c>
      <c r="B32" s="85">
        <f>'H27'!B32-'H26'!B32</f>
        <v>-2005</v>
      </c>
      <c r="C32" s="95">
        <f>'H27'!C32-'H26'!C32</f>
        <v>0</v>
      </c>
      <c r="D32" s="94">
        <f>'H27'!D32-'H26'!D32</f>
        <v>0</v>
      </c>
      <c r="E32" s="112">
        <f>'H27'!E32-'H26'!E32</f>
        <v>0</v>
      </c>
      <c r="F32" s="97">
        <f>'H27'!F32-'H26'!F32</f>
        <v>0</v>
      </c>
      <c r="G32" s="97">
        <f>'H27'!G32-'H26'!G32</f>
        <v>0</v>
      </c>
      <c r="H32" s="97">
        <f>'H27'!H32-'H26'!H32</f>
        <v>0</v>
      </c>
      <c r="I32" s="98">
        <f>'H27'!I32-'H26'!I32</f>
        <v>0</v>
      </c>
      <c r="J32" s="96">
        <f>'H27'!J32-'H26'!J32</f>
        <v>18</v>
      </c>
      <c r="K32" s="98">
        <f>'H27'!K32-'H26'!K32</f>
        <v>122</v>
      </c>
      <c r="L32" s="112">
        <f>'H27'!L32-'H26'!L32</f>
        <v>-126</v>
      </c>
      <c r="M32" s="98">
        <f>'H27'!M32-'H26'!M32</f>
        <v>0</v>
      </c>
      <c r="N32" s="112">
        <f>'H27'!N32-'H26'!N32</f>
        <v>-121</v>
      </c>
      <c r="O32" s="97">
        <f>'H27'!O32-'H26'!O32</f>
        <v>-121</v>
      </c>
      <c r="P32" s="97">
        <f>'H27'!P32-'H26'!P32</f>
        <v>-17</v>
      </c>
      <c r="Q32" s="97">
        <f>'H27'!Q32-'H26'!Q32</f>
        <v>-128</v>
      </c>
      <c r="R32" s="97">
        <f>'H27'!R32-'H26'!R32</f>
        <v>0</v>
      </c>
      <c r="S32" s="97">
        <f>'H27'!S32-'H26'!S32</f>
        <v>0</v>
      </c>
      <c r="T32" s="97">
        <f>'H27'!T32-'H26'!T32</f>
        <v>19</v>
      </c>
      <c r="U32" s="99">
        <f>'H27'!U32-'H26'!U32</f>
        <v>-247</v>
      </c>
      <c r="V32" s="95">
        <f>'H27'!V32-'H26'!V32</f>
        <v>-1</v>
      </c>
      <c r="W32" s="95">
        <f>'H27'!W32-'H26'!W32</f>
        <v>0</v>
      </c>
      <c r="X32" s="96">
        <f>'H27'!X32-'H26'!X32</f>
        <v>0</v>
      </c>
      <c r="Y32" s="127">
        <f>'H27'!Y32-'H26'!Y32</f>
        <v>0</v>
      </c>
      <c r="Z32" s="127">
        <f>'H27'!Z32-'H26'!Z32</f>
        <v>0</v>
      </c>
      <c r="AA32" s="127">
        <f>'H27'!AA32-'H26'!AA32</f>
        <v>0</v>
      </c>
      <c r="AB32" s="127">
        <f>'H27'!AB32-'H26'!AB32</f>
        <v>0</v>
      </c>
      <c r="AC32" s="127">
        <f>'H27'!AC32-'H26'!AC32</f>
        <v>0</v>
      </c>
      <c r="AD32" s="127">
        <f>'H27'!AD32-'H26'!AD32</f>
        <v>-1</v>
      </c>
      <c r="AE32" s="127">
        <f>'H27'!AE32-'H26'!AE32</f>
        <v>0</v>
      </c>
      <c r="AF32" s="127">
        <f>'H27'!AF32-'H26'!AF32</f>
        <v>0</v>
      </c>
      <c r="AG32" s="127">
        <f>'H27'!AG32-'H26'!AG32</f>
        <v>0</v>
      </c>
    </row>
    <row r="33" spans="1:33" ht="14.25">
      <c r="A33" s="28" t="s">
        <v>91</v>
      </c>
      <c r="B33" s="85">
        <f>'H27'!B33-'H26'!B33</f>
        <v>-2268</v>
      </c>
      <c r="C33" s="95">
        <f>'H27'!C33-'H26'!C33</f>
        <v>4296</v>
      </c>
      <c r="D33" s="94">
        <f>'H27'!D33-'H26'!D33</f>
        <v>0</v>
      </c>
      <c r="E33" s="112">
        <f>'H27'!E33-'H26'!E33</f>
        <v>0</v>
      </c>
      <c r="F33" s="97">
        <f>'H27'!F33-'H26'!F33</f>
        <v>0</v>
      </c>
      <c r="G33" s="97">
        <f>'H27'!G33-'H26'!G33</f>
        <v>0</v>
      </c>
      <c r="H33" s="97">
        <f>'H27'!H33-'H26'!H33</f>
        <v>0</v>
      </c>
      <c r="I33" s="98">
        <f>'H27'!I33-'H26'!I33</f>
        <v>0</v>
      </c>
      <c r="J33" s="96">
        <f>'H27'!J33-'H26'!J33</f>
        <v>-142</v>
      </c>
      <c r="K33" s="98">
        <f>'H27'!K33-'H26'!K33</f>
        <v>-180</v>
      </c>
      <c r="L33" s="112">
        <f>'H27'!L33-'H26'!L33</f>
        <v>-141</v>
      </c>
      <c r="M33" s="98">
        <f>'H27'!M33-'H26'!M33</f>
        <v>0</v>
      </c>
      <c r="N33" s="112">
        <f>'H27'!N33-'H26'!N33</f>
        <v>0</v>
      </c>
      <c r="O33" s="97">
        <f>'H27'!O33-'H26'!O33</f>
        <v>0</v>
      </c>
      <c r="P33" s="97">
        <f>'H27'!P33-'H26'!P33</f>
        <v>0</v>
      </c>
      <c r="Q33" s="97">
        <f>'H27'!Q33-'H26'!Q33</f>
        <v>0</v>
      </c>
      <c r="R33" s="97">
        <f>'H27'!R33-'H26'!R33</f>
        <v>0</v>
      </c>
      <c r="S33" s="97">
        <f>'H27'!S33-'H26'!S33</f>
        <v>0</v>
      </c>
      <c r="T33" s="97">
        <f>'H27'!T33-'H26'!T33</f>
        <v>151</v>
      </c>
      <c r="U33" s="99">
        <f>'H27'!U33-'H26'!U33</f>
        <v>151</v>
      </c>
      <c r="V33" s="95">
        <f>'H27'!V33-'H26'!V33</f>
        <v>0</v>
      </c>
      <c r="W33" s="95">
        <f>'H27'!W33-'H26'!W33</f>
        <v>0</v>
      </c>
      <c r="X33" s="96">
        <f>'H27'!X33-'H26'!X33</f>
        <v>0</v>
      </c>
      <c r="Y33" s="127">
        <f>'H27'!Y33-'H26'!Y33</f>
        <v>0</v>
      </c>
      <c r="Z33" s="127">
        <f>'H27'!Z33-'H26'!Z33</f>
        <v>0</v>
      </c>
      <c r="AA33" s="127">
        <f>'H27'!AA33-'H26'!AA33</f>
        <v>0</v>
      </c>
      <c r="AB33" s="127">
        <f>'H27'!AB33-'H26'!AB33</f>
        <v>0</v>
      </c>
      <c r="AC33" s="127">
        <f>'H27'!AC33-'H26'!AC33</f>
        <v>0</v>
      </c>
      <c r="AD33" s="127">
        <f>'H27'!AD33-'H26'!AD33</f>
        <v>0</v>
      </c>
      <c r="AE33" s="127">
        <f>'H27'!AE33-'H26'!AE33</f>
        <v>0</v>
      </c>
      <c r="AF33" s="127">
        <f>'H27'!AF33-'H26'!AF33</f>
        <v>0</v>
      </c>
      <c r="AG33" s="127">
        <f>'H27'!AG33-'H26'!AG33</f>
        <v>0</v>
      </c>
    </row>
    <row r="34" spans="1:33" ht="14.25">
      <c r="A34" s="28" t="s">
        <v>23</v>
      </c>
      <c r="B34" s="85">
        <f>'H27'!B34-'H26'!B34</f>
        <v>-630</v>
      </c>
      <c r="C34" s="95">
        <f>'H27'!C34-'H26'!C34</f>
        <v>375</v>
      </c>
      <c r="D34" s="94">
        <f>'H27'!D34-'H26'!D34</f>
        <v>0</v>
      </c>
      <c r="E34" s="112">
        <f>'H27'!E34-'H26'!E34</f>
        <v>274</v>
      </c>
      <c r="F34" s="97">
        <f>'H27'!F34-'H26'!F34</f>
        <v>274</v>
      </c>
      <c r="G34" s="97">
        <f>'H27'!G34-'H26'!G34</f>
        <v>0</v>
      </c>
      <c r="H34" s="97">
        <f>'H27'!H34-'H26'!H34</f>
        <v>0</v>
      </c>
      <c r="I34" s="98">
        <f>'H27'!I34-'H26'!I34</f>
        <v>0</v>
      </c>
      <c r="J34" s="96">
        <f>'H27'!J34-'H26'!J34</f>
        <v>-19</v>
      </c>
      <c r="K34" s="98">
        <f>'H27'!K34-'H26'!K34</f>
        <v>-314</v>
      </c>
      <c r="L34" s="112">
        <f>'H27'!L34-'H26'!L34</f>
        <v>-16</v>
      </c>
      <c r="M34" s="98">
        <f>'H27'!M34-'H26'!M34</f>
        <v>0</v>
      </c>
      <c r="N34" s="112">
        <f>'H27'!N34-'H26'!N34</f>
        <v>-24</v>
      </c>
      <c r="O34" s="97">
        <f>'H27'!O34-'H26'!O34</f>
        <v>-24</v>
      </c>
      <c r="P34" s="97">
        <f>'H27'!P34-'H26'!P34</f>
        <v>0</v>
      </c>
      <c r="Q34" s="97">
        <f>'H27'!Q34-'H26'!Q34</f>
        <v>0</v>
      </c>
      <c r="R34" s="97">
        <f>'H27'!R34-'H26'!R34</f>
        <v>0</v>
      </c>
      <c r="S34" s="97">
        <f>'H27'!S34-'H26'!S34</f>
        <v>0</v>
      </c>
      <c r="T34" s="97">
        <f>'H27'!T34-'H26'!T34</f>
        <v>5</v>
      </c>
      <c r="U34" s="99">
        <f>'H27'!U34-'H26'!U34</f>
        <v>-19</v>
      </c>
      <c r="V34" s="95">
        <f>'H27'!V34-'H26'!V34</f>
        <v>0</v>
      </c>
      <c r="W34" s="95">
        <f>'H27'!W34-'H26'!W34</f>
        <v>0</v>
      </c>
      <c r="X34" s="96">
        <f>'H27'!X34-'H26'!X34</f>
        <v>0</v>
      </c>
      <c r="Y34" s="127">
        <f>'H27'!Y34-'H26'!Y34</f>
        <v>0</v>
      </c>
      <c r="Z34" s="127">
        <f>'H27'!Z34-'H26'!Z34</f>
        <v>0</v>
      </c>
      <c r="AA34" s="127">
        <f>'H27'!AA34-'H26'!AA34</f>
        <v>0</v>
      </c>
      <c r="AB34" s="127">
        <f>'H27'!AB34-'H26'!AB34</f>
        <v>0</v>
      </c>
      <c r="AC34" s="127">
        <f>'H27'!AC34-'H26'!AC34</f>
        <v>0</v>
      </c>
      <c r="AD34" s="127">
        <f>'H27'!AD34-'H26'!AD34</f>
        <v>0</v>
      </c>
      <c r="AE34" s="127">
        <f>'H27'!AE34-'H26'!AE34</f>
        <v>0</v>
      </c>
      <c r="AF34" s="127">
        <f>'H27'!AF34-'H26'!AF34</f>
        <v>0</v>
      </c>
      <c r="AG34" s="127">
        <f>'H27'!AG34-'H26'!AG34</f>
        <v>0</v>
      </c>
    </row>
    <row r="35" spans="1:33" ht="15" thickBot="1">
      <c r="A35" s="28" t="s">
        <v>12</v>
      </c>
      <c r="B35" s="113">
        <f>'H27'!B35-'H26'!B35</f>
        <v>-690</v>
      </c>
      <c r="C35" s="104">
        <f>'H27'!C35-'H26'!C35</f>
        <v>1691</v>
      </c>
      <c r="D35" s="103">
        <f>'H27'!D35-'H26'!D35</f>
        <v>0</v>
      </c>
      <c r="E35" s="114">
        <f>'H27'!E35-'H26'!E35</f>
        <v>0</v>
      </c>
      <c r="F35" s="106">
        <f>'H27'!F35-'H26'!F35</f>
        <v>0</v>
      </c>
      <c r="G35" s="106">
        <f>'H27'!G35-'H26'!G35</f>
        <v>0</v>
      </c>
      <c r="H35" s="106">
        <f>'H27'!H35-'H26'!H35</f>
        <v>0</v>
      </c>
      <c r="I35" s="107">
        <f>'H27'!I35-'H26'!I35</f>
        <v>0</v>
      </c>
      <c r="J35" s="105">
        <f>'H27'!J35-'H26'!J35</f>
        <v>-101</v>
      </c>
      <c r="K35" s="107">
        <f>'H27'!K35-'H26'!K35</f>
        <v>-138</v>
      </c>
      <c r="L35" s="114">
        <f>'H27'!L35-'H26'!L35</f>
        <v>0</v>
      </c>
      <c r="M35" s="107">
        <f>'H27'!M35-'H26'!M35</f>
        <v>0</v>
      </c>
      <c r="N35" s="114">
        <f>'H27'!N35-'H26'!N35</f>
        <v>0</v>
      </c>
      <c r="O35" s="106">
        <f>'H27'!O35-'H26'!O35</f>
        <v>0</v>
      </c>
      <c r="P35" s="106">
        <f>'H27'!P35-'H26'!P35</f>
        <v>0</v>
      </c>
      <c r="Q35" s="106">
        <f>'H27'!Q35-'H26'!Q35</f>
        <v>0</v>
      </c>
      <c r="R35" s="106">
        <f>'H27'!R35-'H26'!R35</f>
        <v>0</v>
      </c>
      <c r="S35" s="106">
        <f>'H27'!S35-'H26'!S35</f>
        <v>0</v>
      </c>
      <c r="T35" s="106">
        <f>'H27'!T35-'H26'!T35</f>
        <v>156</v>
      </c>
      <c r="U35" s="108">
        <f>'H27'!U35-'H26'!U35</f>
        <v>156</v>
      </c>
      <c r="V35" s="104">
        <f>'H27'!V35-'H26'!V35</f>
        <v>0</v>
      </c>
      <c r="W35" s="104">
        <f>'H27'!W35-'H26'!W35</f>
        <v>0</v>
      </c>
      <c r="X35" s="105">
        <f>'H27'!X35-'H26'!X35</f>
        <v>0</v>
      </c>
      <c r="Y35" s="128">
        <f>'H27'!Y35-'H26'!Y35</f>
        <v>0</v>
      </c>
      <c r="Z35" s="128">
        <f>'H27'!Z35-'H26'!Z35</f>
        <v>0</v>
      </c>
      <c r="AA35" s="128">
        <f>'H27'!AA35-'H26'!AA35</f>
        <v>0</v>
      </c>
      <c r="AB35" s="128">
        <f>'H27'!AB35-'H26'!AB35</f>
        <v>0</v>
      </c>
      <c r="AC35" s="128">
        <f>'H27'!AC35-'H26'!AC35</f>
        <v>0</v>
      </c>
      <c r="AD35" s="128">
        <f>'H27'!AD35-'H26'!AD35</f>
        <v>0</v>
      </c>
      <c r="AE35" s="128">
        <f>'H27'!AE35-'H26'!AE35</f>
        <v>0</v>
      </c>
      <c r="AF35" s="128">
        <f>'H27'!AF35-'H26'!AF35</f>
        <v>0</v>
      </c>
      <c r="AG35" s="128">
        <f>'H27'!AG35-'H26'!AG35</f>
        <v>0</v>
      </c>
    </row>
    <row r="36" spans="1:33" ht="15.75" customHeight="1" thickBot="1" thickTop="1">
      <c r="A36" s="29" t="s">
        <v>92</v>
      </c>
      <c r="B36" s="53">
        <f>'H27'!B36-'H26'!B36</f>
        <v>-7276</v>
      </c>
      <c r="C36" s="54">
        <f>'H27'!C36-'H26'!C36</f>
        <v>13541</v>
      </c>
      <c r="D36" s="55">
        <f>'H27'!D36-'H26'!D36</f>
        <v>-232</v>
      </c>
      <c r="E36" s="56">
        <f>'H27'!E36-'H26'!E36</f>
        <v>-3793</v>
      </c>
      <c r="F36" s="57">
        <f>'H27'!F36-'H26'!F36</f>
        <v>614</v>
      </c>
      <c r="G36" s="57">
        <f>'H27'!G36-'H26'!G36</f>
        <v>0</v>
      </c>
      <c r="H36" s="57">
        <f>'H27'!H36-'H26'!H36</f>
        <v>-4407</v>
      </c>
      <c r="I36" s="58">
        <f>'H27'!I36-'H26'!I36</f>
        <v>0</v>
      </c>
      <c r="J36" s="59">
        <f>'H27'!J36-'H26'!J36</f>
        <v>-957</v>
      </c>
      <c r="K36" s="58">
        <f>'H27'!K36-'H26'!K36</f>
        <v>-116</v>
      </c>
      <c r="L36" s="56">
        <f>'H27'!L36-'H26'!L36</f>
        <v>-718</v>
      </c>
      <c r="M36" s="58">
        <f>'H27'!M36-'H26'!M36</f>
        <v>0</v>
      </c>
      <c r="N36" s="56">
        <f>'H27'!N36-'H26'!N36</f>
        <v>1629</v>
      </c>
      <c r="O36" s="57">
        <f>'H27'!O36-'H26'!O36</f>
        <v>1629</v>
      </c>
      <c r="P36" s="57">
        <f>'H27'!P36-'H26'!P36</f>
        <v>-137</v>
      </c>
      <c r="Q36" s="57">
        <f>'H27'!Q36-'H26'!Q36</f>
        <v>-128</v>
      </c>
      <c r="R36" s="57">
        <f>'H27'!R36-'H26'!R36</f>
        <v>0</v>
      </c>
      <c r="S36" s="57">
        <f>'H27'!S36-'H26'!S36</f>
        <v>0</v>
      </c>
      <c r="T36" s="57">
        <f>'H27'!T36-'H26'!T36</f>
        <v>-208</v>
      </c>
      <c r="U36" s="60">
        <f>'H27'!U36-'H26'!U36</f>
        <v>1156</v>
      </c>
      <c r="V36" s="54">
        <f>'H27'!V36-'H26'!V36</f>
        <v>-3</v>
      </c>
      <c r="W36" s="54">
        <f>'H27'!W36-'H26'!W36</f>
        <v>0</v>
      </c>
      <c r="X36" s="59">
        <f>'H27'!X36-'H26'!X36</f>
        <v>0</v>
      </c>
      <c r="Y36" s="129">
        <f>'H27'!Y36-'H26'!Y36</f>
        <v>0</v>
      </c>
      <c r="Z36" s="129">
        <f>'H27'!Z36-'H26'!Z36</f>
        <v>0</v>
      </c>
      <c r="AA36" s="129">
        <f>'H27'!AA36-'H26'!AA36</f>
        <v>0</v>
      </c>
      <c r="AB36" s="129">
        <f>'H27'!AB36-'H26'!AB36</f>
        <v>0</v>
      </c>
      <c r="AC36" s="129">
        <f>'H27'!AC36-'H26'!AC36</f>
        <v>0</v>
      </c>
      <c r="AD36" s="129">
        <f>'H27'!AD36-'H26'!AD36</f>
        <v>0</v>
      </c>
      <c r="AE36" s="129">
        <f>'H27'!AE36-'H26'!AE36</f>
        <v>0</v>
      </c>
      <c r="AF36" s="129">
        <f>'H27'!AF36-'H26'!AF36</f>
        <v>0</v>
      </c>
      <c r="AG36" s="129">
        <f>'H27'!AG36-'H26'!AG36</f>
        <v>0</v>
      </c>
    </row>
    <row r="37" spans="1:33" ht="15.75" customHeight="1" thickTop="1">
      <c r="A37" s="31" t="s">
        <v>144</v>
      </c>
      <c r="B37" s="52">
        <f>'H27'!B37-'H26'!B37</f>
        <v>-38897</v>
      </c>
      <c r="C37" s="61">
        <f>'H27'!C37-'H26'!C37</f>
        <v>3512088</v>
      </c>
      <c r="D37" s="52">
        <f>'H27'!D37-'H26'!D37</f>
        <v>4203</v>
      </c>
      <c r="E37" s="62">
        <f>'H27'!E37-'H26'!E37</f>
        <v>138173</v>
      </c>
      <c r="F37" s="63">
        <f>'H27'!F37-'H26'!F37</f>
        <v>133849</v>
      </c>
      <c r="G37" s="63">
        <f>'H27'!G37-'H26'!G37</f>
        <v>0</v>
      </c>
      <c r="H37" s="63">
        <f>'H27'!H37-'H26'!H37</f>
        <v>4324</v>
      </c>
      <c r="I37" s="64">
        <f>'H27'!I37-'H26'!I37</f>
        <v>0</v>
      </c>
      <c r="J37" s="65">
        <f>'H27'!J37-'H26'!J37</f>
        <v>-4115</v>
      </c>
      <c r="K37" s="64">
        <f>'H27'!K37-'H26'!K37</f>
        <v>-4911</v>
      </c>
      <c r="L37" s="62">
        <f>'H27'!L37-'H26'!L37</f>
        <v>-1663</v>
      </c>
      <c r="M37" s="64">
        <f>'H27'!M37-'H26'!M37</f>
        <v>-12</v>
      </c>
      <c r="N37" s="62">
        <f>'H27'!N37-'H26'!N37</f>
        <v>13559</v>
      </c>
      <c r="O37" s="63">
        <f>'H27'!O37-'H26'!O37</f>
        <v>13740</v>
      </c>
      <c r="P37" s="63">
        <f>'H27'!P37-'H26'!P37</f>
        <v>2573</v>
      </c>
      <c r="Q37" s="63">
        <f>'H27'!Q37-'H26'!Q37</f>
        <v>-170</v>
      </c>
      <c r="R37" s="63">
        <f>'H27'!R37-'H26'!R37</f>
        <v>-1</v>
      </c>
      <c r="S37" s="63">
        <f>'H27'!S37-'H26'!S37</f>
        <v>-3</v>
      </c>
      <c r="T37" s="63">
        <f>'H27'!T37-'H26'!T37</f>
        <v>-11695</v>
      </c>
      <c r="U37" s="66">
        <f>'H27'!U37-'H26'!U37</f>
        <v>4444</v>
      </c>
      <c r="V37" s="61">
        <f>'H27'!V37-'H26'!V37</f>
        <v>-4</v>
      </c>
      <c r="W37" s="61">
        <f>'H27'!W37-'H26'!W37</f>
        <v>-47</v>
      </c>
      <c r="X37" s="65">
        <f>'H27'!X37-'H26'!X37</f>
        <v>-2</v>
      </c>
      <c r="Y37" s="131">
        <f>'H27'!Y37-'H26'!Y37</f>
        <v>0</v>
      </c>
      <c r="Z37" s="131">
        <f>'H27'!Z37-'H26'!Z37</f>
        <v>0</v>
      </c>
      <c r="AA37" s="131">
        <f>'H27'!AA37-'H26'!AA37</f>
        <v>-4</v>
      </c>
      <c r="AB37" s="131">
        <f>'H27'!AB37-'H26'!AB37</f>
        <v>1</v>
      </c>
      <c r="AC37" s="131">
        <f>'H27'!AC37-'H26'!AC37</f>
        <v>0</v>
      </c>
      <c r="AD37" s="131">
        <f>'H27'!AD37-'H26'!AD37</f>
        <v>0</v>
      </c>
      <c r="AE37" s="131">
        <f>'H27'!AE37-'H26'!AE37</f>
        <v>0</v>
      </c>
      <c r="AF37" s="131">
        <f>'H27'!AF37-'H26'!AF37</f>
        <v>-1</v>
      </c>
      <c r="AG37" s="131">
        <f>'H27'!AG37-'H26'!AG37</f>
        <v>-3</v>
      </c>
    </row>
    <row r="39" spans="14:25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26"/>
    </row>
    <row r="40" spans="14:25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26"/>
    </row>
    <row r="41" spans="14:25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26"/>
    </row>
    <row r="42" spans="14:25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26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 恵</dc:creator>
  <cp:keywords/>
  <dc:description/>
  <cp:lastModifiedBy> </cp:lastModifiedBy>
  <cp:lastPrinted>2017-02-20T01:39:00Z</cp:lastPrinted>
  <dcterms:created xsi:type="dcterms:W3CDTF">2004-08-10T05:31:55Z</dcterms:created>
  <dcterms:modified xsi:type="dcterms:W3CDTF">2017-02-20T01:42:37Z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