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918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AI10" i="4" s="1"/>
  <c r="S6" i="5"/>
  <c r="AY8" i="4" s="1"/>
  <c r="R6" i="5"/>
  <c r="Q6" i="5"/>
  <c r="AI8" i="4" s="1"/>
  <c r="P6" i="5"/>
  <c r="Z10" i="4" s="1"/>
  <c r="O6" i="5"/>
  <c r="R10" i="4" s="1"/>
  <c r="N6" i="5"/>
  <c r="M6" i="5"/>
  <c r="L6" i="5"/>
  <c r="K6" i="5"/>
  <c r="R8" i="4" s="1"/>
  <c r="J6" i="5"/>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J10" i="4"/>
  <c r="B10" i="4"/>
  <c r="AQ8" i="4"/>
  <c r="Z8" i="4"/>
  <c r="J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<sst xmlns="http://schemas.openxmlformats.org/spreadsheetml/2006/main" count="217" uniqueCount="107">
  <si>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</si>
  <si>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</si>
  <si>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</si>
  <si>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</si>
  <si>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</si>
  <si>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</si>
  <si>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</si>
  <si>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</si>
  <si>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</si>
  <si>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</si>
  <si>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</si>
  <si>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</si>
  <si>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</si>
  <si>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</si>
  <si>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</si>
  <si>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</si>
  <si>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</si>
  <si>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</si>
  <si>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</si>
  <si>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</si>
  <si>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</si>
  <si>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</si>
  <si>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</si>
  <si>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</si>
  <si>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</si>
  <si>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</si>
  <si>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</si>
  <si>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</si>
  <si>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</si>
  <si>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</si>
  <si>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</si>
  <si>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</si>
  <si>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</si>
  <si>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</si>
  <si>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</si>
  <si>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</si>
  <si>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</si>
  <si>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</si>
  <si>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</si>
  <si>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</si>
  <si>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</si>
  <si>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</si>
  <si>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</si>
  <si>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</si>
  <si>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</si>
  <si>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</si>
  <si>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</si>
  <si>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</si>
  <si>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</si>
  <si>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</si>
  <si>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</si>
  <si>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</si>
  <si>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</si>
  <si>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</si>
  <si>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</si>
  <si>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</si>
  <si>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</si>
  <si>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</si>
  <si>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</si>
  <si>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</si>
  <si>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</si>
  <si>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</si>
  <si>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</si>
  <si>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</si>
  <si>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</si>
  <si>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</si>
  <si>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</si>
  <si>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</si>
  <si>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</si>
  <si>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</si>
  <si>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</si>
  <si>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</si>
  <si>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</si>
  <si>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</si>
  <si>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</si>
  <si>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</si>
  <si>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</si>
  <si>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</si>
  <si>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</si>
  <si>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</si>
  <si>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</si>
  <si>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</si>
  <si>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</si>
  <si>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</si>
  <si>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</si>
  <si>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</si>
  <si>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</si>
  <si>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</si>
  <si>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</si>
  <si>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</si>
  <si>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</si>
  <si>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</si>
  <si>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</si>
  <si>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三重県　川越町</t>
  </si>
  <si>
    <t>法適用</t>
  </si>
  <si>
    <t>水道事業</t>
  </si>
  <si>
    <t>末端給水事業</t>
  </si>
  <si>
    <t>A7</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</si>
  <si>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</si>
  <si>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</si>
  <si>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</si>
  <si>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</si>
  <si>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</si>
  <si>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</si>
  <si>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①数値が100％を下回っている場合は、経常損失が生じている状態にあり、平均値より12.03％低い。
②累積欠損金はこれまで発生していない。
③毎年度100％を上回っているため、支払能力は備えているといえる。
④企業債残高はない。
⑤毎年度100％を下回っており、給水に係る費用を給水収益で賄えていない状況にある。平均値より12.1％低い。
⑥有収水量１㎥あたりの給水原価は、平均値よりも低く抑えられており、費用効率は良いといえる。
⑦平均値よりも上回っている。
⑧毎年度90％を超えている、継続的に平均値を上回っている。
以上のことから、経常収支比率、料金回収率が低水準にあるため、健全な経営ができているとはいえない。また、施設利用率、有収率は高いことから、施設の効率性は高いといえる。</t>
    <rPh sb="1" eb="3">
      <t>スウチ</t>
    </rPh>
    <rPh sb="9" eb="11">
      <t>シタマワ</t>
    </rPh>
    <rPh sb="15" eb="17">
      <t>バアイ</t>
    </rPh>
    <rPh sb="19" eb="21">
      <t>ケイジョウ</t>
    </rPh>
    <rPh sb="21" eb="23">
      <t>ソンシツ</t>
    </rPh>
    <rPh sb="24" eb="25">
      <t>ショウ</t>
    </rPh>
    <rPh sb="29" eb="31">
      <t>ジョウタイ</t>
    </rPh>
    <rPh sb="35" eb="37">
      <t>ヘイキン</t>
    </rPh>
    <rPh sb="37" eb="38">
      <t>チ</t>
    </rPh>
    <rPh sb="46" eb="47">
      <t>ヒク</t>
    </rPh>
    <rPh sb="51" eb="53">
      <t>ルイセキ</t>
    </rPh>
    <rPh sb="53" eb="55">
      <t>ケッソン</t>
    </rPh>
    <rPh sb="55" eb="56">
      <t>キン</t>
    </rPh>
    <rPh sb="61" eb="63">
      <t>ハッセイ</t>
    </rPh>
    <rPh sb="71" eb="74">
      <t>マイネンド</t>
    </rPh>
    <rPh sb="79" eb="81">
      <t>ウワマワ</t>
    </rPh>
    <rPh sb="88" eb="90">
      <t>シハライ</t>
    </rPh>
    <rPh sb="90" eb="92">
      <t>ノウリョク</t>
    </rPh>
    <rPh sb="93" eb="94">
      <t>ソナ</t>
    </rPh>
    <rPh sb="105" eb="107">
      <t>キギョウ</t>
    </rPh>
    <rPh sb="107" eb="108">
      <t>サイ</t>
    </rPh>
    <rPh sb="108" eb="110">
      <t>ザンダカ</t>
    </rPh>
    <rPh sb="116" eb="119">
      <t>マイネンド</t>
    </rPh>
    <rPh sb="124" eb="126">
      <t>シタマワ</t>
    </rPh>
    <rPh sb="131" eb="133">
      <t>キュウスイ</t>
    </rPh>
    <rPh sb="134" eb="135">
      <t>カカ</t>
    </rPh>
    <rPh sb="136" eb="138">
      <t>ヒヨウ</t>
    </rPh>
    <rPh sb="139" eb="141">
      <t>キュウスイ</t>
    </rPh>
    <rPh sb="141" eb="143">
      <t>シュウエキ</t>
    </rPh>
    <rPh sb="144" eb="145">
      <t>マカナ</t>
    </rPh>
    <rPh sb="150" eb="152">
      <t>ジョウキョウ</t>
    </rPh>
    <rPh sb="166" eb="167">
      <t>ヒク</t>
    </rPh>
    <rPh sb="171" eb="172">
      <t>ユウ</t>
    </rPh>
    <rPh sb="172" eb="173">
      <t>シュウ</t>
    </rPh>
    <rPh sb="173" eb="175">
      <t>スイリョウ</t>
    </rPh>
    <rPh sb="181" eb="183">
      <t>キュウスイ</t>
    </rPh>
    <rPh sb="183" eb="185">
      <t>ゲンカ</t>
    </rPh>
    <rPh sb="187" eb="190">
      <t>ヘイキンチ</t>
    </rPh>
    <rPh sb="193" eb="194">
      <t>ヒク</t>
    </rPh>
    <rPh sb="195" eb="196">
      <t>オサ</t>
    </rPh>
    <rPh sb="203" eb="205">
      <t>ヒヨウ</t>
    </rPh>
    <rPh sb="205" eb="207">
      <t>コウリツ</t>
    </rPh>
    <rPh sb="208" eb="209">
      <t>ヨ</t>
    </rPh>
    <rPh sb="217" eb="219">
      <t>ヘイキン</t>
    </rPh>
    <rPh sb="219" eb="220">
      <t>チ</t>
    </rPh>
    <rPh sb="283" eb="286">
      <t>テイスイジュン</t>
    </rPh>
    <rPh sb="313" eb="315">
      <t>シセツ</t>
    </rPh>
    <rPh sb="315" eb="318">
      <t>リヨウリツ</t>
    </rPh>
    <rPh sb="319" eb="320">
      <t>ユウ</t>
    </rPh>
    <rPh sb="320" eb="321">
      <t>シュウ</t>
    </rPh>
    <rPh sb="321" eb="322">
      <t>リツ</t>
    </rPh>
    <rPh sb="323" eb="324">
      <t>タカ</t>
    </rPh>
    <rPh sb="330" eb="332">
      <t>シセツ</t>
    </rPh>
    <rPh sb="333" eb="336">
      <t>コウリツセイ</t>
    </rPh>
    <rPh sb="337" eb="338">
      <t>タカ</t>
    </rPh>
    <phoneticPr fontId="4"/>
  </si>
  <si>
    <t>①毎年、おおむね平均値を水準している。数値が100％に近いほど資産が法定耐用年数に近づいていることを示している。
②法定耐用年数を経過した管路がまとまって増える時期に達した。
③平均値より低い。
以上のことから、法定耐用年数を迎える施設の増加及び管路更新率の低迷が課題であり、計画的に更新を進める必要がある。</t>
    <phoneticPr fontId="4"/>
  </si>
  <si>
    <t>料金改定の効果は見受けられるものの、依然として経営は良好とはいえず、一般会計からの基準外の補助金の繰入れを受けているため、適切な料金水準の確保が必要である。また、老朽化への対応と併せ耐震化を進めていく必要もあり、費用の確保が課題である。
現在、経営戦略の策定について準備を進めており、経営の健全化と具体的な投資計画の策定が急務である。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</si>
</sst>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formatCode="#,##0.00;&quot;△&quot;#,##0.00">
                  <c:v>0</c:v>
                </c:pt>
                <c:pt idx="1">
                  <c:v>0.09</c:v>
                </c:pt>
                <c:pt idx="2">
                  <c:v>0.27</c:v>
                </c:pt>
                <c:pt idx="3">
                  <c:v>0.3</c:v>
                </c:pt>
                <c:pt idx="4">
                  <c:v>0.83</c:v>
                </c:pt>
              </c:numCache>
            </c:numRef>
          </c:val>
        </c:ser>
        <c:dLbls>
          <c:showLegendKey val="0"/>
          <c:showVal val="0"/>
          <c:showCatName val="0"/>
          <c:showSerName val="0"/>
          <c:showPercent val="0"/>
          <c:showBubbleSize val="0"/>
        </c:dLbls>
        <c:gapWidth val="150"/>
        <c:axId val="30533504"/>
        <c:axId val="31404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0.5</c:v>
                </c:pt>
                <c:pt idx="1">
                  <c:v>0.6</c:v>
                </c:pt>
                <c:pt idx="2">
                  <c:v>0.71</c:v>
                </c:pt>
                <c:pt idx="3">
                  <c:v>0.68</c:v>
                </c:pt>
                <c:pt idx="4">
                  <c:v>1.65</c:v>
                </c:pt>
              </c:numCache>
            </c:numRef>
          </c:val>
          <c:smooth val="0"/>
        </c:ser>
        <c:dLbls>
          <c:showLegendKey val="0"/>
          <c:showVal val="0"/>
          <c:showCatName val="0"/>
          <c:showSerName val="0"/>
          <c:showPercent val="0"/>
          <c:showBubbleSize val="0"/>
        </c:dLbls>
        <c:marker val="1"/>
        <c:smooth val="0"/>
        <c:axId val="30533504"/>
        <c:axId val="31404032"/>
      </c:lineChart>
      <c:dateAx>
        <c:axId val="30533504"/>
        <c:scaling>
          <c:orientation val="minMax"/>
        </c:scaling>
        <c:delete val="1"/>
        <c:axPos val="b"/>
        <c:numFmt formatCode="ge" sourceLinked="1"/>
        <c:majorTickMark val="none"/>
        <c:minorTickMark val="none"/>
        <c:tickLblPos val="none"/>
        <c:crossAx val="31404032"/>
        <c:crosses val="autoZero"/>
        <c:auto val="1"/>
        <c:lblOffset val="100"/>
        <c:baseTimeUnit val="years"/>
      </c:dateAx>
      <c:valAx>
        <c:axId val="31404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533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73.05</c:v>
                </c:pt>
                <c:pt idx="1">
                  <c:v>73.22</c:v>
                </c:pt>
                <c:pt idx="2">
                  <c:v>72.94</c:v>
                </c:pt>
                <c:pt idx="3">
                  <c:v>73.27</c:v>
                </c:pt>
                <c:pt idx="4">
                  <c:v>72.58</c:v>
                </c:pt>
              </c:numCache>
            </c:numRef>
          </c:val>
        </c:ser>
        <c:dLbls>
          <c:showLegendKey val="0"/>
          <c:showVal val="0"/>
          <c:showCatName val="0"/>
          <c:showSerName val="0"/>
          <c:showPercent val="0"/>
          <c:showBubbleSize val="0"/>
        </c:dLbls>
        <c:gapWidth val="150"/>
        <c:axId val="31664384"/>
        <c:axId val="31691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52.9</c:v>
                </c:pt>
                <c:pt idx="1">
                  <c:v>54.51</c:v>
                </c:pt>
                <c:pt idx="2">
                  <c:v>54.47</c:v>
                </c:pt>
                <c:pt idx="3">
                  <c:v>53.61</c:v>
                </c:pt>
                <c:pt idx="4">
                  <c:v>53.52</c:v>
                </c:pt>
              </c:numCache>
            </c:numRef>
          </c:val>
          <c:smooth val="0"/>
        </c:ser>
        <c:dLbls>
          <c:showLegendKey val="0"/>
          <c:showVal val="0"/>
          <c:showCatName val="0"/>
          <c:showSerName val="0"/>
          <c:showPercent val="0"/>
          <c:showBubbleSize val="0"/>
        </c:dLbls>
        <c:marker val="1"/>
        <c:smooth val="0"/>
        <c:axId val="31664384"/>
        <c:axId val="31691136"/>
      </c:lineChart>
      <c:dateAx>
        <c:axId val="31664384"/>
        <c:scaling>
          <c:orientation val="minMax"/>
        </c:scaling>
        <c:delete val="1"/>
        <c:axPos val="b"/>
        <c:numFmt formatCode="ge" sourceLinked="1"/>
        <c:majorTickMark val="none"/>
        <c:minorTickMark val="none"/>
        <c:tickLblPos val="none"/>
        <c:crossAx val="31691136"/>
        <c:crosses val="autoZero"/>
        <c:auto val="1"/>
        <c:lblOffset val="100"/>
        <c:baseTimeUnit val="years"/>
      </c:dateAx>
      <c:valAx>
        <c:axId val="31691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664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92.8</c:v>
                </c:pt>
                <c:pt idx="1">
                  <c:v>93.03</c:v>
                </c:pt>
                <c:pt idx="2">
                  <c:v>93.64</c:v>
                </c:pt>
                <c:pt idx="3">
                  <c:v>92.27</c:v>
                </c:pt>
                <c:pt idx="4">
                  <c:v>92.93</c:v>
                </c:pt>
              </c:numCache>
            </c:numRef>
          </c:val>
        </c:ser>
        <c:dLbls>
          <c:showLegendKey val="0"/>
          <c:showVal val="0"/>
          <c:showCatName val="0"/>
          <c:showSerName val="0"/>
          <c:showPercent val="0"/>
          <c:showBubbleSize val="0"/>
        </c:dLbls>
        <c:gapWidth val="150"/>
        <c:axId val="31737728"/>
        <c:axId val="31739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81.63</c:v>
                </c:pt>
                <c:pt idx="1">
                  <c:v>81.790000000000006</c:v>
                </c:pt>
                <c:pt idx="2">
                  <c:v>81.459999999999994</c:v>
                </c:pt>
                <c:pt idx="3">
                  <c:v>81.31</c:v>
                </c:pt>
                <c:pt idx="4">
                  <c:v>81.459999999999994</c:v>
                </c:pt>
              </c:numCache>
            </c:numRef>
          </c:val>
          <c:smooth val="0"/>
        </c:ser>
        <c:dLbls>
          <c:showLegendKey val="0"/>
          <c:showVal val="0"/>
          <c:showCatName val="0"/>
          <c:showSerName val="0"/>
          <c:showPercent val="0"/>
          <c:showBubbleSize val="0"/>
        </c:dLbls>
        <c:marker val="1"/>
        <c:smooth val="0"/>
        <c:axId val="31737728"/>
        <c:axId val="31739904"/>
      </c:lineChart>
      <c:dateAx>
        <c:axId val="31737728"/>
        <c:scaling>
          <c:orientation val="minMax"/>
        </c:scaling>
        <c:delete val="1"/>
        <c:axPos val="b"/>
        <c:numFmt formatCode="ge" sourceLinked="1"/>
        <c:majorTickMark val="none"/>
        <c:minorTickMark val="none"/>
        <c:tickLblPos val="none"/>
        <c:crossAx val="31739904"/>
        <c:crosses val="autoZero"/>
        <c:auto val="1"/>
        <c:lblOffset val="100"/>
        <c:baseTimeUnit val="years"/>
      </c:dateAx>
      <c:valAx>
        <c:axId val="31739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73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106.1</c:v>
                </c:pt>
                <c:pt idx="1">
                  <c:v>97.55</c:v>
                </c:pt>
                <c:pt idx="2">
                  <c:v>94.77</c:v>
                </c:pt>
                <c:pt idx="3">
                  <c:v>100.93</c:v>
                </c:pt>
                <c:pt idx="4">
                  <c:v>99.03</c:v>
                </c:pt>
              </c:numCache>
            </c:numRef>
          </c:val>
        </c:ser>
        <c:dLbls>
          <c:showLegendKey val="0"/>
          <c:showVal val="0"/>
          <c:showCatName val="0"/>
          <c:showSerName val="0"/>
          <c:showPercent val="0"/>
          <c:showBubbleSize val="0"/>
        </c:dLbls>
        <c:gapWidth val="150"/>
        <c:axId val="31434240"/>
        <c:axId val="31436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109.08</c:v>
                </c:pt>
                <c:pt idx="1">
                  <c:v>108.33</c:v>
                </c:pt>
                <c:pt idx="2">
                  <c:v>107.95</c:v>
                </c:pt>
                <c:pt idx="3">
                  <c:v>109.49</c:v>
                </c:pt>
                <c:pt idx="4">
                  <c:v>111.06</c:v>
                </c:pt>
              </c:numCache>
            </c:numRef>
          </c:val>
          <c:smooth val="0"/>
        </c:ser>
        <c:dLbls>
          <c:showLegendKey val="0"/>
          <c:showVal val="0"/>
          <c:showCatName val="0"/>
          <c:showSerName val="0"/>
          <c:showPercent val="0"/>
          <c:showBubbleSize val="0"/>
        </c:dLbls>
        <c:marker val="1"/>
        <c:smooth val="0"/>
        <c:axId val="31434240"/>
        <c:axId val="31436160"/>
      </c:lineChart>
      <c:dateAx>
        <c:axId val="31434240"/>
        <c:scaling>
          <c:orientation val="minMax"/>
        </c:scaling>
        <c:delete val="1"/>
        <c:axPos val="b"/>
        <c:numFmt formatCode="ge" sourceLinked="1"/>
        <c:majorTickMark val="none"/>
        <c:minorTickMark val="none"/>
        <c:tickLblPos val="none"/>
        <c:crossAx val="31436160"/>
        <c:crosses val="autoZero"/>
        <c:auto val="1"/>
        <c:lblOffset val="100"/>
        <c:baseTimeUnit val="years"/>
      </c:dateAx>
      <c:valAx>
        <c:axId val="3143616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1434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36.18</c:v>
                </c:pt>
                <c:pt idx="1">
                  <c:v>38.01</c:v>
                </c:pt>
                <c:pt idx="2">
                  <c:v>39.33</c:v>
                </c:pt>
                <c:pt idx="3">
                  <c:v>50.31</c:v>
                </c:pt>
                <c:pt idx="4">
                  <c:v>50.59</c:v>
                </c:pt>
              </c:numCache>
            </c:numRef>
          </c:val>
        </c:ser>
        <c:dLbls>
          <c:showLegendKey val="0"/>
          <c:showVal val="0"/>
          <c:showCatName val="0"/>
          <c:showSerName val="0"/>
          <c:showPercent val="0"/>
          <c:showBubbleSize val="0"/>
        </c:dLbls>
        <c:gapWidth val="150"/>
        <c:axId val="31278208"/>
        <c:axId val="31280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37.25</c:v>
                </c:pt>
                <c:pt idx="1">
                  <c:v>37.799999999999997</c:v>
                </c:pt>
                <c:pt idx="2">
                  <c:v>38.520000000000003</c:v>
                </c:pt>
                <c:pt idx="3">
                  <c:v>46.67</c:v>
                </c:pt>
                <c:pt idx="4">
                  <c:v>47.7</c:v>
                </c:pt>
              </c:numCache>
            </c:numRef>
          </c:val>
          <c:smooth val="0"/>
        </c:ser>
        <c:dLbls>
          <c:showLegendKey val="0"/>
          <c:showVal val="0"/>
          <c:showCatName val="0"/>
          <c:showSerName val="0"/>
          <c:showPercent val="0"/>
          <c:showBubbleSize val="0"/>
        </c:dLbls>
        <c:marker val="1"/>
        <c:smooth val="0"/>
        <c:axId val="31278208"/>
        <c:axId val="31280128"/>
      </c:lineChart>
      <c:dateAx>
        <c:axId val="31278208"/>
        <c:scaling>
          <c:orientation val="minMax"/>
        </c:scaling>
        <c:delete val="1"/>
        <c:axPos val="b"/>
        <c:numFmt formatCode="ge" sourceLinked="1"/>
        <c:majorTickMark val="none"/>
        <c:minorTickMark val="none"/>
        <c:tickLblPos val="none"/>
        <c:crossAx val="31280128"/>
        <c:crosses val="autoZero"/>
        <c:auto val="1"/>
        <c:lblOffset val="100"/>
        <c:baseTimeUnit val="years"/>
      </c:dateAx>
      <c:valAx>
        <c:axId val="3128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278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5.19</c:v>
                </c:pt>
                <c:pt idx="1">
                  <c:v>5.52</c:v>
                </c:pt>
                <c:pt idx="2">
                  <c:v>5.64</c:v>
                </c:pt>
                <c:pt idx="3">
                  <c:v>5.85</c:v>
                </c:pt>
                <c:pt idx="4">
                  <c:v>24.48</c:v>
                </c:pt>
              </c:numCache>
            </c:numRef>
          </c:val>
        </c:ser>
        <c:dLbls>
          <c:showLegendKey val="0"/>
          <c:showVal val="0"/>
          <c:showCatName val="0"/>
          <c:showSerName val="0"/>
          <c:showPercent val="0"/>
          <c:showBubbleSize val="0"/>
        </c:dLbls>
        <c:gapWidth val="150"/>
        <c:axId val="31458048"/>
        <c:axId val="31459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7.9</c:v>
                </c:pt>
                <c:pt idx="1">
                  <c:v>8.2200000000000006</c:v>
                </c:pt>
                <c:pt idx="2">
                  <c:v>9.43</c:v>
                </c:pt>
                <c:pt idx="3">
                  <c:v>10.029999999999999</c:v>
                </c:pt>
                <c:pt idx="4">
                  <c:v>7.26</c:v>
                </c:pt>
              </c:numCache>
            </c:numRef>
          </c:val>
          <c:smooth val="0"/>
        </c:ser>
        <c:dLbls>
          <c:showLegendKey val="0"/>
          <c:showVal val="0"/>
          <c:showCatName val="0"/>
          <c:showSerName val="0"/>
          <c:showPercent val="0"/>
          <c:showBubbleSize val="0"/>
        </c:dLbls>
        <c:marker val="1"/>
        <c:smooth val="0"/>
        <c:axId val="31458048"/>
        <c:axId val="31459968"/>
      </c:lineChart>
      <c:dateAx>
        <c:axId val="31458048"/>
        <c:scaling>
          <c:orientation val="minMax"/>
        </c:scaling>
        <c:delete val="1"/>
        <c:axPos val="b"/>
        <c:numFmt formatCode="ge" sourceLinked="1"/>
        <c:majorTickMark val="none"/>
        <c:minorTickMark val="none"/>
        <c:tickLblPos val="none"/>
        <c:crossAx val="31459968"/>
        <c:crosses val="autoZero"/>
        <c:auto val="1"/>
        <c:lblOffset val="100"/>
        <c:baseTimeUnit val="years"/>
      </c:dateAx>
      <c:valAx>
        <c:axId val="31459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458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1496448"/>
        <c:axId val="31506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16.09</c:v>
                </c:pt>
                <c:pt idx="1">
                  <c:v>15.69</c:v>
                </c:pt>
                <c:pt idx="2">
                  <c:v>13.47</c:v>
                </c:pt>
                <c:pt idx="3">
                  <c:v>9.49</c:v>
                </c:pt>
                <c:pt idx="4">
                  <c:v>9.35</c:v>
                </c:pt>
              </c:numCache>
            </c:numRef>
          </c:val>
          <c:smooth val="0"/>
        </c:ser>
        <c:dLbls>
          <c:showLegendKey val="0"/>
          <c:showVal val="0"/>
          <c:showCatName val="0"/>
          <c:showSerName val="0"/>
          <c:showPercent val="0"/>
          <c:showBubbleSize val="0"/>
        </c:dLbls>
        <c:marker val="1"/>
        <c:smooth val="0"/>
        <c:axId val="31496448"/>
        <c:axId val="31506816"/>
      </c:lineChart>
      <c:dateAx>
        <c:axId val="31496448"/>
        <c:scaling>
          <c:orientation val="minMax"/>
        </c:scaling>
        <c:delete val="1"/>
        <c:axPos val="b"/>
        <c:numFmt formatCode="ge" sourceLinked="1"/>
        <c:majorTickMark val="none"/>
        <c:minorTickMark val="none"/>
        <c:tickLblPos val="none"/>
        <c:crossAx val="31506816"/>
        <c:crosses val="autoZero"/>
        <c:auto val="1"/>
        <c:lblOffset val="100"/>
        <c:baseTimeUnit val="years"/>
      </c:dateAx>
      <c:valAx>
        <c:axId val="3150681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1496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2367.75</c:v>
                </c:pt>
                <c:pt idx="1">
                  <c:v>1488.79</c:v>
                </c:pt>
                <c:pt idx="2">
                  <c:v>1305.71</c:v>
                </c:pt>
                <c:pt idx="3">
                  <c:v>969.55</c:v>
                </c:pt>
                <c:pt idx="4">
                  <c:v>2000.79</c:v>
                </c:pt>
              </c:numCache>
            </c:numRef>
          </c:val>
        </c:ser>
        <c:dLbls>
          <c:showLegendKey val="0"/>
          <c:showVal val="0"/>
          <c:showCatName val="0"/>
          <c:showSerName val="0"/>
          <c:showPercent val="0"/>
          <c:showBubbleSize val="0"/>
        </c:dLbls>
        <c:gapWidth val="150"/>
        <c:axId val="31803648"/>
        <c:axId val="31809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1128.25</c:v>
                </c:pt>
                <c:pt idx="1">
                  <c:v>1159.4100000000001</c:v>
                </c:pt>
                <c:pt idx="2">
                  <c:v>1081.23</c:v>
                </c:pt>
                <c:pt idx="3">
                  <c:v>406.37</c:v>
                </c:pt>
                <c:pt idx="4">
                  <c:v>398.29</c:v>
                </c:pt>
              </c:numCache>
            </c:numRef>
          </c:val>
          <c:smooth val="0"/>
        </c:ser>
        <c:dLbls>
          <c:showLegendKey val="0"/>
          <c:showVal val="0"/>
          <c:showCatName val="0"/>
          <c:showSerName val="0"/>
          <c:showPercent val="0"/>
          <c:showBubbleSize val="0"/>
        </c:dLbls>
        <c:marker val="1"/>
        <c:smooth val="0"/>
        <c:axId val="31803648"/>
        <c:axId val="31809920"/>
      </c:lineChart>
      <c:dateAx>
        <c:axId val="31803648"/>
        <c:scaling>
          <c:orientation val="minMax"/>
        </c:scaling>
        <c:delete val="1"/>
        <c:axPos val="b"/>
        <c:numFmt formatCode="ge" sourceLinked="1"/>
        <c:majorTickMark val="none"/>
        <c:minorTickMark val="none"/>
        <c:tickLblPos val="none"/>
        <c:crossAx val="31809920"/>
        <c:crosses val="autoZero"/>
        <c:auto val="1"/>
        <c:lblOffset val="100"/>
        <c:baseTimeUnit val="years"/>
      </c:dateAx>
      <c:valAx>
        <c:axId val="3180992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1803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formatCode="#,##0.00;&quot;△&quot;#,##0.00;&quot;-&quot;">
                  <c:v>1.7</c:v>
                </c:pt>
                <c:pt idx="1">
                  <c:v>0</c:v>
                </c:pt>
                <c:pt idx="2">
                  <c:v>0</c:v>
                </c:pt>
                <c:pt idx="3">
                  <c:v>0</c:v>
                </c:pt>
                <c:pt idx="4">
                  <c:v>0</c:v>
                </c:pt>
              </c:numCache>
            </c:numRef>
          </c:val>
        </c:ser>
        <c:dLbls>
          <c:showLegendKey val="0"/>
          <c:showVal val="0"/>
          <c:showCatName val="0"/>
          <c:showSerName val="0"/>
          <c:showPercent val="0"/>
          <c:showBubbleSize val="0"/>
        </c:dLbls>
        <c:gapWidth val="150"/>
        <c:axId val="31840128"/>
        <c:axId val="31522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474.06</c:v>
                </c:pt>
                <c:pt idx="1">
                  <c:v>458</c:v>
                </c:pt>
                <c:pt idx="2">
                  <c:v>443.13</c:v>
                </c:pt>
                <c:pt idx="3">
                  <c:v>442.54</c:v>
                </c:pt>
                <c:pt idx="4">
                  <c:v>431</c:v>
                </c:pt>
              </c:numCache>
            </c:numRef>
          </c:val>
          <c:smooth val="0"/>
        </c:ser>
        <c:dLbls>
          <c:showLegendKey val="0"/>
          <c:showVal val="0"/>
          <c:showCatName val="0"/>
          <c:showSerName val="0"/>
          <c:showPercent val="0"/>
          <c:showBubbleSize val="0"/>
        </c:dLbls>
        <c:marker val="1"/>
        <c:smooth val="0"/>
        <c:axId val="31840128"/>
        <c:axId val="31522816"/>
      </c:lineChart>
      <c:dateAx>
        <c:axId val="31840128"/>
        <c:scaling>
          <c:orientation val="minMax"/>
        </c:scaling>
        <c:delete val="1"/>
        <c:axPos val="b"/>
        <c:numFmt formatCode="ge" sourceLinked="1"/>
        <c:majorTickMark val="none"/>
        <c:minorTickMark val="none"/>
        <c:tickLblPos val="none"/>
        <c:crossAx val="31522816"/>
        <c:crosses val="autoZero"/>
        <c:auto val="1"/>
        <c:lblOffset val="100"/>
        <c:baseTimeUnit val="years"/>
      </c:dateAx>
      <c:valAx>
        <c:axId val="3152281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1840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76.56</c:v>
                </c:pt>
                <c:pt idx="1">
                  <c:v>76.239999999999995</c:v>
                </c:pt>
                <c:pt idx="2">
                  <c:v>77.52</c:v>
                </c:pt>
                <c:pt idx="3">
                  <c:v>82.45</c:v>
                </c:pt>
                <c:pt idx="4">
                  <c:v>88.72</c:v>
                </c:pt>
              </c:numCache>
            </c:numRef>
          </c:val>
        </c:ser>
        <c:dLbls>
          <c:showLegendKey val="0"/>
          <c:showVal val="0"/>
          <c:showCatName val="0"/>
          <c:showSerName val="0"/>
          <c:showPercent val="0"/>
          <c:showBubbleSize val="0"/>
        </c:dLbls>
        <c:gapWidth val="150"/>
        <c:axId val="31553024"/>
        <c:axId val="31554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96.62</c:v>
                </c:pt>
                <c:pt idx="1">
                  <c:v>96.27</c:v>
                </c:pt>
                <c:pt idx="2">
                  <c:v>95.4</c:v>
                </c:pt>
                <c:pt idx="3">
                  <c:v>98.6</c:v>
                </c:pt>
                <c:pt idx="4">
                  <c:v>100.82</c:v>
                </c:pt>
              </c:numCache>
            </c:numRef>
          </c:val>
          <c:smooth val="0"/>
        </c:ser>
        <c:dLbls>
          <c:showLegendKey val="0"/>
          <c:showVal val="0"/>
          <c:showCatName val="0"/>
          <c:showSerName val="0"/>
          <c:showPercent val="0"/>
          <c:showBubbleSize val="0"/>
        </c:dLbls>
        <c:marker val="1"/>
        <c:smooth val="0"/>
        <c:axId val="31553024"/>
        <c:axId val="31554944"/>
      </c:lineChart>
      <c:dateAx>
        <c:axId val="31553024"/>
        <c:scaling>
          <c:orientation val="minMax"/>
        </c:scaling>
        <c:delete val="1"/>
        <c:axPos val="b"/>
        <c:numFmt formatCode="ge" sourceLinked="1"/>
        <c:majorTickMark val="none"/>
        <c:minorTickMark val="none"/>
        <c:tickLblPos val="none"/>
        <c:crossAx val="31554944"/>
        <c:crosses val="autoZero"/>
        <c:auto val="1"/>
        <c:lblOffset val="100"/>
        <c:baseTimeUnit val="years"/>
      </c:dateAx>
      <c:valAx>
        <c:axId val="31554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553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166.26</c:v>
                </c:pt>
                <c:pt idx="1">
                  <c:v>167.24</c:v>
                </c:pt>
                <c:pt idx="2">
                  <c:v>163.63</c:v>
                </c:pt>
                <c:pt idx="3">
                  <c:v>153.08000000000001</c:v>
                </c:pt>
                <c:pt idx="4">
                  <c:v>157.27000000000001</c:v>
                </c:pt>
              </c:numCache>
            </c:numRef>
          </c:val>
        </c:ser>
        <c:dLbls>
          <c:showLegendKey val="0"/>
          <c:showVal val="0"/>
          <c:showCatName val="0"/>
          <c:showSerName val="0"/>
          <c:showPercent val="0"/>
          <c:showBubbleSize val="0"/>
        </c:dLbls>
        <c:gapWidth val="150"/>
        <c:axId val="31574656"/>
        <c:axId val="31580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184.53</c:v>
                </c:pt>
                <c:pt idx="1">
                  <c:v>186.94</c:v>
                </c:pt>
                <c:pt idx="2">
                  <c:v>186.15</c:v>
                </c:pt>
                <c:pt idx="3">
                  <c:v>181.67</c:v>
                </c:pt>
                <c:pt idx="4">
                  <c:v>179.55</c:v>
                </c:pt>
              </c:numCache>
            </c:numRef>
          </c:val>
          <c:smooth val="0"/>
        </c:ser>
        <c:dLbls>
          <c:showLegendKey val="0"/>
          <c:showVal val="0"/>
          <c:showCatName val="0"/>
          <c:showSerName val="0"/>
          <c:showPercent val="0"/>
          <c:showBubbleSize val="0"/>
        </c:dLbls>
        <c:marker val="1"/>
        <c:smooth val="0"/>
        <c:axId val="31574656"/>
        <c:axId val="31580928"/>
      </c:lineChart>
      <c:dateAx>
        <c:axId val="31574656"/>
        <c:scaling>
          <c:orientation val="minMax"/>
        </c:scaling>
        <c:delete val="1"/>
        <c:axPos val="b"/>
        <c:numFmt formatCode="ge" sourceLinked="1"/>
        <c:majorTickMark val="none"/>
        <c:minorTickMark val="none"/>
        <c:tickLblPos val="none"/>
        <c:crossAx val="31580928"/>
        <c:crosses val="autoZero"/>
        <c:auto val="1"/>
        <c:lblOffset val="100"/>
        <c:baseTimeUnit val="years"/>
      </c:dateAx>
      <c:valAx>
        <c:axId val="31580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574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80" zoomScaleNormal="8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8" t="str">
        <f>データ!H6</f>
        <v>三重県　川越町</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9" t="s">
        <v>1</v>
      </c>
      <c r="C7" s="80"/>
      <c r="D7" s="80"/>
      <c r="E7" s="80"/>
      <c r="F7" s="80"/>
      <c r="G7" s="80"/>
      <c r="H7" s="80"/>
      <c r="I7" s="81"/>
      <c r="J7" s="79" t="s">
        <v>2</v>
      </c>
      <c r="K7" s="80"/>
      <c r="L7" s="80"/>
      <c r="M7" s="80"/>
      <c r="N7" s="80"/>
      <c r="O7" s="80"/>
      <c r="P7" s="80"/>
      <c r="Q7" s="81"/>
      <c r="R7" s="79" t="s">
        <v>3</v>
      </c>
      <c r="S7" s="80"/>
      <c r="T7" s="80"/>
      <c r="U7" s="80"/>
      <c r="V7" s="80"/>
      <c r="W7" s="80"/>
      <c r="X7" s="80"/>
      <c r="Y7" s="81"/>
      <c r="Z7" s="79" t="s">
        <v>4</v>
      </c>
      <c r="AA7" s="80"/>
      <c r="AB7" s="80"/>
      <c r="AC7" s="80"/>
      <c r="AD7" s="80"/>
      <c r="AE7" s="80"/>
      <c r="AF7" s="80"/>
      <c r="AG7" s="81"/>
      <c r="AH7" s="3"/>
      <c r="AI7" s="79" t="s">
        <v>5</v>
      </c>
      <c r="AJ7" s="80"/>
      <c r="AK7" s="80"/>
      <c r="AL7" s="80"/>
      <c r="AM7" s="80"/>
      <c r="AN7" s="80"/>
      <c r="AO7" s="80"/>
      <c r="AP7" s="81"/>
      <c r="AQ7" s="68" t="s">
        <v>6</v>
      </c>
      <c r="AR7" s="68"/>
      <c r="AS7" s="68"/>
      <c r="AT7" s="68"/>
      <c r="AU7" s="68"/>
      <c r="AV7" s="68"/>
      <c r="AW7" s="68"/>
      <c r="AX7" s="68"/>
      <c r="AY7" s="68" t="s">
        <v>7</v>
      </c>
      <c r="AZ7" s="68"/>
      <c r="BA7" s="68"/>
      <c r="BB7" s="68"/>
      <c r="BC7" s="68"/>
      <c r="BD7" s="68"/>
      <c r="BE7" s="68"/>
      <c r="BF7" s="68"/>
      <c r="BG7" s="3"/>
      <c r="BH7" s="3"/>
      <c r="BI7" s="3"/>
      <c r="BJ7" s="3"/>
      <c r="BK7" s="3"/>
      <c r="BL7" s="4" t="s">
        <v>8</v>
      </c>
      <c r="BM7" s="5"/>
      <c r="BN7" s="5"/>
      <c r="BO7" s="5"/>
      <c r="BP7" s="5"/>
      <c r="BQ7" s="5"/>
      <c r="BR7" s="5"/>
      <c r="BS7" s="5"/>
      <c r="BT7" s="5"/>
      <c r="BU7" s="5"/>
      <c r="BV7" s="5"/>
      <c r="BW7" s="5"/>
      <c r="BX7" s="5"/>
      <c r="BY7" s="6"/>
    </row>
    <row r="8" spans="1:78" ht="18.75" customHeight="1">
      <c r="A8" s="2"/>
      <c r="B8" s="71" t="str">
        <f>データ!I6</f>
        <v>法適用</v>
      </c>
      <c r="C8" s="72"/>
      <c r="D8" s="72"/>
      <c r="E8" s="72"/>
      <c r="F8" s="72"/>
      <c r="G8" s="72"/>
      <c r="H8" s="72"/>
      <c r="I8" s="73"/>
      <c r="J8" s="71" t="str">
        <f>データ!J6</f>
        <v>水道事業</v>
      </c>
      <c r="K8" s="72"/>
      <c r="L8" s="72"/>
      <c r="M8" s="72"/>
      <c r="N8" s="72"/>
      <c r="O8" s="72"/>
      <c r="P8" s="72"/>
      <c r="Q8" s="73"/>
      <c r="R8" s="71" t="str">
        <f>データ!K6</f>
        <v>末端給水事業</v>
      </c>
      <c r="S8" s="72"/>
      <c r="T8" s="72"/>
      <c r="U8" s="72"/>
      <c r="V8" s="72"/>
      <c r="W8" s="72"/>
      <c r="X8" s="72"/>
      <c r="Y8" s="73"/>
      <c r="Z8" s="71" t="str">
        <f>データ!L6</f>
        <v>A7</v>
      </c>
      <c r="AA8" s="72"/>
      <c r="AB8" s="72"/>
      <c r="AC8" s="72"/>
      <c r="AD8" s="72"/>
      <c r="AE8" s="72"/>
      <c r="AF8" s="72"/>
      <c r="AG8" s="73"/>
      <c r="AH8" s="3"/>
      <c r="AI8" s="74">
        <f>データ!Q6</f>
        <v>14922</v>
      </c>
      <c r="AJ8" s="75"/>
      <c r="AK8" s="75"/>
      <c r="AL8" s="75"/>
      <c r="AM8" s="75"/>
      <c r="AN8" s="75"/>
      <c r="AO8" s="75"/>
      <c r="AP8" s="76"/>
      <c r="AQ8" s="57">
        <f>データ!R6</f>
        <v>8.73</v>
      </c>
      <c r="AR8" s="57"/>
      <c r="AS8" s="57"/>
      <c r="AT8" s="57"/>
      <c r="AU8" s="57"/>
      <c r="AV8" s="57"/>
      <c r="AW8" s="57"/>
      <c r="AX8" s="57"/>
      <c r="AY8" s="57">
        <f>データ!S6</f>
        <v>1709.28</v>
      </c>
      <c r="AZ8" s="57"/>
      <c r="BA8" s="57"/>
      <c r="BB8" s="57"/>
      <c r="BC8" s="57"/>
      <c r="BD8" s="57"/>
      <c r="BE8" s="57"/>
      <c r="BF8" s="57"/>
      <c r="BG8" s="3"/>
      <c r="BH8" s="3"/>
      <c r="BI8" s="3"/>
      <c r="BJ8" s="3"/>
      <c r="BK8" s="3"/>
      <c r="BL8" s="66" t="s">
        <v>9</v>
      </c>
      <c r="BM8" s="67"/>
      <c r="BN8" s="7" t="s">
        <v>10</v>
      </c>
      <c r="BO8" s="8"/>
      <c r="BP8" s="8"/>
      <c r="BQ8" s="8"/>
      <c r="BR8" s="8"/>
      <c r="BS8" s="8"/>
      <c r="BT8" s="8"/>
      <c r="BU8" s="8"/>
      <c r="BV8" s="8"/>
      <c r="BW8" s="8"/>
      <c r="BX8" s="8"/>
      <c r="BY8" s="9"/>
    </row>
    <row r="9" spans="1:78" ht="18.75" customHeight="1">
      <c r="A9" s="2"/>
      <c r="B9" s="68" t="s">
        <v>11</v>
      </c>
      <c r="C9" s="68"/>
      <c r="D9" s="68"/>
      <c r="E9" s="68"/>
      <c r="F9" s="68"/>
      <c r="G9" s="68"/>
      <c r="H9" s="68"/>
      <c r="I9" s="68"/>
      <c r="J9" s="68" t="s">
        <v>12</v>
      </c>
      <c r="K9" s="68"/>
      <c r="L9" s="68"/>
      <c r="M9" s="68"/>
      <c r="N9" s="68"/>
      <c r="O9" s="68"/>
      <c r="P9" s="68"/>
      <c r="Q9" s="68"/>
      <c r="R9" s="68" t="s">
        <v>13</v>
      </c>
      <c r="S9" s="68"/>
      <c r="T9" s="68"/>
      <c r="U9" s="68"/>
      <c r="V9" s="68"/>
      <c r="W9" s="68"/>
      <c r="X9" s="68"/>
      <c r="Y9" s="68"/>
      <c r="Z9" s="68" t="s">
        <v>14</v>
      </c>
      <c r="AA9" s="68"/>
      <c r="AB9" s="68"/>
      <c r="AC9" s="68"/>
      <c r="AD9" s="68"/>
      <c r="AE9" s="68"/>
      <c r="AF9" s="68"/>
      <c r="AG9" s="68"/>
      <c r="AH9" s="3"/>
      <c r="AI9" s="68" t="s">
        <v>15</v>
      </c>
      <c r="AJ9" s="68"/>
      <c r="AK9" s="68"/>
      <c r="AL9" s="68"/>
      <c r="AM9" s="68"/>
      <c r="AN9" s="68"/>
      <c r="AO9" s="68"/>
      <c r="AP9" s="68"/>
      <c r="AQ9" s="68" t="s">
        <v>16</v>
      </c>
      <c r="AR9" s="68"/>
      <c r="AS9" s="68"/>
      <c r="AT9" s="68"/>
      <c r="AU9" s="68"/>
      <c r="AV9" s="68"/>
      <c r="AW9" s="68"/>
      <c r="AX9" s="68"/>
      <c r="AY9" s="68" t="s">
        <v>17</v>
      </c>
      <c r="AZ9" s="68"/>
      <c r="BA9" s="68"/>
      <c r="BB9" s="68"/>
      <c r="BC9" s="68"/>
      <c r="BD9" s="68"/>
      <c r="BE9" s="68"/>
      <c r="BF9" s="68"/>
      <c r="BG9" s="3"/>
      <c r="BH9" s="3"/>
      <c r="BI9" s="3"/>
      <c r="BJ9" s="3"/>
      <c r="BK9" s="3"/>
      <c r="BL9" s="69" t="s">
        <v>18</v>
      </c>
      <c r="BM9" s="70"/>
      <c r="BN9" s="10" t="s">
        <v>19</v>
      </c>
      <c r="BO9" s="11"/>
      <c r="BP9" s="11"/>
      <c r="BQ9" s="11"/>
      <c r="BR9" s="11"/>
      <c r="BS9" s="11"/>
      <c r="BT9" s="11"/>
      <c r="BU9" s="11"/>
      <c r="BV9" s="11"/>
      <c r="BW9" s="11"/>
      <c r="BX9" s="11"/>
      <c r="BY9" s="12"/>
    </row>
    <row r="10" spans="1:78" ht="18.75" customHeight="1">
      <c r="A10" s="2"/>
      <c r="B10" s="57" t="str">
        <f>データ!M6</f>
        <v>-</v>
      </c>
      <c r="C10" s="57"/>
      <c r="D10" s="57"/>
      <c r="E10" s="57"/>
      <c r="F10" s="57"/>
      <c r="G10" s="57"/>
      <c r="H10" s="57"/>
      <c r="I10" s="57"/>
      <c r="J10" s="57">
        <f>データ!N6</f>
        <v>97.97</v>
      </c>
      <c r="K10" s="57"/>
      <c r="L10" s="57"/>
      <c r="M10" s="57"/>
      <c r="N10" s="57"/>
      <c r="O10" s="57"/>
      <c r="P10" s="57"/>
      <c r="Q10" s="57"/>
      <c r="R10" s="57">
        <f>データ!O6</f>
        <v>100</v>
      </c>
      <c r="S10" s="57"/>
      <c r="T10" s="57"/>
      <c r="U10" s="57"/>
      <c r="V10" s="57"/>
      <c r="W10" s="57"/>
      <c r="X10" s="57"/>
      <c r="Y10" s="57"/>
      <c r="Z10" s="65">
        <f>データ!P6</f>
        <v>2066</v>
      </c>
      <c r="AA10" s="65"/>
      <c r="AB10" s="65"/>
      <c r="AC10" s="65"/>
      <c r="AD10" s="65"/>
      <c r="AE10" s="65"/>
      <c r="AF10" s="65"/>
      <c r="AG10" s="65"/>
      <c r="AH10" s="2"/>
      <c r="AI10" s="65">
        <f>データ!T6</f>
        <v>14926</v>
      </c>
      <c r="AJ10" s="65"/>
      <c r="AK10" s="65"/>
      <c r="AL10" s="65"/>
      <c r="AM10" s="65"/>
      <c r="AN10" s="65"/>
      <c r="AO10" s="65"/>
      <c r="AP10" s="65"/>
      <c r="AQ10" s="57">
        <f>データ!U6</f>
        <v>8.02</v>
      </c>
      <c r="AR10" s="57"/>
      <c r="AS10" s="57"/>
      <c r="AT10" s="57"/>
      <c r="AU10" s="57"/>
      <c r="AV10" s="57"/>
      <c r="AW10" s="57"/>
      <c r="AX10" s="57"/>
      <c r="AY10" s="57">
        <f>データ!V6</f>
        <v>1861.1</v>
      </c>
      <c r="AZ10" s="57"/>
      <c r="BA10" s="57"/>
      <c r="BB10" s="57"/>
      <c r="BC10" s="57"/>
      <c r="BD10" s="57"/>
      <c r="BE10" s="57"/>
      <c r="BF10" s="57"/>
      <c r="BG10" s="2"/>
      <c r="BH10" s="2"/>
      <c r="BI10" s="2"/>
      <c r="BJ10" s="2"/>
      <c r="BK10" s="2"/>
      <c r="BL10" s="58" t="s">
        <v>20</v>
      </c>
      <c r="BM10" s="59"/>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22</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23</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1" t="s">
        <v>24</v>
      </c>
      <c r="BM14" s="42"/>
      <c r="BN14" s="42"/>
      <c r="BO14" s="42"/>
      <c r="BP14" s="42"/>
      <c r="BQ14" s="42"/>
      <c r="BR14" s="42"/>
      <c r="BS14" s="42"/>
      <c r="BT14" s="42"/>
      <c r="BU14" s="42"/>
      <c r="BV14" s="42"/>
      <c r="BW14" s="42"/>
      <c r="BX14" s="42"/>
      <c r="BY14" s="42"/>
      <c r="BZ14" s="43"/>
    </row>
    <row r="15" spans="1:78" ht="13.5" customHeight="1">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104</v>
      </c>
      <c r="BM16" s="48"/>
      <c r="BN16" s="48"/>
      <c r="BO16" s="48"/>
      <c r="BP16" s="48"/>
      <c r="BQ16" s="48"/>
      <c r="BR16" s="48"/>
      <c r="BS16" s="48"/>
      <c r="BT16" s="48"/>
      <c r="BU16" s="48"/>
      <c r="BV16" s="48"/>
      <c r="BW16" s="48"/>
      <c r="BX16" s="48"/>
      <c r="BY16" s="48"/>
      <c r="BZ16" s="4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7"/>
      <c r="BM44" s="48"/>
      <c r="BN44" s="48"/>
      <c r="BO44" s="48"/>
      <c r="BP44" s="48"/>
      <c r="BQ44" s="48"/>
      <c r="BR44" s="48"/>
      <c r="BS44" s="48"/>
      <c r="BT44" s="48"/>
      <c r="BU44" s="48"/>
      <c r="BV44" s="48"/>
      <c r="BW44" s="48"/>
      <c r="BX44" s="48"/>
      <c r="BY44" s="48"/>
      <c r="BZ44" s="49"/>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105</v>
      </c>
      <c r="BM47" s="48"/>
      <c r="BN47" s="48"/>
      <c r="BO47" s="48"/>
      <c r="BP47" s="48"/>
      <c r="BQ47" s="48"/>
      <c r="BR47" s="48"/>
      <c r="BS47" s="48"/>
      <c r="BT47" s="48"/>
      <c r="BU47" s="48"/>
      <c r="BV47" s="48"/>
      <c r="BW47" s="48"/>
      <c r="BX47" s="48"/>
      <c r="BY47" s="48"/>
      <c r="BZ47" s="4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c r="A60" s="2"/>
      <c r="B60" s="54" t="s">
        <v>34</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7"/>
      <c r="BM63" s="48"/>
      <c r="BN63" s="48"/>
      <c r="BO63" s="48"/>
      <c r="BP63" s="48"/>
      <c r="BQ63" s="48"/>
      <c r="BR63" s="48"/>
      <c r="BS63" s="48"/>
      <c r="BT63" s="48"/>
      <c r="BU63" s="48"/>
      <c r="BV63" s="48"/>
      <c r="BW63" s="48"/>
      <c r="BX63" s="48"/>
      <c r="BY63" s="48"/>
      <c r="BZ63" s="49"/>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106</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39</v>
      </c>
    </row>
  </sheetData>
  <sheetProtection password="8649"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243442</v>
      </c>
      <c r="D6" s="31">
        <f t="shared" si="3"/>
        <v>46</v>
      </c>
      <c r="E6" s="31">
        <f t="shared" si="3"/>
        <v>1</v>
      </c>
      <c r="F6" s="31">
        <f t="shared" si="3"/>
        <v>0</v>
      </c>
      <c r="G6" s="31">
        <f t="shared" si="3"/>
        <v>1</v>
      </c>
      <c r="H6" s="31" t="str">
        <f t="shared" si="3"/>
        <v>三重県　川越町</v>
      </c>
      <c r="I6" s="31" t="str">
        <f t="shared" si="3"/>
        <v>法適用</v>
      </c>
      <c r="J6" s="31" t="str">
        <f t="shared" si="3"/>
        <v>水道事業</v>
      </c>
      <c r="K6" s="31" t="str">
        <f t="shared" si="3"/>
        <v>末端給水事業</v>
      </c>
      <c r="L6" s="31" t="str">
        <f t="shared" si="3"/>
        <v>A7</v>
      </c>
      <c r="M6" s="32" t="str">
        <f t="shared" si="3"/>
        <v>-</v>
      </c>
      <c r="N6" s="32">
        <f t="shared" si="3"/>
        <v>97.97</v>
      </c>
      <c r="O6" s="32">
        <f t="shared" si="3"/>
        <v>100</v>
      </c>
      <c r="P6" s="32">
        <f t="shared" si="3"/>
        <v>2066</v>
      </c>
      <c r="Q6" s="32">
        <f t="shared" si="3"/>
        <v>14922</v>
      </c>
      <c r="R6" s="32">
        <f t="shared" si="3"/>
        <v>8.73</v>
      </c>
      <c r="S6" s="32">
        <f t="shared" si="3"/>
        <v>1709.28</v>
      </c>
      <c r="T6" s="32">
        <f t="shared" si="3"/>
        <v>14926</v>
      </c>
      <c r="U6" s="32">
        <f t="shared" si="3"/>
        <v>8.02</v>
      </c>
      <c r="V6" s="32">
        <f t="shared" si="3"/>
        <v>1861.1</v>
      </c>
      <c r="W6" s="33">
        <f>IF(W7="",NA(),W7)</f>
        <v>106.1</v>
      </c>
      <c r="X6" s="33">
        <f t="shared" ref="X6:AF6" si="4">IF(X7="",NA(),X7)</f>
        <v>97.55</v>
      </c>
      <c r="Y6" s="33">
        <f t="shared" si="4"/>
        <v>94.77</v>
      </c>
      <c r="Z6" s="33">
        <f t="shared" si="4"/>
        <v>100.93</v>
      </c>
      <c r="AA6" s="33">
        <f t="shared" si="4"/>
        <v>99.03</v>
      </c>
      <c r="AB6" s="33">
        <f t="shared" si="4"/>
        <v>109.08</v>
      </c>
      <c r="AC6" s="33">
        <f t="shared" si="4"/>
        <v>108.33</v>
      </c>
      <c r="AD6" s="33">
        <f t="shared" si="4"/>
        <v>107.95</v>
      </c>
      <c r="AE6" s="33">
        <f t="shared" si="4"/>
        <v>109.49</v>
      </c>
      <c r="AF6" s="33">
        <f t="shared" si="4"/>
        <v>111.06</v>
      </c>
      <c r="AG6" s="32" t="str">
        <f>IF(AG7="","",IF(AG7="-","【-】","【"&amp;SUBSTITUTE(TEXT(AG7,"#,##0.00"),"-","△")&amp;"】"))</f>
        <v>【113.56】</v>
      </c>
      <c r="AH6" s="32">
        <f>IF(AH7="",NA(),AH7)</f>
        <v>0</v>
      </c>
      <c r="AI6" s="32">
        <f t="shared" ref="AI6:AQ6" si="5">IF(AI7="",NA(),AI7)</f>
        <v>0</v>
      </c>
      <c r="AJ6" s="32">
        <f t="shared" si="5"/>
        <v>0</v>
      </c>
      <c r="AK6" s="32">
        <f t="shared" si="5"/>
        <v>0</v>
      </c>
      <c r="AL6" s="32">
        <f t="shared" si="5"/>
        <v>0</v>
      </c>
      <c r="AM6" s="33">
        <f t="shared" si="5"/>
        <v>16.09</v>
      </c>
      <c r="AN6" s="33">
        <f t="shared" si="5"/>
        <v>15.69</v>
      </c>
      <c r="AO6" s="33">
        <f t="shared" si="5"/>
        <v>13.47</v>
      </c>
      <c r="AP6" s="33">
        <f t="shared" si="5"/>
        <v>9.49</v>
      </c>
      <c r="AQ6" s="33">
        <f t="shared" si="5"/>
        <v>9.35</v>
      </c>
      <c r="AR6" s="32" t="str">
        <f>IF(AR7="","",IF(AR7="-","【-】","【"&amp;SUBSTITUTE(TEXT(AR7,"#,##0.00"),"-","△")&amp;"】"))</f>
        <v>【0.87】</v>
      </c>
      <c r="AS6" s="33">
        <f>IF(AS7="",NA(),AS7)</f>
        <v>2367.75</v>
      </c>
      <c r="AT6" s="33">
        <f t="shared" ref="AT6:BB6" si="6">IF(AT7="",NA(),AT7)</f>
        <v>1488.79</v>
      </c>
      <c r="AU6" s="33">
        <f t="shared" si="6"/>
        <v>1305.71</v>
      </c>
      <c r="AV6" s="33">
        <f t="shared" si="6"/>
        <v>969.55</v>
      </c>
      <c r="AW6" s="33">
        <f t="shared" si="6"/>
        <v>2000.79</v>
      </c>
      <c r="AX6" s="33">
        <f t="shared" si="6"/>
        <v>1128.25</v>
      </c>
      <c r="AY6" s="33">
        <f t="shared" si="6"/>
        <v>1159.4100000000001</v>
      </c>
      <c r="AZ6" s="33">
        <f t="shared" si="6"/>
        <v>1081.23</v>
      </c>
      <c r="BA6" s="33">
        <f t="shared" si="6"/>
        <v>406.37</v>
      </c>
      <c r="BB6" s="33">
        <f t="shared" si="6"/>
        <v>398.29</v>
      </c>
      <c r="BC6" s="32" t="str">
        <f>IF(BC7="","",IF(BC7="-","【-】","【"&amp;SUBSTITUTE(TEXT(BC7,"#,##0.00"),"-","△")&amp;"】"))</f>
        <v>【262.74】</v>
      </c>
      <c r="BD6" s="33">
        <f>IF(BD7="",NA(),BD7)</f>
        <v>1.7</v>
      </c>
      <c r="BE6" s="32">
        <f t="shared" ref="BE6:BM6" si="7">IF(BE7="",NA(),BE7)</f>
        <v>0</v>
      </c>
      <c r="BF6" s="32">
        <f t="shared" si="7"/>
        <v>0</v>
      </c>
      <c r="BG6" s="32">
        <f t="shared" si="7"/>
        <v>0</v>
      </c>
      <c r="BH6" s="32">
        <f t="shared" si="7"/>
        <v>0</v>
      </c>
      <c r="BI6" s="33">
        <f t="shared" si="7"/>
        <v>474.06</v>
      </c>
      <c r="BJ6" s="33">
        <f t="shared" si="7"/>
        <v>458</v>
      </c>
      <c r="BK6" s="33">
        <f t="shared" si="7"/>
        <v>443.13</v>
      </c>
      <c r="BL6" s="33">
        <f t="shared" si="7"/>
        <v>442.54</v>
      </c>
      <c r="BM6" s="33">
        <f t="shared" si="7"/>
        <v>431</v>
      </c>
      <c r="BN6" s="32" t="str">
        <f>IF(BN7="","",IF(BN7="-","【-】","【"&amp;SUBSTITUTE(TEXT(BN7,"#,##0.00"),"-","△")&amp;"】"))</f>
        <v>【276.38】</v>
      </c>
      <c r="BO6" s="33">
        <f>IF(BO7="",NA(),BO7)</f>
        <v>76.56</v>
      </c>
      <c r="BP6" s="33">
        <f t="shared" ref="BP6:BX6" si="8">IF(BP7="",NA(),BP7)</f>
        <v>76.239999999999995</v>
      </c>
      <c r="BQ6" s="33">
        <f t="shared" si="8"/>
        <v>77.52</v>
      </c>
      <c r="BR6" s="33">
        <f t="shared" si="8"/>
        <v>82.45</v>
      </c>
      <c r="BS6" s="33">
        <f t="shared" si="8"/>
        <v>88.72</v>
      </c>
      <c r="BT6" s="33">
        <f t="shared" si="8"/>
        <v>96.62</v>
      </c>
      <c r="BU6" s="33">
        <f t="shared" si="8"/>
        <v>96.27</v>
      </c>
      <c r="BV6" s="33">
        <f t="shared" si="8"/>
        <v>95.4</v>
      </c>
      <c r="BW6" s="33">
        <f t="shared" si="8"/>
        <v>98.6</v>
      </c>
      <c r="BX6" s="33">
        <f t="shared" si="8"/>
        <v>100.82</v>
      </c>
      <c r="BY6" s="32" t="str">
        <f>IF(BY7="","",IF(BY7="-","【-】","【"&amp;SUBSTITUTE(TEXT(BY7,"#,##0.00"),"-","△")&amp;"】"))</f>
        <v>【104.99】</v>
      </c>
      <c r="BZ6" s="33">
        <f>IF(BZ7="",NA(),BZ7)</f>
        <v>166.26</v>
      </c>
      <c r="CA6" s="33">
        <f t="shared" ref="CA6:CI6" si="9">IF(CA7="",NA(),CA7)</f>
        <v>167.24</v>
      </c>
      <c r="CB6" s="33">
        <f t="shared" si="9"/>
        <v>163.63</v>
      </c>
      <c r="CC6" s="33">
        <f t="shared" si="9"/>
        <v>153.08000000000001</v>
      </c>
      <c r="CD6" s="33">
        <f t="shared" si="9"/>
        <v>157.27000000000001</v>
      </c>
      <c r="CE6" s="33">
        <f t="shared" si="9"/>
        <v>184.53</v>
      </c>
      <c r="CF6" s="33">
        <f t="shared" si="9"/>
        <v>186.94</v>
      </c>
      <c r="CG6" s="33">
        <f t="shared" si="9"/>
        <v>186.15</v>
      </c>
      <c r="CH6" s="33">
        <f t="shared" si="9"/>
        <v>181.67</v>
      </c>
      <c r="CI6" s="33">
        <f t="shared" si="9"/>
        <v>179.55</v>
      </c>
      <c r="CJ6" s="32" t="str">
        <f>IF(CJ7="","",IF(CJ7="-","【-】","【"&amp;SUBSTITUTE(TEXT(CJ7,"#,##0.00"),"-","△")&amp;"】"))</f>
        <v>【163.72】</v>
      </c>
      <c r="CK6" s="33">
        <f>IF(CK7="",NA(),CK7)</f>
        <v>73.05</v>
      </c>
      <c r="CL6" s="33">
        <f t="shared" ref="CL6:CT6" si="10">IF(CL7="",NA(),CL7)</f>
        <v>73.22</v>
      </c>
      <c r="CM6" s="33">
        <f t="shared" si="10"/>
        <v>72.94</v>
      </c>
      <c r="CN6" s="33">
        <f t="shared" si="10"/>
        <v>73.27</v>
      </c>
      <c r="CO6" s="33">
        <f t="shared" si="10"/>
        <v>72.58</v>
      </c>
      <c r="CP6" s="33">
        <f t="shared" si="10"/>
        <v>52.9</v>
      </c>
      <c r="CQ6" s="33">
        <f t="shared" si="10"/>
        <v>54.51</v>
      </c>
      <c r="CR6" s="33">
        <f t="shared" si="10"/>
        <v>54.47</v>
      </c>
      <c r="CS6" s="33">
        <f t="shared" si="10"/>
        <v>53.61</v>
      </c>
      <c r="CT6" s="33">
        <f t="shared" si="10"/>
        <v>53.52</v>
      </c>
      <c r="CU6" s="32" t="str">
        <f>IF(CU7="","",IF(CU7="-","【-】","【"&amp;SUBSTITUTE(TEXT(CU7,"#,##0.00"),"-","△")&amp;"】"))</f>
        <v>【59.76】</v>
      </c>
      <c r="CV6" s="33">
        <f>IF(CV7="",NA(),CV7)</f>
        <v>92.8</v>
      </c>
      <c r="CW6" s="33">
        <f t="shared" ref="CW6:DE6" si="11">IF(CW7="",NA(),CW7)</f>
        <v>93.03</v>
      </c>
      <c r="CX6" s="33">
        <f t="shared" si="11"/>
        <v>93.64</v>
      </c>
      <c r="CY6" s="33">
        <f t="shared" si="11"/>
        <v>92.27</v>
      </c>
      <c r="CZ6" s="33">
        <f t="shared" si="11"/>
        <v>92.93</v>
      </c>
      <c r="DA6" s="33">
        <f t="shared" si="11"/>
        <v>81.63</v>
      </c>
      <c r="DB6" s="33">
        <f t="shared" si="11"/>
        <v>81.790000000000006</v>
      </c>
      <c r="DC6" s="33">
        <f t="shared" si="11"/>
        <v>81.459999999999994</v>
      </c>
      <c r="DD6" s="33">
        <f t="shared" si="11"/>
        <v>81.31</v>
      </c>
      <c r="DE6" s="33">
        <f t="shared" si="11"/>
        <v>81.459999999999994</v>
      </c>
      <c r="DF6" s="32" t="str">
        <f>IF(DF7="","",IF(DF7="-","【-】","【"&amp;SUBSTITUTE(TEXT(DF7,"#,##0.00"),"-","△")&amp;"】"))</f>
        <v>【89.95】</v>
      </c>
      <c r="DG6" s="33">
        <f>IF(DG7="",NA(),DG7)</f>
        <v>36.18</v>
      </c>
      <c r="DH6" s="33">
        <f t="shared" ref="DH6:DP6" si="12">IF(DH7="",NA(),DH7)</f>
        <v>38.01</v>
      </c>
      <c r="DI6" s="33">
        <f t="shared" si="12"/>
        <v>39.33</v>
      </c>
      <c r="DJ6" s="33">
        <f t="shared" si="12"/>
        <v>50.31</v>
      </c>
      <c r="DK6" s="33">
        <f t="shared" si="12"/>
        <v>50.59</v>
      </c>
      <c r="DL6" s="33">
        <f t="shared" si="12"/>
        <v>37.25</v>
      </c>
      <c r="DM6" s="33">
        <f t="shared" si="12"/>
        <v>37.799999999999997</v>
      </c>
      <c r="DN6" s="33">
        <f t="shared" si="12"/>
        <v>38.520000000000003</v>
      </c>
      <c r="DO6" s="33">
        <f t="shared" si="12"/>
        <v>46.67</v>
      </c>
      <c r="DP6" s="33">
        <f t="shared" si="12"/>
        <v>47.7</v>
      </c>
      <c r="DQ6" s="32" t="str">
        <f>IF(DQ7="","",IF(DQ7="-","【-】","【"&amp;SUBSTITUTE(TEXT(DQ7,"#,##0.00"),"-","△")&amp;"】"))</f>
        <v>【47.18】</v>
      </c>
      <c r="DR6" s="33">
        <f>IF(DR7="",NA(),DR7)</f>
        <v>5.19</v>
      </c>
      <c r="DS6" s="33">
        <f t="shared" ref="DS6:EA6" si="13">IF(DS7="",NA(),DS7)</f>
        <v>5.52</v>
      </c>
      <c r="DT6" s="33">
        <f t="shared" si="13"/>
        <v>5.64</v>
      </c>
      <c r="DU6" s="33">
        <f t="shared" si="13"/>
        <v>5.85</v>
      </c>
      <c r="DV6" s="33">
        <f t="shared" si="13"/>
        <v>24.48</v>
      </c>
      <c r="DW6" s="33">
        <f t="shared" si="13"/>
        <v>7.9</v>
      </c>
      <c r="DX6" s="33">
        <f t="shared" si="13"/>
        <v>8.2200000000000006</v>
      </c>
      <c r="DY6" s="33">
        <f t="shared" si="13"/>
        <v>9.43</v>
      </c>
      <c r="DZ6" s="33">
        <f t="shared" si="13"/>
        <v>10.029999999999999</v>
      </c>
      <c r="EA6" s="33">
        <f t="shared" si="13"/>
        <v>7.26</v>
      </c>
      <c r="EB6" s="32" t="str">
        <f>IF(EB7="","",IF(EB7="-","【-】","【"&amp;SUBSTITUTE(TEXT(EB7,"#,##0.00"),"-","△")&amp;"】"))</f>
        <v>【13.18】</v>
      </c>
      <c r="EC6" s="32">
        <f>IF(EC7="",NA(),EC7)</f>
        <v>0</v>
      </c>
      <c r="ED6" s="33">
        <f t="shared" ref="ED6:EL6" si="14">IF(ED7="",NA(),ED7)</f>
        <v>0.09</v>
      </c>
      <c r="EE6" s="33">
        <f t="shared" si="14"/>
        <v>0.27</v>
      </c>
      <c r="EF6" s="33">
        <f t="shared" si="14"/>
        <v>0.3</v>
      </c>
      <c r="EG6" s="33">
        <f t="shared" si="14"/>
        <v>0.83</v>
      </c>
      <c r="EH6" s="33">
        <f t="shared" si="14"/>
        <v>0.5</v>
      </c>
      <c r="EI6" s="33">
        <f t="shared" si="14"/>
        <v>0.6</v>
      </c>
      <c r="EJ6" s="33">
        <f t="shared" si="14"/>
        <v>0.71</v>
      </c>
      <c r="EK6" s="33">
        <f t="shared" si="14"/>
        <v>0.68</v>
      </c>
      <c r="EL6" s="33">
        <f t="shared" si="14"/>
        <v>1.65</v>
      </c>
      <c r="EM6" s="32" t="str">
        <f>IF(EM7="","",IF(EM7="-","【-】","【"&amp;SUBSTITUTE(TEXT(EM7,"#,##0.00"),"-","△")&amp;"】"))</f>
        <v>【0.85】</v>
      </c>
    </row>
    <row r="7" spans="1:143" s="34" customFormat="1">
      <c r="A7" s="26"/>
      <c r="B7" s="35">
        <v>2015</v>
      </c>
      <c r="C7" s="35">
        <v>243442</v>
      </c>
      <c r="D7" s="35">
        <v>46</v>
      </c>
      <c r="E7" s="35">
        <v>1</v>
      </c>
      <c r="F7" s="35">
        <v>0</v>
      </c>
      <c r="G7" s="35">
        <v>1</v>
      </c>
      <c r="H7" s="35" t="s">
        <v>93</v>
      </c>
      <c r="I7" s="35" t="s">
        <v>94</v>
      </c>
      <c r="J7" s="35" t="s">
        <v>95</v>
      </c>
      <c r="K7" s="35" t="s">
        <v>96</v>
      </c>
      <c r="L7" s="35" t="s">
        <v>97</v>
      </c>
      <c r="M7" s="36" t="s">
        <v>98</v>
      </c>
      <c r="N7" s="36">
        <v>97.97</v>
      </c>
      <c r="O7" s="36">
        <v>100</v>
      </c>
      <c r="P7" s="36">
        <v>2066</v>
      </c>
      <c r="Q7" s="36">
        <v>14922</v>
      </c>
      <c r="R7" s="36">
        <v>8.73</v>
      </c>
      <c r="S7" s="36">
        <v>1709.28</v>
      </c>
      <c r="T7" s="36">
        <v>14926</v>
      </c>
      <c r="U7" s="36">
        <v>8.02</v>
      </c>
      <c r="V7" s="36">
        <v>1861.1</v>
      </c>
      <c r="W7" s="36">
        <v>106.1</v>
      </c>
      <c r="X7" s="36">
        <v>97.55</v>
      </c>
      <c r="Y7" s="36">
        <v>94.77</v>
      </c>
      <c r="Z7" s="36">
        <v>100.93</v>
      </c>
      <c r="AA7" s="36">
        <v>99.03</v>
      </c>
      <c r="AB7" s="36">
        <v>109.08</v>
      </c>
      <c r="AC7" s="36">
        <v>108.33</v>
      </c>
      <c r="AD7" s="36">
        <v>107.95</v>
      </c>
      <c r="AE7" s="36">
        <v>109.49</v>
      </c>
      <c r="AF7" s="36">
        <v>111.06</v>
      </c>
      <c r="AG7" s="36">
        <v>113.56</v>
      </c>
      <c r="AH7" s="36">
        <v>0</v>
      </c>
      <c r="AI7" s="36">
        <v>0</v>
      </c>
      <c r="AJ7" s="36">
        <v>0</v>
      </c>
      <c r="AK7" s="36">
        <v>0</v>
      </c>
      <c r="AL7" s="36">
        <v>0</v>
      </c>
      <c r="AM7" s="36">
        <v>16.09</v>
      </c>
      <c r="AN7" s="36">
        <v>15.69</v>
      </c>
      <c r="AO7" s="36">
        <v>13.47</v>
      </c>
      <c r="AP7" s="36">
        <v>9.49</v>
      </c>
      <c r="AQ7" s="36">
        <v>9.35</v>
      </c>
      <c r="AR7" s="36">
        <v>0.87</v>
      </c>
      <c r="AS7" s="36">
        <v>2367.75</v>
      </c>
      <c r="AT7" s="36">
        <v>1488.79</v>
      </c>
      <c r="AU7" s="36">
        <v>1305.71</v>
      </c>
      <c r="AV7" s="36">
        <v>969.55</v>
      </c>
      <c r="AW7" s="36">
        <v>2000.79</v>
      </c>
      <c r="AX7" s="36">
        <v>1128.25</v>
      </c>
      <c r="AY7" s="36">
        <v>1159.4100000000001</v>
      </c>
      <c r="AZ7" s="36">
        <v>1081.23</v>
      </c>
      <c r="BA7" s="36">
        <v>406.37</v>
      </c>
      <c r="BB7" s="36">
        <v>398.29</v>
      </c>
      <c r="BC7" s="36">
        <v>262.74</v>
      </c>
      <c r="BD7" s="36">
        <v>1.7</v>
      </c>
      <c r="BE7" s="36">
        <v>0</v>
      </c>
      <c r="BF7" s="36">
        <v>0</v>
      </c>
      <c r="BG7" s="36">
        <v>0</v>
      </c>
      <c r="BH7" s="36">
        <v>0</v>
      </c>
      <c r="BI7" s="36">
        <v>474.06</v>
      </c>
      <c r="BJ7" s="36">
        <v>458</v>
      </c>
      <c r="BK7" s="36">
        <v>443.13</v>
      </c>
      <c r="BL7" s="36">
        <v>442.54</v>
      </c>
      <c r="BM7" s="36">
        <v>431</v>
      </c>
      <c r="BN7" s="36">
        <v>276.38</v>
      </c>
      <c r="BO7" s="36">
        <v>76.56</v>
      </c>
      <c r="BP7" s="36">
        <v>76.239999999999995</v>
      </c>
      <c r="BQ7" s="36">
        <v>77.52</v>
      </c>
      <c r="BR7" s="36">
        <v>82.45</v>
      </c>
      <c r="BS7" s="36">
        <v>88.72</v>
      </c>
      <c r="BT7" s="36">
        <v>96.62</v>
      </c>
      <c r="BU7" s="36">
        <v>96.27</v>
      </c>
      <c r="BV7" s="36">
        <v>95.4</v>
      </c>
      <c r="BW7" s="36">
        <v>98.6</v>
      </c>
      <c r="BX7" s="36">
        <v>100.82</v>
      </c>
      <c r="BY7" s="36">
        <v>104.99</v>
      </c>
      <c r="BZ7" s="36">
        <v>166.26</v>
      </c>
      <c r="CA7" s="36">
        <v>167.24</v>
      </c>
      <c r="CB7" s="36">
        <v>163.63</v>
      </c>
      <c r="CC7" s="36">
        <v>153.08000000000001</v>
      </c>
      <c r="CD7" s="36">
        <v>157.27000000000001</v>
      </c>
      <c r="CE7" s="36">
        <v>184.53</v>
      </c>
      <c r="CF7" s="36">
        <v>186.94</v>
      </c>
      <c r="CG7" s="36">
        <v>186.15</v>
      </c>
      <c r="CH7" s="36">
        <v>181.67</v>
      </c>
      <c r="CI7" s="36">
        <v>179.55</v>
      </c>
      <c r="CJ7" s="36">
        <v>163.72</v>
      </c>
      <c r="CK7" s="36">
        <v>73.05</v>
      </c>
      <c r="CL7" s="36">
        <v>73.22</v>
      </c>
      <c r="CM7" s="36">
        <v>72.94</v>
      </c>
      <c r="CN7" s="36">
        <v>73.27</v>
      </c>
      <c r="CO7" s="36">
        <v>72.58</v>
      </c>
      <c r="CP7" s="36">
        <v>52.9</v>
      </c>
      <c r="CQ7" s="36">
        <v>54.51</v>
      </c>
      <c r="CR7" s="36">
        <v>54.47</v>
      </c>
      <c r="CS7" s="36">
        <v>53.61</v>
      </c>
      <c r="CT7" s="36">
        <v>53.52</v>
      </c>
      <c r="CU7" s="36">
        <v>59.76</v>
      </c>
      <c r="CV7" s="36">
        <v>92.8</v>
      </c>
      <c r="CW7" s="36">
        <v>93.03</v>
      </c>
      <c r="CX7" s="36">
        <v>93.64</v>
      </c>
      <c r="CY7" s="36">
        <v>92.27</v>
      </c>
      <c r="CZ7" s="36">
        <v>92.93</v>
      </c>
      <c r="DA7" s="36">
        <v>81.63</v>
      </c>
      <c r="DB7" s="36">
        <v>81.790000000000006</v>
      </c>
      <c r="DC7" s="36">
        <v>81.459999999999994</v>
      </c>
      <c r="DD7" s="36">
        <v>81.31</v>
      </c>
      <c r="DE7" s="36">
        <v>81.459999999999994</v>
      </c>
      <c r="DF7" s="36">
        <v>89.95</v>
      </c>
      <c r="DG7" s="36">
        <v>36.18</v>
      </c>
      <c r="DH7" s="36">
        <v>38.01</v>
      </c>
      <c r="DI7" s="36">
        <v>39.33</v>
      </c>
      <c r="DJ7" s="36">
        <v>50.31</v>
      </c>
      <c r="DK7" s="36">
        <v>50.59</v>
      </c>
      <c r="DL7" s="36">
        <v>37.25</v>
      </c>
      <c r="DM7" s="36">
        <v>37.799999999999997</v>
      </c>
      <c r="DN7" s="36">
        <v>38.520000000000003</v>
      </c>
      <c r="DO7" s="36">
        <v>46.67</v>
      </c>
      <c r="DP7" s="36">
        <v>47.7</v>
      </c>
      <c r="DQ7" s="36">
        <v>47.18</v>
      </c>
      <c r="DR7" s="36">
        <v>5.19</v>
      </c>
      <c r="DS7" s="36">
        <v>5.52</v>
      </c>
      <c r="DT7" s="36">
        <v>5.64</v>
      </c>
      <c r="DU7" s="36">
        <v>5.85</v>
      </c>
      <c r="DV7" s="36">
        <v>24.48</v>
      </c>
      <c r="DW7" s="36">
        <v>7.9</v>
      </c>
      <c r="DX7" s="36">
        <v>8.2200000000000006</v>
      </c>
      <c r="DY7" s="36">
        <v>9.43</v>
      </c>
      <c r="DZ7" s="36">
        <v>10.029999999999999</v>
      </c>
      <c r="EA7" s="36">
        <v>7.26</v>
      </c>
      <c r="EB7" s="36">
        <v>13.18</v>
      </c>
      <c r="EC7" s="36">
        <v>0</v>
      </c>
      <c r="ED7" s="36">
        <v>0.09</v>
      </c>
      <c r="EE7" s="36">
        <v>0.27</v>
      </c>
      <c r="EF7" s="36">
        <v>0.3</v>
      </c>
      <c r="EG7" s="36">
        <v>0.83</v>
      </c>
      <c r="EH7" s="36">
        <v>0.5</v>
      </c>
      <c r="EI7" s="36">
        <v>0.6</v>
      </c>
      <c r="EJ7" s="36">
        <v>0.71</v>
      </c>
      <c r="EK7" s="36">
        <v>0.68</v>
      </c>
      <c r="EL7" s="36">
        <v>1.65</v>
      </c>
      <c r="EM7" s="36">
        <v>0.85</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2017-02-08T23:52:34Z</cp:lastPrinted>
  <dcterms:created xsi:type="dcterms:W3CDTF">2017-02-01T08:43:43Z</dcterms:created>
  <dcterms:modified xsi:type="dcterms:W3CDTF">2017-02-22T02:06:34Z</dcterms:modified>
</cp:coreProperties>
</file>