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2"/>
  </bookViews>
  <sheets>
    <sheet name="H20" sheetId="1" r:id="rId1"/>
    <sheet name="H19" sheetId="2" r:id="rId2"/>
    <sheet name="変化（H20-H19）" sheetId="3" r:id="rId3"/>
  </sheets>
  <definedNames>
    <definedName name="\C">#REF!</definedName>
    <definedName name="_xlnm.Print_Area" localSheetId="1">'H19'!$A$1:$AG$37</definedName>
    <definedName name="_xlnm.Print_Area" localSheetId="0">'H20'!$A$1:$AG$37</definedName>
    <definedName name="_xlnm.Print_Area" localSheetId="2">'変化（H20-H19）'!$A$1:$AG$37</definedName>
    <definedName name="_xlnm.Print_Titles" localSheetId="1">'H19'!$A:$A</definedName>
    <definedName name="_xlnm.Print_Titles" localSheetId="0">'H20'!$A:$A</definedName>
    <definedName name="_xlnm.Print_Titles" localSheetId="2">'変化（H20-H19）'!$A:$A</definedName>
    <definedName name="町村１">#REF!</definedName>
    <definedName name="町村２">#REF!</definedName>
    <definedName name="都市１">#REF!</definedName>
    <definedName name="都市２">#REF!</definedName>
    <definedName name="特例市１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<sst xmlns="http://schemas.openxmlformats.org/spreadsheetml/2006/main" count="417" uniqueCount="177">
  <si>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</si>
  <si>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</si>
  <si>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</si>
  <si>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</si>
  <si>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</si>
  <si>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</si>
  <si>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</si>
  <si>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</si>
  <si>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</si>
  <si>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</si>
  <si>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</si>
  <si>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</si>
  <si>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</si>
  <si>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</si>
  <si>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</si>
  <si>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</si>
  <si>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</si>
  <si>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</si>
  <si>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</si>
  <si>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</si>
  <si>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</si>
  <si>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</si>
  <si>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</si>
  <si>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</si>
  <si>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</si>
  <si>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</si>
  <si>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</si>
  <si>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</si>
  <si>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</si>
  <si>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</si>
  <si>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</si>
  <si>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</si>
  <si>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</si>
  <si>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</si>
  <si>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</si>
  <si>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</si>
  <si>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</si>
  <si>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</si>
  <si>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</si>
  <si>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</si>
  <si>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</si>
  <si>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</si>
  <si>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</si>
  <si>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</si>
  <si>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</si>
  <si>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</si>
  <si>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</si>
  <si>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</si>
  <si>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</si>
  <si>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</si>
  <si>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</si>
  <si>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</si>
  <si>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</si>
  <si>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</si>
  <si>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</si>
  <si>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</si>
  <si>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</si>
  <si>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</si>
  <si>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</si>
  <si>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</si>
  <si>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</si>
  <si>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</si>
  <si>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</si>
  <si>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</si>
  <si>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</si>
  <si>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</si>
  <si>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</si>
  <si>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</si>
  <si>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</si>
  <si>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</si>
  <si>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</si>
  <si>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</si>
  <si>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</si>
  <si>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</si>
  <si>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</si>
  <si>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</si>
  <si>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</si>
  <si>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</si>
  <si>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</si>
  <si>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</si>
  <si>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</si>
  <si>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</si>
  <si>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</si>
  <si>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</si>
  <si>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</si>
  <si>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</si>
  <si>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</si>
  <si>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</si>
  <si>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</si>
  <si>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人口（H17)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</si>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</sst>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\ ;&quot;△ &quot;#,##0\ "/>
    <numFmt numFmtId="189" formatCode="#,##0;&quot;△ &quot;#,##0"/>
    <numFmt numFmtId="190" formatCode="0;&quot;△ &quot;0"/>
  </numFmts>
  <fonts count="37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38" fontId="2" fillId="0" borderId="25" xfId="48" applyFont="1" applyBorder="1" applyAlignment="1">
      <alignment/>
    </xf>
    <xf numFmtId="38" fontId="2" fillId="0" borderId="27" xfId="48" applyFont="1" applyBorder="1" applyAlignment="1">
      <alignment/>
    </xf>
    <xf numFmtId="38" fontId="2" fillId="0" borderId="12" xfId="48" applyFont="1" applyBorder="1" applyAlignment="1">
      <alignment shrinkToFit="1"/>
    </xf>
    <xf numFmtId="0" fontId="2" fillId="0" borderId="28" xfId="0" applyFont="1" applyBorder="1" applyAlignment="1">
      <alignment/>
    </xf>
    <xf numFmtId="38" fontId="2" fillId="0" borderId="28" xfId="48" applyFont="1" applyBorder="1" applyAlignment="1">
      <alignment/>
    </xf>
    <xf numFmtId="38" fontId="2" fillId="0" borderId="29" xfId="48" applyFont="1" applyBorder="1" applyAlignment="1">
      <alignment/>
    </xf>
    <xf numFmtId="38" fontId="2" fillId="0" borderId="30" xfId="48" applyFont="1" applyBorder="1" applyAlignment="1">
      <alignment shrinkToFit="1"/>
    </xf>
    <xf numFmtId="38" fontId="2" fillId="0" borderId="16" xfId="48" applyFont="1" applyBorder="1" applyAlignment="1">
      <alignment/>
    </xf>
    <xf numFmtId="38" fontId="2" fillId="0" borderId="15" xfId="48" applyFont="1" applyBorder="1" applyAlignment="1">
      <alignment/>
    </xf>
    <xf numFmtId="38" fontId="2" fillId="0" borderId="10" xfId="48" applyFont="1" applyBorder="1" applyAlignment="1">
      <alignment shrinkToFit="1"/>
    </xf>
    <xf numFmtId="0" fontId="2" fillId="0" borderId="31" xfId="0" applyFont="1" applyBorder="1" applyAlignment="1">
      <alignment/>
    </xf>
    <xf numFmtId="38" fontId="2" fillId="0" borderId="32" xfId="48" applyFont="1" applyBorder="1" applyAlignment="1">
      <alignment/>
    </xf>
    <xf numFmtId="38" fontId="2" fillId="0" borderId="33" xfId="48" applyFont="1" applyBorder="1" applyAlignment="1">
      <alignment/>
    </xf>
    <xf numFmtId="38" fontId="2" fillId="0" borderId="34" xfId="48" applyFont="1" applyBorder="1" applyAlignment="1">
      <alignment/>
    </xf>
    <xf numFmtId="38" fontId="2" fillId="0" borderId="35" xfId="48" applyFont="1" applyBorder="1" applyAlignment="1">
      <alignment/>
    </xf>
    <xf numFmtId="38" fontId="2" fillId="0" borderId="36" xfId="48" applyFont="1" applyFill="1" applyBorder="1" applyAlignment="1">
      <alignment/>
    </xf>
    <xf numFmtId="38" fontId="2" fillId="0" borderId="37" xfId="48" applyFont="1" applyBorder="1" applyAlignment="1">
      <alignment/>
    </xf>
    <xf numFmtId="38" fontId="2" fillId="0" borderId="37" xfId="48" applyFont="1" applyFill="1" applyBorder="1" applyAlignment="1">
      <alignment/>
    </xf>
    <xf numFmtId="38" fontId="2" fillId="0" borderId="31" xfId="48" applyFont="1" applyBorder="1" applyAlignment="1">
      <alignment/>
    </xf>
    <xf numFmtId="38" fontId="2" fillId="0" borderId="36" xfId="48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8" xfId="0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Fill="1" applyBorder="1" applyAlignment="1">
      <alignment/>
    </xf>
    <xf numFmtId="38" fontId="2" fillId="0" borderId="44" xfId="48" applyFont="1" applyBorder="1" applyAlignment="1">
      <alignment/>
    </xf>
    <xf numFmtId="38" fontId="2" fillId="0" borderId="44" xfId="48" applyFont="1" applyFill="1" applyBorder="1" applyAlignment="1">
      <alignment/>
    </xf>
    <xf numFmtId="38" fontId="2" fillId="0" borderId="38" xfId="48" applyFont="1" applyBorder="1" applyAlignment="1">
      <alignment/>
    </xf>
    <xf numFmtId="38" fontId="2" fillId="0" borderId="43" xfId="48" applyFont="1" applyBorder="1" applyAlignment="1">
      <alignment/>
    </xf>
    <xf numFmtId="0" fontId="2" fillId="0" borderId="0" xfId="0" applyFont="1" applyAlignment="1">
      <alignment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5" fontId="0" fillId="0" borderId="55" xfId="0" applyNumberFormat="1" applyBorder="1" applyAlignment="1">
      <alignment/>
    </xf>
    <xf numFmtId="185" fontId="0" fillId="0" borderId="56" xfId="0" applyNumberFormat="1" applyBorder="1" applyAlignment="1">
      <alignment/>
    </xf>
    <xf numFmtId="185" fontId="0" fillId="0" borderId="45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57" xfId="0" applyNumberForma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26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30" xfId="0" applyNumberForma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28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51" xfId="0" applyNumberFormat="1" applyBorder="1" applyAlignment="1">
      <alignment/>
    </xf>
    <xf numFmtId="185" fontId="0" fillId="0" borderId="14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2" fillId="0" borderId="12" xfId="48" applyNumberFormat="1" applyFont="1" applyBorder="1" applyAlignment="1">
      <alignment shrinkToFit="1"/>
    </xf>
    <xf numFmtId="187" fontId="0" fillId="0" borderId="30" xfId="0" applyNumberFormat="1" applyBorder="1" applyAlignment="1">
      <alignment/>
    </xf>
    <xf numFmtId="187" fontId="2" fillId="0" borderId="30" xfId="48" applyNumberFormat="1" applyFont="1" applyBorder="1" applyAlignment="1">
      <alignment shrinkToFit="1"/>
    </xf>
    <xf numFmtId="187" fontId="0" fillId="0" borderId="10" xfId="0" applyNumberFormat="1" applyBorder="1" applyAlignment="1">
      <alignment/>
    </xf>
    <xf numFmtId="187" fontId="2" fillId="0" borderId="10" xfId="48" applyNumberFormat="1" applyFont="1" applyBorder="1" applyAlignment="1">
      <alignment shrinkToFit="1"/>
    </xf>
    <xf numFmtId="187" fontId="2" fillId="0" borderId="37" xfId="48" applyNumberFormat="1" applyFont="1" applyBorder="1" applyAlignment="1">
      <alignment/>
    </xf>
    <xf numFmtId="187" fontId="2" fillId="0" borderId="27" xfId="48" applyNumberFormat="1" applyFont="1" applyBorder="1" applyAlignment="1">
      <alignment shrinkToFit="1"/>
    </xf>
    <xf numFmtId="187" fontId="0" fillId="0" borderId="24" xfId="0" applyNumberFormat="1" applyBorder="1" applyAlignment="1">
      <alignment/>
    </xf>
    <xf numFmtId="187" fontId="0" fillId="0" borderId="26" xfId="0" applyNumberFormat="1" applyBorder="1" applyAlignment="1">
      <alignment/>
    </xf>
    <xf numFmtId="187" fontId="0" fillId="0" borderId="57" xfId="0" applyNumberFormat="1" applyBorder="1" applyAlignment="1">
      <alignment/>
    </xf>
    <xf numFmtId="187" fontId="0" fillId="0" borderId="50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17" xfId="0" applyNumberFormat="1" applyBorder="1" applyAlignment="1">
      <alignment/>
    </xf>
    <xf numFmtId="187" fontId="2" fillId="0" borderId="31" xfId="48" applyNumberFormat="1" applyFont="1" applyBorder="1" applyAlignment="1">
      <alignment/>
    </xf>
    <xf numFmtId="187" fontId="2" fillId="0" borderId="33" xfId="48" applyNumberFormat="1" applyFont="1" applyBorder="1" applyAlignment="1">
      <alignment/>
    </xf>
    <xf numFmtId="187" fontId="2" fillId="0" borderId="36" xfId="48" applyNumberFormat="1" applyFont="1" applyBorder="1" applyAlignment="1">
      <alignment/>
    </xf>
    <xf numFmtId="187" fontId="2" fillId="0" borderId="44" xfId="48" applyNumberFormat="1" applyFont="1" applyBorder="1" applyAlignment="1">
      <alignment/>
    </xf>
    <xf numFmtId="187" fontId="2" fillId="0" borderId="38" xfId="48" applyNumberFormat="1" applyFont="1" applyBorder="1" applyAlignment="1">
      <alignment/>
    </xf>
    <xf numFmtId="187" fontId="2" fillId="0" borderId="40" xfId="48" applyNumberFormat="1" applyFont="1" applyBorder="1" applyAlignment="1">
      <alignment/>
    </xf>
    <xf numFmtId="187" fontId="2" fillId="0" borderId="43" xfId="48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88" fontId="0" fillId="0" borderId="50" xfId="0" applyNumberFormat="1" applyFill="1" applyBorder="1" applyAlignment="1">
      <alignment shrinkToFit="1"/>
    </xf>
    <xf numFmtId="188" fontId="0" fillId="0" borderId="17" xfId="0" applyNumberFormat="1" applyFill="1" applyBorder="1" applyAlignment="1">
      <alignment shrinkToFit="1"/>
    </xf>
    <xf numFmtId="188" fontId="0" fillId="0" borderId="26" xfId="0" applyNumberFormat="1" applyFill="1" applyBorder="1" applyAlignment="1">
      <alignment shrinkToFit="1"/>
    </xf>
    <xf numFmtId="189" fontId="2" fillId="0" borderId="0" xfId="0" applyNumberFormat="1" applyFont="1" applyAlignment="1">
      <alignment/>
    </xf>
    <xf numFmtId="189" fontId="2" fillId="0" borderId="0" xfId="0" applyNumberFormat="1" applyFont="1" applyFill="1" applyAlignment="1">
      <alignment/>
    </xf>
    <xf numFmtId="189" fontId="2" fillId="0" borderId="16" xfId="0" applyNumberFormat="1" applyFont="1" applyBorder="1" applyAlignment="1">
      <alignment vertical="center" shrinkToFit="1"/>
    </xf>
    <xf numFmtId="189" fontId="2" fillId="0" borderId="47" xfId="0" applyNumberFormat="1" applyFont="1" applyBorder="1" applyAlignment="1">
      <alignment horizontal="center" vertical="center" shrinkToFit="1"/>
    </xf>
    <xf numFmtId="189" fontId="2" fillId="0" borderId="13" xfId="0" applyNumberFormat="1" applyFont="1" applyBorder="1" applyAlignment="1">
      <alignment horizontal="center" vertical="center" shrinkToFit="1"/>
    </xf>
    <xf numFmtId="189" fontId="2" fillId="0" borderId="46" xfId="0" applyNumberFormat="1" applyFont="1" applyBorder="1" applyAlignment="1">
      <alignment horizontal="center" vertical="center" shrinkToFit="1"/>
    </xf>
    <xf numFmtId="189" fontId="2" fillId="0" borderId="45" xfId="0" applyNumberFormat="1" applyFont="1" applyFill="1" applyBorder="1" applyAlignment="1">
      <alignment horizontal="center" vertical="center" shrinkToFit="1"/>
    </xf>
    <xf numFmtId="189" fontId="2" fillId="0" borderId="45" xfId="0" applyNumberFormat="1" applyFont="1" applyBorder="1" applyAlignment="1">
      <alignment horizontal="center" vertical="center" shrinkToFit="1"/>
    </xf>
    <xf numFmtId="189" fontId="2" fillId="0" borderId="17" xfId="0" applyNumberFormat="1" applyFont="1" applyBorder="1" applyAlignment="1">
      <alignment horizontal="center" vertical="center" shrinkToFit="1"/>
    </xf>
    <xf numFmtId="189" fontId="2" fillId="0" borderId="14" xfId="0" applyNumberFormat="1" applyFont="1" applyBorder="1" applyAlignment="1">
      <alignment horizontal="center" vertical="center" shrinkToFit="1"/>
    </xf>
    <xf numFmtId="189" fontId="2" fillId="0" borderId="15" xfId="0" applyNumberFormat="1" applyFont="1" applyBorder="1" applyAlignment="1">
      <alignment horizontal="center" vertical="center" shrinkToFit="1"/>
    </xf>
    <xf numFmtId="189" fontId="2" fillId="0" borderId="16" xfId="0" applyNumberFormat="1" applyFont="1" applyBorder="1" applyAlignment="1">
      <alignment horizontal="center" vertical="center" shrinkToFit="1"/>
    </xf>
    <xf numFmtId="189" fontId="2" fillId="0" borderId="10" xfId="0" applyNumberFormat="1" applyFont="1" applyBorder="1" applyAlignment="1">
      <alignment horizontal="center" vertical="center" shrinkToFit="1"/>
    </xf>
    <xf numFmtId="189" fontId="2" fillId="0" borderId="10" xfId="0" applyNumberFormat="1" applyFont="1" applyBorder="1" applyAlignment="1">
      <alignment horizontal="center" vertical="center" wrapText="1" shrinkToFit="1"/>
    </xf>
    <xf numFmtId="189" fontId="2" fillId="0" borderId="16" xfId="0" applyNumberFormat="1" applyFont="1" applyBorder="1" applyAlignment="1">
      <alignment horizontal="center" vertical="center" wrapText="1" shrinkToFit="1"/>
    </xf>
    <xf numFmtId="189" fontId="2" fillId="0" borderId="10" xfId="0" applyNumberFormat="1" applyFont="1" applyFill="1" applyBorder="1" applyAlignment="1">
      <alignment horizontal="center" vertical="center" shrinkToFit="1"/>
    </xf>
    <xf numFmtId="189" fontId="2" fillId="0" borderId="0" xfId="0" applyNumberFormat="1" applyFont="1" applyBorder="1" applyAlignment="1">
      <alignment vertical="center" shrinkToFit="1"/>
    </xf>
    <xf numFmtId="189" fontId="2" fillId="0" borderId="21" xfId="0" applyNumberFormat="1" applyFont="1" applyBorder="1" applyAlignment="1">
      <alignment horizontal="center" vertical="center" shrinkToFit="1"/>
    </xf>
    <xf numFmtId="189" fontId="2" fillId="0" borderId="53" xfId="0" applyNumberFormat="1" applyFont="1" applyBorder="1" applyAlignment="1">
      <alignment horizontal="center" vertical="center" shrinkToFit="1"/>
    </xf>
    <xf numFmtId="189" fontId="2" fillId="0" borderId="19" xfId="0" applyNumberFormat="1" applyFont="1" applyBorder="1" applyAlignment="1">
      <alignment horizontal="center" vertical="center" shrinkToFit="1"/>
    </xf>
    <xf numFmtId="189" fontId="2" fillId="0" borderId="48" xfId="0" applyNumberFormat="1" applyFont="1" applyBorder="1" applyAlignment="1">
      <alignment horizontal="center" vertical="center" shrinkToFit="1"/>
    </xf>
    <xf numFmtId="189" fontId="2" fillId="0" borderId="51" xfId="0" applyNumberFormat="1" applyFont="1" applyFill="1" applyBorder="1" applyAlignment="1">
      <alignment vertical="center"/>
    </xf>
    <xf numFmtId="189" fontId="2" fillId="0" borderId="50" xfId="0" applyNumberFormat="1" applyFont="1" applyBorder="1" applyAlignment="1">
      <alignment vertical="center"/>
    </xf>
    <xf numFmtId="189" fontId="2" fillId="0" borderId="52" xfId="0" applyNumberFormat="1" applyFont="1" applyBorder="1" applyAlignment="1">
      <alignment horizontal="center" vertical="center"/>
    </xf>
    <xf numFmtId="189" fontId="2" fillId="0" borderId="22" xfId="0" applyNumberFormat="1" applyFont="1" applyBorder="1" applyAlignment="1">
      <alignment horizontal="center" vertical="center" shrinkToFit="1"/>
    </xf>
    <xf numFmtId="189" fontId="2" fillId="0" borderId="18" xfId="0" applyNumberFormat="1" applyFont="1" applyBorder="1" applyAlignment="1">
      <alignment horizontal="center" vertical="center" shrinkToFit="1"/>
    </xf>
    <xf numFmtId="189" fontId="2" fillId="0" borderId="20" xfId="0" applyNumberFormat="1" applyFont="1" applyBorder="1" applyAlignment="1">
      <alignment horizontal="center" vertical="center" shrinkToFit="1"/>
    </xf>
    <xf numFmtId="189" fontId="2" fillId="0" borderId="11" xfId="0" applyNumberFormat="1" applyFont="1" applyBorder="1" applyAlignment="1">
      <alignment horizontal="center" vertical="center" shrinkToFit="1"/>
    </xf>
    <xf numFmtId="189" fontId="2" fillId="0" borderId="11" xfId="0" applyNumberFormat="1" applyFont="1" applyBorder="1" applyAlignment="1">
      <alignment horizontal="center" vertical="center" wrapText="1" shrinkToFit="1"/>
    </xf>
    <xf numFmtId="189" fontId="2" fillId="0" borderId="21" xfId="0" applyNumberFormat="1" applyFont="1" applyBorder="1" applyAlignment="1">
      <alignment horizontal="center" vertical="center" wrapText="1" shrinkToFit="1"/>
    </xf>
    <xf numFmtId="189" fontId="2" fillId="0" borderId="19" xfId="0" applyNumberFormat="1" applyFont="1" applyBorder="1" applyAlignment="1">
      <alignment vertical="center" shrinkToFit="1"/>
    </xf>
    <xf numFmtId="189" fontId="2" fillId="0" borderId="11" xfId="0" applyNumberFormat="1" applyFont="1" applyFill="1" applyBorder="1" applyAlignment="1">
      <alignment horizontal="center" vertical="center" shrinkToFit="1"/>
    </xf>
    <xf numFmtId="189" fontId="2" fillId="0" borderId="27" xfId="0" applyNumberFormat="1" applyFont="1" applyBorder="1" applyAlignment="1">
      <alignment vertical="center" shrinkToFit="1"/>
    </xf>
    <xf numFmtId="189" fontId="2" fillId="0" borderId="54" xfId="0" applyNumberFormat="1" applyFont="1" applyBorder="1" applyAlignment="1">
      <alignment horizontal="center" vertical="center" shrinkToFit="1"/>
    </xf>
    <xf numFmtId="189" fontId="2" fillId="0" borderId="24" xfId="0" applyNumberFormat="1" applyFont="1" applyBorder="1" applyAlignment="1">
      <alignment horizontal="center" vertical="center" shrinkToFit="1"/>
    </xf>
    <xf numFmtId="189" fontId="2" fillId="0" borderId="49" xfId="0" applyNumberFormat="1" applyFont="1" applyBorder="1" applyAlignment="1">
      <alignment horizontal="center" vertical="center" shrinkToFit="1"/>
    </xf>
    <xf numFmtId="189" fontId="2" fillId="0" borderId="30" xfId="0" applyNumberFormat="1" applyFont="1" applyFill="1" applyBorder="1" applyAlignment="1">
      <alignment horizontal="center" vertical="center" shrinkToFit="1"/>
    </xf>
    <xf numFmtId="189" fontId="2" fillId="0" borderId="30" xfId="0" applyNumberFormat="1" applyFont="1" applyBorder="1" applyAlignment="1">
      <alignment horizontal="center" vertical="center" shrinkToFit="1"/>
    </xf>
    <xf numFmtId="189" fontId="2" fillId="0" borderId="28" xfId="0" applyNumberFormat="1" applyFont="1" applyBorder="1" applyAlignment="1">
      <alignment horizontal="center" vertical="center" shrinkToFit="1"/>
    </xf>
    <xf numFmtId="189" fontId="2" fillId="0" borderId="26" xfId="0" applyNumberFormat="1" applyFont="1" applyBorder="1" applyAlignment="1">
      <alignment horizontal="center" vertical="center" shrinkToFit="1"/>
    </xf>
    <xf numFmtId="189" fontId="2" fillId="0" borderId="23" xfId="0" applyNumberFormat="1" applyFont="1" applyBorder="1" applyAlignment="1">
      <alignment horizontal="center" vertical="center" shrinkToFit="1"/>
    </xf>
    <xf numFmtId="189" fontId="2" fillId="0" borderId="25" xfId="0" applyNumberFormat="1" applyFont="1" applyBorder="1" applyAlignment="1">
      <alignment horizontal="center" vertical="center" shrinkToFit="1"/>
    </xf>
    <xf numFmtId="189" fontId="2" fillId="0" borderId="27" xfId="0" applyNumberFormat="1" applyFont="1" applyBorder="1" applyAlignment="1">
      <alignment horizontal="center" vertical="center" shrinkToFit="1"/>
    </xf>
    <xf numFmtId="189" fontId="2" fillId="0" borderId="12" xfId="0" applyNumberFormat="1" applyFont="1" applyBorder="1" applyAlignment="1">
      <alignment horizontal="center" vertical="center" shrinkToFit="1"/>
    </xf>
    <xf numFmtId="189" fontId="2" fillId="0" borderId="12" xfId="0" applyNumberFormat="1" applyFont="1" applyBorder="1" applyAlignment="1">
      <alignment horizontal="center" vertical="center" wrapText="1" shrinkToFit="1"/>
    </xf>
    <xf numFmtId="189" fontId="2" fillId="0" borderId="27" xfId="0" applyNumberFormat="1" applyFont="1" applyBorder="1" applyAlignment="1">
      <alignment horizontal="center" vertical="center" wrapText="1" shrinkToFit="1"/>
    </xf>
    <xf numFmtId="189" fontId="2" fillId="0" borderId="24" xfId="0" applyNumberFormat="1" applyFont="1" applyBorder="1" applyAlignment="1">
      <alignment horizontal="right" vertical="center" shrinkToFit="1"/>
    </xf>
    <xf numFmtId="189" fontId="2" fillId="0" borderId="12" xfId="0" applyNumberFormat="1" applyFont="1" applyFill="1" applyBorder="1" applyAlignment="1">
      <alignment horizontal="center" vertical="center" shrinkToFit="1"/>
    </xf>
    <xf numFmtId="189" fontId="2" fillId="0" borderId="27" xfId="0" applyNumberFormat="1" applyFont="1" applyBorder="1" applyAlignment="1">
      <alignment/>
    </xf>
    <xf numFmtId="189" fontId="0" fillId="0" borderId="55" xfId="0" applyNumberFormat="1" applyBorder="1" applyAlignment="1">
      <alignment/>
    </xf>
    <xf numFmtId="189" fontId="0" fillId="0" borderId="57" xfId="0" applyNumberFormat="1" applyBorder="1" applyAlignment="1">
      <alignment/>
    </xf>
    <xf numFmtId="189" fontId="0" fillId="0" borderId="56" xfId="0" applyNumberFormat="1" applyBorder="1" applyAlignment="1">
      <alignment/>
    </xf>
    <xf numFmtId="189" fontId="0" fillId="0" borderId="29" xfId="0" applyNumberFormat="1" applyBorder="1" applyAlignment="1">
      <alignment/>
    </xf>
    <xf numFmtId="189" fontId="0" fillId="0" borderId="30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50" xfId="0" applyNumberFormat="1" applyBorder="1" applyAlignment="1">
      <alignment/>
    </xf>
    <xf numFmtId="189" fontId="0" fillId="0" borderId="51" xfId="0" applyNumberFormat="1" applyBorder="1" applyAlignment="1">
      <alignment/>
    </xf>
    <xf numFmtId="189" fontId="2" fillId="0" borderId="28" xfId="0" applyNumberFormat="1" applyFont="1" applyBorder="1" applyAlignment="1">
      <alignment/>
    </xf>
    <xf numFmtId="189" fontId="2" fillId="0" borderId="16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13" xfId="0" applyNumberFormat="1" applyBorder="1" applyAlignment="1">
      <alignment/>
    </xf>
    <xf numFmtId="189" fontId="0" fillId="0" borderId="45" xfId="0" applyNumberFormat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17" xfId="0" applyNumberFormat="1" applyBorder="1" applyAlignment="1">
      <alignment/>
    </xf>
    <xf numFmtId="189" fontId="0" fillId="0" borderId="14" xfId="0" applyNumberFormat="1" applyBorder="1" applyAlignment="1">
      <alignment/>
    </xf>
    <xf numFmtId="189" fontId="2" fillId="0" borderId="31" xfId="0" applyNumberFormat="1" applyFont="1" applyBorder="1" applyAlignment="1">
      <alignment/>
    </xf>
    <xf numFmtId="189" fontId="0" fillId="0" borderId="58" xfId="0" applyNumberFormat="1" applyBorder="1" applyAlignment="1">
      <alignment/>
    </xf>
    <xf numFmtId="189" fontId="0" fillId="0" borderId="33" xfId="0" applyNumberFormat="1" applyBorder="1" applyAlignment="1">
      <alignment/>
    </xf>
    <xf numFmtId="189" fontId="0" fillId="0" borderId="32" xfId="0" applyNumberFormat="1" applyBorder="1" applyAlignment="1">
      <alignment/>
    </xf>
    <xf numFmtId="189" fontId="0" fillId="0" borderId="35" xfId="0" applyNumberFormat="1" applyBorder="1" applyAlignment="1">
      <alignment/>
    </xf>
    <xf numFmtId="189" fontId="0" fillId="0" borderId="37" xfId="0" applyNumberFormat="1" applyBorder="1" applyAlignment="1">
      <alignment/>
    </xf>
    <xf numFmtId="189" fontId="0" fillId="0" borderId="31" xfId="0" applyNumberFormat="1" applyBorder="1" applyAlignment="1">
      <alignment/>
    </xf>
    <xf numFmtId="189" fontId="0" fillId="0" borderId="36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25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27" xfId="0" applyNumberFormat="1" applyBorder="1" applyAlignment="1">
      <alignment/>
    </xf>
    <xf numFmtId="189" fontId="0" fillId="0" borderId="26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2" fillId="0" borderId="38" xfId="0" applyNumberFormat="1" applyFont="1" applyBorder="1" applyAlignment="1">
      <alignment/>
    </xf>
    <xf numFmtId="189" fontId="2" fillId="0" borderId="0" xfId="0" applyNumberFormat="1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view="pageBreakPreview" zoomScaleSheetLayoutView="100" workbookViewId="0" topLeftCell="A1">
      <selection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5976562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1" spans="2:24" ht="13.5">
      <c r="B1" s="118" t="s">
        <v>146</v>
      </c>
      <c r="C1" s="118" t="s">
        <v>147</v>
      </c>
      <c r="D1" s="118" t="s">
        <v>148</v>
      </c>
      <c r="E1" s="118"/>
      <c r="F1" s="119" t="s">
        <v>149</v>
      </c>
      <c r="G1" s="118" t="s">
        <v>150</v>
      </c>
      <c r="H1" s="119" t="s">
        <v>151</v>
      </c>
      <c r="I1" s="118" t="s">
        <v>152</v>
      </c>
      <c r="J1" s="118" t="s">
        <v>153</v>
      </c>
      <c r="K1" s="118" t="s">
        <v>154</v>
      </c>
      <c r="L1" s="118" t="s">
        <v>155</v>
      </c>
      <c r="M1" s="118" t="s">
        <v>156</v>
      </c>
      <c r="N1" s="118" t="s">
        <v>157</v>
      </c>
      <c r="O1" s="118" t="s">
        <v>158</v>
      </c>
      <c r="P1" s="118" t="s">
        <v>159</v>
      </c>
      <c r="Q1" s="118" t="s">
        <v>160</v>
      </c>
      <c r="R1" s="118" t="s">
        <v>161</v>
      </c>
      <c r="S1" s="118" t="s">
        <v>162</v>
      </c>
      <c r="T1" s="118" t="s">
        <v>163</v>
      </c>
      <c r="U1" s="118"/>
      <c r="V1" s="118" t="s">
        <v>164</v>
      </c>
      <c r="W1" s="118" t="s">
        <v>165</v>
      </c>
      <c r="X1" s="118" t="s">
        <v>166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69"/>
      <c r="B3" s="63" t="s">
        <v>25</v>
      </c>
      <c r="C3" s="9" t="s">
        <v>77</v>
      </c>
      <c r="D3" s="9" t="s">
        <v>48</v>
      </c>
      <c r="E3" s="61"/>
      <c r="F3" s="62"/>
      <c r="G3" s="60"/>
      <c r="H3" s="62"/>
      <c r="I3" s="63"/>
      <c r="J3" s="13" t="s">
        <v>26</v>
      </c>
      <c r="K3" s="10" t="s">
        <v>27</v>
      </c>
      <c r="L3" s="11" t="s">
        <v>28</v>
      </c>
      <c r="M3" s="12" t="s">
        <v>29</v>
      </c>
      <c r="N3" s="13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73" t="s">
        <v>54</v>
      </c>
      <c r="V3" s="9" t="s">
        <v>55</v>
      </c>
      <c r="W3" s="9" t="s">
        <v>78</v>
      </c>
      <c r="X3" s="13" t="s">
        <v>33</v>
      </c>
      <c r="Y3" s="120" t="s">
        <v>167</v>
      </c>
      <c r="Z3" s="120" t="s">
        <v>168</v>
      </c>
      <c r="AA3" s="120" t="s">
        <v>169</v>
      </c>
      <c r="AB3" s="120" t="s">
        <v>170</v>
      </c>
      <c r="AC3" s="120" t="s">
        <v>171</v>
      </c>
      <c r="AD3" s="120" t="s">
        <v>172</v>
      </c>
      <c r="AE3" s="120" t="s">
        <v>173</v>
      </c>
      <c r="AF3" s="120" t="s">
        <v>174</v>
      </c>
      <c r="AG3" s="120" t="s">
        <v>175</v>
      </c>
    </row>
    <row r="4" spans="1:33" s="14" customFormat="1" ht="13.5">
      <c r="A4" s="18" t="s">
        <v>90</v>
      </c>
      <c r="B4" s="76" t="s">
        <v>89</v>
      </c>
      <c r="C4" s="16" t="s">
        <v>56</v>
      </c>
      <c r="D4" s="16" t="s">
        <v>57</v>
      </c>
      <c r="E4" s="64" t="s">
        <v>58</v>
      </c>
      <c r="F4" s="67" t="s">
        <v>79</v>
      </c>
      <c r="G4" s="66"/>
      <c r="H4" s="67" t="s">
        <v>80</v>
      </c>
      <c r="I4" s="68"/>
      <c r="J4" s="19" t="s">
        <v>30</v>
      </c>
      <c r="K4" s="15" t="s">
        <v>30</v>
      </c>
      <c r="L4" s="17" t="s">
        <v>83</v>
      </c>
      <c r="M4" s="18" t="s">
        <v>83</v>
      </c>
      <c r="N4" s="19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74" t="s">
        <v>62</v>
      </c>
      <c r="V4" s="20" t="s">
        <v>63</v>
      </c>
      <c r="W4" s="16" t="s">
        <v>81</v>
      </c>
      <c r="X4" s="19" t="s">
        <v>64</v>
      </c>
      <c r="Y4" s="121" t="s">
        <v>176</v>
      </c>
      <c r="Z4" s="121" t="s">
        <v>176</v>
      </c>
      <c r="AA4" s="121" t="s">
        <v>176</v>
      </c>
      <c r="AB4" s="121" t="s">
        <v>176</v>
      </c>
      <c r="AC4" s="121" t="s">
        <v>176</v>
      </c>
      <c r="AD4" s="121" t="s">
        <v>176</v>
      </c>
      <c r="AE4" s="121" t="s">
        <v>176</v>
      </c>
      <c r="AF4" s="121" t="s">
        <v>176</v>
      </c>
      <c r="AG4" s="121" t="s">
        <v>176</v>
      </c>
    </row>
    <row r="5" spans="1:33" s="14" customFormat="1" ht="13.5">
      <c r="A5" s="78"/>
      <c r="B5" s="77" t="s">
        <v>65</v>
      </c>
      <c r="C5" s="22" t="s">
        <v>66</v>
      </c>
      <c r="D5" s="22" t="s">
        <v>66</v>
      </c>
      <c r="E5" s="65" t="s">
        <v>31</v>
      </c>
      <c r="F5" s="70" t="s">
        <v>78</v>
      </c>
      <c r="G5" s="71" t="s">
        <v>67</v>
      </c>
      <c r="H5" s="70" t="s">
        <v>68</v>
      </c>
      <c r="I5" s="72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4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75" t="s">
        <v>71</v>
      </c>
      <c r="V5" s="26" t="s">
        <v>43</v>
      </c>
      <c r="W5" s="22" t="s">
        <v>72</v>
      </c>
      <c r="X5" s="24" t="s">
        <v>82</v>
      </c>
      <c r="Y5" s="122" t="s">
        <v>143</v>
      </c>
      <c r="Z5" s="122" t="s">
        <v>143</v>
      </c>
      <c r="AA5" s="122" t="s">
        <v>143</v>
      </c>
      <c r="AB5" s="122" t="s">
        <v>143</v>
      </c>
      <c r="AC5" s="122" t="s">
        <v>143</v>
      </c>
      <c r="AD5" s="122" t="s">
        <v>143</v>
      </c>
      <c r="AE5" s="122" t="s">
        <v>143</v>
      </c>
      <c r="AF5" s="122" t="s">
        <v>143</v>
      </c>
      <c r="AG5" s="122" t="s">
        <v>143</v>
      </c>
    </row>
    <row r="6" spans="1:33" ht="14.25">
      <c r="A6" s="27" t="s">
        <v>1</v>
      </c>
      <c r="B6" s="79">
        <v>288538</v>
      </c>
      <c r="C6" s="82">
        <v>3400606</v>
      </c>
      <c r="D6" s="82">
        <v>306215</v>
      </c>
      <c r="E6" s="28">
        <f>SUM(F6:I6)</f>
        <v>1990296</v>
      </c>
      <c r="F6" s="85">
        <v>1785000</v>
      </c>
      <c r="G6" s="88">
        <v>14000</v>
      </c>
      <c r="H6" s="88">
        <v>160996</v>
      </c>
      <c r="I6" s="91">
        <v>30300</v>
      </c>
      <c r="J6" s="85">
        <v>27308</v>
      </c>
      <c r="K6" s="94">
        <v>109660</v>
      </c>
      <c r="L6" s="28">
        <v>7900</v>
      </c>
      <c r="M6" s="29">
        <v>0</v>
      </c>
      <c r="N6" s="85">
        <v>116136</v>
      </c>
      <c r="O6" s="97">
        <v>116136</v>
      </c>
      <c r="P6" s="98">
        <v>12613</v>
      </c>
      <c r="Q6" s="30">
        <v>0</v>
      </c>
      <c r="R6" s="30">
        <v>59</v>
      </c>
      <c r="S6" s="97">
        <v>0</v>
      </c>
      <c r="T6" s="97">
        <v>87821</v>
      </c>
      <c r="U6" s="104">
        <f>SUM(O6:T6)</f>
        <v>216629</v>
      </c>
      <c r="V6" s="105">
        <v>27</v>
      </c>
      <c r="W6" s="105">
        <v>17872</v>
      </c>
      <c r="X6" s="106">
        <v>10</v>
      </c>
      <c r="Y6" s="123">
        <v>5</v>
      </c>
      <c r="Z6" s="123">
        <v>10</v>
      </c>
      <c r="AA6" s="123">
        <v>58</v>
      </c>
      <c r="AB6" s="123">
        <v>9</v>
      </c>
      <c r="AC6" s="123">
        <v>0</v>
      </c>
      <c r="AD6" s="123">
        <v>15</v>
      </c>
      <c r="AE6" s="123">
        <v>1</v>
      </c>
      <c r="AF6" s="123">
        <v>4</v>
      </c>
      <c r="AG6" s="123">
        <v>11</v>
      </c>
    </row>
    <row r="7" spans="1:33" ht="14.25">
      <c r="A7" s="31" t="s">
        <v>13</v>
      </c>
      <c r="B7" s="80">
        <v>303845</v>
      </c>
      <c r="C7" s="83">
        <v>2126663</v>
      </c>
      <c r="D7" s="83">
        <v>6932</v>
      </c>
      <c r="E7" s="28">
        <f aca="true" t="shared" si="0" ref="E7:E35">SUM(F7:I7)</f>
        <v>2913809</v>
      </c>
      <c r="F7" s="86">
        <v>2715809</v>
      </c>
      <c r="G7" s="89">
        <v>198000</v>
      </c>
      <c r="H7" s="89">
        <v>0</v>
      </c>
      <c r="I7" s="92">
        <v>0</v>
      </c>
      <c r="J7" s="86">
        <v>22354</v>
      </c>
      <c r="K7" s="95">
        <v>121235</v>
      </c>
      <c r="L7" s="33">
        <v>0</v>
      </c>
      <c r="M7" s="32">
        <v>0</v>
      </c>
      <c r="N7" s="86">
        <v>229671</v>
      </c>
      <c r="O7" s="99">
        <v>216149</v>
      </c>
      <c r="P7" s="100">
        <v>6390</v>
      </c>
      <c r="Q7" s="34">
        <v>0</v>
      </c>
      <c r="R7" s="34">
        <v>0</v>
      </c>
      <c r="S7" s="99">
        <v>3292</v>
      </c>
      <c r="T7" s="99">
        <v>51151</v>
      </c>
      <c r="U7" s="104">
        <f aca="true" t="shared" si="1" ref="U7:U35">SUM(O7:T7)</f>
        <v>276982</v>
      </c>
      <c r="V7" s="107">
        <v>25</v>
      </c>
      <c r="W7" s="107">
        <v>4471</v>
      </c>
      <c r="X7" s="108">
        <v>2</v>
      </c>
      <c r="Y7" s="123">
        <v>4</v>
      </c>
      <c r="Z7" s="123">
        <v>4</v>
      </c>
      <c r="AA7" s="123">
        <v>24</v>
      </c>
      <c r="AB7" s="123">
        <v>1</v>
      </c>
      <c r="AC7" s="123">
        <v>1</v>
      </c>
      <c r="AD7" s="123">
        <v>7</v>
      </c>
      <c r="AE7" s="123">
        <v>1</v>
      </c>
      <c r="AF7" s="123">
        <v>8</v>
      </c>
      <c r="AG7" s="123">
        <v>10</v>
      </c>
    </row>
    <row r="8" spans="1:33" ht="14.25">
      <c r="A8" s="31" t="s">
        <v>2</v>
      </c>
      <c r="B8" s="80">
        <v>135026</v>
      </c>
      <c r="C8" s="83">
        <v>853376</v>
      </c>
      <c r="D8" s="83">
        <v>64926</v>
      </c>
      <c r="E8" s="28">
        <f t="shared" si="0"/>
        <v>1276789</v>
      </c>
      <c r="F8" s="86">
        <v>1218506</v>
      </c>
      <c r="G8" s="89">
        <v>52700</v>
      </c>
      <c r="H8" s="89">
        <v>5583</v>
      </c>
      <c r="I8" s="92">
        <v>0</v>
      </c>
      <c r="J8" s="86">
        <v>13318</v>
      </c>
      <c r="K8" s="95">
        <v>55782</v>
      </c>
      <c r="L8" s="33">
        <v>107</v>
      </c>
      <c r="M8" s="32">
        <v>0</v>
      </c>
      <c r="N8" s="86">
        <v>40087</v>
      </c>
      <c r="O8" s="99">
        <v>40087</v>
      </c>
      <c r="P8" s="100">
        <v>2178</v>
      </c>
      <c r="Q8" s="34">
        <v>0</v>
      </c>
      <c r="R8" s="34">
        <v>0</v>
      </c>
      <c r="S8" s="99">
        <v>0</v>
      </c>
      <c r="T8" s="99">
        <v>26603</v>
      </c>
      <c r="U8" s="104">
        <f t="shared" si="1"/>
        <v>68868</v>
      </c>
      <c r="V8" s="107">
        <v>14</v>
      </c>
      <c r="W8" s="107">
        <v>16160</v>
      </c>
      <c r="X8" s="108">
        <v>3</v>
      </c>
      <c r="Y8" s="123">
        <v>6</v>
      </c>
      <c r="Z8" s="123">
        <v>3</v>
      </c>
      <c r="AA8" s="123">
        <v>16</v>
      </c>
      <c r="AB8" s="123">
        <v>2</v>
      </c>
      <c r="AC8" s="123">
        <v>0</v>
      </c>
      <c r="AD8" s="123">
        <v>7</v>
      </c>
      <c r="AE8" s="123">
        <v>1</v>
      </c>
      <c r="AF8" s="123">
        <v>3</v>
      </c>
      <c r="AG8" s="123">
        <v>3</v>
      </c>
    </row>
    <row r="9" spans="1:33" ht="14.25">
      <c r="A9" s="31" t="s">
        <v>3</v>
      </c>
      <c r="B9" s="80">
        <v>168973</v>
      </c>
      <c r="C9" s="83">
        <v>1819334</v>
      </c>
      <c r="D9" s="83">
        <v>90617</v>
      </c>
      <c r="E9" s="28">
        <f t="shared" si="0"/>
        <v>1675960</v>
      </c>
      <c r="F9" s="86">
        <v>1603333</v>
      </c>
      <c r="G9" s="89">
        <v>0</v>
      </c>
      <c r="H9" s="89">
        <v>72627</v>
      </c>
      <c r="I9" s="92">
        <v>0</v>
      </c>
      <c r="J9" s="86">
        <v>12822</v>
      </c>
      <c r="K9" s="95">
        <v>61628</v>
      </c>
      <c r="L9" s="33">
        <v>5970</v>
      </c>
      <c r="M9" s="32">
        <v>0</v>
      </c>
      <c r="N9" s="86">
        <v>64385</v>
      </c>
      <c r="O9" s="99">
        <v>64385</v>
      </c>
      <c r="P9" s="100">
        <v>1163</v>
      </c>
      <c r="Q9" s="34">
        <v>0</v>
      </c>
      <c r="R9" s="34">
        <v>0</v>
      </c>
      <c r="S9" s="99">
        <v>0</v>
      </c>
      <c r="T9" s="99">
        <v>52835</v>
      </c>
      <c r="U9" s="104">
        <f t="shared" si="1"/>
        <v>118383</v>
      </c>
      <c r="V9" s="107">
        <v>22</v>
      </c>
      <c r="W9" s="107">
        <v>27890</v>
      </c>
      <c r="X9" s="108">
        <v>3</v>
      </c>
      <c r="Y9" s="123">
        <v>1</v>
      </c>
      <c r="Z9" s="123">
        <v>3</v>
      </c>
      <c r="AA9" s="123">
        <v>44</v>
      </c>
      <c r="AB9" s="123">
        <v>2</v>
      </c>
      <c r="AC9" s="123">
        <v>1</v>
      </c>
      <c r="AD9" s="123">
        <v>5</v>
      </c>
      <c r="AE9" s="123">
        <v>0</v>
      </c>
      <c r="AF9" s="123">
        <v>0</v>
      </c>
      <c r="AG9" s="123">
        <v>3</v>
      </c>
    </row>
    <row r="10" spans="1:33" ht="14.25">
      <c r="A10" s="31" t="s">
        <v>14</v>
      </c>
      <c r="B10" s="80">
        <v>138963</v>
      </c>
      <c r="C10" s="83">
        <v>1035789</v>
      </c>
      <c r="D10" s="83">
        <v>285309</v>
      </c>
      <c r="E10" s="28">
        <f t="shared" si="0"/>
        <v>1030755</v>
      </c>
      <c r="F10" s="86">
        <v>926955</v>
      </c>
      <c r="G10" s="89">
        <v>103800</v>
      </c>
      <c r="H10" s="89">
        <v>0</v>
      </c>
      <c r="I10" s="92">
        <v>0</v>
      </c>
      <c r="J10" s="86">
        <v>5290</v>
      </c>
      <c r="K10" s="95">
        <v>53415</v>
      </c>
      <c r="L10" s="33">
        <v>0</v>
      </c>
      <c r="M10" s="32">
        <v>0</v>
      </c>
      <c r="N10" s="86">
        <v>100090</v>
      </c>
      <c r="O10" s="99">
        <v>100090</v>
      </c>
      <c r="P10" s="100">
        <v>2527</v>
      </c>
      <c r="Q10" s="34">
        <v>0</v>
      </c>
      <c r="R10" s="34">
        <v>0</v>
      </c>
      <c r="S10" s="99">
        <v>0</v>
      </c>
      <c r="T10" s="99">
        <v>25427</v>
      </c>
      <c r="U10" s="104">
        <f t="shared" si="1"/>
        <v>128044</v>
      </c>
      <c r="V10" s="107">
        <v>9</v>
      </c>
      <c r="W10" s="107">
        <v>13638</v>
      </c>
      <c r="X10" s="108">
        <v>2</v>
      </c>
      <c r="Y10" s="123">
        <v>2</v>
      </c>
      <c r="Z10" s="123">
        <v>2</v>
      </c>
      <c r="AA10" s="123">
        <v>20</v>
      </c>
      <c r="AB10" s="123">
        <v>3</v>
      </c>
      <c r="AC10" s="123">
        <v>1</v>
      </c>
      <c r="AD10" s="123">
        <v>3</v>
      </c>
      <c r="AE10" s="123">
        <v>0</v>
      </c>
      <c r="AF10" s="123">
        <v>6</v>
      </c>
      <c r="AG10" s="123">
        <v>5</v>
      </c>
    </row>
    <row r="11" spans="1:33" ht="14.25">
      <c r="A11" s="31" t="s">
        <v>15</v>
      </c>
      <c r="B11" s="80">
        <v>193114</v>
      </c>
      <c r="C11" s="83">
        <v>1778151</v>
      </c>
      <c r="D11" s="83">
        <v>94735</v>
      </c>
      <c r="E11" s="28">
        <f t="shared" si="0"/>
        <v>1866388</v>
      </c>
      <c r="F11" s="86">
        <v>1333588</v>
      </c>
      <c r="G11" s="89">
        <v>513000</v>
      </c>
      <c r="H11" s="89">
        <v>0</v>
      </c>
      <c r="I11" s="92">
        <v>19800</v>
      </c>
      <c r="J11" s="86">
        <v>14222</v>
      </c>
      <c r="K11" s="95">
        <v>71058</v>
      </c>
      <c r="L11" s="33">
        <v>0</v>
      </c>
      <c r="M11" s="32">
        <v>0</v>
      </c>
      <c r="N11" s="86">
        <v>88706</v>
      </c>
      <c r="O11" s="99">
        <v>88706</v>
      </c>
      <c r="P11" s="100">
        <v>17449</v>
      </c>
      <c r="Q11" s="34">
        <v>0</v>
      </c>
      <c r="R11" s="34">
        <v>0</v>
      </c>
      <c r="S11" s="99">
        <v>0</v>
      </c>
      <c r="T11" s="99">
        <v>68914</v>
      </c>
      <c r="U11" s="104">
        <f t="shared" si="1"/>
        <v>175069</v>
      </c>
      <c r="V11" s="107">
        <v>10</v>
      </c>
      <c r="W11" s="107">
        <v>14805</v>
      </c>
      <c r="X11" s="108">
        <v>1</v>
      </c>
      <c r="Y11" s="123">
        <v>2</v>
      </c>
      <c r="Z11" s="123">
        <v>2</v>
      </c>
      <c r="AA11" s="123">
        <v>30</v>
      </c>
      <c r="AB11" s="123">
        <v>1</v>
      </c>
      <c r="AC11" s="123">
        <v>1</v>
      </c>
      <c r="AD11" s="123">
        <v>2</v>
      </c>
      <c r="AE11" s="123">
        <v>1</v>
      </c>
      <c r="AF11" s="123">
        <v>3</v>
      </c>
      <c r="AG11" s="123">
        <v>2</v>
      </c>
    </row>
    <row r="12" spans="1:33" ht="14.25">
      <c r="A12" s="31" t="s">
        <v>4</v>
      </c>
      <c r="B12" s="80">
        <v>82156</v>
      </c>
      <c r="C12" s="83">
        <v>853391</v>
      </c>
      <c r="D12" s="83">
        <v>44106</v>
      </c>
      <c r="E12" s="28">
        <f t="shared" si="0"/>
        <v>1055100</v>
      </c>
      <c r="F12" s="86">
        <v>1055100</v>
      </c>
      <c r="G12" s="89">
        <v>0</v>
      </c>
      <c r="H12" s="89">
        <v>0</v>
      </c>
      <c r="I12" s="92">
        <v>0</v>
      </c>
      <c r="J12" s="86">
        <v>5831</v>
      </c>
      <c r="K12" s="95">
        <v>25571</v>
      </c>
      <c r="L12" s="33">
        <v>886</v>
      </c>
      <c r="M12" s="32">
        <v>0</v>
      </c>
      <c r="N12" s="86">
        <v>13131</v>
      </c>
      <c r="O12" s="99">
        <v>13131</v>
      </c>
      <c r="P12" s="100">
        <v>7386</v>
      </c>
      <c r="Q12" s="34">
        <v>0</v>
      </c>
      <c r="R12" s="34">
        <v>0</v>
      </c>
      <c r="S12" s="99">
        <v>44</v>
      </c>
      <c r="T12" s="99">
        <v>55505</v>
      </c>
      <c r="U12" s="104">
        <f t="shared" si="1"/>
        <v>76066</v>
      </c>
      <c r="V12" s="107">
        <v>13</v>
      </c>
      <c r="W12" s="107">
        <v>7077</v>
      </c>
      <c r="X12" s="108">
        <v>1</v>
      </c>
      <c r="Y12" s="123">
        <v>3</v>
      </c>
      <c r="Z12" s="123">
        <v>0</v>
      </c>
      <c r="AA12" s="123">
        <v>17</v>
      </c>
      <c r="AB12" s="123">
        <v>1</v>
      </c>
      <c r="AC12" s="123">
        <v>0</v>
      </c>
      <c r="AD12" s="123">
        <v>2</v>
      </c>
      <c r="AE12" s="123">
        <v>1</v>
      </c>
      <c r="AF12" s="123">
        <v>1</v>
      </c>
      <c r="AG12" s="123">
        <v>3</v>
      </c>
    </row>
    <row r="13" spans="1:33" ht="14.25">
      <c r="A13" s="31" t="s">
        <v>5</v>
      </c>
      <c r="B13" s="80">
        <v>22103</v>
      </c>
      <c r="C13" s="83">
        <v>212079</v>
      </c>
      <c r="D13" s="83">
        <v>9569</v>
      </c>
      <c r="E13" s="28">
        <f t="shared" si="0"/>
        <v>110121</v>
      </c>
      <c r="F13" s="86">
        <v>94500</v>
      </c>
      <c r="G13" s="89">
        <v>0</v>
      </c>
      <c r="H13" s="89">
        <v>15621</v>
      </c>
      <c r="I13" s="92">
        <v>0</v>
      </c>
      <c r="J13" s="86">
        <v>5366</v>
      </c>
      <c r="K13" s="95">
        <v>8558</v>
      </c>
      <c r="L13" s="33">
        <v>4286</v>
      </c>
      <c r="M13" s="32">
        <v>0</v>
      </c>
      <c r="N13" s="86">
        <v>1691</v>
      </c>
      <c r="O13" s="99">
        <v>0</v>
      </c>
      <c r="P13" s="100">
        <v>0</v>
      </c>
      <c r="Q13" s="34">
        <v>0</v>
      </c>
      <c r="R13" s="34">
        <v>0</v>
      </c>
      <c r="S13" s="99">
        <v>0</v>
      </c>
      <c r="T13" s="99">
        <v>4258</v>
      </c>
      <c r="U13" s="104">
        <f t="shared" si="1"/>
        <v>4258</v>
      </c>
      <c r="V13" s="107">
        <v>0</v>
      </c>
      <c r="W13" s="107">
        <v>951</v>
      </c>
      <c r="X13" s="108">
        <v>1</v>
      </c>
      <c r="Y13" s="123">
        <v>0</v>
      </c>
      <c r="Z13" s="123">
        <v>1</v>
      </c>
      <c r="AA13" s="123">
        <v>11</v>
      </c>
      <c r="AB13" s="123">
        <v>1</v>
      </c>
      <c r="AC13" s="123">
        <v>0</v>
      </c>
      <c r="AD13" s="123">
        <v>1</v>
      </c>
      <c r="AE13" s="123">
        <v>1</v>
      </c>
      <c r="AF13" s="123">
        <v>1</v>
      </c>
      <c r="AG13" s="123">
        <v>0</v>
      </c>
    </row>
    <row r="14" spans="1:33" ht="14.25">
      <c r="A14" s="31" t="s">
        <v>16</v>
      </c>
      <c r="B14" s="80">
        <v>49253</v>
      </c>
      <c r="C14" s="83">
        <v>541101</v>
      </c>
      <c r="D14" s="83">
        <v>63638</v>
      </c>
      <c r="E14" s="28">
        <f t="shared" si="0"/>
        <v>638030</v>
      </c>
      <c r="F14" s="86">
        <v>495830</v>
      </c>
      <c r="G14" s="89">
        <v>142000</v>
      </c>
      <c r="H14" s="89">
        <v>200</v>
      </c>
      <c r="I14" s="92">
        <v>0</v>
      </c>
      <c r="J14" s="86">
        <v>4422</v>
      </c>
      <c r="K14" s="95">
        <v>19094</v>
      </c>
      <c r="L14" s="33">
        <v>1595</v>
      </c>
      <c r="M14" s="32">
        <v>0</v>
      </c>
      <c r="N14" s="86">
        <v>19791</v>
      </c>
      <c r="O14" s="99">
        <v>19791</v>
      </c>
      <c r="P14" s="100">
        <v>7889</v>
      </c>
      <c r="Q14" s="34">
        <v>0</v>
      </c>
      <c r="R14" s="34">
        <v>0</v>
      </c>
      <c r="S14" s="99">
        <v>0</v>
      </c>
      <c r="T14" s="99">
        <v>12589</v>
      </c>
      <c r="U14" s="104">
        <f t="shared" si="1"/>
        <v>40269</v>
      </c>
      <c r="V14" s="107">
        <v>9</v>
      </c>
      <c r="W14" s="107">
        <v>3526</v>
      </c>
      <c r="X14" s="108">
        <v>1</v>
      </c>
      <c r="Y14" s="123">
        <v>1</v>
      </c>
      <c r="Z14" s="123">
        <v>2</v>
      </c>
      <c r="AA14" s="123">
        <v>1</v>
      </c>
      <c r="AB14" s="123">
        <v>1</v>
      </c>
      <c r="AC14" s="123">
        <v>1</v>
      </c>
      <c r="AD14" s="123">
        <v>3</v>
      </c>
      <c r="AE14" s="123">
        <v>1</v>
      </c>
      <c r="AF14" s="123">
        <v>2</v>
      </c>
      <c r="AG14" s="123">
        <v>3</v>
      </c>
    </row>
    <row r="15" spans="1:33" ht="14.25">
      <c r="A15" s="31" t="s">
        <v>6</v>
      </c>
      <c r="B15" s="80">
        <v>23067</v>
      </c>
      <c r="C15" s="83">
        <v>246842</v>
      </c>
      <c r="D15" s="83">
        <v>48420</v>
      </c>
      <c r="E15" s="28">
        <f t="shared" si="0"/>
        <v>192158</v>
      </c>
      <c r="F15" s="86">
        <v>188601</v>
      </c>
      <c r="G15" s="89">
        <v>0</v>
      </c>
      <c r="H15" s="89">
        <v>3557</v>
      </c>
      <c r="I15" s="92">
        <v>0</v>
      </c>
      <c r="J15" s="86">
        <v>3778</v>
      </c>
      <c r="K15" s="95">
        <v>12131</v>
      </c>
      <c r="L15" s="33">
        <v>3920</v>
      </c>
      <c r="M15" s="32">
        <v>0</v>
      </c>
      <c r="N15" s="86">
        <v>1828</v>
      </c>
      <c r="O15" s="99">
        <v>1828</v>
      </c>
      <c r="P15" s="100">
        <v>0</v>
      </c>
      <c r="Q15" s="34">
        <v>0</v>
      </c>
      <c r="R15" s="34">
        <v>0</v>
      </c>
      <c r="S15" s="99">
        <v>0</v>
      </c>
      <c r="T15" s="99">
        <v>5341</v>
      </c>
      <c r="U15" s="104">
        <f t="shared" si="1"/>
        <v>7169</v>
      </c>
      <c r="V15" s="107">
        <v>11</v>
      </c>
      <c r="W15" s="107">
        <v>4512</v>
      </c>
      <c r="X15" s="108">
        <v>1</v>
      </c>
      <c r="Y15" s="123">
        <v>0</v>
      </c>
      <c r="Z15" s="123">
        <v>1</v>
      </c>
      <c r="AA15" s="123">
        <v>29</v>
      </c>
      <c r="AB15" s="123">
        <v>1</v>
      </c>
      <c r="AC15" s="123">
        <v>0</v>
      </c>
      <c r="AD15" s="123">
        <v>1</v>
      </c>
      <c r="AE15" s="123">
        <v>1</v>
      </c>
      <c r="AF15" s="123">
        <v>1</v>
      </c>
      <c r="AG15" s="123">
        <v>2</v>
      </c>
    </row>
    <row r="16" spans="1:33" ht="14.25">
      <c r="A16" s="31" t="s">
        <v>7</v>
      </c>
      <c r="B16" s="80">
        <v>21230</v>
      </c>
      <c r="C16" s="83">
        <v>378975</v>
      </c>
      <c r="D16" s="83">
        <v>56225</v>
      </c>
      <c r="E16" s="28">
        <f t="shared" si="0"/>
        <v>171281</v>
      </c>
      <c r="F16" s="86">
        <v>171281</v>
      </c>
      <c r="G16" s="89">
        <v>0</v>
      </c>
      <c r="H16" s="89">
        <v>0</v>
      </c>
      <c r="I16" s="92">
        <v>0</v>
      </c>
      <c r="J16" s="86">
        <v>6226</v>
      </c>
      <c r="K16" s="95">
        <v>8207</v>
      </c>
      <c r="L16" s="33">
        <v>6471</v>
      </c>
      <c r="M16" s="32">
        <v>362</v>
      </c>
      <c r="N16" s="86">
        <v>0</v>
      </c>
      <c r="O16" s="99">
        <v>0</v>
      </c>
      <c r="P16" s="100">
        <v>0</v>
      </c>
      <c r="Q16" s="34">
        <v>0</v>
      </c>
      <c r="R16" s="34">
        <v>0</v>
      </c>
      <c r="S16" s="99">
        <v>0</v>
      </c>
      <c r="T16" s="99">
        <v>5312</v>
      </c>
      <c r="U16" s="104">
        <f t="shared" si="1"/>
        <v>5312</v>
      </c>
      <c r="V16" s="107">
        <v>13</v>
      </c>
      <c r="W16" s="107">
        <v>5842</v>
      </c>
      <c r="X16" s="108">
        <v>2</v>
      </c>
      <c r="Y16" s="123">
        <v>2</v>
      </c>
      <c r="Z16" s="123">
        <v>1</v>
      </c>
      <c r="AA16" s="123">
        <v>7</v>
      </c>
      <c r="AB16" s="123">
        <v>0</v>
      </c>
      <c r="AC16" s="123">
        <v>0</v>
      </c>
      <c r="AD16" s="123">
        <v>2</v>
      </c>
      <c r="AE16" s="123">
        <v>1</v>
      </c>
      <c r="AF16" s="123">
        <v>2</v>
      </c>
      <c r="AG16" s="123">
        <v>2</v>
      </c>
    </row>
    <row r="17" spans="1:33" ht="14.25">
      <c r="A17" s="31" t="s">
        <v>24</v>
      </c>
      <c r="B17" s="80">
        <v>46446</v>
      </c>
      <c r="C17" s="83">
        <v>820607</v>
      </c>
      <c r="D17" s="83">
        <v>159868</v>
      </c>
      <c r="E17" s="28">
        <f t="shared" si="0"/>
        <v>176086</v>
      </c>
      <c r="F17" s="86">
        <v>162686</v>
      </c>
      <c r="G17" s="89">
        <v>0</v>
      </c>
      <c r="H17" s="89">
        <v>13400</v>
      </c>
      <c r="I17" s="92">
        <v>0</v>
      </c>
      <c r="J17" s="86">
        <v>1532</v>
      </c>
      <c r="K17" s="95">
        <v>12837</v>
      </c>
      <c r="L17" s="33">
        <v>9427</v>
      </c>
      <c r="M17" s="32">
        <v>0</v>
      </c>
      <c r="N17" s="86">
        <v>38805</v>
      </c>
      <c r="O17" s="99">
        <v>38805</v>
      </c>
      <c r="P17" s="100">
        <v>5639</v>
      </c>
      <c r="Q17" s="34">
        <v>0</v>
      </c>
      <c r="R17" s="34">
        <v>0</v>
      </c>
      <c r="S17" s="99">
        <v>0</v>
      </c>
      <c r="T17" s="99">
        <v>1023</v>
      </c>
      <c r="U17" s="104">
        <f t="shared" si="1"/>
        <v>45467</v>
      </c>
      <c r="V17" s="107">
        <v>11</v>
      </c>
      <c r="W17" s="107">
        <v>3468</v>
      </c>
      <c r="X17" s="108">
        <v>0</v>
      </c>
      <c r="Y17" s="123">
        <v>3</v>
      </c>
      <c r="Z17" s="123">
        <v>3</v>
      </c>
      <c r="AA17" s="123">
        <v>2</v>
      </c>
      <c r="AB17" s="123">
        <v>4</v>
      </c>
      <c r="AC17" s="123">
        <v>3</v>
      </c>
      <c r="AD17" s="123">
        <v>4</v>
      </c>
      <c r="AE17" s="123">
        <v>1</v>
      </c>
      <c r="AF17" s="123">
        <v>7</v>
      </c>
      <c r="AG17" s="123">
        <v>3</v>
      </c>
    </row>
    <row r="18" spans="1:33" ht="14.25">
      <c r="A18" s="31" t="s">
        <v>86</v>
      </c>
      <c r="B18" s="80">
        <v>58225</v>
      </c>
      <c r="C18" s="83">
        <v>627425</v>
      </c>
      <c r="D18" s="83">
        <v>135804</v>
      </c>
      <c r="E18" s="28">
        <f t="shared" si="0"/>
        <v>299126</v>
      </c>
      <c r="F18" s="86">
        <v>299126</v>
      </c>
      <c r="G18" s="89">
        <v>0</v>
      </c>
      <c r="H18" s="89">
        <v>0</v>
      </c>
      <c r="I18" s="92">
        <v>0</v>
      </c>
      <c r="J18" s="86">
        <v>18093</v>
      </c>
      <c r="K18" s="95">
        <v>23651</v>
      </c>
      <c r="L18" s="33">
        <v>152</v>
      </c>
      <c r="M18" s="32">
        <v>0</v>
      </c>
      <c r="N18" s="86">
        <v>6810</v>
      </c>
      <c r="O18" s="99">
        <v>6810</v>
      </c>
      <c r="P18" s="100">
        <v>1377</v>
      </c>
      <c r="Q18" s="34">
        <v>1960</v>
      </c>
      <c r="R18" s="34">
        <v>0</v>
      </c>
      <c r="S18" s="99">
        <v>0</v>
      </c>
      <c r="T18" s="99">
        <v>14813</v>
      </c>
      <c r="U18" s="104">
        <f t="shared" si="1"/>
        <v>24960</v>
      </c>
      <c r="V18" s="107">
        <v>20</v>
      </c>
      <c r="W18" s="107">
        <v>4404</v>
      </c>
      <c r="X18" s="108">
        <v>5</v>
      </c>
      <c r="Y18" s="123">
        <v>4</v>
      </c>
      <c r="Z18" s="123">
        <v>3</v>
      </c>
      <c r="AA18" s="123">
        <v>20</v>
      </c>
      <c r="AB18" s="123">
        <v>3</v>
      </c>
      <c r="AC18" s="123">
        <v>0</v>
      </c>
      <c r="AD18" s="123">
        <v>4</v>
      </c>
      <c r="AE18" s="123">
        <v>1</v>
      </c>
      <c r="AF18" s="123">
        <v>2</v>
      </c>
      <c r="AG18" s="123">
        <v>7</v>
      </c>
    </row>
    <row r="19" spans="1:33" ht="15" thickBot="1">
      <c r="A19" s="48" t="s">
        <v>87</v>
      </c>
      <c r="B19" s="81">
        <v>100623</v>
      </c>
      <c r="C19" s="84">
        <v>2226471</v>
      </c>
      <c r="D19" s="84">
        <v>199023</v>
      </c>
      <c r="E19" s="28">
        <f t="shared" si="0"/>
        <v>1036655</v>
      </c>
      <c r="F19" s="87">
        <v>1036655</v>
      </c>
      <c r="G19" s="90">
        <v>0</v>
      </c>
      <c r="H19" s="90">
        <v>0</v>
      </c>
      <c r="I19" s="93">
        <v>0</v>
      </c>
      <c r="J19" s="87">
        <v>14662</v>
      </c>
      <c r="K19" s="96">
        <v>28538</v>
      </c>
      <c r="L19" s="36">
        <v>20637</v>
      </c>
      <c r="M19" s="35">
        <v>17</v>
      </c>
      <c r="N19" s="87">
        <v>16752</v>
      </c>
      <c r="O19" s="101">
        <v>16752</v>
      </c>
      <c r="P19" s="102">
        <v>13672</v>
      </c>
      <c r="Q19" s="37">
        <v>0</v>
      </c>
      <c r="R19" s="37">
        <v>0</v>
      </c>
      <c r="S19" s="101">
        <v>251</v>
      </c>
      <c r="T19" s="101">
        <v>33060</v>
      </c>
      <c r="U19" s="104">
        <f t="shared" si="1"/>
        <v>63735</v>
      </c>
      <c r="V19" s="109">
        <v>23</v>
      </c>
      <c r="W19" s="109">
        <v>21815</v>
      </c>
      <c r="X19" s="110">
        <v>4</v>
      </c>
      <c r="Y19" s="124">
        <v>3</v>
      </c>
      <c r="Z19" s="124">
        <v>4</v>
      </c>
      <c r="AA19" s="124">
        <v>29</v>
      </c>
      <c r="AB19" s="124">
        <v>1</v>
      </c>
      <c r="AC19" s="124">
        <v>0</v>
      </c>
      <c r="AD19" s="124">
        <v>9</v>
      </c>
      <c r="AE19" s="124">
        <v>1</v>
      </c>
      <c r="AF19" s="124">
        <v>1</v>
      </c>
      <c r="AG19" s="124">
        <v>3</v>
      </c>
    </row>
    <row r="20" spans="1:33" ht="15" thickBot="1" thickTop="1">
      <c r="A20" s="38" t="s">
        <v>73</v>
      </c>
      <c r="B20" s="39">
        <f>SUM(B6:B19)</f>
        <v>1631562</v>
      </c>
      <c r="C20" s="40">
        <f aca="true" t="shared" si="2" ref="C20:AG20">SUM(C6:C19)</f>
        <v>16920810</v>
      </c>
      <c r="D20" s="40">
        <f t="shared" si="2"/>
        <v>1565387</v>
      </c>
      <c r="E20" s="42">
        <f t="shared" si="2"/>
        <v>14432554</v>
      </c>
      <c r="F20" s="43">
        <f t="shared" si="2"/>
        <v>13086970</v>
      </c>
      <c r="G20" s="44">
        <f t="shared" si="2"/>
        <v>1023500</v>
      </c>
      <c r="H20" s="45">
        <f t="shared" si="2"/>
        <v>271984</v>
      </c>
      <c r="I20" s="46">
        <f t="shared" si="2"/>
        <v>50100</v>
      </c>
      <c r="J20" s="47">
        <f t="shared" si="2"/>
        <v>155224</v>
      </c>
      <c r="K20" s="41">
        <f t="shared" si="2"/>
        <v>611365</v>
      </c>
      <c r="L20" s="42">
        <f t="shared" si="2"/>
        <v>61351</v>
      </c>
      <c r="M20" s="46">
        <f t="shared" si="2"/>
        <v>379</v>
      </c>
      <c r="N20" s="47">
        <f t="shared" si="2"/>
        <v>737883</v>
      </c>
      <c r="O20" s="103">
        <f t="shared" si="2"/>
        <v>722670</v>
      </c>
      <c r="P20" s="103">
        <f t="shared" si="2"/>
        <v>78283</v>
      </c>
      <c r="Q20" s="44">
        <f t="shared" si="2"/>
        <v>1960</v>
      </c>
      <c r="R20" s="44">
        <f t="shared" si="2"/>
        <v>59</v>
      </c>
      <c r="S20" s="103">
        <f t="shared" si="2"/>
        <v>3587</v>
      </c>
      <c r="T20" s="103">
        <f t="shared" si="2"/>
        <v>444652</v>
      </c>
      <c r="U20" s="111">
        <f t="shared" si="2"/>
        <v>1251211</v>
      </c>
      <c r="V20" s="112">
        <f t="shared" si="2"/>
        <v>207</v>
      </c>
      <c r="W20" s="112">
        <f t="shared" si="2"/>
        <v>146431</v>
      </c>
      <c r="X20" s="113">
        <f t="shared" si="2"/>
        <v>36</v>
      </c>
      <c r="Y20" s="47">
        <f t="shared" si="2"/>
        <v>36</v>
      </c>
      <c r="Z20" s="47">
        <f t="shared" si="2"/>
        <v>39</v>
      </c>
      <c r="AA20" s="47">
        <f t="shared" si="2"/>
        <v>308</v>
      </c>
      <c r="AB20" s="47">
        <f t="shared" si="2"/>
        <v>30</v>
      </c>
      <c r="AC20" s="47">
        <f t="shared" si="2"/>
        <v>8</v>
      </c>
      <c r="AD20" s="47">
        <f t="shared" si="2"/>
        <v>65</v>
      </c>
      <c r="AE20" s="47">
        <f t="shared" si="2"/>
        <v>12</v>
      </c>
      <c r="AF20" s="47">
        <f t="shared" si="2"/>
        <v>41</v>
      </c>
      <c r="AG20" s="47">
        <f t="shared" si="2"/>
        <v>57</v>
      </c>
    </row>
    <row r="21" spans="1:33" ht="15" thickTop="1">
      <c r="A21" s="27" t="s">
        <v>17</v>
      </c>
      <c r="B21" s="79">
        <v>6965</v>
      </c>
      <c r="C21" s="82">
        <v>103600</v>
      </c>
      <c r="D21" s="82">
        <v>38370</v>
      </c>
      <c r="E21" s="28">
        <f t="shared" si="0"/>
        <v>68900</v>
      </c>
      <c r="F21" s="85">
        <v>68900</v>
      </c>
      <c r="G21" s="88">
        <v>0</v>
      </c>
      <c r="H21" s="88">
        <v>0</v>
      </c>
      <c r="I21" s="91">
        <v>0</v>
      </c>
      <c r="J21" s="85">
        <v>127</v>
      </c>
      <c r="K21" s="94">
        <v>1835</v>
      </c>
      <c r="L21" s="28">
        <v>0</v>
      </c>
      <c r="M21" s="29">
        <v>0</v>
      </c>
      <c r="N21" s="85">
        <v>4573</v>
      </c>
      <c r="O21" s="97">
        <v>4573</v>
      </c>
      <c r="P21" s="97">
        <v>2374</v>
      </c>
      <c r="Q21" s="30">
        <v>0</v>
      </c>
      <c r="R21" s="30">
        <v>0</v>
      </c>
      <c r="S21" s="98">
        <v>0</v>
      </c>
      <c r="T21" s="97">
        <v>0</v>
      </c>
      <c r="U21" s="104">
        <f t="shared" si="1"/>
        <v>6947</v>
      </c>
      <c r="V21" s="105">
        <v>2</v>
      </c>
      <c r="W21" s="105">
        <v>1022</v>
      </c>
      <c r="X21" s="106">
        <v>1</v>
      </c>
      <c r="Y21" s="125">
        <v>0</v>
      </c>
      <c r="Z21" s="125">
        <v>0</v>
      </c>
      <c r="AA21" s="125">
        <v>1</v>
      </c>
      <c r="AB21" s="125">
        <v>0</v>
      </c>
      <c r="AC21" s="125">
        <v>0</v>
      </c>
      <c r="AD21" s="125">
        <v>1</v>
      </c>
      <c r="AE21" s="125">
        <v>0</v>
      </c>
      <c r="AF21" s="125">
        <v>2</v>
      </c>
      <c r="AG21" s="125">
        <v>0</v>
      </c>
    </row>
    <row r="22" spans="1:33" ht="14.25">
      <c r="A22" s="31" t="s">
        <v>18</v>
      </c>
      <c r="B22" s="80">
        <v>25897</v>
      </c>
      <c r="C22" s="83">
        <v>226261</v>
      </c>
      <c r="D22" s="83">
        <v>46022</v>
      </c>
      <c r="E22" s="28">
        <f t="shared" si="0"/>
        <v>401787</v>
      </c>
      <c r="F22" s="86">
        <v>401787</v>
      </c>
      <c r="G22" s="89">
        <v>0</v>
      </c>
      <c r="H22" s="89">
        <v>0</v>
      </c>
      <c r="I22" s="92">
        <v>0</v>
      </c>
      <c r="J22" s="86">
        <v>452</v>
      </c>
      <c r="K22" s="95">
        <v>5521</v>
      </c>
      <c r="L22" s="33">
        <v>0</v>
      </c>
      <c r="M22" s="32">
        <v>0</v>
      </c>
      <c r="N22" s="86">
        <v>25686</v>
      </c>
      <c r="O22" s="99">
        <v>25686</v>
      </c>
      <c r="P22" s="99">
        <v>0</v>
      </c>
      <c r="Q22" s="34">
        <v>0</v>
      </c>
      <c r="R22" s="34">
        <v>0</v>
      </c>
      <c r="S22" s="100">
        <v>0</v>
      </c>
      <c r="T22" s="99">
        <v>395</v>
      </c>
      <c r="U22" s="104">
        <f t="shared" si="1"/>
        <v>26081</v>
      </c>
      <c r="V22" s="107">
        <v>6</v>
      </c>
      <c r="W22" s="107">
        <v>954</v>
      </c>
      <c r="X22" s="108">
        <v>1</v>
      </c>
      <c r="Y22" s="123">
        <v>0</v>
      </c>
      <c r="Z22" s="123">
        <v>1</v>
      </c>
      <c r="AA22" s="123">
        <v>2</v>
      </c>
      <c r="AB22" s="123">
        <v>1</v>
      </c>
      <c r="AC22" s="123">
        <v>0</v>
      </c>
      <c r="AD22" s="123">
        <v>2</v>
      </c>
      <c r="AE22" s="123">
        <v>1</v>
      </c>
      <c r="AF22" s="123">
        <v>2</v>
      </c>
      <c r="AG22" s="123">
        <v>1</v>
      </c>
    </row>
    <row r="23" spans="1:33" ht="14.25">
      <c r="A23" s="31" t="s">
        <v>19</v>
      </c>
      <c r="B23" s="80">
        <v>38986</v>
      </c>
      <c r="C23" s="83">
        <v>592776</v>
      </c>
      <c r="D23" s="83">
        <v>5802</v>
      </c>
      <c r="E23" s="28">
        <f t="shared" si="0"/>
        <v>171342</v>
      </c>
      <c r="F23" s="86">
        <v>146842</v>
      </c>
      <c r="G23" s="89">
        <v>0</v>
      </c>
      <c r="H23" s="89">
        <v>24500</v>
      </c>
      <c r="I23" s="92">
        <v>0</v>
      </c>
      <c r="J23" s="86">
        <v>5885</v>
      </c>
      <c r="K23" s="95">
        <v>12650</v>
      </c>
      <c r="L23" s="33">
        <v>197</v>
      </c>
      <c r="M23" s="32">
        <v>0</v>
      </c>
      <c r="N23" s="86">
        <v>20300</v>
      </c>
      <c r="O23" s="99">
        <v>20300</v>
      </c>
      <c r="P23" s="99">
        <v>3388</v>
      </c>
      <c r="Q23" s="34">
        <v>0</v>
      </c>
      <c r="R23" s="34">
        <v>0</v>
      </c>
      <c r="S23" s="100">
        <v>0</v>
      </c>
      <c r="T23" s="99">
        <v>8574</v>
      </c>
      <c r="U23" s="104">
        <f t="shared" si="1"/>
        <v>32262</v>
      </c>
      <c r="V23" s="107">
        <v>6</v>
      </c>
      <c r="W23" s="107">
        <v>0</v>
      </c>
      <c r="X23" s="108">
        <v>1</v>
      </c>
      <c r="Y23" s="123">
        <v>0</v>
      </c>
      <c r="Z23" s="123">
        <v>0</v>
      </c>
      <c r="AA23" s="123">
        <v>6</v>
      </c>
      <c r="AB23" s="123">
        <v>0</v>
      </c>
      <c r="AC23" s="123">
        <v>0</v>
      </c>
      <c r="AD23" s="123">
        <v>2</v>
      </c>
      <c r="AE23" s="123">
        <v>0</v>
      </c>
      <c r="AF23" s="123">
        <v>2</v>
      </c>
      <c r="AG23" s="123">
        <v>1</v>
      </c>
    </row>
    <row r="24" spans="1:33" ht="14.25">
      <c r="A24" s="31" t="s">
        <v>20</v>
      </c>
      <c r="B24" s="80">
        <v>7114</v>
      </c>
      <c r="C24" s="83">
        <v>49816</v>
      </c>
      <c r="D24" s="83">
        <v>20240</v>
      </c>
      <c r="E24" s="28">
        <f t="shared" si="0"/>
        <v>20623</v>
      </c>
      <c r="F24" s="86">
        <v>20623</v>
      </c>
      <c r="G24" s="89">
        <v>0</v>
      </c>
      <c r="H24" s="89">
        <v>0</v>
      </c>
      <c r="I24" s="92">
        <v>0</v>
      </c>
      <c r="J24" s="86">
        <v>227</v>
      </c>
      <c r="K24" s="95">
        <v>2146</v>
      </c>
      <c r="L24" s="33">
        <v>0</v>
      </c>
      <c r="M24" s="32">
        <v>0</v>
      </c>
      <c r="N24" s="86">
        <v>9011</v>
      </c>
      <c r="O24" s="99">
        <v>9011</v>
      </c>
      <c r="P24" s="99">
        <v>0</v>
      </c>
      <c r="Q24" s="34">
        <v>0</v>
      </c>
      <c r="R24" s="34">
        <v>0</v>
      </c>
      <c r="S24" s="100">
        <v>0</v>
      </c>
      <c r="T24" s="99">
        <v>0</v>
      </c>
      <c r="U24" s="104">
        <f t="shared" si="1"/>
        <v>9011</v>
      </c>
      <c r="V24" s="107">
        <v>3</v>
      </c>
      <c r="W24" s="107">
        <v>523</v>
      </c>
      <c r="X24" s="108">
        <v>0</v>
      </c>
      <c r="Y24" s="123">
        <v>1</v>
      </c>
      <c r="Z24" s="123">
        <v>0</v>
      </c>
      <c r="AA24" s="123">
        <v>9</v>
      </c>
      <c r="AB24" s="123">
        <v>1</v>
      </c>
      <c r="AC24" s="123">
        <v>1</v>
      </c>
      <c r="AD24" s="123">
        <v>1</v>
      </c>
      <c r="AE24" s="123">
        <v>0</v>
      </c>
      <c r="AF24" s="123">
        <v>1</v>
      </c>
      <c r="AG24" s="123">
        <v>1</v>
      </c>
    </row>
    <row r="25" spans="1:33" ht="14.25">
      <c r="A25" s="31" t="s">
        <v>21</v>
      </c>
      <c r="B25" s="80">
        <v>13048</v>
      </c>
      <c r="C25" s="83">
        <v>96025</v>
      </c>
      <c r="D25" s="83">
        <v>0</v>
      </c>
      <c r="E25" s="28">
        <f t="shared" si="0"/>
        <v>1811</v>
      </c>
      <c r="F25" s="86">
        <v>1811</v>
      </c>
      <c r="G25" s="89">
        <v>0</v>
      </c>
      <c r="H25" s="89">
        <v>0</v>
      </c>
      <c r="I25" s="92">
        <v>0</v>
      </c>
      <c r="J25" s="86">
        <v>682</v>
      </c>
      <c r="K25" s="95">
        <v>3403</v>
      </c>
      <c r="L25" s="33">
        <v>0</v>
      </c>
      <c r="M25" s="32">
        <v>0</v>
      </c>
      <c r="N25" s="86">
        <v>13840</v>
      </c>
      <c r="O25" s="99">
        <v>13840</v>
      </c>
      <c r="P25" s="99">
        <v>0</v>
      </c>
      <c r="Q25" s="34">
        <v>0</v>
      </c>
      <c r="R25" s="34">
        <v>0</v>
      </c>
      <c r="S25" s="100">
        <v>0</v>
      </c>
      <c r="T25" s="99">
        <v>0</v>
      </c>
      <c r="U25" s="104">
        <f t="shared" si="1"/>
        <v>13840</v>
      </c>
      <c r="V25" s="107">
        <v>3</v>
      </c>
      <c r="W25" s="107">
        <v>1582</v>
      </c>
      <c r="X25" s="108">
        <v>1</v>
      </c>
      <c r="Y25" s="123">
        <v>1</v>
      </c>
      <c r="Z25" s="123">
        <v>1</v>
      </c>
      <c r="AA25" s="123">
        <v>1</v>
      </c>
      <c r="AB25" s="123">
        <v>0</v>
      </c>
      <c r="AC25" s="123">
        <v>0</v>
      </c>
      <c r="AD25" s="123">
        <v>1</v>
      </c>
      <c r="AE25" s="123">
        <v>0</v>
      </c>
      <c r="AF25" s="123">
        <v>1</v>
      </c>
      <c r="AG25" s="123">
        <v>1</v>
      </c>
    </row>
    <row r="26" spans="1:33" ht="14.25">
      <c r="A26" s="31" t="s">
        <v>8</v>
      </c>
      <c r="B26" s="80">
        <v>15793</v>
      </c>
      <c r="C26" s="83">
        <v>561383</v>
      </c>
      <c r="D26" s="83">
        <v>3060</v>
      </c>
      <c r="E26" s="28">
        <f t="shared" si="0"/>
        <v>349520</v>
      </c>
      <c r="F26" s="86">
        <v>0</v>
      </c>
      <c r="G26" s="89">
        <v>0</v>
      </c>
      <c r="H26" s="89">
        <v>349520</v>
      </c>
      <c r="I26" s="92">
        <v>0</v>
      </c>
      <c r="J26" s="86">
        <v>2084</v>
      </c>
      <c r="K26" s="95">
        <v>4293</v>
      </c>
      <c r="L26" s="33">
        <v>0</v>
      </c>
      <c r="M26" s="32">
        <v>0</v>
      </c>
      <c r="N26" s="86">
        <v>6423</v>
      </c>
      <c r="O26" s="99">
        <v>6423</v>
      </c>
      <c r="P26" s="99">
        <v>3123</v>
      </c>
      <c r="Q26" s="34">
        <v>0</v>
      </c>
      <c r="R26" s="34">
        <v>0</v>
      </c>
      <c r="S26" s="100">
        <v>0</v>
      </c>
      <c r="T26" s="99">
        <v>4147</v>
      </c>
      <c r="U26" s="104">
        <f t="shared" si="1"/>
        <v>13693</v>
      </c>
      <c r="V26" s="107">
        <v>8</v>
      </c>
      <c r="W26" s="107">
        <v>4217</v>
      </c>
      <c r="X26" s="108">
        <v>1</v>
      </c>
      <c r="Y26" s="123">
        <v>0</v>
      </c>
      <c r="Z26" s="123">
        <v>1</v>
      </c>
      <c r="AA26" s="123">
        <v>5</v>
      </c>
      <c r="AB26" s="123">
        <v>2</v>
      </c>
      <c r="AC26" s="123">
        <v>0</v>
      </c>
      <c r="AD26" s="123">
        <v>2</v>
      </c>
      <c r="AE26" s="123">
        <v>0</v>
      </c>
      <c r="AF26" s="123">
        <v>2</v>
      </c>
      <c r="AG26" s="123">
        <v>0</v>
      </c>
    </row>
    <row r="27" spans="1:33" ht="14.25">
      <c r="A27" s="31" t="s">
        <v>22</v>
      </c>
      <c r="B27" s="80">
        <v>22618</v>
      </c>
      <c r="C27" s="83">
        <v>422797</v>
      </c>
      <c r="D27" s="83">
        <v>97594</v>
      </c>
      <c r="E27" s="28">
        <f t="shared" si="0"/>
        <v>181256</v>
      </c>
      <c r="F27" s="86">
        <v>140256</v>
      </c>
      <c r="G27" s="89">
        <v>41000</v>
      </c>
      <c r="H27" s="89">
        <v>0</v>
      </c>
      <c r="I27" s="92">
        <v>0</v>
      </c>
      <c r="J27" s="86">
        <v>3564</v>
      </c>
      <c r="K27" s="95">
        <v>6400</v>
      </c>
      <c r="L27" s="33">
        <v>0</v>
      </c>
      <c r="M27" s="32">
        <v>0</v>
      </c>
      <c r="N27" s="86">
        <v>3169</v>
      </c>
      <c r="O27" s="99">
        <v>3169</v>
      </c>
      <c r="P27" s="99">
        <v>1115</v>
      </c>
      <c r="Q27" s="34">
        <v>0</v>
      </c>
      <c r="R27" s="34">
        <v>0</v>
      </c>
      <c r="S27" s="100">
        <v>0</v>
      </c>
      <c r="T27" s="99">
        <v>8450</v>
      </c>
      <c r="U27" s="104">
        <f t="shared" si="1"/>
        <v>12734</v>
      </c>
      <c r="V27" s="107">
        <v>3</v>
      </c>
      <c r="W27" s="107">
        <v>2857</v>
      </c>
      <c r="X27" s="108">
        <v>0</v>
      </c>
      <c r="Y27" s="123">
        <v>1</v>
      </c>
      <c r="Z27" s="123">
        <v>0</v>
      </c>
      <c r="AA27" s="123">
        <v>6</v>
      </c>
      <c r="AB27" s="123">
        <v>1</v>
      </c>
      <c r="AC27" s="123">
        <v>0</v>
      </c>
      <c r="AD27" s="123">
        <v>1</v>
      </c>
      <c r="AE27" s="123">
        <v>0</v>
      </c>
      <c r="AF27" s="123">
        <v>1</v>
      </c>
      <c r="AG27" s="123">
        <v>0</v>
      </c>
    </row>
    <row r="28" spans="1:33" ht="14.25">
      <c r="A28" s="31" t="s">
        <v>9</v>
      </c>
      <c r="B28" s="80">
        <v>11099</v>
      </c>
      <c r="C28" s="83">
        <v>229099</v>
      </c>
      <c r="D28" s="83">
        <v>25304</v>
      </c>
      <c r="E28" s="28">
        <f t="shared" si="0"/>
        <v>0</v>
      </c>
      <c r="F28" s="86">
        <v>0</v>
      </c>
      <c r="G28" s="89">
        <v>0</v>
      </c>
      <c r="H28" s="89">
        <v>0</v>
      </c>
      <c r="I28" s="92">
        <v>0</v>
      </c>
      <c r="J28" s="86">
        <v>6497</v>
      </c>
      <c r="K28" s="95">
        <v>2832</v>
      </c>
      <c r="L28" s="33">
        <v>10634</v>
      </c>
      <c r="M28" s="32">
        <v>0</v>
      </c>
      <c r="N28" s="86">
        <v>2160</v>
      </c>
      <c r="O28" s="99">
        <v>2160</v>
      </c>
      <c r="P28" s="99">
        <v>0</v>
      </c>
      <c r="Q28" s="34">
        <v>0</v>
      </c>
      <c r="R28" s="34">
        <v>0</v>
      </c>
      <c r="S28" s="100">
        <v>0</v>
      </c>
      <c r="T28" s="99">
        <v>3946</v>
      </c>
      <c r="U28" s="104">
        <f t="shared" si="1"/>
        <v>6106</v>
      </c>
      <c r="V28" s="107">
        <v>5</v>
      </c>
      <c r="W28" s="107">
        <v>3990</v>
      </c>
      <c r="X28" s="108">
        <v>0</v>
      </c>
      <c r="Y28" s="123">
        <v>0</v>
      </c>
      <c r="Z28" s="123">
        <v>1</v>
      </c>
      <c r="AA28" s="123">
        <v>4</v>
      </c>
      <c r="AB28" s="123">
        <v>1</v>
      </c>
      <c r="AC28" s="123">
        <v>0</v>
      </c>
      <c r="AD28" s="123">
        <v>4</v>
      </c>
      <c r="AE28" s="123">
        <v>0</v>
      </c>
      <c r="AF28" s="123">
        <v>1</v>
      </c>
      <c r="AG28" s="123">
        <v>0</v>
      </c>
    </row>
    <row r="29" spans="1:33" ht="14.25">
      <c r="A29" s="31" t="s">
        <v>10</v>
      </c>
      <c r="B29" s="80">
        <v>14835</v>
      </c>
      <c r="C29" s="83">
        <v>218349</v>
      </c>
      <c r="D29" s="83">
        <v>69991</v>
      </c>
      <c r="E29" s="28">
        <f t="shared" si="0"/>
        <v>400977</v>
      </c>
      <c r="F29" s="86">
        <v>122177</v>
      </c>
      <c r="G29" s="89">
        <v>278800</v>
      </c>
      <c r="H29" s="89">
        <v>0</v>
      </c>
      <c r="I29" s="92">
        <v>0</v>
      </c>
      <c r="J29" s="86">
        <v>2333</v>
      </c>
      <c r="K29" s="95">
        <v>4857</v>
      </c>
      <c r="L29" s="33">
        <v>0</v>
      </c>
      <c r="M29" s="32">
        <v>0</v>
      </c>
      <c r="N29" s="86">
        <v>5003</v>
      </c>
      <c r="O29" s="99">
        <v>5003</v>
      </c>
      <c r="P29" s="99">
        <v>933</v>
      </c>
      <c r="Q29" s="34">
        <v>0</v>
      </c>
      <c r="R29" s="34">
        <v>0</v>
      </c>
      <c r="S29" s="100">
        <v>0</v>
      </c>
      <c r="T29" s="99">
        <v>5351</v>
      </c>
      <c r="U29" s="104">
        <f t="shared" si="1"/>
        <v>11287</v>
      </c>
      <c r="V29" s="107">
        <v>4</v>
      </c>
      <c r="W29" s="107">
        <v>1958</v>
      </c>
      <c r="X29" s="108">
        <v>1</v>
      </c>
      <c r="Y29" s="123">
        <v>2</v>
      </c>
      <c r="Z29" s="123">
        <v>0</v>
      </c>
      <c r="AA29" s="123">
        <v>0</v>
      </c>
      <c r="AB29" s="123">
        <v>0</v>
      </c>
      <c r="AC29" s="123">
        <v>0</v>
      </c>
      <c r="AD29" s="123">
        <v>1</v>
      </c>
      <c r="AE29" s="123">
        <v>0</v>
      </c>
      <c r="AF29" s="123">
        <v>1</v>
      </c>
      <c r="AG29" s="123">
        <v>1</v>
      </c>
    </row>
    <row r="30" spans="1:33" ht="14.25">
      <c r="A30" s="31" t="s">
        <v>11</v>
      </c>
      <c r="B30" s="80">
        <v>9057</v>
      </c>
      <c r="C30" s="83">
        <v>119590</v>
      </c>
      <c r="D30" s="83">
        <v>58691</v>
      </c>
      <c r="E30" s="28">
        <f t="shared" si="0"/>
        <v>86092</v>
      </c>
      <c r="F30" s="86">
        <v>0</v>
      </c>
      <c r="G30" s="89">
        <v>0</v>
      </c>
      <c r="H30" s="89">
        <v>86092</v>
      </c>
      <c r="I30" s="92">
        <v>0</v>
      </c>
      <c r="J30" s="86">
        <v>2168</v>
      </c>
      <c r="K30" s="95">
        <v>3039</v>
      </c>
      <c r="L30" s="33">
        <v>9123</v>
      </c>
      <c r="M30" s="32">
        <v>0</v>
      </c>
      <c r="N30" s="86">
        <v>0</v>
      </c>
      <c r="O30" s="99">
        <v>0</v>
      </c>
      <c r="P30" s="99">
        <v>0</v>
      </c>
      <c r="Q30" s="34">
        <v>0</v>
      </c>
      <c r="R30" s="34">
        <v>0</v>
      </c>
      <c r="S30" s="100">
        <v>0</v>
      </c>
      <c r="T30" s="99">
        <v>3623</v>
      </c>
      <c r="U30" s="104">
        <f t="shared" si="1"/>
        <v>3623</v>
      </c>
      <c r="V30" s="107">
        <v>3</v>
      </c>
      <c r="W30" s="107">
        <v>864</v>
      </c>
      <c r="X30" s="108">
        <v>1</v>
      </c>
      <c r="Y30" s="123">
        <v>0</v>
      </c>
      <c r="Z30" s="123">
        <v>0</v>
      </c>
      <c r="AA30" s="123">
        <v>2</v>
      </c>
      <c r="AB30" s="123">
        <v>0</v>
      </c>
      <c r="AC30" s="123">
        <v>0</v>
      </c>
      <c r="AD30" s="123">
        <v>1</v>
      </c>
      <c r="AE30" s="123">
        <v>0</v>
      </c>
      <c r="AF30" s="123">
        <v>1</v>
      </c>
      <c r="AG30" s="123">
        <v>3</v>
      </c>
    </row>
    <row r="31" spans="1:33" ht="14.25">
      <c r="A31" s="31" t="s">
        <v>88</v>
      </c>
      <c r="B31" s="80">
        <v>10788</v>
      </c>
      <c r="C31" s="83">
        <v>150112</v>
      </c>
      <c r="D31" s="83">
        <v>57041</v>
      </c>
      <c r="E31" s="28">
        <f t="shared" si="0"/>
        <v>115576</v>
      </c>
      <c r="F31" s="86">
        <v>0</v>
      </c>
      <c r="G31" s="89">
        <v>0</v>
      </c>
      <c r="H31" s="89">
        <v>115576</v>
      </c>
      <c r="I31" s="92">
        <v>0</v>
      </c>
      <c r="J31" s="86">
        <v>6410</v>
      </c>
      <c r="K31" s="95">
        <v>2881</v>
      </c>
      <c r="L31" s="33">
        <v>10479</v>
      </c>
      <c r="M31" s="32">
        <v>202</v>
      </c>
      <c r="N31" s="86">
        <v>0</v>
      </c>
      <c r="O31" s="99">
        <v>0</v>
      </c>
      <c r="P31" s="99">
        <v>0</v>
      </c>
      <c r="Q31" s="34">
        <v>0</v>
      </c>
      <c r="R31" s="34">
        <v>0</v>
      </c>
      <c r="S31" s="100">
        <v>0</v>
      </c>
      <c r="T31" s="99">
        <v>3092</v>
      </c>
      <c r="U31" s="104">
        <f t="shared" si="1"/>
        <v>3092</v>
      </c>
      <c r="V31" s="107">
        <v>6</v>
      </c>
      <c r="W31" s="107">
        <v>5827</v>
      </c>
      <c r="X31" s="108">
        <v>1</v>
      </c>
      <c r="Y31" s="123">
        <v>2</v>
      </c>
      <c r="Z31" s="123">
        <v>0</v>
      </c>
      <c r="AA31" s="123">
        <v>6</v>
      </c>
      <c r="AB31" s="123">
        <v>0</v>
      </c>
      <c r="AC31" s="123">
        <v>0</v>
      </c>
      <c r="AD31" s="123">
        <v>2</v>
      </c>
      <c r="AE31" s="123">
        <v>0</v>
      </c>
      <c r="AF31" s="123">
        <v>0</v>
      </c>
      <c r="AG31" s="123">
        <v>1</v>
      </c>
    </row>
    <row r="32" spans="1:33" ht="14.25">
      <c r="A32" s="31" t="s">
        <v>91</v>
      </c>
      <c r="B32" s="80">
        <v>16687</v>
      </c>
      <c r="C32" s="83">
        <v>364416</v>
      </c>
      <c r="D32" s="83">
        <v>34430</v>
      </c>
      <c r="E32" s="28">
        <f t="shared" si="0"/>
        <v>2831</v>
      </c>
      <c r="F32" s="86">
        <v>2831</v>
      </c>
      <c r="G32" s="89">
        <v>0</v>
      </c>
      <c r="H32" s="89">
        <v>0</v>
      </c>
      <c r="I32" s="92">
        <v>0</v>
      </c>
      <c r="J32" s="86">
        <v>4726</v>
      </c>
      <c r="K32" s="95">
        <v>5493</v>
      </c>
      <c r="L32" s="33">
        <v>7155</v>
      </c>
      <c r="M32" s="32">
        <v>0</v>
      </c>
      <c r="N32" s="86">
        <v>1746</v>
      </c>
      <c r="O32" s="99">
        <v>1746</v>
      </c>
      <c r="P32" s="99">
        <v>987</v>
      </c>
      <c r="Q32" s="34">
        <v>3975</v>
      </c>
      <c r="R32" s="34">
        <v>0</v>
      </c>
      <c r="S32" s="100">
        <v>0</v>
      </c>
      <c r="T32" s="99">
        <v>951</v>
      </c>
      <c r="U32" s="104">
        <f t="shared" si="1"/>
        <v>7659</v>
      </c>
      <c r="V32" s="107">
        <v>9</v>
      </c>
      <c r="W32" s="107">
        <v>2711</v>
      </c>
      <c r="X32" s="108">
        <v>1</v>
      </c>
      <c r="Y32" s="123">
        <v>0</v>
      </c>
      <c r="Z32" s="123">
        <v>2</v>
      </c>
      <c r="AA32" s="123">
        <v>6</v>
      </c>
      <c r="AB32" s="123">
        <v>0</v>
      </c>
      <c r="AC32" s="123">
        <v>0</v>
      </c>
      <c r="AD32" s="123">
        <v>9</v>
      </c>
      <c r="AE32" s="123">
        <v>0</v>
      </c>
      <c r="AF32" s="123">
        <v>2</v>
      </c>
      <c r="AG32" s="123">
        <v>1</v>
      </c>
    </row>
    <row r="33" spans="1:33" ht="14.25">
      <c r="A33" s="31" t="s">
        <v>92</v>
      </c>
      <c r="B33" s="80">
        <v>19963</v>
      </c>
      <c r="C33" s="83">
        <v>239354</v>
      </c>
      <c r="D33" s="83">
        <v>31437</v>
      </c>
      <c r="E33" s="28">
        <f t="shared" si="0"/>
        <v>680420</v>
      </c>
      <c r="F33" s="86">
        <v>35437</v>
      </c>
      <c r="G33" s="89">
        <v>543600</v>
      </c>
      <c r="H33" s="89">
        <v>95082</v>
      </c>
      <c r="I33" s="92">
        <v>6301</v>
      </c>
      <c r="J33" s="86">
        <v>4375</v>
      </c>
      <c r="K33" s="95">
        <v>9680</v>
      </c>
      <c r="L33" s="33">
        <v>5757</v>
      </c>
      <c r="M33" s="32">
        <v>0</v>
      </c>
      <c r="N33" s="86">
        <v>0</v>
      </c>
      <c r="O33" s="99">
        <v>0</v>
      </c>
      <c r="P33" s="99">
        <v>0</v>
      </c>
      <c r="Q33" s="34">
        <v>0</v>
      </c>
      <c r="R33" s="34">
        <v>0</v>
      </c>
      <c r="S33" s="100">
        <v>0</v>
      </c>
      <c r="T33" s="99">
        <v>3031</v>
      </c>
      <c r="U33" s="104">
        <f t="shared" si="1"/>
        <v>3031</v>
      </c>
      <c r="V33" s="107">
        <v>2</v>
      </c>
      <c r="W33" s="107">
        <v>9144</v>
      </c>
      <c r="X33" s="108">
        <v>1</v>
      </c>
      <c r="Y33" s="123">
        <v>0</v>
      </c>
      <c r="Z33" s="123">
        <v>3</v>
      </c>
      <c r="AA33" s="123">
        <v>10</v>
      </c>
      <c r="AB33" s="123">
        <v>0</v>
      </c>
      <c r="AC33" s="123">
        <v>0</v>
      </c>
      <c r="AD33" s="123">
        <v>2</v>
      </c>
      <c r="AE33" s="123">
        <v>1</v>
      </c>
      <c r="AF33" s="123">
        <v>0</v>
      </c>
      <c r="AG33" s="123">
        <v>0</v>
      </c>
    </row>
    <row r="34" spans="1:33" ht="14.25">
      <c r="A34" s="31" t="s">
        <v>23</v>
      </c>
      <c r="B34" s="80">
        <v>9903</v>
      </c>
      <c r="C34" s="83">
        <v>258706</v>
      </c>
      <c r="D34" s="83">
        <v>19109</v>
      </c>
      <c r="E34" s="28">
        <f t="shared" si="0"/>
        <v>179000</v>
      </c>
      <c r="F34" s="86">
        <v>179000</v>
      </c>
      <c r="G34" s="89">
        <v>0</v>
      </c>
      <c r="H34" s="89">
        <v>0</v>
      </c>
      <c r="I34" s="92">
        <v>0</v>
      </c>
      <c r="J34" s="86">
        <v>986</v>
      </c>
      <c r="K34" s="95">
        <v>2903</v>
      </c>
      <c r="L34" s="33">
        <v>554</v>
      </c>
      <c r="M34" s="32">
        <v>0</v>
      </c>
      <c r="N34" s="86">
        <v>2763</v>
      </c>
      <c r="O34" s="99">
        <v>2763</v>
      </c>
      <c r="P34" s="99">
        <v>0</v>
      </c>
      <c r="Q34" s="34">
        <v>0</v>
      </c>
      <c r="R34" s="34">
        <v>0</v>
      </c>
      <c r="S34" s="100">
        <v>0</v>
      </c>
      <c r="T34" s="99">
        <v>3142</v>
      </c>
      <c r="U34" s="104">
        <f t="shared" si="1"/>
        <v>5905</v>
      </c>
      <c r="V34" s="107">
        <v>3</v>
      </c>
      <c r="W34" s="107">
        <v>635</v>
      </c>
      <c r="X34" s="108">
        <v>1</v>
      </c>
      <c r="Y34" s="123">
        <v>0</v>
      </c>
      <c r="Z34" s="123">
        <v>0</v>
      </c>
      <c r="AA34" s="123">
        <v>7</v>
      </c>
      <c r="AB34" s="123">
        <v>0</v>
      </c>
      <c r="AC34" s="123">
        <v>0</v>
      </c>
      <c r="AD34" s="123">
        <v>2</v>
      </c>
      <c r="AE34" s="123">
        <v>0</v>
      </c>
      <c r="AF34" s="123">
        <v>0</v>
      </c>
      <c r="AG34" s="123">
        <v>0</v>
      </c>
    </row>
    <row r="35" spans="1:33" ht="15" thickBot="1">
      <c r="A35" s="31" t="s">
        <v>12</v>
      </c>
      <c r="B35" s="80">
        <v>12648</v>
      </c>
      <c r="C35" s="83">
        <v>279853</v>
      </c>
      <c r="D35" s="83">
        <v>7381</v>
      </c>
      <c r="E35" s="28">
        <f t="shared" si="0"/>
        <v>86619</v>
      </c>
      <c r="F35" s="86">
        <v>0</v>
      </c>
      <c r="G35" s="89">
        <v>0</v>
      </c>
      <c r="H35" s="89">
        <v>86442</v>
      </c>
      <c r="I35" s="92">
        <v>177</v>
      </c>
      <c r="J35" s="86">
        <v>1324</v>
      </c>
      <c r="K35" s="95">
        <v>3847</v>
      </c>
      <c r="L35" s="33">
        <v>0</v>
      </c>
      <c r="M35" s="32">
        <v>0</v>
      </c>
      <c r="N35" s="86">
        <v>0</v>
      </c>
      <c r="O35" s="99">
        <v>0</v>
      </c>
      <c r="P35" s="99">
        <v>0</v>
      </c>
      <c r="Q35" s="34">
        <v>0</v>
      </c>
      <c r="R35" s="34">
        <v>0</v>
      </c>
      <c r="S35" s="100">
        <v>0</v>
      </c>
      <c r="T35" s="99">
        <v>3562</v>
      </c>
      <c r="U35" s="104">
        <f t="shared" si="1"/>
        <v>3562</v>
      </c>
      <c r="V35" s="107">
        <v>6</v>
      </c>
      <c r="W35" s="107">
        <v>4190</v>
      </c>
      <c r="X35" s="108">
        <v>1</v>
      </c>
      <c r="Y35" s="124">
        <v>0</v>
      </c>
      <c r="Z35" s="124">
        <v>0</v>
      </c>
      <c r="AA35" s="124">
        <v>1</v>
      </c>
      <c r="AB35" s="124">
        <v>1</v>
      </c>
      <c r="AC35" s="124">
        <v>0</v>
      </c>
      <c r="AD35" s="124">
        <v>2</v>
      </c>
      <c r="AE35" s="124">
        <v>2</v>
      </c>
      <c r="AF35" s="124">
        <v>0</v>
      </c>
      <c r="AG35" s="124">
        <v>0</v>
      </c>
    </row>
    <row r="36" spans="1:33" ht="15" thickBot="1" thickTop="1">
      <c r="A36" s="38" t="s">
        <v>93</v>
      </c>
      <c r="B36" s="39">
        <f>SUM(B21:B35)</f>
        <v>235401</v>
      </c>
      <c r="C36" s="40">
        <f aca="true" t="shared" si="3" ref="C36:AG36">SUM(C21:C35)</f>
        <v>3912137</v>
      </c>
      <c r="D36" s="40">
        <f t="shared" si="3"/>
        <v>514472</v>
      </c>
      <c r="E36" s="42">
        <f t="shared" si="3"/>
        <v>2746754</v>
      </c>
      <c r="F36" s="43">
        <f t="shared" si="3"/>
        <v>1119664</v>
      </c>
      <c r="G36" s="44">
        <f t="shared" si="3"/>
        <v>863400</v>
      </c>
      <c r="H36" s="45">
        <f t="shared" si="3"/>
        <v>757212</v>
      </c>
      <c r="I36" s="46">
        <f t="shared" si="3"/>
        <v>6478</v>
      </c>
      <c r="J36" s="47">
        <f t="shared" si="3"/>
        <v>41840</v>
      </c>
      <c r="K36" s="41">
        <f t="shared" si="3"/>
        <v>71780</v>
      </c>
      <c r="L36" s="42">
        <f t="shared" si="3"/>
        <v>43899</v>
      </c>
      <c r="M36" s="46">
        <f t="shared" si="3"/>
        <v>202</v>
      </c>
      <c r="N36" s="47">
        <f t="shared" si="3"/>
        <v>94674</v>
      </c>
      <c r="O36" s="44">
        <f t="shared" si="3"/>
        <v>94674</v>
      </c>
      <c r="P36" s="44">
        <f t="shared" si="3"/>
        <v>11920</v>
      </c>
      <c r="Q36" s="44">
        <f t="shared" si="3"/>
        <v>3975</v>
      </c>
      <c r="R36" s="44">
        <f t="shared" si="3"/>
        <v>0</v>
      </c>
      <c r="S36" s="103">
        <f t="shared" si="3"/>
        <v>0</v>
      </c>
      <c r="T36" s="103">
        <f t="shared" si="3"/>
        <v>48264</v>
      </c>
      <c r="U36" s="111">
        <f t="shared" si="3"/>
        <v>158833</v>
      </c>
      <c r="V36" s="112">
        <f t="shared" si="3"/>
        <v>69</v>
      </c>
      <c r="W36" s="112">
        <f t="shared" si="3"/>
        <v>40474</v>
      </c>
      <c r="X36" s="113">
        <f t="shared" si="3"/>
        <v>12</v>
      </c>
      <c r="Y36" s="47">
        <f t="shared" si="3"/>
        <v>7</v>
      </c>
      <c r="Z36" s="47">
        <f t="shared" si="3"/>
        <v>9</v>
      </c>
      <c r="AA36" s="47">
        <f t="shared" si="3"/>
        <v>66</v>
      </c>
      <c r="AB36" s="47">
        <f t="shared" si="3"/>
        <v>7</v>
      </c>
      <c r="AC36" s="47">
        <f t="shared" si="3"/>
        <v>1</v>
      </c>
      <c r="AD36" s="47">
        <f t="shared" si="3"/>
        <v>33</v>
      </c>
      <c r="AE36" s="47">
        <f t="shared" si="3"/>
        <v>4</v>
      </c>
      <c r="AF36" s="47">
        <f t="shared" si="3"/>
        <v>16</v>
      </c>
      <c r="AG36" s="47">
        <f t="shared" si="3"/>
        <v>10</v>
      </c>
    </row>
    <row r="37" spans="1:33" ht="14.25" thickTop="1">
      <c r="A37" s="49" t="s">
        <v>34</v>
      </c>
      <c r="B37" s="50">
        <f>SUM(B20,B36)</f>
        <v>1866963</v>
      </c>
      <c r="C37" s="51">
        <f aca="true" t="shared" si="4" ref="C37:AG37">SUM(C20,C36)</f>
        <v>20832947</v>
      </c>
      <c r="D37" s="51">
        <f t="shared" si="4"/>
        <v>2079859</v>
      </c>
      <c r="E37" s="53">
        <f t="shared" si="4"/>
        <v>17179308</v>
      </c>
      <c r="F37" s="54">
        <f t="shared" si="4"/>
        <v>14206634</v>
      </c>
      <c r="G37" s="55">
        <f t="shared" si="4"/>
        <v>1886900</v>
      </c>
      <c r="H37" s="56">
        <f t="shared" si="4"/>
        <v>1029196</v>
      </c>
      <c r="I37" s="57">
        <f t="shared" si="4"/>
        <v>56578</v>
      </c>
      <c r="J37" s="58">
        <f t="shared" si="4"/>
        <v>197064</v>
      </c>
      <c r="K37" s="52">
        <f t="shared" si="4"/>
        <v>683145</v>
      </c>
      <c r="L37" s="53">
        <f t="shared" si="4"/>
        <v>105250</v>
      </c>
      <c r="M37" s="57">
        <f t="shared" si="4"/>
        <v>581</v>
      </c>
      <c r="N37" s="58">
        <f t="shared" si="4"/>
        <v>832557</v>
      </c>
      <c r="O37" s="55">
        <f t="shared" si="4"/>
        <v>817344</v>
      </c>
      <c r="P37" s="55">
        <f t="shared" si="4"/>
        <v>90203</v>
      </c>
      <c r="Q37" s="55">
        <f t="shared" si="4"/>
        <v>5935</v>
      </c>
      <c r="R37" s="55">
        <f t="shared" si="4"/>
        <v>59</v>
      </c>
      <c r="S37" s="114">
        <f t="shared" si="4"/>
        <v>3587</v>
      </c>
      <c r="T37" s="114">
        <f t="shared" si="4"/>
        <v>492916</v>
      </c>
      <c r="U37" s="115">
        <f t="shared" si="4"/>
        <v>1410044</v>
      </c>
      <c r="V37" s="116">
        <f t="shared" si="4"/>
        <v>276</v>
      </c>
      <c r="W37" s="116">
        <f t="shared" si="4"/>
        <v>186905</v>
      </c>
      <c r="X37" s="117">
        <f t="shared" si="4"/>
        <v>48</v>
      </c>
      <c r="Y37" s="58">
        <f t="shared" si="4"/>
        <v>43</v>
      </c>
      <c r="Z37" s="58">
        <f t="shared" si="4"/>
        <v>48</v>
      </c>
      <c r="AA37" s="58">
        <f t="shared" si="4"/>
        <v>374</v>
      </c>
      <c r="AB37" s="58">
        <f t="shared" si="4"/>
        <v>37</v>
      </c>
      <c r="AC37" s="58">
        <f t="shared" si="4"/>
        <v>9</v>
      </c>
      <c r="AD37" s="58">
        <f t="shared" si="4"/>
        <v>98</v>
      </c>
      <c r="AE37" s="58">
        <f t="shared" si="4"/>
        <v>16</v>
      </c>
      <c r="AF37" s="58">
        <f t="shared" si="4"/>
        <v>57</v>
      </c>
      <c r="AG37" s="58">
        <f t="shared" si="4"/>
        <v>67</v>
      </c>
    </row>
    <row r="39" spans="14:24" ht="13.5"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4:24" ht="13.5"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4:24" ht="13.5"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4:24" ht="13.5"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&amp;C平成20年度公共施設状況調査</oddHeader>
  </headerFooter>
  <colBreaks count="2" manualBreakCount="2">
    <brk id="11" max="36" man="1"/>
    <brk id="2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G42"/>
  <sheetViews>
    <sheetView showGridLines="0" view="pageBreakPreview" zoomScaleSheetLayoutView="100" workbookViewId="0" topLeftCell="A1">
      <selection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5976562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2" spans="2:24" ht="13.5">
      <c r="B2" s="7" t="s">
        <v>94</v>
      </c>
      <c r="C2" s="7" t="s">
        <v>95</v>
      </c>
      <c r="D2" s="7" t="s">
        <v>96</v>
      </c>
      <c r="E2" s="8" t="s">
        <v>97</v>
      </c>
      <c r="J2" s="7" t="s">
        <v>98</v>
      </c>
      <c r="L2" s="7" t="s">
        <v>99</v>
      </c>
      <c r="N2" s="7" t="s">
        <v>100</v>
      </c>
      <c r="V2" s="7" t="s">
        <v>101</v>
      </c>
      <c r="W2" s="7" t="s">
        <v>102</v>
      </c>
      <c r="X2" s="7" t="s">
        <v>103</v>
      </c>
    </row>
    <row r="3" spans="1:33" s="14" customFormat="1" ht="13.5">
      <c r="A3" s="69"/>
      <c r="B3" s="63" t="s">
        <v>25</v>
      </c>
      <c r="C3" s="9" t="s">
        <v>104</v>
      </c>
      <c r="D3" s="9" t="s">
        <v>105</v>
      </c>
      <c r="E3" s="61"/>
      <c r="F3" s="62"/>
      <c r="G3" s="60"/>
      <c r="H3" s="62"/>
      <c r="I3" s="63"/>
      <c r="J3" s="13" t="s">
        <v>26</v>
      </c>
      <c r="K3" s="10" t="s">
        <v>27</v>
      </c>
      <c r="L3" s="11" t="s">
        <v>28</v>
      </c>
      <c r="M3" s="12" t="s">
        <v>29</v>
      </c>
      <c r="N3" s="13" t="s">
        <v>32</v>
      </c>
      <c r="O3" s="1" t="s">
        <v>32</v>
      </c>
      <c r="P3" s="1" t="s">
        <v>106</v>
      </c>
      <c r="Q3" s="1" t="s">
        <v>107</v>
      </c>
      <c r="R3" s="1" t="s">
        <v>108</v>
      </c>
      <c r="S3" s="1" t="s">
        <v>109</v>
      </c>
      <c r="T3" s="4" t="s">
        <v>110</v>
      </c>
      <c r="U3" s="73" t="s">
        <v>111</v>
      </c>
      <c r="V3" s="9" t="s">
        <v>112</v>
      </c>
      <c r="W3" s="9" t="s">
        <v>113</v>
      </c>
      <c r="X3" s="13" t="s">
        <v>33</v>
      </c>
      <c r="Y3" s="120" t="s">
        <v>167</v>
      </c>
      <c r="Z3" s="120" t="s">
        <v>168</v>
      </c>
      <c r="AA3" s="120" t="s">
        <v>169</v>
      </c>
      <c r="AB3" s="120" t="s">
        <v>170</v>
      </c>
      <c r="AC3" s="120" t="s">
        <v>171</v>
      </c>
      <c r="AD3" s="120" t="s">
        <v>172</v>
      </c>
      <c r="AE3" s="120" t="s">
        <v>173</v>
      </c>
      <c r="AF3" s="120" t="s">
        <v>174</v>
      </c>
      <c r="AG3" s="120" t="s">
        <v>175</v>
      </c>
    </row>
    <row r="4" spans="1:33" s="14" customFormat="1" ht="13.5">
      <c r="A4" s="18" t="s">
        <v>90</v>
      </c>
      <c r="B4" s="76" t="s">
        <v>89</v>
      </c>
      <c r="C4" s="16" t="s">
        <v>114</v>
      </c>
      <c r="D4" s="16" t="s">
        <v>115</v>
      </c>
      <c r="E4" s="64" t="s">
        <v>116</v>
      </c>
      <c r="F4" s="67" t="s">
        <v>117</v>
      </c>
      <c r="G4" s="66"/>
      <c r="H4" s="67" t="s">
        <v>118</v>
      </c>
      <c r="I4" s="68"/>
      <c r="J4" s="19" t="s">
        <v>30</v>
      </c>
      <c r="K4" s="15" t="s">
        <v>30</v>
      </c>
      <c r="L4" s="17" t="s">
        <v>119</v>
      </c>
      <c r="M4" s="18" t="s">
        <v>119</v>
      </c>
      <c r="N4" s="19" t="s">
        <v>0</v>
      </c>
      <c r="O4" s="2" t="s">
        <v>120</v>
      </c>
      <c r="P4" s="2" t="s">
        <v>120</v>
      </c>
      <c r="Q4" s="2" t="s">
        <v>120</v>
      </c>
      <c r="R4" s="2" t="s">
        <v>120</v>
      </c>
      <c r="S4" s="2" t="s">
        <v>121</v>
      </c>
      <c r="T4" s="5" t="s">
        <v>122</v>
      </c>
      <c r="U4" s="74" t="s">
        <v>123</v>
      </c>
      <c r="V4" s="20" t="s">
        <v>124</v>
      </c>
      <c r="W4" s="16" t="s">
        <v>125</v>
      </c>
      <c r="X4" s="19" t="s">
        <v>126</v>
      </c>
      <c r="Y4" s="121" t="s">
        <v>176</v>
      </c>
      <c r="Z4" s="121" t="s">
        <v>176</v>
      </c>
      <c r="AA4" s="121" t="s">
        <v>176</v>
      </c>
      <c r="AB4" s="121" t="s">
        <v>176</v>
      </c>
      <c r="AC4" s="121" t="s">
        <v>176</v>
      </c>
      <c r="AD4" s="121" t="s">
        <v>176</v>
      </c>
      <c r="AE4" s="121" t="s">
        <v>176</v>
      </c>
      <c r="AF4" s="121" t="s">
        <v>176</v>
      </c>
      <c r="AG4" s="121" t="s">
        <v>176</v>
      </c>
    </row>
    <row r="5" spans="1:33" s="14" customFormat="1" ht="13.5">
      <c r="A5" s="78"/>
      <c r="B5" s="77" t="s">
        <v>127</v>
      </c>
      <c r="C5" s="22" t="s">
        <v>128</v>
      </c>
      <c r="D5" s="22" t="s">
        <v>128</v>
      </c>
      <c r="E5" s="65" t="s">
        <v>31</v>
      </c>
      <c r="F5" s="70" t="s">
        <v>113</v>
      </c>
      <c r="G5" s="71" t="s">
        <v>129</v>
      </c>
      <c r="H5" s="70" t="s">
        <v>113</v>
      </c>
      <c r="I5" s="72" t="s">
        <v>129</v>
      </c>
      <c r="J5" s="24" t="s">
        <v>130</v>
      </c>
      <c r="K5" s="21" t="s">
        <v>131</v>
      </c>
      <c r="L5" s="23" t="s">
        <v>132</v>
      </c>
      <c r="M5" s="25" t="s">
        <v>132</v>
      </c>
      <c r="N5" s="24" t="s">
        <v>133</v>
      </c>
      <c r="O5" s="3" t="s">
        <v>134</v>
      </c>
      <c r="P5" s="3" t="s">
        <v>135</v>
      </c>
      <c r="Q5" s="3" t="s">
        <v>136</v>
      </c>
      <c r="R5" s="3" t="s">
        <v>137</v>
      </c>
      <c r="S5" s="3" t="s">
        <v>138</v>
      </c>
      <c r="T5" s="6" t="s">
        <v>139</v>
      </c>
      <c r="U5" s="75" t="s">
        <v>140</v>
      </c>
      <c r="V5" s="26" t="s">
        <v>141</v>
      </c>
      <c r="W5" s="22" t="s">
        <v>142</v>
      </c>
      <c r="X5" s="24" t="s">
        <v>143</v>
      </c>
      <c r="Y5" s="122" t="s">
        <v>143</v>
      </c>
      <c r="Z5" s="122" t="s">
        <v>143</v>
      </c>
      <c r="AA5" s="122" t="s">
        <v>143</v>
      </c>
      <c r="AB5" s="122" t="s">
        <v>143</v>
      </c>
      <c r="AC5" s="122" t="s">
        <v>143</v>
      </c>
      <c r="AD5" s="122" t="s">
        <v>143</v>
      </c>
      <c r="AE5" s="122" t="s">
        <v>143</v>
      </c>
      <c r="AF5" s="122" t="s">
        <v>143</v>
      </c>
      <c r="AG5" s="122" t="s">
        <v>143</v>
      </c>
    </row>
    <row r="6" spans="1:33" ht="14.25">
      <c r="A6" s="27" t="s">
        <v>1</v>
      </c>
      <c r="B6" s="79">
        <v>288538</v>
      </c>
      <c r="C6" s="82">
        <v>3397259</v>
      </c>
      <c r="D6" s="82">
        <v>307605</v>
      </c>
      <c r="E6" s="28">
        <f aca="true" t="shared" si="0" ref="E6:E19">SUM(F6:I6)</f>
        <v>1990296</v>
      </c>
      <c r="F6" s="85">
        <v>1785000</v>
      </c>
      <c r="G6" s="88">
        <v>14000</v>
      </c>
      <c r="H6" s="88">
        <v>160996</v>
      </c>
      <c r="I6" s="91">
        <v>30300</v>
      </c>
      <c r="J6" s="85">
        <v>27505</v>
      </c>
      <c r="K6" s="94">
        <v>163435</v>
      </c>
      <c r="L6" s="28">
        <v>7713</v>
      </c>
      <c r="M6" s="29">
        <v>0</v>
      </c>
      <c r="N6" s="85">
        <v>113628</v>
      </c>
      <c r="O6" s="97">
        <v>113628</v>
      </c>
      <c r="P6" s="98">
        <v>12636</v>
      </c>
      <c r="Q6" s="30">
        <v>0</v>
      </c>
      <c r="R6" s="30">
        <v>61</v>
      </c>
      <c r="S6" s="97">
        <v>0</v>
      </c>
      <c r="T6" s="97">
        <v>86494</v>
      </c>
      <c r="U6" s="104">
        <f aca="true" t="shared" si="1" ref="U6:U19">SUM(O6:T6)</f>
        <v>212819</v>
      </c>
      <c r="V6" s="105">
        <v>29</v>
      </c>
      <c r="W6" s="105">
        <v>17872</v>
      </c>
      <c r="X6" s="106">
        <v>10</v>
      </c>
      <c r="Y6" s="123">
        <v>5</v>
      </c>
      <c r="Z6" s="123">
        <v>10</v>
      </c>
      <c r="AA6" s="123">
        <v>58</v>
      </c>
      <c r="AB6" s="123">
        <v>9</v>
      </c>
      <c r="AC6" s="123">
        <v>0</v>
      </c>
      <c r="AD6" s="123">
        <v>15</v>
      </c>
      <c r="AE6" s="123">
        <v>1</v>
      </c>
      <c r="AF6" s="123">
        <v>7</v>
      </c>
      <c r="AG6" s="123">
        <v>14</v>
      </c>
    </row>
    <row r="7" spans="1:33" ht="14.25">
      <c r="A7" s="31" t="s">
        <v>13</v>
      </c>
      <c r="B7" s="80">
        <v>303845</v>
      </c>
      <c r="C7" s="83">
        <v>2127111</v>
      </c>
      <c r="D7" s="83">
        <v>6932</v>
      </c>
      <c r="E7" s="28">
        <f t="shared" si="0"/>
        <v>2899493</v>
      </c>
      <c r="F7" s="86">
        <v>2701493</v>
      </c>
      <c r="G7" s="89">
        <v>198000</v>
      </c>
      <c r="H7" s="89">
        <v>0</v>
      </c>
      <c r="I7" s="92">
        <v>0</v>
      </c>
      <c r="J7" s="86">
        <v>23469</v>
      </c>
      <c r="K7" s="95">
        <v>125964</v>
      </c>
      <c r="L7" s="33">
        <v>0</v>
      </c>
      <c r="M7" s="32">
        <v>0</v>
      </c>
      <c r="N7" s="86">
        <v>225506</v>
      </c>
      <c r="O7" s="99">
        <v>212390</v>
      </c>
      <c r="P7" s="100">
        <v>5728</v>
      </c>
      <c r="Q7" s="34">
        <v>0</v>
      </c>
      <c r="R7" s="34">
        <v>0</v>
      </c>
      <c r="S7" s="99">
        <v>3275</v>
      </c>
      <c r="T7" s="99">
        <v>51464</v>
      </c>
      <c r="U7" s="104">
        <f t="shared" si="1"/>
        <v>272857</v>
      </c>
      <c r="V7" s="107">
        <v>25</v>
      </c>
      <c r="W7" s="107">
        <v>4471</v>
      </c>
      <c r="X7" s="108">
        <v>2</v>
      </c>
      <c r="Y7" s="123">
        <v>4</v>
      </c>
      <c r="Z7" s="123">
        <v>4</v>
      </c>
      <c r="AA7" s="123">
        <v>24</v>
      </c>
      <c r="AB7" s="123">
        <v>1</v>
      </c>
      <c r="AC7" s="123">
        <v>1</v>
      </c>
      <c r="AD7" s="123">
        <v>6</v>
      </c>
      <c r="AE7" s="123">
        <v>1</v>
      </c>
      <c r="AF7" s="123">
        <v>8</v>
      </c>
      <c r="AG7" s="123">
        <v>10</v>
      </c>
    </row>
    <row r="8" spans="1:33" ht="14.25">
      <c r="A8" s="31" t="s">
        <v>2</v>
      </c>
      <c r="B8" s="80">
        <v>135026</v>
      </c>
      <c r="C8" s="83">
        <v>850707</v>
      </c>
      <c r="D8" s="83">
        <v>66485</v>
      </c>
      <c r="E8" s="28">
        <f t="shared" si="0"/>
        <v>1234617</v>
      </c>
      <c r="F8" s="86">
        <v>1176334</v>
      </c>
      <c r="G8" s="89">
        <v>52700</v>
      </c>
      <c r="H8" s="89">
        <v>5583</v>
      </c>
      <c r="I8" s="92">
        <v>0</v>
      </c>
      <c r="J8" s="86">
        <v>13970</v>
      </c>
      <c r="K8" s="95">
        <v>56534</v>
      </c>
      <c r="L8" s="33">
        <v>120</v>
      </c>
      <c r="M8" s="32">
        <v>0</v>
      </c>
      <c r="N8" s="86">
        <v>37115</v>
      </c>
      <c r="O8" s="99">
        <v>37115</v>
      </c>
      <c r="P8" s="100">
        <v>2143</v>
      </c>
      <c r="Q8" s="34">
        <v>0</v>
      </c>
      <c r="R8" s="34">
        <v>0</v>
      </c>
      <c r="S8" s="99">
        <v>0</v>
      </c>
      <c r="T8" s="99">
        <v>28386</v>
      </c>
      <c r="U8" s="104">
        <f t="shared" si="1"/>
        <v>67644</v>
      </c>
      <c r="V8" s="107">
        <v>14</v>
      </c>
      <c r="W8" s="107">
        <v>19265</v>
      </c>
      <c r="X8" s="108">
        <v>3</v>
      </c>
      <c r="Y8" s="123">
        <v>6</v>
      </c>
      <c r="Z8" s="123">
        <v>3</v>
      </c>
      <c r="AA8" s="123">
        <v>16</v>
      </c>
      <c r="AB8" s="123">
        <v>2</v>
      </c>
      <c r="AC8" s="123">
        <v>0</v>
      </c>
      <c r="AD8" s="123">
        <v>7</v>
      </c>
      <c r="AE8" s="123">
        <v>1</v>
      </c>
      <c r="AF8" s="123">
        <v>3</v>
      </c>
      <c r="AG8" s="123">
        <v>3</v>
      </c>
    </row>
    <row r="9" spans="1:33" ht="14.25">
      <c r="A9" s="31" t="s">
        <v>3</v>
      </c>
      <c r="B9" s="80">
        <v>168973</v>
      </c>
      <c r="C9" s="83">
        <v>1801268</v>
      </c>
      <c r="D9" s="83">
        <v>90617</v>
      </c>
      <c r="E9" s="28">
        <f t="shared" si="0"/>
        <v>1641816</v>
      </c>
      <c r="F9" s="86">
        <v>1569189</v>
      </c>
      <c r="G9" s="89">
        <v>0</v>
      </c>
      <c r="H9" s="89">
        <v>72627</v>
      </c>
      <c r="I9" s="92">
        <v>0</v>
      </c>
      <c r="J9" s="86">
        <v>13714</v>
      </c>
      <c r="K9" s="95">
        <v>64125</v>
      </c>
      <c r="L9" s="33">
        <v>6069</v>
      </c>
      <c r="M9" s="32">
        <v>0</v>
      </c>
      <c r="N9" s="86">
        <v>60008</v>
      </c>
      <c r="O9" s="99">
        <v>60008</v>
      </c>
      <c r="P9" s="100">
        <v>1159</v>
      </c>
      <c r="Q9" s="34">
        <v>0</v>
      </c>
      <c r="R9" s="34">
        <v>0</v>
      </c>
      <c r="S9" s="99">
        <v>0</v>
      </c>
      <c r="T9" s="99">
        <v>52217</v>
      </c>
      <c r="U9" s="104">
        <f t="shared" si="1"/>
        <v>113384</v>
      </c>
      <c r="V9" s="107">
        <v>24</v>
      </c>
      <c r="W9" s="107">
        <v>27847</v>
      </c>
      <c r="X9" s="108">
        <v>3</v>
      </c>
      <c r="Y9" s="123">
        <v>1</v>
      </c>
      <c r="Z9" s="123">
        <v>3</v>
      </c>
      <c r="AA9" s="123">
        <v>44</v>
      </c>
      <c r="AB9" s="123">
        <v>2</v>
      </c>
      <c r="AC9" s="123">
        <v>1</v>
      </c>
      <c r="AD9" s="123">
        <v>5</v>
      </c>
      <c r="AE9" s="123">
        <v>0</v>
      </c>
      <c r="AF9" s="123">
        <v>0</v>
      </c>
      <c r="AG9" s="123">
        <v>3</v>
      </c>
    </row>
    <row r="10" spans="1:33" ht="14.25">
      <c r="A10" s="31" t="s">
        <v>14</v>
      </c>
      <c r="B10" s="80">
        <v>138963</v>
      </c>
      <c r="C10" s="83">
        <v>1036257</v>
      </c>
      <c r="D10" s="83">
        <v>285309</v>
      </c>
      <c r="E10" s="28">
        <f t="shared" si="0"/>
        <v>950380</v>
      </c>
      <c r="F10" s="86">
        <v>865433</v>
      </c>
      <c r="G10" s="89">
        <v>84947</v>
      </c>
      <c r="H10" s="89">
        <v>0</v>
      </c>
      <c r="I10" s="92">
        <v>0</v>
      </c>
      <c r="J10" s="86">
        <v>5747</v>
      </c>
      <c r="K10" s="95">
        <v>55862</v>
      </c>
      <c r="L10" s="33">
        <v>0</v>
      </c>
      <c r="M10" s="32">
        <v>0</v>
      </c>
      <c r="N10" s="86">
        <v>99101</v>
      </c>
      <c r="O10" s="99">
        <v>99101</v>
      </c>
      <c r="P10" s="100">
        <v>2498</v>
      </c>
      <c r="Q10" s="34">
        <v>0</v>
      </c>
      <c r="R10" s="34">
        <v>0</v>
      </c>
      <c r="S10" s="99">
        <v>0</v>
      </c>
      <c r="T10" s="99">
        <v>24704</v>
      </c>
      <c r="U10" s="104">
        <f t="shared" si="1"/>
        <v>126303</v>
      </c>
      <c r="V10" s="107">
        <v>9</v>
      </c>
      <c r="W10" s="107">
        <v>13976</v>
      </c>
      <c r="X10" s="108">
        <v>2</v>
      </c>
      <c r="Y10" s="123">
        <v>2</v>
      </c>
      <c r="Z10" s="123">
        <v>2</v>
      </c>
      <c r="AA10" s="123">
        <v>20</v>
      </c>
      <c r="AB10" s="123">
        <v>3</v>
      </c>
      <c r="AC10" s="123">
        <v>1</v>
      </c>
      <c r="AD10" s="123">
        <v>3</v>
      </c>
      <c r="AE10" s="123">
        <v>0</v>
      </c>
      <c r="AF10" s="123">
        <v>6</v>
      </c>
      <c r="AG10" s="123">
        <v>5</v>
      </c>
    </row>
    <row r="11" spans="1:33" ht="14.25">
      <c r="A11" s="31" t="s">
        <v>15</v>
      </c>
      <c r="B11" s="80">
        <v>193114</v>
      </c>
      <c r="C11" s="83">
        <v>1760634</v>
      </c>
      <c r="D11" s="83">
        <v>97806</v>
      </c>
      <c r="E11" s="28">
        <f t="shared" si="0"/>
        <v>1737936</v>
      </c>
      <c r="F11" s="86">
        <v>1205136</v>
      </c>
      <c r="G11" s="89">
        <v>513000</v>
      </c>
      <c r="H11" s="89">
        <v>0</v>
      </c>
      <c r="I11" s="92">
        <v>19800</v>
      </c>
      <c r="J11" s="86">
        <v>14457</v>
      </c>
      <c r="K11" s="95">
        <v>73840</v>
      </c>
      <c r="L11" s="33">
        <v>0</v>
      </c>
      <c r="M11" s="32">
        <v>0</v>
      </c>
      <c r="N11" s="86">
        <v>84208</v>
      </c>
      <c r="O11" s="99">
        <v>84208</v>
      </c>
      <c r="P11" s="100">
        <v>17547</v>
      </c>
      <c r="Q11" s="34">
        <v>0</v>
      </c>
      <c r="R11" s="34">
        <v>0</v>
      </c>
      <c r="S11" s="99">
        <v>0</v>
      </c>
      <c r="T11" s="99">
        <v>67125</v>
      </c>
      <c r="U11" s="104">
        <f t="shared" si="1"/>
        <v>168880</v>
      </c>
      <c r="V11" s="107">
        <v>10</v>
      </c>
      <c r="W11" s="107">
        <v>14290</v>
      </c>
      <c r="X11" s="108">
        <v>1</v>
      </c>
      <c r="Y11" s="123">
        <v>2</v>
      </c>
      <c r="Z11" s="123">
        <v>2</v>
      </c>
      <c r="AA11" s="123">
        <v>31</v>
      </c>
      <c r="AB11" s="123">
        <v>1</v>
      </c>
      <c r="AC11" s="123">
        <v>1</v>
      </c>
      <c r="AD11" s="123">
        <v>2</v>
      </c>
      <c r="AE11" s="123">
        <v>1</v>
      </c>
      <c r="AF11" s="123">
        <v>3</v>
      </c>
      <c r="AG11" s="123">
        <v>2</v>
      </c>
    </row>
    <row r="12" spans="1:33" ht="14.25">
      <c r="A12" s="31" t="s">
        <v>4</v>
      </c>
      <c r="B12" s="80">
        <v>82156</v>
      </c>
      <c r="C12" s="83">
        <v>852568</v>
      </c>
      <c r="D12" s="83">
        <v>44106</v>
      </c>
      <c r="E12" s="28">
        <f t="shared" si="0"/>
        <v>1037500</v>
      </c>
      <c r="F12" s="86">
        <v>1037500</v>
      </c>
      <c r="G12" s="89">
        <v>0</v>
      </c>
      <c r="H12" s="89">
        <v>0</v>
      </c>
      <c r="I12" s="92">
        <v>0</v>
      </c>
      <c r="J12" s="86">
        <v>6779</v>
      </c>
      <c r="K12" s="95">
        <v>33292</v>
      </c>
      <c r="L12" s="33">
        <v>882</v>
      </c>
      <c r="M12" s="32">
        <v>0</v>
      </c>
      <c r="N12" s="86">
        <v>9667</v>
      </c>
      <c r="O12" s="99">
        <v>9667</v>
      </c>
      <c r="P12" s="100">
        <v>7725</v>
      </c>
      <c r="Q12" s="34">
        <v>0</v>
      </c>
      <c r="R12" s="34">
        <v>0</v>
      </c>
      <c r="S12" s="99">
        <v>40</v>
      </c>
      <c r="T12" s="99">
        <v>57516</v>
      </c>
      <c r="U12" s="104">
        <f t="shared" si="1"/>
        <v>74948</v>
      </c>
      <c r="V12" s="107">
        <v>15</v>
      </c>
      <c r="W12" s="107">
        <v>6802</v>
      </c>
      <c r="X12" s="108">
        <v>1</v>
      </c>
      <c r="Y12" s="123">
        <v>3</v>
      </c>
      <c r="Z12" s="123">
        <v>0</v>
      </c>
      <c r="AA12" s="123">
        <v>18</v>
      </c>
      <c r="AB12" s="123">
        <v>1</v>
      </c>
      <c r="AC12" s="123">
        <v>0</v>
      </c>
      <c r="AD12" s="123">
        <v>2</v>
      </c>
      <c r="AE12" s="123">
        <v>1</v>
      </c>
      <c r="AF12" s="123">
        <v>1</v>
      </c>
      <c r="AG12" s="123">
        <v>3</v>
      </c>
    </row>
    <row r="13" spans="1:33" ht="14.25">
      <c r="A13" s="31" t="s">
        <v>5</v>
      </c>
      <c r="B13" s="80">
        <v>22103</v>
      </c>
      <c r="C13" s="83">
        <v>211549</v>
      </c>
      <c r="D13" s="83">
        <v>9569</v>
      </c>
      <c r="E13" s="28">
        <f t="shared" si="0"/>
        <v>107121</v>
      </c>
      <c r="F13" s="86">
        <v>91500</v>
      </c>
      <c r="G13" s="89">
        <v>0</v>
      </c>
      <c r="H13" s="89">
        <v>15621</v>
      </c>
      <c r="I13" s="92">
        <v>0</v>
      </c>
      <c r="J13" s="86">
        <v>5394</v>
      </c>
      <c r="K13" s="95">
        <v>9008</v>
      </c>
      <c r="L13" s="33">
        <v>4459</v>
      </c>
      <c r="M13" s="32">
        <v>0</v>
      </c>
      <c r="N13" s="86">
        <v>1766</v>
      </c>
      <c r="O13" s="99">
        <v>0</v>
      </c>
      <c r="P13" s="100">
        <v>0</v>
      </c>
      <c r="Q13" s="34">
        <v>0</v>
      </c>
      <c r="R13" s="34">
        <v>0</v>
      </c>
      <c r="S13" s="99">
        <v>0</v>
      </c>
      <c r="T13" s="99">
        <v>3904</v>
      </c>
      <c r="U13" s="104">
        <f t="shared" si="1"/>
        <v>3904</v>
      </c>
      <c r="V13" s="107">
        <v>0</v>
      </c>
      <c r="W13" s="107">
        <v>951</v>
      </c>
      <c r="X13" s="108">
        <v>1</v>
      </c>
      <c r="Y13" s="123">
        <v>0</v>
      </c>
      <c r="Z13" s="123">
        <v>1</v>
      </c>
      <c r="AA13" s="123">
        <v>11</v>
      </c>
      <c r="AB13" s="123">
        <v>1</v>
      </c>
      <c r="AC13" s="123">
        <v>0</v>
      </c>
      <c r="AD13" s="123">
        <v>1</v>
      </c>
      <c r="AE13" s="123">
        <v>1</v>
      </c>
      <c r="AF13" s="123">
        <v>1</v>
      </c>
      <c r="AG13" s="123">
        <v>0</v>
      </c>
    </row>
    <row r="14" spans="1:33" ht="14.25">
      <c r="A14" s="31" t="s">
        <v>16</v>
      </c>
      <c r="B14" s="80">
        <v>49253</v>
      </c>
      <c r="C14" s="83">
        <v>536642</v>
      </c>
      <c r="D14" s="83">
        <v>63638</v>
      </c>
      <c r="E14" s="28">
        <f t="shared" si="0"/>
        <v>607030</v>
      </c>
      <c r="F14" s="86">
        <v>464830</v>
      </c>
      <c r="G14" s="89">
        <v>142000</v>
      </c>
      <c r="H14" s="89">
        <v>200</v>
      </c>
      <c r="I14" s="92">
        <v>0</v>
      </c>
      <c r="J14" s="86">
        <v>5175</v>
      </c>
      <c r="K14" s="95">
        <v>19362</v>
      </c>
      <c r="L14" s="33">
        <v>1491</v>
      </c>
      <c r="M14" s="32">
        <v>0</v>
      </c>
      <c r="N14" s="86">
        <v>17982</v>
      </c>
      <c r="O14" s="99">
        <v>17982</v>
      </c>
      <c r="P14" s="100">
        <v>7760</v>
      </c>
      <c r="Q14" s="34">
        <v>0</v>
      </c>
      <c r="R14" s="34">
        <v>0</v>
      </c>
      <c r="S14" s="99">
        <v>0</v>
      </c>
      <c r="T14" s="99">
        <v>12579</v>
      </c>
      <c r="U14" s="104">
        <f t="shared" si="1"/>
        <v>38321</v>
      </c>
      <c r="V14" s="107">
        <v>9</v>
      </c>
      <c r="W14" s="107">
        <v>3526</v>
      </c>
      <c r="X14" s="108">
        <v>1</v>
      </c>
      <c r="Y14" s="123">
        <v>1</v>
      </c>
      <c r="Z14" s="123">
        <v>2</v>
      </c>
      <c r="AA14" s="123">
        <v>1</v>
      </c>
      <c r="AB14" s="123">
        <v>1</v>
      </c>
      <c r="AC14" s="123">
        <v>1</v>
      </c>
      <c r="AD14" s="123">
        <v>3</v>
      </c>
      <c r="AE14" s="123">
        <v>1</v>
      </c>
      <c r="AF14" s="123">
        <v>2</v>
      </c>
      <c r="AG14" s="123">
        <v>3</v>
      </c>
    </row>
    <row r="15" spans="1:33" ht="14.25">
      <c r="A15" s="31" t="s">
        <v>6</v>
      </c>
      <c r="B15" s="80">
        <v>23067</v>
      </c>
      <c r="C15" s="83">
        <v>245599</v>
      </c>
      <c r="D15" s="83">
        <v>48420</v>
      </c>
      <c r="E15" s="28">
        <f t="shared" si="0"/>
        <v>191253</v>
      </c>
      <c r="F15" s="86">
        <v>187696</v>
      </c>
      <c r="G15" s="89">
        <v>0</v>
      </c>
      <c r="H15" s="89">
        <v>3557</v>
      </c>
      <c r="I15" s="92">
        <v>0</v>
      </c>
      <c r="J15" s="86">
        <v>3554</v>
      </c>
      <c r="K15" s="95">
        <v>12249</v>
      </c>
      <c r="L15" s="33">
        <v>3985</v>
      </c>
      <c r="M15" s="32">
        <v>0</v>
      </c>
      <c r="N15" s="86">
        <v>1848</v>
      </c>
      <c r="O15" s="99">
        <v>1848</v>
      </c>
      <c r="P15" s="100">
        <v>0</v>
      </c>
      <c r="Q15" s="34">
        <v>0</v>
      </c>
      <c r="R15" s="34">
        <v>0</v>
      </c>
      <c r="S15" s="99">
        <v>0</v>
      </c>
      <c r="T15" s="99">
        <v>4984</v>
      </c>
      <c r="U15" s="104">
        <f t="shared" si="1"/>
        <v>6832</v>
      </c>
      <c r="V15" s="107">
        <v>11</v>
      </c>
      <c r="W15" s="107">
        <v>4153</v>
      </c>
      <c r="X15" s="108">
        <v>1</v>
      </c>
      <c r="Y15" s="123">
        <v>0</v>
      </c>
      <c r="Z15" s="123">
        <v>1</v>
      </c>
      <c r="AA15" s="123">
        <v>29</v>
      </c>
      <c r="AB15" s="123">
        <v>1</v>
      </c>
      <c r="AC15" s="123">
        <v>0</v>
      </c>
      <c r="AD15" s="123">
        <v>1</v>
      </c>
      <c r="AE15" s="123">
        <v>1</v>
      </c>
      <c r="AF15" s="123">
        <v>1</v>
      </c>
      <c r="AG15" s="123">
        <v>2</v>
      </c>
    </row>
    <row r="16" spans="1:33" ht="14.25">
      <c r="A16" s="31" t="s">
        <v>7</v>
      </c>
      <c r="B16" s="80">
        <v>21230</v>
      </c>
      <c r="C16" s="83">
        <v>371538</v>
      </c>
      <c r="D16" s="83">
        <v>56197</v>
      </c>
      <c r="E16" s="28">
        <f t="shared" si="0"/>
        <v>171281</v>
      </c>
      <c r="F16" s="86">
        <v>171281</v>
      </c>
      <c r="G16" s="89">
        <v>0</v>
      </c>
      <c r="H16" s="89">
        <v>0</v>
      </c>
      <c r="I16" s="92">
        <v>0</v>
      </c>
      <c r="J16" s="86">
        <v>6371</v>
      </c>
      <c r="K16" s="95">
        <v>8433</v>
      </c>
      <c r="L16" s="33">
        <v>6490</v>
      </c>
      <c r="M16" s="32">
        <v>406</v>
      </c>
      <c r="N16" s="86">
        <v>0</v>
      </c>
      <c r="O16" s="99">
        <v>0</v>
      </c>
      <c r="P16" s="100">
        <v>0</v>
      </c>
      <c r="Q16" s="34">
        <v>0</v>
      </c>
      <c r="R16" s="34">
        <v>0</v>
      </c>
      <c r="S16" s="99">
        <v>0</v>
      </c>
      <c r="T16" s="99">
        <v>5096</v>
      </c>
      <c r="U16" s="104">
        <f t="shared" si="1"/>
        <v>5096</v>
      </c>
      <c r="V16" s="107">
        <v>13</v>
      </c>
      <c r="W16" s="107">
        <v>5842</v>
      </c>
      <c r="X16" s="108">
        <v>2</v>
      </c>
      <c r="Y16" s="123">
        <v>2</v>
      </c>
      <c r="Z16" s="123">
        <v>1</v>
      </c>
      <c r="AA16" s="123">
        <v>7</v>
      </c>
      <c r="AB16" s="123">
        <v>0</v>
      </c>
      <c r="AC16" s="123">
        <v>0</v>
      </c>
      <c r="AD16" s="123">
        <v>2</v>
      </c>
      <c r="AE16" s="123">
        <v>1</v>
      </c>
      <c r="AF16" s="123">
        <v>2</v>
      </c>
      <c r="AG16" s="123">
        <v>2</v>
      </c>
    </row>
    <row r="17" spans="1:33" ht="14.25">
      <c r="A17" s="31" t="s">
        <v>24</v>
      </c>
      <c r="B17" s="80">
        <v>46446</v>
      </c>
      <c r="C17" s="83">
        <v>816024</v>
      </c>
      <c r="D17" s="83">
        <v>150234</v>
      </c>
      <c r="E17" s="28">
        <f t="shared" si="0"/>
        <v>176086</v>
      </c>
      <c r="F17" s="86">
        <v>162686</v>
      </c>
      <c r="G17" s="89">
        <v>0</v>
      </c>
      <c r="H17" s="89">
        <v>13400</v>
      </c>
      <c r="I17" s="92">
        <v>0</v>
      </c>
      <c r="J17" s="86">
        <v>1666</v>
      </c>
      <c r="K17" s="95">
        <v>15750</v>
      </c>
      <c r="L17" s="33">
        <v>9603</v>
      </c>
      <c r="M17" s="32">
        <v>0</v>
      </c>
      <c r="N17" s="86">
        <v>38881</v>
      </c>
      <c r="O17" s="99">
        <v>38881</v>
      </c>
      <c r="P17" s="100">
        <v>5810</v>
      </c>
      <c r="Q17" s="34">
        <v>0</v>
      </c>
      <c r="R17" s="34">
        <v>0</v>
      </c>
      <c r="S17" s="99">
        <v>0</v>
      </c>
      <c r="T17" s="99">
        <v>1056</v>
      </c>
      <c r="U17" s="104">
        <f t="shared" si="1"/>
        <v>45747</v>
      </c>
      <c r="V17" s="107">
        <v>11</v>
      </c>
      <c r="W17" s="107">
        <v>3468</v>
      </c>
      <c r="X17" s="108">
        <v>0</v>
      </c>
      <c r="Y17" s="123">
        <v>3</v>
      </c>
      <c r="Z17" s="123">
        <v>3</v>
      </c>
      <c r="AA17" s="123">
        <v>2</v>
      </c>
      <c r="AB17" s="123">
        <v>4</v>
      </c>
      <c r="AC17" s="123">
        <v>3</v>
      </c>
      <c r="AD17" s="123">
        <v>4</v>
      </c>
      <c r="AE17" s="123">
        <v>1</v>
      </c>
      <c r="AF17" s="123">
        <v>7</v>
      </c>
      <c r="AG17" s="123">
        <v>3</v>
      </c>
    </row>
    <row r="18" spans="1:33" ht="14.25">
      <c r="A18" s="31" t="s">
        <v>86</v>
      </c>
      <c r="B18" s="80">
        <v>58225</v>
      </c>
      <c r="C18" s="83">
        <v>627425</v>
      </c>
      <c r="D18" s="83">
        <v>135798</v>
      </c>
      <c r="E18" s="28">
        <f t="shared" si="0"/>
        <v>298810</v>
      </c>
      <c r="F18" s="86">
        <v>298810</v>
      </c>
      <c r="G18" s="89">
        <v>0</v>
      </c>
      <c r="H18" s="89">
        <v>0</v>
      </c>
      <c r="I18" s="92">
        <v>0</v>
      </c>
      <c r="J18" s="86">
        <v>16790</v>
      </c>
      <c r="K18" s="95">
        <v>24190</v>
      </c>
      <c r="L18" s="33">
        <v>160</v>
      </c>
      <c r="M18" s="32">
        <v>0</v>
      </c>
      <c r="N18" s="86">
        <v>8313</v>
      </c>
      <c r="O18" s="99">
        <v>8313</v>
      </c>
      <c r="P18" s="100">
        <v>1500</v>
      </c>
      <c r="Q18" s="34">
        <v>2212</v>
      </c>
      <c r="R18" s="34">
        <v>0</v>
      </c>
      <c r="S18" s="99">
        <v>0</v>
      </c>
      <c r="T18" s="99">
        <v>14477</v>
      </c>
      <c r="U18" s="104">
        <f t="shared" si="1"/>
        <v>26502</v>
      </c>
      <c r="V18" s="107">
        <v>20</v>
      </c>
      <c r="W18" s="107">
        <v>4404</v>
      </c>
      <c r="X18" s="108">
        <v>5</v>
      </c>
      <c r="Y18" s="123">
        <v>4</v>
      </c>
      <c r="Z18" s="123">
        <v>3</v>
      </c>
      <c r="AA18" s="123">
        <v>20</v>
      </c>
      <c r="AB18" s="123">
        <v>3</v>
      </c>
      <c r="AC18" s="123">
        <v>0</v>
      </c>
      <c r="AD18" s="123">
        <v>4</v>
      </c>
      <c r="AE18" s="123">
        <v>1</v>
      </c>
      <c r="AF18" s="123">
        <v>2</v>
      </c>
      <c r="AG18" s="123">
        <v>7</v>
      </c>
    </row>
    <row r="19" spans="1:33" ht="15" thickBot="1">
      <c r="A19" s="48" t="s">
        <v>87</v>
      </c>
      <c r="B19" s="81">
        <v>100623</v>
      </c>
      <c r="C19" s="84">
        <v>2221741</v>
      </c>
      <c r="D19" s="84">
        <v>199023</v>
      </c>
      <c r="E19" s="28">
        <f t="shared" si="0"/>
        <v>1036655</v>
      </c>
      <c r="F19" s="87">
        <v>1036655</v>
      </c>
      <c r="G19" s="90">
        <v>0</v>
      </c>
      <c r="H19" s="90">
        <v>0</v>
      </c>
      <c r="I19" s="93">
        <v>0</v>
      </c>
      <c r="J19" s="87">
        <v>17279</v>
      </c>
      <c r="K19" s="96">
        <v>33916</v>
      </c>
      <c r="L19" s="36">
        <v>22862</v>
      </c>
      <c r="M19" s="35">
        <v>17</v>
      </c>
      <c r="N19" s="87">
        <v>14482</v>
      </c>
      <c r="O19" s="101">
        <v>14482</v>
      </c>
      <c r="P19" s="102">
        <v>13987</v>
      </c>
      <c r="Q19" s="37">
        <v>0</v>
      </c>
      <c r="R19" s="37">
        <v>0</v>
      </c>
      <c r="S19" s="101">
        <v>232</v>
      </c>
      <c r="T19" s="101">
        <v>34662</v>
      </c>
      <c r="U19" s="104">
        <f t="shared" si="1"/>
        <v>63363</v>
      </c>
      <c r="V19" s="109">
        <v>23</v>
      </c>
      <c r="W19" s="109">
        <v>21815</v>
      </c>
      <c r="X19" s="110">
        <v>4</v>
      </c>
      <c r="Y19" s="124">
        <v>3</v>
      </c>
      <c r="Z19" s="124">
        <v>6</v>
      </c>
      <c r="AA19" s="124">
        <v>29</v>
      </c>
      <c r="AB19" s="124">
        <v>1</v>
      </c>
      <c r="AC19" s="124">
        <v>0</v>
      </c>
      <c r="AD19" s="124">
        <v>9</v>
      </c>
      <c r="AE19" s="124">
        <v>1</v>
      </c>
      <c r="AF19" s="124">
        <v>1</v>
      </c>
      <c r="AG19" s="124">
        <v>4</v>
      </c>
    </row>
    <row r="20" spans="1:33" ht="15" thickBot="1" thickTop="1">
      <c r="A20" s="38" t="s">
        <v>144</v>
      </c>
      <c r="B20" s="39">
        <f aca="true" t="shared" si="2" ref="B20:AG20">SUM(B6:B19)</f>
        <v>1631562</v>
      </c>
      <c r="C20" s="40">
        <f t="shared" si="2"/>
        <v>16856322</v>
      </c>
      <c r="D20" s="40">
        <f t="shared" si="2"/>
        <v>1561739</v>
      </c>
      <c r="E20" s="42">
        <f t="shared" si="2"/>
        <v>14080274</v>
      </c>
      <c r="F20" s="43">
        <f t="shared" si="2"/>
        <v>12753543</v>
      </c>
      <c r="G20" s="44">
        <f t="shared" si="2"/>
        <v>1004647</v>
      </c>
      <c r="H20" s="45">
        <f t="shared" si="2"/>
        <v>271984</v>
      </c>
      <c r="I20" s="46">
        <f t="shared" si="2"/>
        <v>50100</v>
      </c>
      <c r="J20" s="47">
        <f t="shared" si="2"/>
        <v>161870</v>
      </c>
      <c r="K20" s="41">
        <f t="shared" si="2"/>
        <v>695960</v>
      </c>
      <c r="L20" s="42">
        <f t="shared" si="2"/>
        <v>63834</v>
      </c>
      <c r="M20" s="46">
        <f t="shared" si="2"/>
        <v>423</v>
      </c>
      <c r="N20" s="47">
        <f t="shared" si="2"/>
        <v>712505</v>
      </c>
      <c r="O20" s="103">
        <f t="shared" si="2"/>
        <v>697623</v>
      </c>
      <c r="P20" s="103">
        <f t="shared" si="2"/>
        <v>78493</v>
      </c>
      <c r="Q20" s="44">
        <f t="shared" si="2"/>
        <v>2212</v>
      </c>
      <c r="R20" s="44">
        <f t="shared" si="2"/>
        <v>61</v>
      </c>
      <c r="S20" s="103">
        <f t="shared" si="2"/>
        <v>3547</v>
      </c>
      <c r="T20" s="103">
        <f t="shared" si="2"/>
        <v>444664</v>
      </c>
      <c r="U20" s="111">
        <f t="shared" si="2"/>
        <v>1226600</v>
      </c>
      <c r="V20" s="112">
        <f t="shared" si="2"/>
        <v>213</v>
      </c>
      <c r="W20" s="112">
        <f t="shared" si="2"/>
        <v>148682</v>
      </c>
      <c r="X20" s="113">
        <f t="shared" si="2"/>
        <v>36</v>
      </c>
      <c r="Y20" s="47">
        <f t="shared" si="2"/>
        <v>36</v>
      </c>
      <c r="Z20" s="47">
        <f t="shared" si="2"/>
        <v>41</v>
      </c>
      <c r="AA20" s="47">
        <f t="shared" si="2"/>
        <v>310</v>
      </c>
      <c r="AB20" s="47">
        <f t="shared" si="2"/>
        <v>30</v>
      </c>
      <c r="AC20" s="47">
        <f t="shared" si="2"/>
        <v>8</v>
      </c>
      <c r="AD20" s="47">
        <f t="shared" si="2"/>
        <v>64</v>
      </c>
      <c r="AE20" s="47">
        <f t="shared" si="2"/>
        <v>12</v>
      </c>
      <c r="AF20" s="47">
        <f t="shared" si="2"/>
        <v>44</v>
      </c>
      <c r="AG20" s="47">
        <f t="shared" si="2"/>
        <v>61</v>
      </c>
    </row>
    <row r="21" spans="1:33" ht="15" thickTop="1">
      <c r="A21" s="27" t="s">
        <v>17</v>
      </c>
      <c r="B21" s="79">
        <v>6965</v>
      </c>
      <c r="C21" s="82">
        <v>98626</v>
      </c>
      <c r="D21" s="82">
        <v>38370</v>
      </c>
      <c r="E21" s="28">
        <f aca="true" t="shared" si="3" ref="E21:E35">SUM(F21:I21)</f>
        <v>68800</v>
      </c>
      <c r="F21" s="85">
        <v>68800</v>
      </c>
      <c r="G21" s="88">
        <v>0</v>
      </c>
      <c r="H21" s="88">
        <v>0</v>
      </c>
      <c r="I21" s="91">
        <v>0</v>
      </c>
      <c r="J21" s="85">
        <v>104</v>
      </c>
      <c r="K21" s="94">
        <v>1974</v>
      </c>
      <c r="L21" s="28">
        <v>0</v>
      </c>
      <c r="M21" s="29">
        <v>0</v>
      </c>
      <c r="N21" s="85">
        <v>4615</v>
      </c>
      <c r="O21" s="97">
        <v>4615</v>
      </c>
      <c r="P21" s="97">
        <v>2398</v>
      </c>
      <c r="Q21" s="30">
        <v>0</v>
      </c>
      <c r="R21" s="30">
        <v>0</v>
      </c>
      <c r="S21" s="98">
        <v>0</v>
      </c>
      <c r="T21" s="97">
        <v>0</v>
      </c>
      <c r="U21" s="104">
        <f aca="true" t="shared" si="4" ref="U21:U35">SUM(O21:T21)</f>
        <v>7013</v>
      </c>
      <c r="V21" s="105">
        <v>2</v>
      </c>
      <c r="W21" s="105">
        <v>1022</v>
      </c>
      <c r="X21" s="106">
        <v>1</v>
      </c>
      <c r="Y21" s="125">
        <v>0</v>
      </c>
      <c r="Z21" s="125">
        <v>0</v>
      </c>
      <c r="AA21" s="125">
        <v>2</v>
      </c>
      <c r="AB21" s="125">
        <v>0</v>
      </c>
      <c r="AC21" s="125">
        <v>0</v>
      </c>
      <c r="AD21" s="125">
        <v>1</v>
      </c>
      <c r="AE21" s="125">
        <v>0</v>
      </c>
      <c r="AF21" s="125">
        <v>2</v>
      </c>
      <c r="AG21" s="125">
        <v>0</v>
      </c>
    </row>
    <row r="22" spans="1:33" ht="14.25">
      <c r="A22" s="31" t="s">
        <v>18</v>
      </c>
      <c r="B22" s="80">
        <v>25897</v>
      </c>
      <c r="C22" s="83">
        <v>224457</v>
      </c>
      <c r="D22" s="83">
        <v>46064</v>
      </c>
      <c r="E22" s="28">
        <f t="shared" si="3"/>
        <v>401787</v>
      </c>
      <c r="F22" s="86">
        <v>401787</v>
      </c>
      <c r="G22" s="89">
        <v>0</v>
      </c>
      <c r="H22" s="89">
        <v>0</v>
      </c>
      <c r="I22" s="92">
        <v>0</v>
      </c>
      <c r="J22" s="86">
        <v>463</v>
      </c>
      <c r="K22" s="95">
        <v>5562</v>
      </c>
      <c r="L22" s="33">
        <v>0</v>
      </c>
      <c r="M22" s="32">
        <v>0</v>
      </c>
      <c r="N22" s="86">
        <v>25903</v>
      </c>
      <c r="O22" s="99">
        <v>25903</v>
      </c>
      <c r="P22" s="99">
        <v>0</v>
      </c>
      <c r="Q22" s="34">
        <v>0</v>
      </c>
      <c r="R22" s="34">
        <v>0</v>
      </c>
      <c r="S22" s="100">
        <v>0</v>
      </c>
      <c r="T22" s="99">
        <v>447</v>
      </c>
      <c r="U22" s="104">
        <f t="shared" si="4"/>
        <v>26350</v>
      </c>
      <c r="V22" s="107">
        <v>6</v>
      </c>
      <c r="W22" s="107">
        <v>954</v>
      </c>
      <c r="X22" s="108">
        <v>1</v>
      </c>
      <c r="Y22" s="123">
        <v>0</v>
      </c>
      <c r="Z22" s="123">
        <v>1</v>
      </c>
      <c r="AA22" s="123">
        <v>2</v>
      </c>
      <c r="AB22" s="123">
        <v>1</v>
      </c>
      <c r="AC22" s="123">
        <v>0</v>
      </c>
      <c r="AD22" s="123">
        <v>2</v>
      </c>
      <c r="AE22" s="123">
        <v>1</v>
      </c>
      <c r="AF22" s="123">
        <v>2</v>
      </c>
      <c r="AG22" s="123">
        <v>1</v>
      </c>
    </row>
    <row r="23" spans="1:33" ht="14.25">
      <c r="A23" s="31" t="s">
        <v>19</v>
      </c>
      <c r="B23" s="80">
        <v>38986</v>
      </c>
      <c r="C23" s="83">
        <v>590728</v>
      </c>
      <c r="D23" s="83">
        <v>5802</v>
      </c>
      <c r="E23" s="28">
        <f t="shared" si="3"/>
        <v>171342</v>
      </c>
      <c r="F23" s="86">
        <v>146842</v>
      </c>
      <c r="G23" s="89">
        <v>0</v>
      </c>
      <c r="H23" s="89">
        <v>24500</v>
      </c>
      <c r="I23" s="92">
        <v>0</v>
      </c>
      <c r="J23" s="86">
        <v>6591</v>
      </c>
      <c r="K23" s="95">
        <v>13083</v>
      </c>
      <c r="L23" s="33">
        <v>199</v>
      </c>
      <c r="M23" s="32">
        <v>0</v>
      </c>
      <c r="N23" s="86">
        <v>19300</v>
      </c>
      <c r="O23" s="99">
        <v>19300</v>
      </c>
      <c r="P23" s="99">
        <v>3388</v>
      </c>
      <c r="Q23" s="34">
        <v>0</v>
      </c>
      <c r="R23" s="34">
        <v>0</v>
      </c>
      <c r="S23" s="100">
        <v>0</v>
      </c>
      <c r="T23" s="99">
        <v>8727</v>
      </c>
      <c r="U23" s="104">
        <f t="shared" si="4"/>
        <v>31415</v>
      </c>
      <c r="V23" s="107">
        <v>6</v>
      </c>
      <c r="W23" s="107">
        <v>0</v>
      </c>
      <c r="X23" s="108">
        <v>1</v>
      </c>
      <c r="Y23" s="123">
        <v>0</v>
      </c>
      <c r="Z23" s="123">
        <v>0</v>
      </c>
      <c r="AA23" s="123">
        <v>6</v>
      </c>
      <c r="AB23" s="123">
        <v>0</v>
      </c>
      <c r="AC23" s="123">
        <v>0</v>
      </c>
      <c r="AD23" s="123">
        <v>2</v>
      </c>
      <c r="AE23" s="123">
        <v>0</v>
      </c>
      <c r="AF23" s="123">
        <v>2</v>
      </c>
      <c r="AG23" s="123">
        <v>1</v>
      </c>
    </row>
    <row r="24" spans="1:33" ht="14.25">
      <c r="A24" s="31" t="s">
        <v>20</v>
      </c>
      <c r="B24" s="80">
        <v>7114</v>
      </c>
      <c r="C24" s="83">
        <v>49816</v>
      </c>
      <c r="D24" s="83">
        <v>20240</v>
      </c>
      <c r="E24" s="28">
        <f t="shared" si="3"/>
        <v>13955</v>
      </c>
      <c r="F24" s="86">
        <v>13955</v>
      </c>
      <c r="G24" s="89">
        <v>0</v>
      </c>
      <c r="H24" s="89">
        <v>0</v>
      </c>
      <c r="I24" s="92">
        <v>0</v>
      </c>
      <c r="J24" s="86">
        <v>252</v>
      </c>
      <c r="K24" s="95">
        <v>2058</v>
      </c>
      <c r="L24" s="33">
        <v>0</v>
      </c>
      <c r="M24" s="32">
        <v>0</v>
      </c>
      <c r="N24" s="86">
        <v>8528</v>
      </c>
      <c r="O24" s="99">
        <v>8528</v>
      </c>
      <c r="P24" s="99">
        <v>0</v>
      </c>
      <c r="Q24" s="34">
        <v>0</v>
      </c>
      <c r="R24" s="34">
        <v>0</v>
      </c>
      <c r="S24" s="100">
        <v>0</v>
      </c>
      <c r="T24" s="99">
        <v>0</v>
      </c>
      <c r="U24" s="104">
        <f t="shared" si="4"/>
        <v>8528</v>
      </c>
      <c r="V24" s="107">
        <v>3</v>
      </c>
      <c r="W24" s="107">
        <v>523</v>
      </c>
      <c r="X24" s="108">
        <v>0</v>
      </c>
      <c r="Y24" s="123">
        <v>1</v>
      </c>
      <c r="Z24" s="123">
        <v>0</v>
      </c>
      <c r="AA24" s="123">
        <v>9</v>
      </c>
      <c r="AB24" s="123">
        <v>1</v>
      </c>
      <c r="AC24" s="123">
        <v>1</v>
      </c>
      <c r="AD24" s="123">
        <v>1</v>
      </c>
      <c r="AE24" s="123">
        <v>0</v>
      </c>
      <c r="AF24" s="123">
        <v>1</v>
      </c>
      <c r="AG24" s="123">
        <v>1</v>
      </c>
    </row>
    <row r="25" spans="1:33" ht="14.25">
      <c r="A25" s="31" t="s">
        <v>21</v>
      </c>
      <c r="B25" s="80">
        <v>13048</v>
      </c>
      <c r="C25" s="83">
        <v>95997</v>
      </c>
      <c r="D25" s="83">
        <v>0</v>
      </c>
      <c r="E25" s="28">
        <f t="shared" si="3"/>
        <v>1811</v>
      </c>
      <c r="F25" s="86">
        <v>1811</v>
      </c>
      <c r="G25" s="89">
        <v>0</v>
      </c>
      <c r="H25" s="89">
        <v>0</v>
      </c>
      <c r="I25" s="92">
        <v>0</v>
      </c>
      <c r="J25" s="86">
        <v>745</v>
      </c>
      <c r="K25" s="95">
        <v>3384</v>
      </c>
      <c r="L25" s="33">
        <v>0</v>
      </c>
      <c r="M25" s="32">
        <v>0</v>
      </c>
      <c r="N25" s="86">
        <v>13501</v>
      </c>
      <c r="O25" s="99">
        <v>13501</v>
      </c>
      <c r="P25" s="99">
        <v>0</v>
      </c>
      <c r="Q25" s="34">
        <v>0</v>
      </c>
      <c r="R25" s="34">
        <v>0</v>
      </c>
      <c r="S25" s="100">
        <v>0</v>
      </c>
      <c r="T25" s="99">
        <v>0</v>
      </c>
      <c r="U25" s="104">
        <f t="shared" si="4"/>
        <v>13501</v>
      </c>
      <c r="V25" s="107">
        <v>3</v>
      </c>
      <c r="W25" s="107">
        <v>1582</v>
      </c>
      <c r="X25" s="108">
        <v>1</v>
      </c>
      <c r="Y25" s="123">
        <v>1</v>
      </c>
      <c r="Z25" s="123">
        <v>1</v>
      </c>
      <c r="AA25" s="123">
        <v>1</v>
      </c>
      <c r="AB25" s="123">
        <v>0</v>
      </c>
      <c r="AC25" s="123">
        <v>0</v>
      </c>
      <c r="AD25" s="123">
        <v>1</v>
      </c>
      <c r="AE25" s="123">
        <v>0</v>
      </c>
      <c r="AF25" s="123">
        <v>1</v>
      </c>
      <c r="AG25" s="123">
        <v>1</v>
      </c>
    </row>
    <row r="26" spans="1:33" ht="14.25">
      <c r="A26" s="31" t="s">
        <v>8</v>
      </c>
      <c r="B26" s="80">
        <v>15793</v>
      </c>
      <c r="C26" s="83">
        <v>559026</v>
      </c>
      <c r="D26" s="83">
        <v>3060</v>
      </c>
      <c r="E26" s="28">
        <f t="shared" si="3"/>
        <v>349520</v>
      </c>
      <c r="F26" s="86">
        <v>0</v>
      </c>
      <c r="G26" s="89">
        <v>0</v>
      </c>
      <c r="H26" s="89">
        <v>349520</v>
      </c>
      <c r="I26" s="92">
        <v>0</v>
      </c>
      <c r="J26" s="86">
        <v>2412</v>
      </c>
      <c r="K26" s="95">
        <v>3206</v>
      </c>
      <c r="L26" s="33">
        <v>0</v>
      </c>
      <c r="M26" s="32">
        <v>0</v>
      </c>
      <c r="N26" s="86">
        <v>5612</v>
      </c>
      <c r="O26" s="99">
        <v>5612</v>
      </c>
      <c r="P26" s="99">
        <v>3040</v>
      </c>
      <c r="Q26" s="34">
        <v>0</v>
      </c>
      <c r="R26" s="34">
        <v>0</v>
      </c>
      <c r="S26" s="100">
        <v>0</v>
      </c>
      <c r="T26" s="99">
        <v>4281</v>
      </c>
      <c r="U26" s="104">
        <f t="shared" si="4"/>
        <v>12933</v>
      </c>
      <c r="V26" s="107">
        <v>8</v>
      </c>
      <c r="W26" s="107">
        <v>4217</v>
      </c>
      <c r="X26" s="108">
        <v>1</v>
      </c>
      <c r="Y26" s="123">
        <v>0</v>
      </c>
      <c r="Z26" s="123">
        <v>1</v>
      </c>
      <c r="AA26" s="123">
        <v>5</v>
      </c>
      <c r="AB26" s="123">
        <v>2</v>
      </c>
      <c r="AC26" s="123">
        <v>0</v>
      </c>
      <c r="AD26" s="123">
        <v>2</v>
      </c>
      <c r="AE26" s="123">
        <v>0</v>
      </c>
      <c r="AF26" s="123">
        <v>2</v>
      </c>
      <c r="AG26" s="123">
        <v>0</v>
      </c>
    </row>
    <row r="27" spans="1:33" ht="14.25">
      <c r="A27" s="31" t="s">
        <v>22</v>
      </c>
      <c r="B27" s="80">
        <v>22618</v>
      </c>
      <c r="C27" s="83">
        <v>421909</v>
      </c>
      <c r="D27" s="83">
        <v>97468</v>
      </c>
      <c r="E27" s="28">
        <f t="shared" si="3"/>
        <v>181256</v>
      </c>
      <c r="F27" s="86">
        <v>140256</v>
      </c>
      <c r="G27" s="89">
        <v>41000</v>
      </c>
      <c r="H27" s="89">
        <v>0</v>
      </c>
      <c r="I27" s="92">
        <v>0</v>
      </c>
      <c r="J27" s="86">
        <v>3732</v>
      </c>
      <c r="K27" s="95">
        <v>6374</v>
      </c>
      <c r="L27" s="33">
        <v>185</v>
      </c>
      <c r="M27" s="32">
        <v>0</v>
      </c>
      <c r="N27" s="86">
        <v>3088</v>
      </c>
      <c r="O27" s="99">
        <v>3088</v>
      </c>
      <c r="P27" s="99">
        <v>1163</v>
      </c>
      <c r="Q27" s="34">
        <v>0</v>
      </c>
      <c r="R27" s="34">
        <v>0</v>
      </c>
      <c r="S27" s="100">
        <v>0</v>
      </c>
      <c r="T27" s="99">
        <v>8250</v>
      </c>
      <c r="U27" s="104">
        <f t="shared" si="4"/>
        <v>12501</v>
      </c>
      <c r="V27" s="107">
        <v>3</v>
      </c>
      <c r="W27" s="107">
        <v>2857</v>
      </c>
      <c r="X27" s="108">
        <v>0</v>
      </c>
      <c r="Y27" s="123">
        <v>1</v>
      </c>
      <c r="Z27" s="123">
        <v>0</v>
      </c>
      <c r="AA27" s="123">
        <v>6</v>
      </c>
      <c r="AB27" s="123">
        <v>1</v>
      </c>
      <c r="AC27" s="123">
        <v>0</v>
      </c>
      <c r="AD27" s="123">
        <v>1</v>
      </c>
      <c r="AE27" s="123">
        <v>0</v>
      </c>
      <c r="AF27" s="123">
        <v>1</v>
      </c>
      <c r="AG27" s="123">
        <v>0</v>
      </c>
    </row>
    <row r="28" spans="1:33" ht="14.25">
      <c r="A28" s="31" t="s">
        <v>9</v>
      </c>
      <c r="B28" s="80">
        <v>11099</v>
      </c>
      <c r="C28" s="83">
        <v>226172</v>
      </c>
      <c r="D28" s="83">
        <v>25954</v>
      </c>
      <c r="E28" s="28">
        <f t="shared" si="3"/>
        <v>0</v>
      </c>
      <c r="F28" s="86">
        <v>0</v>
      </c>
      <c r="G28" s="89">
        <v>0</v>
      </c>
      <c r="H28" s="89">
        <v>0</v>
      </c>
      <c r="I28" s="92">
        <v>0</v>
      </c>
      <c r="J28" s="86">
        <v>6277</v>
      </c>
      <c r="K28" s="95">
        <v>2964</v>
      </c>
      <c r="L28" s="33">
        <v>10868</v>
      </c>
      <c r="M28" s="32">
        <v>0</v>
      </c>
      <c r="N28" s="86">
        <v>2186</v>
      </c>
      <c r="O28" s="99">
        <v>2186</v>
      </c>
      <c r="P28" s="99">
        <v>0</v>
      </c>
      <c r="Q28" s="34">
        <v>0</v>
      </c>
      <c r="R28" s="34">
        <v>0</v>
      </c>
      <c r="S28" s="100">
        <v>0</v>
      </c>
      <c r="T28" s="99">
        <v>3771</v>
      </c>
      <c r="U28" s="104">
        <f t="shared" si="4"/>
        <v>5957</v>
      </c>
      <c r="V28" s="107">
        <v>5</v>
      </c>
      <c r="W28" s="107">
        <v>3990</v>
      </c>
      <c r="X28" s="108">
        <v>0</v>
      </c>
      <c r="Y28" s="123">
        <v>0</v>
      </c>
      <c r="Z28" s="123">
        <v>1</v>
      </c>
      <c r="AA28" s="123">
        <v>4</v>
      </c>
      <c r="AB28" s="123">
        <v>1</v>
      </c>
      <c r="AC28" s="123">
        <v>0</v>
      </c>
      <c r="AD28" s="123">
        <v>4</v>
      </c>
      <c r="AE28" s="123">
        <v>0</v>
      </c>
      <c r="AF28" s="123">
        <v>1</v>
      </c>
      <c r="AG28" s="123">
        <v>0</v>
      </c>
    </row>
    <row r="29" spans="1:33" ht="14.25">
      <c r="A29" s="31" t="s">
        <v>10</v>
      </c>
      <c r="B29" s="80">
        <v>14835</v>
      </c>
      <c r="C29" s="83">
        <v>218357</v>
      </c>
      <c r="D29" s="83">
        <v>62969</v>
      </c>
      <c r="E29" s="28">
        <f t="shared" si="3"/>
        <v>400977</v>
      </c>
      <c r="F29" s="86">
        <v>122177</v>
      </c>
      <c r="G29" s="89">
        <v>278800</v>
      </c>
      <c r="H29" s="89">
        <v>0</v>
      </c>
      <c r="I29" s="92">
        <v>0</v>
      </c>
      <c r="J29" s="86">
        <v>2466</v>
      </c>
      <c r="K29" s="95">
        <v>5077</v>
      </c>
      <c r="L29" s="33">
        <v>0</v>
      </c>
      <c r="M29" s="32">
        <v>0</v>
      </c>
      <c r="N29" s="86">
        <v>5009</v>
      </c>
      <c r="O29" s="99">
        <v>5009</v>
      </c>
      <c r="P29" s="99">
        <v>952</v>
      </c>
      <c r="Q29" s="34">
        <v>0</v>
      </c>
      <c r="R29" s="34">
        <v>0</v>
      </c>
      <c r="S29" s="100">
        <v>0</v>
      </c>
      <c r="T29" s="99">
        <v>4647</v>
      </c>
      <c r="U29" s="104">
        <f t="shared" si="4"/>
        <v>10608</v>
      </c>
      <c r="V29" s="107">
        <v>4</v>
      </c>
      <c r="W29" s="107">
        <v>1958</v>
      </c>
      <c r="X29" s="108">
        <v>1</v>
      </c>
      <c r="Y29" s="123">
        <v>2</v>
      </c>
      <c r="Z29" s="123">
        <v>0</v>
      </c>
      <c r="AA29" s="123">
        <v>0</v>
      </c>
      <c r="AB29" s="123">
        <v>0</v>
      </c>
      <c r="AC29" s="123">
        <v>0</v>
      </c>
      <c r="AD29" s="123">
        <v>1</v>
      </c>
      <c r="AE29" s="123">
        <v>0</v>
      </c>
      <c r="AF29" s="123">
        <v>1</v>
      </c>
      <c r="AG29" s="123">
        <v>1</v>
      </c>
    </row>
    <row r="30" spans="1:33" ht="14.25">
      <c r="A30" s="31" t="s">
        <v>11</v>
      </c>
      <c r="B30" s="80">
        <v>9057</v>
      </c>
      <c r="C30" s="83">
        <v>119595</v>
      </c>
      <c r="D30" s="83">
        <v>58691</v>
      </c>
      <c r="E30" s="28">
        <f t="shared" si="3"/>
        <v>86092</v>
      </c>
      <c r="F30" s="86">
        <v>0</v>
      </c>
      <c r="G30" s="89">
        <v>0</v>
      </c>
      <c r="H30" s="89">
        <v>86092</v>
      </c>
      <c r="I30" s="92">
        <v>0</v>
      </c>
      <c r="J30" s="86">
        <v>2090</v>
      </c>
      <c r="K30" s="95">
        <v>3059</v>
      </c>
      <c r="L30" s="33">
        <v>9183</v>
      </c>
      <c r="M30" s="32">
        <v>0</v>
      </c>
      <c r="N30" s="86">
        <v>0</v>
      </c>
      <c r="O30" s="99">
        <v>0</v>
      </c>
      <c r="P30" s="99">
        <v>0</v>
      </c>
      <c r="Q30" s="34">
        <v>0</v>
      </c>
      <c r="R30" s="34">
        <v>0</v>
      </c>
      <c r="S30" s="100">
        <v>0</v>
      </c>
      <c r="T30" s="99">
        <v>3163</v>
      </c>
      <c r="U30" s="104">
        <f t="shared" si="4"/>
        <v>3163</v>
      </c>
      <c r="V30" s="107">
        <v>4</v>
      </c>
      <c r="W30" s="107">
        <v>864</v>
      </c>
      <c r="X30" s="108">
        <v>1</v>
      </c>
      <c r="Y30" s="123">
        <v>0</v>
      </c>
      <c r="Z30" s="123">
        <v>0</v>
      </c>
      <c r="AA30" s="123">
        <v>2</v>
      </c>
      <c r="AB30" s="123">
        <v>0</v>
      </c>
      <c r="AC30" s="123">
        <v>0</v>
      </c>
      <c r="AD30" s="123">
        <v>1</v>
      </c>
      <c r="AE30" s="123">
        <v>0</v>
      </c>
      <c r="AF30" s="123">
        <v>1</v>
      </c>
      <c r="AG30" s="123">
        <v>3</v>
      </c>
    </row>
    <row r="31" spans="1:33" ht="14.25">
      <c r="A31" s="31" t="s">
        <v>88</v>
      </c>
      <c r="B31" s="80">
        <v>10788</v>
      </c>
      <c r="C31" s="83">
        <v>150112</v>
      </c>
      <c r="D31" s="83">
        <v>57041</v>
      </c>
      <c r="E31" s="28">
        <f t="shared" si="3"/>
        <v>115576</v>
      </c>
      <c r="F31" s="86">
        <v>0</v>
      </c>
      <c r="G31" s="89">
        <v>0</v>
      </c>
      <c r="H31" s="89">
        <v>115576</v>
      </c>
      <c r="I31" s="92">
        <v>0</v>
      </c>
      <c r="J31" s="86">
        <v>6354</v>
      </c>
      <c r="K31" s="95">
        <v>2980</v>
      </c>
      <c r="L31" s="33">
        <v>10660</v>
      </c>
      <c r="M31" s="32">
        <v>0</v>
      </c>
      <c r="N31" s="86">
        <v>0</v>
      </c>
      <c r="O31" s="99">
        <v>0</v>
      </c>
      <c r="P31" s="99">
        <v>0</v>
      </c>
      <c r="Q31" s="34">
        <v>0</v>
      </c>
      <c r="R31" s="34">
        <v>0</v>
      </c>
      <c r="S31" s="100">
        <v>0</v>
      </c>
      <c r="T31" s="99">
        <v>3066</v>
      </c>
      <c r="U31" s="104">
        <f t="shared" si="4"/>
        <v>3066</v>
      </c>
      <c r="V31" s="107">
        <v>7</v>
      </c>
      <c r="W31" s="107">
        <v>5827</v>
      </c>
      <c r="X31" s="108">
        <v>1</v>
      </c>
      <c r="Y31" s="123">
        <v>2</v>
      </c>
      <c r="Z31" s="123">
        <v>0</v>
      </c>
      <c r="AA31" s="123">
        <v>6</v>
      </c>
      <c r="AB31" s="123">
        <v>0</v>
      </c>
      <c r="AC31" s="123">
        <v>0</v>
      </c>
      <c r="AD31" s="123">
        <v>2</v>
      </c>
      <c r="AE31" s="123">
        <v>0</v>
      </c>
      <c r="AF31" s="123">
        <v>1</v>
      </c>
      <c r="AG31" s="123">
        <v>1</v>
      </c>
    </row>
    <row r="32" spans="1:33" ht="14.25">
      <c r="A32" s="31" t="s">
        <v>91</v>
      </c>
      <c r="B32" s="80">
        <v>16687</v>
      </c>
      <c r="C32" s="83">
        <v>364416</v>
      </c>
      <c r="D32" s="83">
        <v>32989</v>
      </c>
      <c r="E32" s="28">
        <f t="shared" si="3"/>
        <v>2831</v>
      </c>
      <c r="F32" s="86">
        <v>2831</v>
      </c>
      <c r="G32" s="89">
        <v>0</v>
      </c>
      <c r="H32" s="89">
        <v>0</v>
      </c>
      <c r="I32" s="92">
        <v>0</v>
      </c>
      <c r="J32" s="86">
        <v>4740</v>
      </c>
      <c r="K32" s="95">
        <v>5970</v>
      </c>
      <c r="L32" s="33">
        <v>7387</v>
      </c>
      <c r="M32" s="32">
        <v>0</v>
      </c>
      <c r="N32" s="86">
        <v>981</v>
      </c>
      <c r="O32" s="99">
        <v>981</v>
      </c>
      <c r="P32" s="99">
        <v>1048</v>
      </c>
      <c r="Q32" s="34">
        <v>4197</v>
      </c>
      <c r="R32" s="34">
        <v>0</v>
      </c>
      <c r="S32" s="100">
        <v>0</v>
      </c>
      <c r="T32" s="99">
        <v>987</v>
      </c>
      <c r="U32" s="104">
        <f t="shared" si="4"/>
        <v>7213</v>
      </c>
      <c r="V32" s="107">
        <v>10</v>
      </c>
      <c r="W32" s="107">
        <v>2869</v>
      </c>
      <c r="X32" s="108">
        <v>1</v>
      </c>
      <c r="Y32" s="123">
        <v>0</v>
      </c>
      <c r="Z32" s="123">
        <v>2</v>
      </c>
      <c r="AA32" s="123">
        <v>6</v>
      </c>
      <c r="AB32" s="123">
        <v>0</v>
      </c>
      <c r="AC32" s="123">
        <v>0</v>
      </c>
      <c r="AD32" s="123">
        <v>8</v>
      </c>
      <c r="AE32" s="123">
        <v>0</v>
      </c>
      <c r="AF32" s="123">
        <v>2</v>
      </c>
      <c r="AG32" s="123">
        <v>1</v>
      </c>
    </row>
    <row r="33" spans="1:33" ht="14.25">
      <c r="A33" s="31" t="s">
        <v>92</v>
      </c>
      <c r="B33" s="80">
        <v>19963</v>
      </c>
      <c r="C33" s="83">
        <v>239354</v>
      </c>
      <c r="D33" s="83">
        <v>31437</v>
      </c>
      <c r="E33" s="28">
        <f t="shared" si="3"/>
        <v>680420</v>
      </c>
      <c r="F33" s="86">
        <v>35437</v>
      </c>
      <c r="G33" s="89">
        <v>543600</v>
      </c>
      <c r="H33" s="89">
        <v>95082</v>
      </c>
      <c r="I33" s="92">
        <v>6301</v>
      </c>
      <c r="J33" s="86">
        <v>4270</v>
      </c>
      <c r="K33" s="95">
        <v>10466</v>
      </c>
      <c r="L33" s="33">
        <v>5897</v>
      </c>
      <c r="M33" s="32">
        <v>0</v>
      </c>
      <c r="N33" s="86">
        <v>0</v>
      </c>
      <c r="O33" s="99">
        <v>0</v>
      </c>
      <c r="P33" s="99">
        <v>0</v>
      </c>
      <c r="Q33" s="34">
        <v>0</v>
      </c>
      <c r="R33" s="34">
        <v>0</v>
      </c>
      <c r="S33" s="100">
        <v>0</v>
      </c>
      <c r="T33" s="99">
        <v>2875</v>
      </c>
      <c r="U33" s="104">
        <f t="shared" si="4"/>
        <v>2875</v>
      </c>
      <c r="V33" s="107">
        <v>2</v>
      </c>
      <c r="W33" s="107">
        <v>9037</v>
      </c>
      <c r="X33" s="108">
        <v>1</v>
      </c>
      <c r="Y33" s="123">
        <v>0</v>
      </c>
      <c r="Z33" s="123">
        <v>3</v>
      </c>
      <c r="AA33" s="123">
        <v>10</v>
      </c>
      <c r="AB33" s="123">
        <v>0</v>
      </c>
      <c r="AC33" s="123">
        <v>0</v>
      </c>
      <c r="AD33" s="123">
        <v>2</v>
      </c>
      <c r="AE33" s="123">
        <v>1</v>
      </c>
      <c r="AF33" s="123">
        <v>0</v>
      </c>
      <c r="AG33" s="123">
        <v>0</v>
      </c>
    </row>
    <row r="34" spans="1:33" ht="14.25">
      <c r="A34" s="31" t="s">
        <v>23</v>
      </c>
      <c r="B34" s="80">
        <v>9903</v>
      </c>
      <c r="C34" s="83">
        <v>258706</v>
      </c>
      <c r="D34" s="83">
        <v>20429</v>
      </c>
      <c r="E34" s="28">
        <f t="shared" si="3"/>
        <v>179000</v>
      </c>
      <c r="F34" s="86">
        <v>179000</v>
      </c>
      <c r="G34" s="89">
        <v>0</v>
      </c>
      <c r="H34" s="89">
        <v>0</v>
      </c>
      <c r="I34" s="92">
        <v>0</v>
      </c>
      <c r="J34" s="86">
        <v>1060</v>
      </c>
      <c r="K34" s="95">
        <v>3106</v>
      </c>
      <c r="L34" s="33">
        <v>589</v>
      </c>
      <c r="M34" s="32">
        <v>0</v>
      </c>
      <c r="N34" s="86">
        <v>2809</v>
      </c>
      <c r="O34" s="99">
        <v>2809</v>
      </c>
      <c r="P34" s="99">
        <v>0</v>
      </c>
      <c r="Q34" s="34">
        <v>0</v>
      </c>
      <c r="R34" s="34">
        <v>0</v>
      </c>
      <c r="S34" s="100">
        <v>0</v>
      </c>
      <c r="T34" s="99">
        <v>3071</v>
      </c>
      <c r="U34" s="104">
        <f t="shared" si="4"/>
        <v>5880</v>
      </c>
      <c r="V34" s="107">
        <v>3</v>
      </c>
      <c r="W34" s="107">
        <v>635</v>
      </c>
      <c r="X34" s="108">
        <v>1</v>
      </c>
      <c r="Y34" s="123">
        <v>0</v>
      </c>
      <c r="Z34" s="123">
        <v>0</v>
      </c>
      <c r="AA34" s="123">
        <v>7</v>
      </c>
      <c r="AB34" s="123">
        <v>0</v>
      </c>
      <c r="AC34" s="123">
        <v>0</v>
      </c>
      <c r="AD34" s="123">
        <v>2</v>
      </c>
      <c r="AE34" s="123">
        <v>0</v>
      </c>
      <c r="AF34" s="123">
        <v>0</v>
      </c>
      <c r="AG34" s="123">
        <v>0</v>
      </c>
    </row>
    <row r="35" spans="1:33" ht="15" thickBot="1">
      <c r="A35" s="31" t="s">
        <v>12</v>
      </c>
      <c r="B35" s="80">
        <v>12648</v>
      </c>
      <c r="C35" s="83">
        <v>279853</v>
      </c>
      <c r="D35" s="83">
        <v>7381</v>
      </c>
      <c r="E35" s="28">
        <f t="shared" si="3"/>
        <v>86619</v>
      </c>
      <c r="F35" s="86">
        <v>0</v>
      </c>
      <c r="G35" s="89">
        <v>0</v>
      </c>
      <c r="H35" s="89">
        <v>86442</v>
      </c>
      <c r="I35" s="92">
        <v>177</v>
      </c>
      <c r="J35" s="86">
        <v>1422</v>
      </c>
      <c r="K35" s="95">
        <v>4038</v>
      </c>
      <c r="L35" s="33">
        <v>0</v>
      </c>
      <c r="M35" s="32">
        <v>0</v>
      </c>
      <c r="N35" s="86">
        <v>0</v>
      </c>
      <c r="O35" s="99">
        <v>0</v>
      </c>
      <c r="P35" s="99">
        <v>0</v>
      </c>
      <c r="Q35" s="34">
        <v>0</v>
      </c>
      <c r="R35" s="34">
        <v>0</v>
      </c>
      <c r="S35" s="100">
        <v>0</v>
      </c>
      <c r="T35" s="99">
        <v>3282</v>
      </c>
      <c r="U35" s="104">
        <f t="shared" si="4"/>
        <v>3282</v>
      </c>
      <c r="V35" s="107">
        <v>5</v>
      </c>
      <c r="W35" s="107">
        <v>4190</v>
      </c>
      <c r="X35" s="108">
        <v>1</v>
      </c>
      <c r="Y35" s="124">
        <v>0</v>
      </c>
      <c r="Z35" s="124">
        <v>0</v>
      </c>
      <c r="AA35" s="124">
        <v>1</v>
      </c>
      <c r="AB35" s="124">
        <v>1</v>
      </c>
      <c r="AC35" s="124">
        <v>0</v>
      </c>
      <c r="AD35" s="124">
        <v>2</v>
      </c>
      <c r="AE35" s="124">
        <v>2</v>
      </c>
      <c r="AF35" s="124">
        <v>0</v>
      </c>
      <c r="AG35" s="124">
        <v>0</v>
      </c>
    </row>
    <row r="36" spans="1:33" ht="15" thickBot="1" thickTop="1">
      <c r="A36" s="38" t="s">
        <v>93</v>
      </c>
      <c r="B36" s="39">
        <f aca="true" t="shared" si="5" ref="B36:AG36">SUM(B21:B35)</f>
        <v>235401</v>
      </c>
      <c r="C36" s="40">
        <f t="shared" si="5"/>
        <v>3897124</v>
      </c>
      <c r="D36" s="40">
        <f t="shared" si="5"/>
        <v>507895</v>
      </c>
      <c r="E36" s="42">
        <f t="shared" si="5"/>
        <v>2739986</v>
      </c>
      <c r="F36" s="43">
        <f t="shared" si="5"/>
        <v>1112896</v>
      </c>
      <c r="G36" s="44">
        <f t="shared" si="5"/>
        <v>863400</v>
      </c>
      <c r="H36" s="45">
        <f t="shared" si="5"/>
        <v>757212</v>
      </c>
      <c r="I36" s="46">
        <f t="shared" si="5"/>
        <v>6478</v>
      </c>
      <c r="J36" s="47">
        <f t="shared" si="5"/>
        <v>42978</v>
      </c>
      <c r="K36" s="41">
        <f t="shared" si="5"/>
        <v>73301</v>
      </c>
      <c r="L36" s="42">
        <f t="shared" si="5"/>
        <v>44968</v>
      </c>
      <c r="M36" s="46">
        <f t="shared" si="5"/>
        <v>0</v>
      </c>
      <c r="N36" s="47">
        <f t="shared" si="5"/>
        <v>91532</v>
      </c>
      <c r="O36" s="44">
        <f t="shared" si="5"/>
        <v>91532</v>
      </c>
      <c r="P36" s="44">
        <f t="shared" si="5"/>
        <v>11989</v>
      </c>
      <c r="Q36" s="44">
        <f t="shared" si="5"/>
        <v>4197</v>
      </c>
      <c r="R36" s="44">
        <f t="shared" si="5"/>
        <v>0</v>
      </c>
      <c r="S36" s="103">
        <f t="shared" si="5"/>
        <v>0</v>
      </c>
      <c r="T36" s="103">
        <f t="shared" si="5"/>
        <v>46567</v>
      </c>
      <c r="U36" s="111">
        <f t="shared" si="5"/>
        <v>154285</v>
      </c>
      <c r="V36" s="112">
        <f t="shared" si="5"/>
        <v>71</v>
      </c>
      <c r="W36" s="112">
        <f t="shared" si="5"/>
        <v>40525</v>
      </c>
      <c r="X36" s="113">
        <f t="shared" si="5"/>
        <v>12</v>
      </c>
      <c r="Y36" s="47">
        <f t="shared" si="5"/>
        <v>7</v>
      </c>
      <c r="Z36" s="47">
        <f t="shared" si="5"/>
        <v>9</v>
      </c>
      <c r="AA36" s="47">
        <f t="shared" si="5"/>
        <v>67</v>
      </c>
      <c r="AB36" s="47">
        <f t="shared" si="5"/>
        <v>7</v>
      </c>
      <c r="AC36" s="47">
        <f t="shared" si="5"/>
        <v>1</v>
      </c>
      <c r="AD36" s="47">
        <f t="shared" si="5"/>
        <v>32</v>
      </c>
      <c r="AE36" s="47">
        <f t="shared" si="5"/>
        <v>4</v>
      </c>
      <c r="AF36" s="47">
        <f t="shared" si="5"/>
        <v>17</v>
      </c>
      <c r="AG36" s="47">
        <f t="shared" si="5"/>
        <v>10</v>
      </c>
    </row>
    <row r="37" spans="1:33" ht="14.25" thickTop="1">
      <c r="A37" s="49" t="s">
        <v>145</v>
      </c>
      <c r="B37" s="50">
        <f aca="true" t="shared" si="6" ref="B37:AG37">SUM(B20,B36)</f>
        <v>1866963</v>
      </c>
      <c r="C37" s="51">
        <f t="shared" si="6"/>
        <v>20753446</v>
      </c>
      <c r="D37" s="51">
        <f t="shared" si="6"/>
        <v>2069634</v>
      </c>
      <c r="E37" s="53">
        <f t="shared" si="6"/>
        <v>16820260</v>
      </c>
      <c r="F37" s="54">
        <f t="shared" si="6"/>
        <v>13866439</v>
      </c>
      <c r="G37" s="55">
        <f t="shared" si="6"/>
        <v>1868047</v>
      </c>
      <c r="H37" s="56">
        <f t="shared" si="6"/>
        <v>1029196</v>
      </c>
      <c r="I37" s="57">
        <f t="shared" si="6"/>
        <v>56578</v>
      </c>
      <c r="J37" s="58">
        <f t="shared" si="6"/>
        <v>204848</v>
      </c>
      <c r="K37" s="52">
        <f t="shared" si="6"/>
        <v>769261</v>
      </c>
      <c r="L37" s="53">
        <f t="shared" si="6"/>
        <v>108802</v>
      </c>
      <c r="M37" s="57">
        <f t="shared" si="6"/>
        <v>423</v>
      </c>
      <c r="N37" s="58">
        <f t="shared" si="6"/>
        <v>804037</v>
      </c>
      <c r="O37" s="55">
        <f t="shared" si="6"/>
        <v>789155</v>
      </c>
      <c r="P37" s="55">
        <f t="shared" si="6"/>
        <v>90482</v>
      </c>
      <c r="Q37" s="55">
        <f t="shared" si="6"/>
        <v>6409</v>
      </c>
      <c r="R37" s="55">
        <f t="shared" si="6"/>
        <v>61</v>
      </c>
      <c r="S37" s="114">
        <f t="shared" si="6"/>
        <v>3547</v>
      </c>
      <c r="T37" s="114">
        <f t="shared" si="6"/>
        <v>491231</v>
      </c>
      <c r="U37" s="115">
        <f t="shared" si="6"/>
        <v>1380885</v>
      </c>
      <c r="V37" s="116">
        <f t="shared" si="6"/>
        <v>284</v>
      </c>
      <c r="W37" s="116">
        <f t="shared" si="6"/>
        <v>189207</v>
      </c>
      <c r="X37" s="117">
        <f t="shared" si="6"/>
        <v>48</v>
      </c>
      <c r="Y37" s="58">
        <f t="shared" si="6"/>
        <v>43</v>
      </c>
      <c r="Z37" s="58">
        <f t="shared" si="6"/>
        <v>50</v>
      </c>
      <c r="AA37" s="58">
        <f t="shared" si="6"/>
        <v>377</v>
      </c>
      <c r="AB37" s="58">
        <f t="shared" si="6"/>
        <v>37</v>
      </c>
      <c r="AC37" s="58">
        <f t="shared" si="6"/>
        <v>9</v>
      </c>
      <c r="AD37" s="58">
        <f t="shared" si="6"/>
        <v>96</v>
      </c>
      <c r="AE37" s="58">
        <f t="shared" si="6"/>
        <v>16</v>
      </c>
      <c r="AF37" s="58">
        <f t="shared" si="6"/>
        <v>61</v>
      </c>
      <c r="AG37" s="58">
        <f t="shared" si="6"/>
        <v>71</v>
      </c>
    </row>
    <row r="39" spans="14:24" ht="13.5"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4:24" ht="13.5"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4:24" ht="13.5"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4:24" ht="13.5"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&amp;C平成19年度公共施設状況調査</oddHeader>
  </headerFooter>
  <colBreaks count="2" manualBreakCount="2">
    <brk id="11" max="36" man="1"/>
    <brk id="23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G42"/>
  <sheetViews>
    <sheetView showGridLines="0" tabSelected="1" view="pageBreakPreview" zoomScaleSheetLayoutView="100" workbookViewId="0" topLeftCell="A1">
      <selection activeCell="A1" sqref="A1"/>
    </sheetView>
  </sheetViews>
  <sheetFormatPr defaultColWidth="12.5" defaultRowHeight="15"/>
  <cols>
    <col min="1" max="1" width="10.5" style="126" bestFit="1" customWidth="1"/>
    <col min="2" max="5" width="12.5" style="126" customWidth="1"/>
    <col min="6" max="6" width="12.5" style="127" customWidth="1"/>
    <col min="7" max="7" width="12.5" style="126" customWidth="1"/>
    <col min="8" max="8" width="12.5" style="127" customWidth="1"/>
    <col min="9" max="23" width="12.5" style="126" customWidth="1"/>
    <col min="24" max="24" width="16.19921875" style="126" customWidth="1"/>
    <col min="25" max="33" width="12.59765625" style="126" customWidth="1"/>
    <col min="34" max="16384" width="12.5" style="126" customWidth="1"/>
  </cols>
  <sheetData>
    <row r="2" spans="2:33" ht="13.5">
      <c r="B2" s="126" t="s">
        <v>94</v>
      </c>
      <c r="C2" s="126" t="s">
        <v>95</v>
      </c>
      <c r="D2" s="126" t="s">
        <v>96</v>
      </c>
      <c r="E2" s="127" t="s">
        <v>97</v>
      </c>
      <c r="J2" s="126" t="s">
        <v>98</v>
      </c>
      <c r="L2" s="126" t="s">
        <v>99</v>
      </c>
      <c r="N2" s="126" t="s">
        <v>100</v>
      </c>
      <c r="V2" s="126" t="s">
        <v>101</v>
      </c>
      <c r="W2" s="126" t="s">
        <v>102</v>
      </c>
      <c r="X2" s="126" t="s">
        <v>103</v>
      </c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s="142" customFormat="1" ht="13.5">
      <c r="A3" s="128"/>
      <c r="B3" s="129" t="s">
        <v>25</v>
      </c>
      <c r="C3" s="130" t="s">
        <v>104</v>
      </c>
      <c r="D3" s="130" t="s">
        <v>105</v>
      </c>
      <c r="E3" s="131"/>
      <c r="F3" s="132"/>
      <c r="G3" s="133"/>
      <c r="H3" s="132"/>
      <c r="I3" s="129"/>
      <c r="J3" s="134" t="s">
        <v>26</v>
      </c>
      <c r="K3" s="135" t="s">
        <v>27</v>
      </c>
      <c r="L3" s="136" t="s">
        <v>28</v>
      </c>
      <c r="M3" s="137" t="s">
        <v>29</v>
      </c>
      <c r="N3" s="134" t="s">
        <v>32</v>
      </c>
      <c r="O3" s="138" t="s">
        <v>32</v>
      </c>
      <c r="P3" s="138" t="s">
        <v>106</v>
      </c>
      <c r="Q3" s="138" t="s">
        <v>107</v>
      </c>
      <c r="R3" s="138" t="s">
        <v>108</v>
      </c>
      <c r="S3" s="138" t="s">
        <v>109</v>
      </c>
      <c r="T3" s="139" t="s">
        <v>110</v>
      </c>
      <c r="U3" s="140" t="s">
        <v>111</v>
      </c>
      <c r="V3" s="130" t="s">
        <v>112</v>
      </c>
      <c r="W3" s="130" t="s">
        <v>113</v>
      </c>
      <c r="X3" s="134" t="s">
        <v>33</v>
      </c>
      <c r="Y3" s="141" t="s">
        <v>167</v>
      </c>
      <c r="Z3" s="141" t="s">
        <v>168</v>
      </c>
      <c r="AA3" s="141" t="s">
        <v>169</v>
      </c>
      <c r="AB3" s="141" t="s">
        <v>170</v>
      </c>
      <c r="AC3" s="141" t="s">
        <v>171</v>
      </c>
      <c r="AD3" s="141" t="s">
        <v>172</v>
      </c>
      <c r="AE3" s="141" t="s">
        <v>173</v>
      </c>
      <c r="AF3" s="141" t="s">
        <v>174</v>
      </c>
      <c r="AG3" s="141" t="s">
        <v>175</v>
      </c>
    </row>
    <row r="4" spans="1:33" s="142" customFormat="1" ht="13.5">
      <c r="A4" s="143" t="s">
        <v>90</v>
      </c>
      <c r="B4" s="144" t="s">
        <v>89</v>
      </c>
      <c r="C4" s="145" t="s">
        <v>114</v>
      </c>
      <c r="D4" s="145" t="s">
        <v>115</v>
      </c>
      <c r="E4" s="146" t="s">
        <v>116</v>
      </c>
      <c r="F4" s="147" t="s">
        <v>117</v>
      </c>
      <c r="G4" s="148"/>
      <c r="H4" s="147" t="s">
        <v>118</v>
      </c>
      <c r="I4" s="149"/>
      <c r="J4" s="150" t="s">
        <v>30</v>
      </c>
      <c r="K4" s="151" t="s">
        <v>30</v>
      </c>
      <c r="L4" s="152" t="s">
        <v>119</v>
      </c>
      <c r="M4" s="143" t="s">
        <v>119</v>
      </c>
      <c r="N4" s="150" t="s">
        <v>0</v>
      </c>
      <c r="O4" s="153" t="s">
        <v>120</v>
      </c>
      <c r="P4" s="153" t="s">
        <v>120</v>
      </c>
      <c r="Q4" s="153" t="s">
        <v>120</v>
      </c>
      <c r="R4" s="153" t="s">
        <v>120</v>
      </c>
      <c r="S4" s="153" t="s">
        <v>121</v>
      </c>
      <c r="T4" s="154" t="s">
        <v>122</v>
      </c>
      <c r="U4" s="155" t="s">
        <v>123</v>
      </c>
      <c r="V4" s="156" t="s">
        <v>124</v>
      </c>
      <c r="W4" s="145" t="s">
        <v>125</v>
      </c>
      <c r="X4" s="150" t="s">
        <v>126</v>
      </c>
      <c r="Y4" s="157" t="s">
        <v>176</v>
      </c>
      <c r="Z4" s="157" t="s">
        <v>176</v>
      </c>
      <c r="AA4" s="157" t="s">
        <v>176</v>
      </c>
      <c r="AB4" s="157" t="s">
        <v>176</v>
      </c>
      <c r="AC4" s="157" t="s">
        <v>176</v>
      </c>
      <c r="AD4" s="157" t="s">
        <v>176</v>
      </c>
      <c r="AE4" s="157" t="s">
        <v>176</v>
      </c>
      <c r="AF4" s="157" t="s">
        <v>176</v>
      </c>
      <c r="AG4" s="157" t="s">
        <v>176</v>
      </c>
    </row>
    <row r="5" spans="1:33" s="142" customFormat="1" ht="13.5">
      <c r="A5" s="158"/>
      <c r="B5" s="159" t="s">
        <v>127</v>
      </c>
      <c r="C5" s="160" t="s">
        <v>128</v>
      </c>
      <c r="D5" s="160" t="s">
        <v>128</v>
      </c>
      <c r="E5" s="161" t="s">
        <v>31</v>
      </c>
      <c r="F5" s="162" t="s">
        <v>113</v>
      </c>
      <c r="G5" s="163" t="s">
        <v>129</v>
      </c>
      <c r="H5" s="162" t="s">
        <v>113</v>
      </c>
      <c r="I5" s="164" t="s">
        <v>129</v>
      </c>
      <c r="J5" s="165" t="s">
        <v>130</v>
      </c>
      <c r="K5" s="166" t="s">
        <v>131</v>
      </c>
      <c r="L5" s="167" t="s">
        <v>132</v>
      </c>
      <c r="M5" s="168" t="s">
        <v>132</v>
      </c>
      <c r="N5" s="165" t="s">
        <v>133</v>
      </c>
      <c r="O5" s="169" t="s">
        <v>134</v>
      </c>
      <c r="P5" s="169" t="s">
        <v>135</v>
      </c>
      <c r="Q5" s="169" t="s">
        <v>136</v>
      </c>
      <c r="R5" s="169" t="s">
        <v>137</v>
      </c>
      <c r="S5" s="169" t="s">
        <v>138</v>
      </c>
      <c r="T5" s="170" t="s">
        <v>139</v>
      </c>
      <c r="U5" s="171" t="s">
        <v>140</v>
      </c>
      <c r="V5" s="172" t="s">
        <v>141</v>
      </c>
      <c r="W5" s="160" t="s">
        <v>142</v>
      </c>
      <c r="X5" s="165" t="s">
        <v>143</v>
      </c>
      <c r="Y5" s="173" t="s">
        <v>143</v>
      </c>
      <c r="Z5" s="173" t="s">
        <v>143</v>
      </c>
      <c r="AA5" s="173" t="s">
        <v>143</v>
      </c>
      <c r="AB5" s="173" t="s">
        <v>143</v>
      </c>
      <c r="AC5" s="173" t="s">
        <v>143</v>
      </c>
      <c r="AD5" s="173" t="s">
        <v>143</v>
      </c>
      <c r="AE5" s="173" t="s">
        <v>143</v>
      </c>
      <c r="AF5" s="173" t="s">
        <v>143</v>
      </c>
      <c r="AG5" s="173" t="s">
        <v>143</v>
      </c>
    </row>
    <row r="6" spans="1:33" ht="14.25">
      <c r="A6" s="174" t="s">
        <v>1</v>
      </c>
      <c r="B6" s="175">
        <f>'H20'!B6-'H19'!B6</f>
        <v>0</v>
      </c>
      <c r="C6" s="176">
        <f>'H20'!C6-'H19'!C6</f>
        <v>3347</v>
      </c>
      <c r="D6" s="177">
        <f>'H20'!D6-'H19'!D6</f>
        <v>-1390</v>
      </c>
      <c r="E6" s="178">
        <f>'H20'!E6-'H19'!E6</f>
        <v>0</v>
      </c>
      <c r="F6" s="179">
        <f>'H20'!F6-'H19'!F6</f>
        <v>0</v>
      </c>
      <c r="G6" s="179">
        <f>'H20'!G6-'H19'!G6</f>
        <v>0</v>
      </c>
      <c r="H6" s="179">
        <f>'H20'!H6-'H19'!H6</f>
        <v>0</v>
      </c>
      <c r="I6" s="180">
        <f>'H20'!I6-'H19'!I6</f>
        <v>0</v>
      </c>
      <c r="J6" s="181">
        <f>'H20'!J6-'H19'!J6</f>
        <v>-197</v>
      </c>
      <c r="K6" s="179">
        <f>'H20'!K6-'H19'!K6</f>
        <v>-53775</v>
      </c>
      <c r="L6" s="179">
        <f>'H20'!L6-'H19'!L6</f>
        <v>187</v>
      </c>
      <c r="M6" s="179">
        <f>'H20'!M6-'H19'!M6</f>
        <v>0</v>
      </c>
      <c r="N6" s="179">
        <f>'H20'!N6-'H19'!N6</f>
        <v>2508</v>
      </c>
      <c r="O6" s="179">
        <f>'H20'!O6-'H19'!O6</f>
        <v>2508</v>
      </c>
      <c r="P6" s="179">
        <f>'H20'!P6-'H19'!P6</f>
        <v>-23</v>
      </c>
      <c r="Q6" s="179">
        <f>'H20'!Q6-'H19'!Q6</f>
        <v>0</v>
      </c>
      <c r="R6" s="179">
        <f>'H20'!R6-'H19'!R6</f>
        <v>-2</v>
      </c>
      <c r="S6" s="179">
        <f>'H20'!S6-'H19'!S6</f>
        <v>0</v>
      </c>
      <c r="T6" s="179">
        <f>'H20'!T6-'H19'!T6</f>
        <v>1327</v>
      </c>
      <c r="U6" s="182">
        <f>'H20'!U6-'H19'!U6</f>
        <v>3810</v>
      </c>
      <c r="V6" s="176">
        <f>'H20'!V6-'H19'!V6</f>
        <v>-2</v>
      </c>
      <c r="W6" s="176">
        <f>'H20'!W6-'H19'!W6</f>
        <v>0</v>
      </c>
      <c r="X6" s="181">
        <f>'H20'!X6-'H19'!X6</f>
        <v>0</v>
      </c>
      <c r="Y6" s="181">
        <f>'H20'!Y6-'H19'!Y6</f>
        <v>0</v>
      </c>
      <c r="Z6" s="181">
        <f>'H20'!Z6-'H19'!Z6</f>
        <v>0</v>
      </c>
      <c r="AA6" s="181">
        <f>'H20'!AA6-'H19'!AA6</f>
        <v>0</v>
      </c>
      <c r="AB6" s="181">
        <f>'H20'!AB6-'H19'!AB6</f>
        <v>0</v>
      </c>
      <c r="AC6" s="181">
        <f>'H20'!AC6-'H19'!AC6</f>
        <v>0</v>
      </c>
      <c r="AD6" s="181">
        <f>'H20'!AD6-'H19'!AD6</f>
        <v>0</v>
      </c>
      <c r="AE6" s="181">
        <f>'H20'!AE6-'H19'!AE6</f>
        <v>0</v>
      </c>
      <c r="AF6" s="181">
        <f>'H20'!AF6-'H19'!AF6</f>
        <v>-3</v>
      </c>
      <c r="AG6" s="181">
        <f>'H20'!AG6-'H19'!AG6</f>
        <v>-3</v>
      </c>
    </row>
    <row r="7" spans="1:33" ht="14.25">
      <c r="A7" s="183" t="s">
        <v>13</v>
      </c>
      <c r="B7" s="175">
        <f>'H20'!B7-'H19'!B7</f>
        <v>0</v>
      </c>
      <c r="C7" s="176">
        <f>'H20'!C7-'H19'!C7</f>
        <v>-448</v>
      </c>
      <c r="D7" s="177">
        <f>'H20'!D7-'H19'!D7</f>
        <v>0</v>
      </c>
      <c r="E7" s="178">
        <f>'H20'!E7-'H19'!E7</f>
        <v>14316</v>
      </c>
      <c r="F7" s="179">
        <f>'H20'!F7-'H19'!F7</f>
        <v>14316</v>
      </c>
      <c r="G7" s="179">
        <f>'H20'!G7-'H19'!G7</f>
        <v>0</v>
      </c>
      <c r="H7" s="179">
        <f>'H20'!H7-'H19'!H7</f>
        <v>0</v>
      </c>
      <c r="I7" s="180">
        <f>'H20'!I7-'H19'!I7</f>
        <v>0</v>
      </c>
      <c r="J7" s="181">
        <f>'H20'!J7-'H19'!J7</f>
        <v>-1115</v>
      </c>
      <c r="K7" s="179">
        <f>'H20'!K7-'H19'!K7</f>
        <v>-4729</v>
      </c>
      <c r="L7" s="179">
        <f>'H20'!L7-'H19'!L7</f>
        <v>0</v>
      </c>
      <c r="M7" s="179">
        <f>'H20'!M7-'H19'!M7</f>
        <v>0</v>
      </c>
      <c r="N7" s="179">
        <f>'H20'!N7-'H19'!N7</f>
        <v>4165</v>
      </c>
      <c r="O7" s="179">
        <f>'H20'!O7-'H19'!O7</f>
        <v>3759</v>
      </c>
      <c r="P7" s="179">
        <f>'H20'!P7-'H19'!P7</f>
        <v>662</v>
      </c>
      <c r="Q7" s="179">
        <f>'H20'!Q7-'H19'!Q7</f>
        <v>0</v>
      </c>
      <c r="R7" s="179">
        <f>'H20'!R7-'H19'!R7</f>
        <v>0</v>
      </c>
      <c r="S7" s="179">
        <f>'H20'!S7-'H19'!S7</f>
        <v>17</v>
      </c>
      <c r="T7" s="179">
        <f>'H20'!T7-'H19'!T7</f>
        <v>-313</v>
      </c>
      <c r="U7" s="182">
        <f>'H20'!U7-'H19'!U7</f>
        <v>4125</v>
      </c>
      <c r="V7" s="176">
        <f>'H20'!V7-'H19'!V7</f>
        <v>0</v>
      </c>
      <c r="W7" s="176">
        <f>'H20'!W7-'H19'!W7</f>
        <v>0</v>
      </c>
      <c r="X7" s="181">
        <f>'H20'!X7-'H19'!X7</f>
        <v>0</v>
      </c>
      <c r="Y7" s="181">
        <f>'H20'!Y7-'H19'!Y7</f>
        <v>0</v>
      </c>
      <c r="Z7" s="181">
        <f>'H20'!Z7-'H19'!Z7</f>
        <v>0</v>
      </c>
      <c r="AA7" s="181">
        <f>'H20'!AA7-'H19'!AA7</f>
        <v>0</v>
      </c>
      <c r="AB7" s="181">
        <f>'H20'!AB7-'H19'!AB7</f>
        <v>0</v>
      </c>
      <c r="AC7" s="181">
        <f>'H20'!AC7-'H19'!AC7</f>
        <v>0</v>
      </c>
      <c r="AD7" s="181">
        <f>'H20'!AD7-'H19'!AD7</f>
        <v>1</v>
      </c>
      <c r="AE7" s="181">
        <f>'H20'!AE7-'H19'!AE7</f>
        <v>0</v>
      </c>
      <c r="AF7" s="181">
        <f>'H20'!AF7-'H19'!AF7</f>
        <v>0</v>
      </c>
      <c r="AG7" s="181">
        <f>'H20'!AG7-'H19'!AG7</f>
        <v>0</v>
      </c>
    </row>
    <row r="8" spans="1:33" ht="14.25">
      <c r="A8" s="183" t="s">
        <v>2</v>
      </c>
      <c r="B8" s="175">
        <f>'H20'!B8-'H19'!B8</f>
        <v>0</v>
      </c>
      <c r="C8" s="176">
        <f>'H20'!C8-'H19'!C8</f>
        <v>2669</v>
      </c>
      <c r="D8" s="177">
        <f>'H20'!D8-'H19'!D8</f>
        <v>-1559</v>
      </c>
      <c r="E8" s="178">
        <f>'H20'!E8-'H19'!E8</f>
        <v>42172</v>
      </c>
      <c r="F8" s="179">
        <f>'H20'!F8-'H19'!F8</f>
        <v>42172</v>
      </c>
      <c r="G8" s="179">
        <f>'H20'!G8-'H19'!G8</f>
        <v>0</v>
      </c>
      <c r="H8" s="179">
        <f>'H20'!H8-'H19'!H8</f>
        <v>0</v>
      </c>
      <c r="I8" s="180">
        <f>'H20'!I8-'H19'!I8</f>
        <v>0</v>
      </c>
      <c r="J8" s="181">
        <f>'H20'!J8-'H19'!J8</f>
        <v>-652</v>
      </c>
      <c r="K8" s="179">
        <f>'H20'!K8-'H19'!K8</f>
        <v>-752</v>
      </c>
      <c r="L8" s="179">
        <f>'H20'!L8-'H19'!L8</f>
        <v>-13</v>
      </c>
      <c r="M8" s="179">
        <f>'H20'!M8-'H19'!M8</f>
        <v>0</v>
      </c>
      <c r="N8" s="179">
        <f>'H20'!N8-'H19'!N8</f>
        <v>2972</v>
      </c>
      <c r="O8" s="179">
        <f>'H20'!O8-'H19'!O8</f>
        <v>2972</v>
      </c>
      <c r="P8" s="179">
        <f>'H20'!P8-'H19'!P8</f>
        <v>35</v>
      </c>
      <c r="Q8" s="179">
        <f>'H20'!Q8-'H19'!Q8</f>
        <v>0</v>
      </c>
      <c r="R8" s="179">
        <f>'H20'!R8-'H19'!R8</f>
        <v>0</v>
      </c>
      <c r="S8" s="179">
        <f>'H20'!S8-'H19'!S8</f>
        <v>0</v>
      </c>
      <c r="T8" s="179">
        <f>'H20'!T8-'H19'!T8</f>
        <v>-1783</v>
      </c>
      <c r="U8" s="182">
        <f>'H20'!U8-'H19'!U8</f>
        <v>1224</v>
      </c>
      <c r="V8" s="176">
        <f>'H20'!V8-'H19'!V8</f>
        <v>0</v>
      </c>
      <c r="W8" s="176">
        <f>'H20'!W8-'H19'!W8</f>
        <v>-3105</v>
      </c>
      <c r="X8" s="181">
        <f>'H20'!X8-'H19'!X8</f>
        <v>0</v>
      </c>
      <c r="Y8" s="181">
        <f>'H20'!Y8-'H19'!Y8</f>
        <v>0</v>
      </c>
      <c r="Z8" s="181">
        <f>'H20'!Z8-'H19'!Z8</f>
        <v>0</v>
      </c>
      <c r="AA8" s="181">
        <f>'H20'!AA8-'H19'!AA8</f>
        <v>0</v>
      </c>
      <c r="AB8" s="181">
        <f>'H20'!AB8-'H19'!AB8</f>
        <v>0</v>
      </c>
      <c r="AC8" s="181">
        <f>'H20'!AC8-'H19'!AC8</f>
        <v>0</v>
      </c>
      <c r="AD8" s="181">
        <f>'H20'!AD8-'H19'!AD8</f>
        <v>0</v>
      </c>
      <c r="AE8" s="181">
        <f>'H20'!AE8-'H19'!AE8</f>
        <v>0</v>
      </c>
      <c r="AF8" s="181">
        <f>'H20'!AF8-'H19'!AF8</f>
        <v>0</v>
      </c>
      <c r="AG8" s="181">
        <f>'H20'!AG8-'H19'!AG8</f>
        <v>0</v>
      </c>
    </row>
    <row r="9" spans="1:33" ht="14.25">
      <c r="A9" s="183" t="s">
        <v>3</v>
      </c>
      <c r="B9" s="175">
        <f>'H20'!B9-'H19'!B9</f>
        <v>0</v>
      </c>
      <c r="C9" s="176">
        <f>'H20'!C9-'H19'!C9</f>
        <v>18066</v>
      </c>
      <c r="D9" s="177">
        <f>'H20'!D9-'H19'!D9</f>
        <v>0</v>
      </c>
      <c r="E9" s="178">
        <f>'H20'!E9-'H19'!E9</f>
        <v>34144</v>
      </c>
      <c r="F9" s="179">
        <f>'H20'!F9-'H19'!F9</f>
        <v>34144</v>
      </c>
      <c r="G9" s="179">
        <f>'H20'!G9-'H19'!G9</f>
        <v>0</v>
      </c>
      <c r="H9" s="179">
        <f>'H20'!H9-'H19'!H9</f>
        <v>0</v>
      </c>
      <c r="I9" s="180">
        <f>'H20'!I9-'H19'!I9</f>
        <v>0</v>
      </c>
      <c r="J9" s="181">
        <f>'H20'!J9-'H19'!J9</f>
        <v>-892</v>
      </c>
      <c r="K9" s="179">
        <f>'H20'!K9-'H19'!K9</f>
        <v>-2497</v>
      </c>
      <c r="L9" s="179">
        <f>'H20'!L9-'H19'!L9</f>
        <v>-99</v>
      </c>
      <c r="M9" s="179">
        <f>'H20'!M9-'H19'!M9</f>
        <v>0</v>
      </c>
      <c r="N9" s="179">
        <f>'H20'!N9-'H19'!N9</f>
        <v>4377</v>
      </c>
      <c r="O9" s="179">
        <f>'H20'!O9-'H19'!O9</f>
        <v>4377</v>
      </c>
      <c r="P9" s="179">
        <f>'H20'!P9-'H19'!P9</f>
        <v>4</v>
      </c>
      <c r="Q9" s="179">
        <f>'H20'!Q9-'H19'!Q9</f>
        <v>0</v>
      </c>
      <c r="R9" s="179">
        <f>'H20'!R9-'H19'!R9</f>
        <v>0</v>
      </c>
      <c r="S9" s="179">
        <f>'H20'!S9-'H19'!S9</f>
        <v>0</v>
      </c>
      <c r="T9" s="179">
        <f>'H20'!T9-'H19'!T9</f>
        <v>618</v>
      </c>
      <c r="U9" s="182">
        <f>'H20'!U9-'H19'!U9</f>
        <v>4999</v>
      </c>
      <c r="V9" s="176">
        <f>'H20'!V9-'H19'!V9</f>
        <v>-2</v>
      </c>
      <c r="W9" s="176">
        <f>'H20'!W9-'H19'!W9</f>
        <v>43</v>
      </c>
      <c r="X9" s="181">
        <f>'H20'!X9-'H19'!X9</f>
        <v>0</v>
      </c>
      <c r="Y9" s="181">
        <f>'H20'!Y9-'H19'!Y9</f>
        <v>0</v>
      </c>
      <c r="Z9" s="181">
        <f>'H20'!Z9-'H19'!Z9</f>
        <v>0</v>
      </c>
      <c r="AA9" s="181">
        <f>'H20'!AA9-'H19'!AA9</f>
        <v>0</v>
      </c>
      <c r="AB9" s="181">
        <f>'H20'!AB9-'H19'!AB9</f>
        <v>0</v>
      </c>
      <c r="AC9" s="181">
        <f>'H20'!AC9-'H19'!AC9</f>
        <v>0</v>
      </c>
      <c r="AD9" s="181">
        <f>'H20'!AD9-'H19'!AD9</f>
        <v>0</v>
      </c>
      <c r="AE9" s="181">
        <f>'H20'!AE9-'H19'!AE9</f>
        <v>0</v>
      </c>
      <c r="AF9" s="181">
        <f>'H20'!AF9-'H19'!AF9</f>
        <v>0</v>
      </c>
      <c r="AG9" s="181">
        <f>'H20'!AG9-'H19'!AG9</f>
        <v>0</v>
      </c>
    </row>
    <row r="10" spans="1:33" ht="14.25">
      <c r="A10" s="183" t="s">
        <v>14</v>
      </c>
      <c r="B10" s="175">
        <f>'H20'!B10-'H19'!B10</f>
        <v>0</v>
      </c>
      <c r="C10" s="176">
        <f>'H20'!C10-'H19'!C10</f>
        <v>-468</v>
      </c>
      <c r="D10" s="177">
        <f>'H20'!D10-'H19'!D10</f>
        <v>0</v>
      </c>
      <c r="E10" s="178">
        <f>'H20'!E10-'H19'!E10</f>
        <v>80375</v>
      </c>
      <c r="F10" s="179">
        <f>'H20'!F10-'H19'!F10</f>
        <v>61522</v>
      </c>
      <c r="G10" s="179">
        <f>'H20'!G10-'H19'!G10</f>
        <v>18853</v>
      </c>
      <c r="H10" s="179">
        <f>'H20'!H10-'H19'!H10</f>
        <v>0</v>
      </c>
      <c r="I10" s="180">
        <f>'H20'!I10-'H19'!I10</f>
        <v>0</v>
      </c>
      <c r="J10" s="181">
        <f>'H20'!J10-'H19'!J10</f>
        <v>-457</v>
      </c>
      <c r="K10" s="179">
        <f>'H20'!K10-'H19'!K10</f>
        <v>-2447</v>
      </c>
      <c r="L10" s="179">
        <f>'H20'!L10-'H19'!L10</f>
        <v>0</v>
      </c>
      <c r="M10" s="179">
        <f>'H20'!M10-'H19'!M10</f>
        <v>0</v>
      </c>
      <c r="N10" s="179">
        <f>'H20'!N10-'H19'!N10</f>
        <v>989</v>
      </c>
      <c r="O10" s="179">
        <f>'H20'!O10-'H19'!O10</f>
        <v>989</v>
      </c>
      <c r="P10" s="179">
        <f>'H20'!P10-'H19'!P10</f>
        <v>29</v>
      </c>
      <c r="Q10" s="179">
        <f>'H20'!Q10-'H19'!Q10</f>
        <v>0</v>
      </c>
      <c r="R10" s="179">
        <f>'H20'!R10-'H19'!R10</f>
        <v>0</v>
      </c>
      <c r="S10" s="179">
        <f>'H20'!S10-'H19'!S10</f>
        <v>0</v>
      </c>
      <c r="T10" s="179">
        <f>'H20'!T10-'H19'!T10</f>
        <v>723</v>
      </c>
      <c r="U10" s="182">
        <f>'H20'!U10-'H19'!U10</f>
        <v>1741</v>
      </c>
      <c r="V10" s="176">
        <f>'H20'!V10-'H19'!V10</f>
        <v>0</v>
      </c>
      <c r="W10" s="176">
        <f>'H20'!W10-'H19'!W10</f>
        <v>-338</v>
      </c>
      <c r="X10" s="181">
        <f>'H20'!X10-'H19'!X10</f>
        <v>0</v>
      </c>
      <c r="Y10" s="181">
        <f>'H20'!Y10-'H19'!Y10</f>
        <v>0</v>
      </c>
      <c r="Z10" s="181">
        <f>'H20'!Z10-'H19'!Z10</f>
        <v>0</v>
      </c>
      <c r="AA10" s="181">
        <f>'H20'!AA10-'H19'!AA10</f>
        <v>0</v>
      </c>
      <c r="AB10" s="181">
        <f>'H20'!AB10-'H19'!AB10</f>
        <v>0</v>
      </c>
      <c r="AC10" s="181">
        <f>'H20'!AC10-'H19'!AC10</f>
        <v>0</v>
      </c>
      <c r="AD10" s="181">
        <f>'H20'!AD10-'H19'!AD10</f>
        <v>0</v>
      </c>
      <c r="AE10" s="181">
        <f>'H20'!AE10-'H19'!AE10</f>
        <v>0</v>
      </c>
      <c r="AF10" s="181">
        <f>'H20'!AF10-'H19'!AF10</f>
        <v>0</v>
      </c>
      <c r="AG10" s="181">
        <f>'H20'!AG10-'H19'!AG10</f>
        <v>0</v>
      </c>
    </row>
    <row r="11" spans="1:33" ht="14.25">
      <c r="A11" s="183" t="s">
        <v>15</v>
      </c>
      <c r="B11" s="175">
        <f>'H20'!B11-'H19'!B11</f>
        <v>0</v>
      </c>
      <c r="C11" s="176">
        <f>'H20'!C11-'H19'!C11</f>
        <v>17517</v>
      </c>
      <c r="D11" s="177">
        <f>'H20'!D11-'H19'!D11</f>
        <v>-3071</v>
      </c>
      <c r="E11" s="178">
        <f>'H20'!E11-'H19'!E11</f>
        <v>128452</v>
      </c>
      <c r="F11" s="179">
        <f>'H20'!F11-'H19'!F11</f>
        <v>128452</v>
      </c>
      <c r="G11" s="179">
        <f>'H20'!G11-'H19'!G11</f>
        <v>0</v>
      </c>
      <c r="H11" s="179">
        <f>'H20'!H11-'H19'!H11</f>
        <v>0</v>
      </c>
      <c r="I11" s="180">
        <f>'H20'!I11-'H19'!I11</f>
        <v>0</v>
      </c>
      <c r="J11" s="181">
        <f>'H20'!J11-'H19'!J11</f>
        <v>-235</v>
      </c>
      <c r="K11" s="179">
        <f>'H20'!K11-'H19'!K11</f>
        <v>-2782</v>
      </c>
      <c r="L11" s="179">
        <f>'H20'!L11-'H19'!L11</f>
        <v>0</v>
      </c>
      <c r="M11" s="179">
        <f>'H20'!M11-'H19'!M11</f>
        <v>0</v>
      </c>
      <c r="N11" s="179">
        <f>'H20'!N11-'H19'!N11</f>
        <v>4498</v>
      </c>
      <c r="O11" s="179">
        <f>'H20'!O11-'H19'!O11</f>
        <v>4498</v>
      </c>
      <c r="P11" s="179">
        <f>'H20'!P11-'H19'!P11</f>
        <v>-98</v>
      </c>
      <c r="Q11" s="179">
        <f>'H20'!Q11-'H19'!Q11</f>
        <v>0</v>
      </c>
      <c r="R11" s="179">
        <f>'H20'!R11-'H19'!R11</f>
        <v>0</v>
      </c>
      <c r="S11" s="179">
        <f>'H20'!S11-'H19'!S11</f>
        <v>0</v>
      </c>
      <c r="T11" s="179">
        <f>'H20'!T11-'H19'!T11</f>
        <v>1789</v>
      </c>
      <c r="U11" s="182">
        <f>'H20'!U11-'H19'!U11</f>
        <v>6189</v>
      </c>
      <c r="V11" s="176">
        <f>'H20'!V11-'H19'!V11</f>
        <v>0</v>
      </c>
      <c r="W11" s="176">
        <f>'H20'!W11-'H19'!W11</f>
        <v>515</v>
      </c>
      <c r="X11" s="181">
        <f>'H20'!X11-'H19'!X11</f>
        <v>0</v>
      </c>
      <c r="Y11" s="181">
        <f>'H20'!Y11-'H19'!Y11</f>
        <v>0</v>
      </c>
      <c r="Z11" s="181">
        <f>'H20'!Z11-'H19'!Z11</f>
        <v>0</v>
      </c>
      <c r="AA11" s="181">
        <f>'H20'!AA11-'H19'!AA11</f>
        <v>-1</v>
      </c>
      <c r="AB11" s="181">
        <f>'H20'!AB11-'H19'!AB11</f>
        <v>0</v>
      </c>
      <c r="AC11" s="181">
        <f>'H20'!AC11-'H19'!AC11</f>
        <v>0</v>
      </c>
      <c r="AD11" s="181">
        <f>'H20'!AD11-'H19'!AD11</f>
        <v>0</v>
      </c>
      <c r="AE11" s="181">
        <f>'H20'!AE11-'H19'!AE11</f>
        <v>0</v>
      </c>
      <c r="AF11" s="181">
        <f>'H20'!AF11-'H19'!AF11</f>
        <v>0</v>
      </c>
      <c r="AG11" s="181">
        <f>'H20'!AG11-'H19'!AG11</f>
        <v>0</v>
      </c>
    </row>
    <row r="12" spans="1:33" ht="14.25">
      <c r="A12" s="183" t="s">
        <v>4</v>
      </c>
      <c r="B12" s="175">
        <f>'H20'!B12-'H19'!B12</f>
        <v>0</v>
      </c>
      <c r="C12" s="176">
        <f>'H20'!C12-'H19'!C12</f>
        <v>823</v>
      </c>
      <c r="D12" s="177">
        <f>'H20'!D12-'H19'!D12</f>
        <v>0</v>
      </c>
      <c r="E12" s="178">
        <f>'H20'!E12-'H19'!E12</f>
        <v>17600</v>
      </c>
      <c r="F12" s="179">
        <f>'H20'!F12-'H19'!F12</f>
        <v>17600</v>
      </c>
      <c r="G12" s="179">
        <f>'H20'!G12-'H19'!G12</f>
        <v>0</v>
      </c>
      <c r="H12" s="179">
        <f>'H20'!H12-'H19'!H12</f>
        <v>0</v>
      </c>
      <c r="I12" s="180">
        <f>'H20'!I12-'H19'!I12</f>
        <v>0</v>
      </c>
      <c r="J12" s="181">
        <f>'H20'!J12-'H19'!J12</f>
        <v>-948</v>
      </c>
      <c r="K12" s="179">
        <f>'H20'!K12-'H19'!K12</f>
        <v>-7721</v>
      </c>
      <c r="L12" s="179">
        <f>'H20'!L12-'H19'!L12</f>
        <v>4</v>
      </c>
      <c r="M12" s="179">
        <f>'H20'!M12-'H19'!M12</f>
        <v>0</v>
      </c>
      <c r="N12" s="179">
        <f>'H20'!N12-'H19'!N12</f>
        <v>3464</v>
      </c>
      <c r="O12" s="179">
        <f>'H20'!O12-'H19'!O12</f>
        <v>3464</v>
      </c>
      <c r="P12" s="179">
        <f>'H20'!P12-'H19'!P12</f>
        <v>-339</v>
      </c>
      <c r="Q12" s="179">
        <f>'H20'!Q12-'H19'!Q12</f>
        <v>0</v>
      </c>
      <c r="R12" s="179">
        <f>'H20'!R12-'H19'!R12</f>
        <v>0</v>
      </c>
      <c r="S12" s="179">
        <f>'H20'!S12-'H19'!S12</f>
        <v>4</v>
      </c>
      <c r="T12" s="179">
        <f>'H20'!T12-'H19'!T12</f>
        <v>-2011</v>
      </c>
      <c r="U12" s="182">
        <f>'H20'!U12-'H19'!U12</f>
        <v>1118</v>
      </c>
      <c r="V12" s="176">
        <f>'H20'!V12-'H19'!V12</f>
        <v>-2</v>
      </c>
      <c r="W12" s="176">
        <f>'H20'!W12-'H19'!W12</f>
        <v>275</v>
      </c>
      <c r="X12" s="181">
        <f>'H20'!X12-'H19'!X12</f>
        <v>0</v>
      </c>
      <c r="Y12" s="181">
        <f>'H20'!Y12-'H19'!Y12</f>
        <v>0</v>
      </c>
      <c r="Z12" s="181">
        <f>'H20'!Z12-'H19'!Z12</f>
        <v>0</v>
      </c>
      <c r="AA12" s="181">
        <f>'H20'!AA12-'H19'!AA12</f>
        <v>-1</v>
      </c>
      <c r="AB12" s="181">
        <f>'H20'!AB12-'H19'!AB12</f>
        <v>0</v>
      </c>
      <c r="AC12" s="181">
        <f>'H20'!AC12-'H19'!AC12</f>
        <v>0</v>
      </c>
      <c r="AD12" s="181">
        <f>'H20'!AD12-'H19'!AD12</f>
        <v>0</v>
      </c>
      <c r="AE12" s="181">
        <f>'H20'!AE12-'H19'!AE12</f>
        <v>0</v>
      </c>
      <c r="AF12" s="181">
        <f>'H20'!AF12-'H19'!AF12</f>
        <v>0</v>
      </c>
      <c r="AG12" s="181">
        <f>'H20'!AG12-'H19'!AG12</f>
        <v>0</v>
      </c>
    </row>
    <row r="13" spans="1:33" ht="14.25">
      <c r="A13" s="183" t="s">
        <v>5</v>
      </c>
      <c r="B13" s="175">
        <f>'H20'!B13-'H19'!B13</f>
        <v>0</v>
      </c>
      <c r="C13" s="176">
        <f>'H20'!C13-'H19'!C13</f>
        <v>530</v>
      </c>
      <c r="D13" s="177">
        <f>'H20'!D13-'H19'!D13</f>
        <v>0</v>
      </c>
      <c r="E13" s="178">
        <f>'H20'!E13-'H19'!E13</f>
        <v>3000</v>
      </c>
      <c r="F13" s="179">
        <f>'H20'!F13-'H19'!F13</f>
        <v>3000</v>
      </c>
      <c r="G13" s="179">
        <f>'H20'!G13-'H19'!G13</f>
        <v>0</v>
      </c>
      <c r="H13" s="179">
        <f>'H20'!H13-'H19'!H13</f>
        <v>0</v>
      </c>
      <c r="I13" s="180">
        <f>'H20'!I13-'H19'!I13</f>
        <v>0</v>
      </c>
      <c r="J13" s="181">
        <f>'H20'!J13-'H19'!J13</f>
        <v>-28</v>
      </c>
      <c r="K13" s="179">
        <f>'H20'!K13-'H19'!K13</f>
        <v>-450</v>
      </c>
      <c r="L13" s="179">
        <f>'H20'!L13-'H19'!L13</f>
        <v>-173</v>
      </c>
      <c r="M13" s="179">
        <f>'H20'!M13-'H19'!M13</f>
        <v>0</v>
      </c>
      <c r="N13" s="179">
        <f>'H20'!N13-'H19'!N13</f>
        <v>-75</v>
      </c>
      <c r="O13" s="179">
        <f>'H20'!O13-'H19'!O13</f>
        <v>0</v>
      </c>
      <c r="P13" s="179">
        <f>'H20'!P13-'H19'!P13</f>
        <v>0</v>
      </c>
      <c r="Q13" s="179">
        <f>'H20'!Q13-'H19'!Q13</f>
        <v>0</v>
      </c>
      <c r="R13" s="179">
        <f>'H20'!R13-'H19'!R13</f>
        <v>0</v>
      </c>
      <c r="S13" s="179">
        <f>'H20'!S13-'H19'!S13</f>
        <v>0</v>
      </c>
      <c r="T13" s="179">
        <f>'H20'!T13-'H19'!T13</f>
        <v>354</v>
      </c>
      <c r="U13" s="182">
        <f>'H20'!U13-'H19'!U13</f>
        <v>354</v>
      </c>
      <c r="V13" s="176">
        <f>'H20'!V13-'H19'!V13</f>
        <v>0</v>
      </c>
      <c r="W13" s="176">
        <f>'H20'!W13-'H19'!W13</f>
        <v>0</v>
      </c>
      <c r="X13" s="181">
        <f>'H20'!X13-'H19'!X13</f>
        <v>0</v>
      </c>
      <c r="Y13" s="181">
        <f>'H20'!Y13-'H19'!Y13</f>
        <v>0</v>
      </c>
      <c r="Z13" s="181">
        <f>'H20'!Z13-'H19'!Z13</f>
        <v>0</v>
      </c>
      <c r="AA13" s="181">
        <f>'H20'!AA13-'H19'!AA13</f>
        <v>0</v>
      </c>
      <c r="AB13" s="181">
        <f>'H20'!AB13-'H19'!AB13</f>
        <v>0</v>
      </c>
      <c r="AC13" s="181">
        <f>'H20'!AC13-'H19'!AC13</f>
        <v>0</v>
      </c>
      <c r="AD13" s="181">
        <f>'H20'!AD13-'H19'!AD13</f>
        <v>0</v>
      </c>
      <c r="AE13" s="181">
        <f>'H20'!AE13-'H19'!AE13</f>
        <v>0</v>
      </c>
      <c r="AF13" s="181">
        <f>'H20'!AF13-'H19'!AF13</f>
        <v>0</v>
      </c>
      <c r="AG13" s="181">
        <f>'H20'!AG13-'H19'!AG13</f>
        <v>0</v>
      </c>
    </row>
    <row r="14" spans="1:33" ht="14.25">
      <c r="A14" s="183" t="s">
        <v>16</v>
      </c>
      <c r="B14" s="175">
        <f>'H20'!B14-'H19'!B14</f>
        <v>0</v>
      </c>
      <c r="C14" s="176">
        <f>'H20'!C14-'H19'!C14</f>
        <v>4459</v>
      </c>
      <c r="D14" s="177">
        <f>'H20'!D14-'H19'!D14</f>
        <v>0</v>
      </c>
      <c r="E14" s="178">
        <f>'H20'!E14-'H19'!E14</f>
        <v>31000</v>
      </c>
      <c r="F14" s="179">
        <f>'H20'!F14-'H19'!F14</f>
        <v>31000</v>
      </c>
      <c r="G14" s="179">
        <f>'H20'!G14-'H19'!G14</f>
        <v>0</v>
      </c>
      <c r="H14" s="179">
        <f>'H20'!H14-'H19'!H14</f>
        <v>0</v>
      </c>
      <c r="I14" s="180">
        <f>'H20'!I14-'H19'!I14</f>
        <v>0</v>
      </c>
      <c r="J14" s="181">
        <f>'H20'!J14-'H19'!J14</f>
        <v>-753</v>
      </c>
      <c r="K14" s="179">
        <f>'H20'!K14-'H19'!K14</f>
        <v>-268</v>
      </c>
      <c r="L14" s="179">
        <f>'H20'!L14-'H19'!L14</f>
        <v>104</v>
      </c>
      <c r="M14" s="179">
        <f>'H20'!M14-'H19'!M14</f>
        <v>0</v>
      </c>
      <c r="N14" s="179">
        <f>'H20'!N14-'H19'!N14</f>
        <v>1809</v>
      </c>
      <c r="O14" s="179">
        <f>'H20'!O14-'H19'!O14</f>
        <v>1809</v>
      </c>
      <c r="P14" s="179">
        <f>'H20'!P14-'H19'!P14</f>
        <v>129</v>
      </c>
      <c r="Q14" s="179">
        <f>'H20'!Q14-'H19'!Q14</f>
        <v>0</v>
      </c>
      <c r="R14" s="179">
        <f>'H20'!R14-'H19'!R14</f>
        <v>0</v>
      </c>
      <c r="S14" s="179">
        <f>'H20'!S14-'H19'!S14</f>
        <v>0</v>
      </c>
      <c r="T14" s="179">
        <f>'H20'!T14-'H19'!T14</f>
        <v>10</v>
      </c>
      <c r="U14" s="182">
        <f>'H20'!U14-'H19'!U14</f>
        <v>1948</v>
      </c>
      <c r="V14" s="176">
        <f>'H20'!V14-'H19'!V14</f>
        <v>0</v>
      </c>
      <c r="W14" s="176">
        <f>'H20'!W14-'H19'!W14</f>
        <v>0</v>
      </c>
      <c r="X14" s="181">
        <f>'H20'!X14-'H19'!X14</f>
        <v>0</v>
      </c>
      <c r="Y14" s="181">
        <f>'H20'!Y14-'H19'!Y14</f>
        <v>0</v>
      </c>
      <c r="Z14" s="181">
        <f>'H20'!Z14-'H19'!Z14</f>
        <v>0</v>
      </c>
      <c r="AA14" s="181">
        <f>'H20'!AA14-'H19'!AA14</f>
        <v>0</v>
      </c>
      <c r="AB14" s="181">
        <f>'H20'!AB14-'H19'!AB14</f>
        <v>0</v>
      </c>
      <c r="AC14" s="181">
        <f>'H20'!AC14-'H19'!AC14</f>
        <v>0</v>
      </c>
      <c r="AD14" s="181">
        <f>'H20'!AD14-'H19'!AD14</f>
        <v>0</v>
      </c>
      <c r="AE14" s="181">
        <f>'H20'!AE14-'H19'!AE14</f>
        <v>0</v>
      </c>
      <c r="AF14" s="181">
        <f>'H20'!AF14-'H19'!AF14</f>
        <v>0</v>
      </c>
      <c r="AG14" s="181">
        <f>'H20'!AG14-'H19'!AG14</f>
        <v>0</v>
      </c>
    </row>
    <row r="15" spans="1:33" ht="14.25">
      <c r="A15" s="183" t="s">
        <v>6</v>
      </c>
      <c r="B15" s="175">
        <f>'H20'!B15-'H19'!B15</f>
        <v>0</v>
      </c>
      <c r="C15" s="176">
        <f>'H20'!C15-'H19'!C15</f>
        <v>1243</v>
      </c>
      <c r="D15" s="177">
        <f>'H20'!D15-'H19'!D15</f>
        <v>0</v>
      </c>
      <c r="E15" s="178">
        <f>'H20'!E15-'H19'!E15</f>
        <v>905</v>
      </c>
      <c r="F15" s="179">
        <f>'H20'!F15-'H19'!F15</f>
        <v>905</v>
      </c>
      <c r="G15" s="179">
        <f>'H20'!G15-'H19'!G15</f>
        <v>0</v>
      </c>
      <c r="H15" s="179">
        <f>'H20'!H15-'H19'!H15</f>
        <v>0</v>
      </c>
      <c r="I15" s="180">
        <f>'H20'!I15-'H19'!I15</f>
        <v>0</v>
      </c>
      <c r="J15" s="181">
        <f>'H20'!J15-'H19'!J15</f>
        <v>224</v>
      </c>
      <c r="K15" s="179">
        <f>'H20'!K15-'H19'!K15</f>
        <v>-118</v>
      </c>
      <c r="L15" s="179">
        <f>'H20'!L15-'H19'!L15</f>
        <v>-65</v>
      </c>
      <c r="M15" s="179">
        <f>'H20'!M15-'H19'!M15</f>
        <v>0</v>
      </c>
      <c r="N15" s="179">
        <f>'H20'!N15-'H19'!N15</f>
        <v>-20</v>
      </c>
      <c r="O15" s="179">
        <f>'H20'!O15-'H19'!O15</f>
        <v>-20</v>
      </c>
      <c r="P15" s="179">
        <f>'H20'!P15-'H19'!P15</f>
        <v>0</v>
      </c>
      <c r="Q15" s="179">
        <f>'H20'!Q15-'H19'!Q15</f>
        <v>0</v>
      </c>
      <c r="R15" s="179">
        <f>'H20'!R15-'H19'!R15</f>
        <v>0</v>
      </c>
      <c r="S15" s="179">
        <f>'H20'!S15-'H19'!S15</f>
        <v>0</v>
      </c>
      <c r="T15" s="179">
        <f>'H20'!T15-'H19'!T15</f>
        <v>357</v>
      </c>
      <c r="U15" s="182">
        <f>'H20'!U15-'H19'!U15</f>
        <v>337</v>
      </c>
      <c r="V15" s="176">
        <f>'H20'!V15-'H19'!V15</f>
        <v>0</v>
      </c>
      <c r="W15" s="176">
        <f>'H20'!W15-'H19'!W15</f>
        <v>359</v>
      </c>
      <c r="X15" s="181">
        <f>'H20'!X15-'H19'!X15</f>
        <v>0</v>
      </c>
      <c r="Y15" s="181">
        <f>'H20'!Y15-'H19'!Y15</f>
        <v>0</v>
      </c>
      <c r="Z15" s="181">
        <f>'H20'!Z15-'H19'!Z15</f>
        <v>0</v>
      </c>
      <c r="AA15" s="181">
        <f>'H20'!AA15-'H19'!AA15</f>
        <v>0</v>
      </c>
      <c r="AB15" s="181">
        <f>'H20'!AB15-'H19'!AB15</f>
        <v>0</v>
      </c>
      <c r="AC15" s="181">
        <f>'H20'!AC15-'H19'!AC15</f>
        <v>0</v>
      </c>
      <c r="AD15" s="181">
        <f>'H20'!AD15-'H19'!AD15</f>
        <v>0</v>
      </c>
      <c r="AE15" s="181">
        <f>'H20'!AE15-'H19'!AE15</f>
        <v>0</v>
      </c>
      <c r="AF15" s="181">
        <f>'H20'!AF15-'H19'!AF15</f>
        <v>0</v>
      </c>
      <c r="AG15" s="181">
        <f>'H20'!AG15-'H19'!AG15</f>
        <v>0</v>
      </c>
    </row>
    <row r="16" spans="1:33" ht="14.25">
      <c r="A16" s="183" t="s">
        <v>7</v>
      </c>
      <c r="B16" s="175">
        <f>'H20'!B16-'H19'!B16</f>
        <v>0</v>
      </c>
      <c r="C16" s="176">
        <f>'H20'!C16-'H19'!C16</f>
        <v>7437</v>
      </c>
      <c r="D16" s="177">
        <f>'H20'!D16-'H19'!D16</f>
        <v>28</v>
      </c>
      <c r="E16" s="178">
        <f>'H20'!E16-'H19'!E16</f>
        <v>0</v>
      </c>
      <c r="F16" s="179">
        <f>'H20'!F16-'H19'!F16</f>
        <v>0</v>
      </c>
      <c r="G16" s="179">
        <f>'H20'!G16-'H19'!G16</f>
        <v>0</v>
      </c>
      <c r="H16" s="179">
        <f>'H20'!H16-'H19'!H16</f>
        <v>0</v>
      </c>
      <c r="I16" s="180">
        <f>'H20'!I16-'H19'!I16</f>
        <v>0</v>
      </c>
      <c r="J16" s="181">
        <f>'H20'!J16-'H19'!J16</f>
        <v>-145</v>
      </c>
      <c r="K16" s="179">
        <f>'H20'!K16-'H19'!K16</f>
        <v>-226</v>
      </c>
      <c r="L16" s="179">
        <f>'H20'!L16-'H19'!L16</f>
        <v>-19</v>
      </c>
      <c r="M16" s="179">
        <f>'H20'!M16-'H19'!M16</f>
        <v>-44</v>
      </c>
      <c r="N16" s="179">
        <f>'H20'!N16-'H19'!N16</f>
        <v>0</v>
      </c>
      <c r="O16" s="179">
        <f>'H20'!O16-'H19'!O16</f>
        <v>0</v>
      </c>
      <c r="P16" s="179">
        <f>'H20'!P16-'H19'!P16</f>
        <v>0</v>
      </c>
      <c r="Q16" s="179">
        <f>'H20'!Q16-'H19'!Q16</f>
        <v>0</v>
      </c>
      <c r="R16" s="179">
        <f>'H20'!R16-'H19'!R16</f>
        <v>0</v>
      </c>
      <c r="S16" s="179">
        <f>'H20'!S16-'H19'!S16</f>
        <v>0</v>
      </c>
      <c r="T16" s="179">
        <f>'H20'!T16-'H19'!T16</f>
        <v>216</v>
      </c>
      <c r="U16" s="182">
        <f>'H20'!U16-'H19'!U16</f>
        <v>216</v>
      </c>
      <c r="V16" s="176">
        <f>'H20'!V16-'H19'!V16</f>
        <v>0</v>
      </c>
      <c r="W16" s="176">
        <f>'H20'!W16-'H19'!W16</f>
        <v>0</v>
      </c>
      <c r="X16" s="181">
        <f>'H20'!X16-'H19'!X16</f>
        <v>0</v>
      </c>
      <c r="Y16" s="181">
        <f>'H20'!Y16-'H19'!Y16</f>
        <v>0</v>
      </c>
      <c r="Z16" s="181">
        <f>'H20'!Z16-'H19'!Z16</f>
        <v>0</v>
      </c>
      <c r="AA16" s="181">
        <f>'H20'!AA16-'H19'!AA16</f>
        <v>0</v>
      </c>
      <c r="AB16" s="181">
        <f>'H20'!AB16-'H19'!AB16</f>
        <v>0</v>
      </c>
      <c r="AC16" s="181">
        <f>'H20'!AC16-'H19'!AC16</f>
        <v>0</v>
      </c>
      <c r="AD16" s="181">
        <f>'H20'!AD16-'H19'!AD16</f>
        <v>0</v>
      </c>
      <c r="AE16" s="181">
        <f>'H20'!AE16-'H19'!AE16</f>
        <v>0</v>
      </c>
      <c r="AF16" s="181">
        <f>'H20'!AF16-'H19'!AF16</f>
        <v>0</v>
      </c>
      <c r="AG16" s="181">
        <f>'H20'!AG16-'H19'!AG16</f>
        <v>0</v>
      </c>
    </row>
    <row r="17" spans="1:33" ht="14.25">
      <c r="A17" s="183" t="s">
        <v>24</v>
      </c>
      <c r="B17" s="175">
        <f>'H20'!B17-'H19'!B17</f>
        <v>0</v>
      </c>
      <c r="C17" s="176">
        <f>'H20'!C17-'H19'!C17</f>
        <v>4583</v>
      </c>
      <c r="D17" s="177">
        <f>'H20'!D17-'H19'!D17</f>
        <v>9634</v>
      </c>
      <c r="E17" s="178">
        <f>'H20'!E17-'H19'!E17</f>
        <v>0</v>
      </c>
      <c r="F17" s="179">
        <f>'H20'!F17-'H19'!F17</f>
        <v>0</v>
      </c>
      <c r="G17" s="179">
        <f>'H20'!G17-'H19'!G17</f>
        <v>0</v>
      </c>
      <c r="H17" s="179">
        <f>'H20'!H17-'H19'!H17</f>
        <v>0</v>
      </c>
      <c r="I17" s="180">
        <f>'H20'!I17-'H19'!I17</f>
        <v>0</v>
      </c>
      <c r="J17" s="181">
        <f>'H20'!J17-'H19'!J17</f>
        <v>-134</v>
      </c>
      <c r="K17" s="179">
        <f>'H20'!K17-'H19'!K17</f>
        <v>-2913</v>
      </c>
      <c r="L17" s="179">
        <f>'H20'!L17-'H19'!L17</f>
        <v>-176</v>
      </c>
      <c r="M17" s="179">
        <f>'H20'!M17-'H19'!M17</f>
        <v>0</v>
      </c>
      <c r="N17" s="179">
        <f>'H20'!N17-'H19'!N17</f>
        <v>-76</v>
      </c>
      <c r="O17" s="179">
        <f>'H20'!O17-'H19'!O17</f>
        <v>-76</v>
      </c>
      <c r="P17" s="179">
        <f>'H20'!P17-'H19'!P17</f>
        <v>-171</v>
      </c>
      <c r="Q17" s="179">
        <f>'H20'!Q17-'H19'!Q17</f>
        <v>0</v>
      </c>
      <c r="R17" s="179">
        <f>'H20'!R17-'H19'!R17</f>
        <v>0</v>
      </c>
      <c r="S17" s="179">
        <f>'H20'!S17-'H19'!S17</f>
        <v>0</v>
      </c>
      <c r="T17" s="179">
        <f>'H20'!T17-'H19'!T17</f>
        <v>-33</v>
      </c>
      <c r="U17" s="182">
        <f>'H20'!U17-'H19'!U17</f>
        <v>-280</v>
      </c>
      <c r="V17" s="176">
        <f>'H20'!V17-'H19'!V17</f>
        <v>0</v>
      </c>
      <c r="W17" s="176">
        <f>'H20'!W17-'H19'!W17</f>
        <v>0</v>
      </c>
      <c r="X17" s="181">
        <f>'H20'!X17-'H19'!X17</f>
        <v>0</v>
      </c>
      <c r="Y17" s="181">
        <f>'H20'!Y17-'H19'!Y17</f>
        <v>0</v>
      </c>
      <c r="Z17" s="181">
        <f>'H20'!Z17-'H19'!Z17</f>
        <v>0</v>
      </c>
      <c r="AA17" s="181">
        <f>'H20'!AA17-'H19'!AA17</f>
        <v>0</v>
      </c>
      <c r="AB17" s="181">
        <f>'H20'!AB17-'H19'!AB17</f>
        <v>0</v>
      </c>
      <c r="AC17" s="181">
        <f>'H20'!AC17-'H19'!AC17</f>
        <v>0</v>
      </c>
      <c r="AD17" s="181">
        <f>'H20'!AD17-'H19'!AD17</f>
        <v>0</v>
      </c>
      <c r="AE17" s="181">
        <f>'H20'!AE17-'H19'!AE17</f>
        <v>0</v>
      </c>
      <c r="AF17" s="181">
        <f>'H20'!AF17-'H19'!AF17</f>
        <v>0</v>
      </c>
      <c r="AG17" s="181">
        <f>'H20'!AG17-'H19'!AG17</f>
        <v>0</v>
      </c>
    </row>
    <row r="18" spans="1:33" ht="14.25">
      <c r="A18" s="183" t="s">
        <v>86</v>
      </c>
      <c r="B18" s="175">
        <f>'H20'!B18-'H19'!B18</f>
        <v>0</v>
      </c>
      <c r="C18" s="176">
        <f>'H20'!C18-'H19'!C18</f>
        <v>0</v>
      </c>
      <c r="D18" s="177">
        <f>'H20'!D18-'H19'!D18</f>
        <v>6</v>
      </c>
      <c r="E18" s="178">
        <f>'H20'!E18-'H19'!E18</f>
        <v>316</v>
      </c>
      <c r="F18" s="179">
        <f>'H20'!F18-'H19'!F18</f>
        <v>316</v>
      </c>
      <c r="G18" s="179">
        <f>'H20'!G18-'H19'!G18</f>
        <v>0</v>
      </c>
      <c r="H18" s="179">
        <f>'H20'!H18-'H19'!H18</f>
        <v>0</v>
      </c>
      <c r="I18" s="180">
        <f>'H20'!I18-'H19'!I18</f>
        <v>0</v>
      </c>
      <c r="J18" s="181">
        <f>'H20'!J18-'H19'!J18</f>
        <v>1303</v>
      </c>
      <c r="K18" s="179">
        <f>'H20'!K18-'H19'!K18</f>
        <v>-539</v>
      </c>
      <c r="L18" s="179">
        <f>'H20'!L18-'H19'!L18</f>
        <v>-8</v>
      </c>
      <c r="M18" s="179">
        <f>'H20'!M18-'H19'!M18</f>
        <v>0</v>
      </c>
      <c r="N18" s="179">
        <f>'H20'!N18-'H19'!N18</f>
        <v>-1503</v>
      </c>
      <c r="O18" s="179">
        <f>'H20'!O18-'H19'!O18</f>
        <v>-1503</v>
      </c>
      <c r="P18" s="179">
        <f>'H20'!P18-'H19'!P18</f>
        <v>-123</v>
      </c>
      <c r="Q18" s="179">
        <f>'H20'!Q18-'H19'!Q18</f>
        <v>-252</v>
      </c>
      <c r="R18" s="179">
        <f>'H20'!R18-'H19'!R18</f>
        <v>0</v>
      </c>
      <c r="S18" s="179">
        <f>'H20'!S18-'H19'!S18</f>
        <v>0</v>
      </c>
      <c r="T18" s="179">
        <f>'H20'!T18-'H19'!T18</f>
        <v>336</v>
      </c>
      <c r="U18" s="182">
        <f>'H20'!U18-'H19'!U18</f>
        <v>-1542</v>
      </c>
      <c r="V18" s="176">
        <f>'H20'!V18-'H19'!V18</f>
        <v>0</v>
      </c>
      <c r="W18" s="176">
        <f>'H20'!W18-'H19'!W18</f>
        <v>0</v>
      </c>
      <c r="X18" s="181">
        <f>'H20'!X18-'H19'!X18</f>
        <v>0</v>
      </c>
      <c r="Y18" s="181">
        <f>'H20'!Y18-'H19'!Y18</f>
        <v>0</v>
      </c>
      <c r="Z18" s="181">
        <f>'H20'!Z18-'H19'!Z18</f>
        <v>0</v>
      </c>
      <c r="AA18" s="181">
        <f>'H20'!AA18-'H19'!AA18</f>
        <v>0</v>
      </c>
      <c r="AB18" s="181">
        <f>'H20'!AB18-'H19'!AB18</f>
        <v>0</v>
      </c>
      <c r="AC18" s="181">
        <f>'H20'!AC18-'H19'!AC18</f>
        <v>0</v>
      </c>
      <c r="AD18" s="181">
        <f>'H20'!AD18-'H19'!AD18</f>
        <v>0</v>
      </c>
      <c r="AE18" s="181">
        <f>'H20'!AE18-'H19'!AE18</f>
        <v>0</v>
      </c>
      <c r="AF18" s="181">
        <f>'H20'!AF18-'H19'!AF18</f>
        <v>0</v>
      </c>
      <c r="AG18" s="181">
        <f>'H20'!AG18-'H19'!AG18</f>
        <v>0</v>
      </c>
    </row>
    <row r="19" spans="1:33" ht="15" thickBot="1">
      <c r="A19" s="184" t="s">
        <v>87</v>
      </c>
      <c r="B19" s="185">
        <f>'H20'!B19-'H19'!B19</f>
        <v>0</v>
      </c>
      <c r="C19" s="186">
        <f>'H20'!C19-'H19'!C19</f>
        <v>4730</v>
      </c>
      <c r="D19" s="187">
        <f>'H20'!D19-'H19'!D19</f>
        <v>0</v>
      </c>
      <c r="E19" s="188">
        <f>'H20'!E19-'H19'!E19</f>
        <v>0</v>
      </c>
      <c r="F19" s="189">
        <f>'H20'!F19-'H19'!F19</f>
        <v>0</v>
      </c>
      <c r="G19" s="189">
        <f>'H20'!G19-'H19'!G19</f>
        <v>0</v>
      </c>
      <c r="H19" s="189">
        <f>'H20'!H19-'H19'!H19</f>
        <v>0</v>
      </c>
      <c r="I19" s="190">
        <f>'H20'!I19-'H19'!I19</f>
        <v>0</v>
      </c>
      <c r="J19" s="191">
        <f>'H20'!J19-'H19'!J19</f>
        <v>-2617</v>
      </c>
      <c r="K19" s="189">
        <f>'H20'!K19-'H19'!K19</f>
        <v>-5378</v>
      </c>
      <c r="L19" s="189">
        <f>'H20'!L19-'H19'!L19</f>
        <v>-2225</v>
      </c>
      <c r="M19" s="189">
        <f>'H20'!M19-'H19'!M19</f>
        <v>0</v>
      </c>
      <c r="N19" s="189">
        <f>'H20'!N19-'H19'!N19</f>
        <v>2270</v>
      </c>
      <c r="O19" s="189">
        <f>'H20'!O19-'H19'!O19</f>
        <v>2270</v>
      </c>
      <c r="P19" s="189">
        <f>'H20'!P19-'H19'!P19</f>
        <v>-315</v>
      </c>
      <c r="Q19" s="189">
        <f>'H20'!Q19-'H19'!Q19</f>
        <v>0</v>
      </c>
      <c r="R19" s="189">
        <f>'H20'!R19-'H19'!R19</f>
        <v>0</v>
      </c>
      <c r="S19" s="189">
        <f>'H20'!S19-'H19'!S19</f>
        <v>19</v>
      </c>
      <c r="T19" s="189">
        <f>'H20'!T19-'H19'!T19</f>
        <v>-1602</v>
      </c>
      <c r="U19" s="192">
        <f>'H20'!U19-'H19'!U19</f>
        <v>372</v>
      </c>
      <c r="V19" s="186">
        <f>'H20'!V19-'H19'!V19</f>
        <v>0</v>
      </c>
      <c r="W19" s="186">
        <f>'H20'!W19-'H19'!W19</f>
        <v>0</v>
      </c>
      <c r="X19" s="181">
        <f>'H20'!X19-'H19'!X19</f>
        <v>0</v>
      </c>
      <c r="Y19" s="181">
        <f>'H20'!Y19-'H19'!Y19</f>
        <v>0</v>
      </c>
      <c r="Z19" s="181">
        <f>'H20'!Z19-'H19'!Z19</f>
        <v>-2</v>
      </c>
      <c r="AA19" s="181">
        <f>'H20'!AA19-'H19'!AA19</f>
        <v>0</v>
      </c>
      <c r="AB19" s="181">
        <f>'H20'!AB19-'H19'!AB19</f>
        <v>0</v>
      </c>
      <c r="AC19" s="181">
        <f>'H20'!AC19-'H19'!AC19</f>
        <v>0</v>
      </c>
      <c r="AD19" s="181">
        <f>'H20'!AD19-'H19'!AD19</f>
        <v>0</v>
      </c>
      <c r="AE19" s="181">
        <f>'H20'!AE19-'H19'!AE19</f>
        <v>0</v>
      </c>
      <c r="AF19" s="181">
        <f>'H20'!AF19-'H19'!AF19</f>
        <v>0</v>
      </c>
      <c r="AG19" s="181">
        <f>'H20'!AG19-'H19'!AG19</f>
        <v>-1</v>
      </c>
    </row>
    <row r="20" spans="1:33" ht="15.75" thickBot="1" thickTop="1">
      <c r="A20" s="193" t="s">
        <v>144</v>
      </c>
      <c r="B20" s="194">
        <f>'H20'!B20-'H19'!B20</f>
        <v>0</v>
      </c>
      <c r="C20" s="195">
        <f>'H20'!C20-'H19'!C20</f>
        <v>64488</v>
      </c>
      <c r="D20" s="196">
        <f>'H20'!D20-'H19'!D20</f>
        <v>3648</v>
      </c>
      <c r="E20" s="197">
        <f>'H20'!E20-'H19'!E20</f>
        <v>352280</v>
      </c>
      <c r="F20" s="198">
        <f>'H20'!F20-'H19'!F20</f>
        <v>333427</v>
      </c>
      <c r="G20" s="198">
        <f>'H20'!G20-'H19'!G20</f>
        <v>18853</v>
      </c>
      <c r="H20" s="198">
        <f>'H20'!H20-'H19'!H20</f>
        <v>0</v>
      </c>
      <c r="I20" s="199">
        <f>'H20'!I20-'H19'!I20</f>
        <v>0</v>
      </c>
      <c r="J20" s="200">
        <f>'H20'!J20-'H19'!J20</f>
        <v>-6646</v>
      </c>
      <c r="K20" s="198">
        <f>'H20'!K20-'H19'!K20</f>
        <v>-84595</v>
      </c>
      <c r="L20" s="198">
        <f>'H20'!L20-'H19'!L20</f>
        <v>-2483</v>
      </c>
      <c r="M20" s="198">
        <f>'H20'!M20-'H19'!M20</f>
        <v>-44</v>
      </c>
      <c r="N20" s="198">
        <f>'H20'!N20-'H19'!N20</f>
        <v>25378</v>
      </c>
      <c r="O20" s="198">
        <f>'H20'!O20-'H19'!O20</f>
        <v>25047</v>
      </c>
      <c r="P20" s="198">
        <f>'H20'!P20-'H19'!P20</f>
        <v>-210</v>
      </c>
      <c r="Q20" s="198">
        <f>'H20'!Q20-'H19'!Q20</f>
        <v>-252</v>
      </c>
      <c r="R20" s="198">
        <f>'H20'!R20-'H19'!R20</f>
        <v>-2</v>
      </c>
      <c r="S20" s="198">
        <f>'H20'!S20-'H19'!S20</f>
        <v>40</v>
      </c>
      <c r="T20" s="198">
        <f>'H20'!T20-'H19'!T20</f>
        <v>-12</v>
      </c>
      <c r="U20" s="201">
        <f>'H20'!U20-'H19'!U20</f>
        <v>24611</v>
      </c>
      <c r="V20" s="195">
        <f>'H20'!V20-'H19'!V20</f>
        <v>-6</v>
      </c>
      <c r="W20" s="195">
        <f>'H20'!W20-'H19'!W20</f>
        <v>-2251</v>
      </c>
      <c r="X20" s="200">
        <f>'H20'!X20-'H19'!X20</f>
        <v>0</v>
      </c>
      <c r="Y20" s="200">
        <f>'H20'!Y20-'H19'!Y20</f>
        <v>0</v>
      </c>
      <c r="Z20" s="200">
        <f>'H20'!Z20-'H19'!Z20</f>
        <v>-2</v>
      </c>
      <c r="AA20" s="200">
        <f>'H20'!AA20-'H19'!AA20</f>
        <v>-2</v>
      </c>
      <c r="AB20" s="200">
        <f>'H20'!AB20-'H19'!AB20</f>
        <v>0</v>
      </c>
      <c r="AC20" s="200">
        <f>'H20'!AC20-'H19'!AC20</f>
        <v>0</v>
      </c>
      <c r="AD20" s="200">
        <f>'H20'!AD20-'H19'!AD20</f>
        <v>1</v>
      </c>
      <c r="AE20" s="200">
        <f>'H20'!AE20-'H19'!AE20</f>
        <v>0</v>
      </c>
      <c r="AF20" s="200">
        <f>'H20'!AF20-'H19'!AF20</f>
        <v>-3</v>
      </c>
      <c r="AG20" s="200">
        <f>'H20'!AG20-'H19'!AG20</f>
        <v>-4</v>
      </c>
    </row>
    <row r="21" spans="1:33" ht="15" thickTop="1">
      <c r="A21" s="174" t="s">
        <v>17</v>
      </c>
      <c r="B21" s="175">
        <f>'H20'!B21-'H19'!B21</f>
        <v>0</v>
      </c>
      <c r="C21" s="202">
        <f>'H20'!C21-'H19'!C21</f>
        <v>4974</v>
      </c>
      <c r="D21" s="175">
        <f>'H20'!D21-'H19'!D21</f>
        <v>0</v>
      </c>
      <c r="E21" s="203">
        <f>'H20'!E21-'H19'!E21</f>
        <v>100</v>
      </c>
      <c r="F21" s="204">
        <f>'H20'!F21-'H19'!F21</f>
        <v>100</v>
      </c>
      <c r="G21" s="204">
        <f>'H20'!G21-'H19'!G21</f>
        <v>0</v>
      </c>
      <c r="H21" s="204">
        <f>'H20'!H21-'H19'!H21</f>
        <v>0</v>
      </c>
      <c r="I21" s="205">
        <f>'H20'!I21-'H19'!I21</f>
        <v>0</v>
      </c>
      <c r="J21" s="206">
        <f>'H20'!J21-'H19'!J21</f>
        <v>23</v>
      </c>
      <c r="K21" s="204">
        <f>'H20'!K21-'H19'!K21</f>
        <v>-139</v>
      </c>
      <c r="L21" s="204">
        <f>'H20'!L21-'H19'!L21</f>
        <v>0</v>
      </c>
      <c r="M21" s="204">
        <f>'H20'!M21-'H19'!M21</f>
        <v>0</v>
      </c>
      <c r="N21" s="204">
        <f>'H20'!N21-'H19'!N21</f>
        <v>-42</v>
      </c>
      <c r="O21" s="204">
        <f>'H20'!O21-'H19'!O21</f>
        <v>-42</v>
      </c>
      <c r="P21" s="204">
        <f>'H20'!P21-'H19'!P21</f>
        <v>-24</v>
      </c>
      <c r="Q21" s="204">
        <f>'H20'!Q21-'H19'!Q21</f>
        <v>0</v>
      </c>
      <c r="R21" s="204">
        <f>'H20'!R21-'H19'!R21</f>
        <v>0</v>
      </c>
      <c r="S21" s="204">
        <f>'H20'!S21-'H19'!S21</f>
        <v>0</v>
      </c>
      <c r="T21" s="204">
        <f>'H20'!T21-'H19'!T21</f>
        <v>0</v>
      </c>
      <c r="U21" s="207">
        <f>'H20'!U21-'H19'!U21</f>
        <v>-66</v>
      </c>
      <c r="V21" s="202">
        <f>'H20'!V21-'H19'!V21</f>
        <v>0</v>
      </c>
      <c r="W21" s="202">
        <f>'H20'!W21-'H19'!W21</f>
        <v>0</v>
      </c>
      <c r="X21" s="206">
        <f>'H20'!X21-'H19'!X21</f>
        <v>0</v>
      </c>
      <c r="Y21" s="206">
        <f>'H20'!Y21-'H19'!Y21</f>
        <v>0</v>
      </c>
      <c r="Z21" s="206">
        <f>'H20'!Z21-'H19'!Z21</f>
        <v>0</v>
      </c>
      <c r="AA21" s="206">
        <f>'H20'!AA21-'H19'!AA21</f>
        <v>-1</v>
      </c>
      <c r="AB21" s="206">
        <f>'H20'!AB21-'H19'!AB21</f>
        <v>0</v>
      </c>
      <c r="AC21" s="206">
        <f>'H20'!AC21-'H19'!AC21</f>
        <v>0</v>
      </c>
      <c r="AD21" s="206">
        <f>'H20'!AD21-'H19'!AD21</f>
        <v>0</v>
      </c>
      <c r="AE21" s="206">
        <f>'H20'!AE21-'H19'!AE21</f>
        <v>0</v>
      </c>
      <c r="AF21" s="206">
        <f>'H20'!AF21-'H19'!AF21</f>
        <v>0</v>
      </c>
      <c r="AG21" s="206">
        <f>'H20'!AG21-'H19'!AG21</f>
        <v>0</v>
      </c>
    </row>
    <row r="22" spans="1:33" ht="14.25">
      <c r="A22" s="183" t="s">
        <v>18</v>
      </c>
      <c r="B22" s="175">
        <f>'H20'!B22-'H19'!B22</f>
        <v>0</v>
      </c>
      <c r="C22" s="176">
        <f>'H20'!C22-'H19'!C22</f>
        <v>1804</v>
      </c>
      <c r="D22" s="177">
        <f>'H20'!D22-'H19'!D22</f>
        <v>-42</v>
      </c>
      <c r="E22" s="178">
        <f>'H20'!E22-'H19'!E22</f>
        <v>0</v>
      </c>
      <c r="F22" s="179">
        <f>'H20'!F22-'H19'!F22</f>
        <v>0</v>
      </c>
      <c r="G22" s="179">
        <f>'H20'!G22-'H19'!G22</f>
        <v>0</v>
      </c>
      <c r="H22" s="179">
        <f>'H20'!H22-'H19'!H22</f>
        <v>0</v>
      </c>
      <c r="I22" s="180">
        <f>'H20'!I22-'H19'!I22</f>
        <v>0</v>
      </c>
      <c r="J22" s="181">
        <f>'H20'!J22-'H19'!J22</f>
        <v>-11</v>
      </c>
      <c r="K22" s="179">
        <f>'H20'!K22-'H19'!K22</f>
        <v>-41</v>
      </c>
      <c r="L22" s="179">
        <f>'H20'!L22-'H19'!L22</f>
        <v>0</v>
      </c>
      <c r="M22" s="179">
        <f>'H20'!M22-'H19'!M22</f>
        <v>0</v>
      </c>
      <c r="N22" s="179">
        <f>'H20'!N22-'H19'!N22</f>
        <v>-217</v>
      </c>
      <c r="O22" s="179">
        <f>'H20'!O22-'H19'!O22</f>
        <v>-217</v>
      </c>
      <c r="P22" s="179">
        <f>'H20'!P22-'H19'!P22</f>
        <v>0</v>
      </c>
      <c r="Q22" s="179">
        <f>'H20'!Q22-'H19'!Q22</f>
        <v>0</v>
      </c>
      <c r="R22" s="179">
        <f>'H20'!R22-'H19'!R22</f>
        <v>0</v>
      </c>
      <c r="S22" s="179">
        <f>'H20'!S22-'H19'!S22</f>
        <v>0</v>
      </c>
      <c r="T22" s="179">
        <f>'H20'!T22-'H19'!T22</f>
        <v>-52</v>
      </c>
      <c r="U22" s="182">
        <f>'H20'!U22-'H19'!U22</f>
        <v>-269</v>
      </c>
      <c r="V22" s="176">
        <f>'H20'!V22-'H19'!V22</f>
        <v>0</v>
      </c>
      <c r="W22" s="176">
        <f>'H20'!W22-'H19'!W22</f>
        <v>0</v>
      </c>
      <c r="X22" s="206">
        <f>'H20'!X22-'H19'!X22</f>
        <v>0</v>
      </c>
      <c r="Y22" s="206">
        <f>'H20'!Y22-'H19'!Y22</f>
        <v>0</v>
      </c>
      <c r="Z22" s="206">
        <f>'H20'!Z22-'H19'!Z22</f>
        <v>0</v>
      </c>
      <c r="AA22" s="206">
        <f>'H20'!AA22-'H19'!AA22</f>
        <v>0</v>
      </c>
      <c r="AB22" s="206">
        <f>'H20'!AB22-'H19'!AB22</f>
        <v>0</v>
      </c>
      <c r="AC22" s="206">
        <f>'H20'!AC22-'H19'!AC22</f>
        <v>0</v>
      </c>
      <c r="AD22" s="206">
        <f>'H20'!AD22-'H19'!AD22</f>
        <v>0</v>
      </c>
      <c r="AE22" s="206">
        <f>'H20'!AE22-'H19'!AE22</f>
        <v>0</v>
      </c>
      <c r="AF22" s="206">
        <f>'H20'!AF22-'H19'!AF22</f>
        <v>0</v>
      </c>
      <c r="AG22" s="206">
        <f>'H20'!AG22-'H19'!AG22</f>
        <v>0</v>
      </c>
    </row>
    <row r="23" spans="1:33" ht="14.25">
      <c r="A23" s="183" t="s">
        <v>19</v>
      </c>
      <c r="B23" s="175">
        <f>'H20'!B23-'H19'!B23</f>
        <v>0</v>
      </c>
      <c r="C23" s="176">
        <f>'H20'!C23-'H19'!C23</f>
        <v>2048</v>
      </c>
      <c r="D23" s="177">
        <f>'H20'!D23-'H19'!D23</f>
        <v>0</v>
      </c>
      <c r="E23" s="178">
        <f>'H20'!E23-'H19'!E23</f>
        <v>0</v>
      </c>
      <c r="F23" s="179">
        <f>'H20'!F23-'H19'!F23</f>
        <v>0</v>
      </c>
      <c r="G23" s="179">
        <f>'H20'!G23-'H19'!G23</f>
        <v>0</v>
      </c>
      <c r="H23" s="179">
        <f>'H20'!H23-'H19'!H23</f>
        <v>0</v>
      </c>
      <c r="I23" s="180">
        <f>'H20'!I23-'H19'!I23</f>
        <v>0</v>
      </c>
      <c r="J23" s="181">
        <f>'H20'!J23-'H19'!J23</f>
        <v>-706</v>
      </c>
      <c r="K23" s="179">
        <f>'H20'!K23-'H19'!K23</f>
        <v>-433</v>
      </c>
      <c r="L23" s="179">
        <f>'H20'!L23-'H19'!L23</f>
        <v>-2</v>
      </c>
      <c r="M23" s="179">
        <f>'H20'!M23-'H19'!M23</f>
        <v>0</v>
      </c>
      <c r="N23" s="179">
        <f>'H20'!N23-'H19'!N23</f>
        <v>1000</v>
      </c>
      <c r="O23" s="179">
        <f>'H20'!O23-'H19'!O23</f>
        <v>1000</v>
      </c>
      <c r="P23" s="179">
        <f>'H20'!P23-'H19'!P23</f>
        <v>0</v>
      </c>
      <c r="Q23" s="179">
        <f>'H20'!Q23-'H19'!Q23</f>
        <v>0</v>
      </c>
      <c r="R23" s="179">
        <f>'H20'!R23-'H19'!R23</f>
        <v>0</v>
      </c>
      <c r="S23" s="179">
        <f>'H20'!S23-'H19'!S23</f>
        <v>0</v>
      </c>
      <c r="T23" s="179">
        <f>'H20'!T23-'H19'!T23</f>
        <v>-153</v>
      </c>
      <c r="U23" s="182">
        <f>'H20'!U23-'H19'!U23</f>
        <v>847</v>
      </c>
      <c r="V23" s="176">
        <f>'H20'!V23-'H19'!V23</f>
        <v>0</v>
      </c>
      <c r="W23" s="176">
        <f>'H20'!W23-'H19'!W23</f>
        <v>0</v>
      </c>
      <c r="X23" s="206">
        <f>'H20'!X23-'H19'!X23</f>
        <v>0</v>
      </c>
      <c r="Y23" s="206">
        <f>'H20'!Y23-'H19'!Y23</f>
        <v>0</v>
      </c>
      <c r="Z23" s="206">
        <f>'H20'!Z23-'H19'!Z23</f>
        <v>0</v>
      </c>
      <c r="AA23" s="206">
        <f>'H20'!AA23-'H19'!AA23</f>
        <v>0</v>
      </c>
      <c r="AB23" s="206">
        <f>'H20'!AB23-'H19'!AB23</f>
        <v>0</v>
      </c>
      <c r="AC23" s="206">
        <f>'H20'!AC23-'H19'!AC23</f>
        <v>0</v>
      </c>
      <c r="AD23" s="206">
        <f>'H20'!AD23-'H19'!AD23</f>
        <v>0</v>
      </c>
      <c r="AE23" s="206">
        <f>'H20'!AE23-'H19'!AE23</f>
        <v>0</v>
      </c>
      <c r="AF23" s="206">
        <f>'H20'!AF23-'H19'!AF23</f>
        <v>0</v>
      </c>
      <c r="AG23" s="206">
        <f>'H20'!AG23-'H19'!AG23</f>
        <v>0</v>
      </c>
    </row>
    <row r="24" spans="1:33" ht="14.25">
      <c r="A24" s="183" t="s">
        <v>20</v>
      </c>
      <c r="B24" s="175">
        <f>'H20'!B24-'H19'!B24</f>
        <v>0</v>
      </c>
      <c r="C24" s="176">
        <f>'H20'!C24-'H19'!C24</f>
        <v>0</v>
      </c>
      <c r="D24" s="177">
        <f>'H20'!D24-'H19'!D24</f>
        <v>0</v>
      </c>
      <c r="E24" s="178">
        <f>'H20'!E24-'H19'!E24</f>
        <v>6668</v>
      </c>
      <c r="F24" s="179">
        <f>'H20'!F24-'H19'!F24</f>
        <v>6668</v>
      </c>
      <c r="G24" s="179">
        <f>'H20'!G24-'H19'!G24</f>
        <v>0</v>
      </c>
      <c r="H24" s="179">
        <f>'H20'!H24-'H19'!H24</f>
        <v>0</v>
      </c>
      <c r="I24" s="180">
        <f>'H20'!I24-'H19'!I24</f>
        <v>0</v>
      </c>
      <c r="J24" s="181">
        <f>'H20'!J24-'H19'!J24</f>
        <v>-25</v>
      </c>
      <c r="K24" s="179">
        <f>'H20'!K24-'H19'!K24</f>
        <v>88</v>
      </c>
      <c r="L24" s="179">
        <f>'H20'!L24-'H19'!L24</f>
        <v>0</v>
      </c>
      <c r="M24" s="179">
        <f>'H20'!M24-'H19'!M24</f>
        <v>0</v>
      </c>
      <c r="N24" s="179">
        <f>'H20'!N24-'H19'!N24</f>
        <v>483</v>
      </c>
      <c r="O24" s="179">
        <f>'H20'!O24-'H19'!O24</f>
        <v>483</v>
      </c>
      <c r="P24" s="179">
        <f>'H20'!P24-'H19'!P24</f>
        <v>0</v>
      </c>
      <c r="Q24" s="179">
        <f>'H20'!Q24-'H19'!Q24</f>
        <v>0</v>
      </c>
      <c r="R24" s="179">
        <f>'H20'!R24-'H19'!R24</f>
        <v>0</v>
      </c>
      <c r="S24" s="179">
        <f>'H20'!S24-'H19'!S24</f>
        <v>0</v>
      </c>
      <c r="T24" s="179">
        <f>'H20'!T24-'H19'!T24</f>
        <v>0</v>
      </c>
      <c r="U24" s="182">
        <f>'H20'!U24-'H19'!U24</f>
        <v>483</v>
      </c>
      <c r="V24" s="176">
        <f>'H20'!V24-'H19'!V24</f>
        <v>0</v>
      </c>
      <c r="W24" s="176">
        <f>'H20'!W24-'H19'!W24</f>
        <v>0</v>
      </c>
      <c r="X24" s="206">
        <f>'H20'!X24-'H19'!X24</f>
        <v>0</v>
      </c>
      <c r="Y24" s="206">
        <f>'H20'!Y24-'H19'!Y24</f>
        <v>0</v>
      </c>
      <c r="Z24" s="206">
        <f>'H20'!Z24-'H19'!Z24</f>
        <v>0</v>
      </c>
      <c r="AA24" s="206">
        <f>'H20'!AA24-'H19'!AA24</f>
        <v>0</v>
      </c>
      <c r="AB24" s="206">
        <f>'H20'!AB24-'H19'!AB24</f>
        <v>0</v>
      </c>
      <c r="AC24" s="206">
        <f>'H20'!AC24-'H19'!AC24</f>
        <v>0</v>
      </c>
      <c r="AD24" s="206">
        <f>'H20'!AD24-'H19'!AD24</f>
        <v>0</v>
      </c>
      <c r="AE24" s="206">
        <f>'H20'!AE24-'H19'!AE24</f>
        <v>0</v>
      </c>
      <c r="AF24" s="206">
        <f>'H20'!AF24-'H19'!AF24</f>
        <v>0</v>
      </c>
      <c r="AG24" s="206">
        <f>'H20'!AG24-'H19'!AG24</f>
        <v>0</v>
      </c>
    </row>
    <row r="25" spans="1:33" ht="14.25">
      <c r="A25" s="183" t="s">
        <v>21</v>
      </c>
      <c r="B25" s="175">
        <f>'H20'!B25-'H19'!B25</f>
        <v>0</v>
      </c>
      <c r="C25" s="176">
        <f>'H20'!C25-'H19'!C25</f>
        <v>28</v>
      </c>
      <c r="D25" s="177">
        <f>'H20'!D25-'H19'!D25</f>
        <v>0</v>
      </c>
      <c r="E25" s="178">
        <f>'H20'!E25-'H19'!E25</f>
        <v>0</v>
      </c>
      <c r="F25" s="179">
        <f>'H20'!F25-'H19'!F25</f>
        <v>0</v>
      </c>
      <c r="G25" s="179">
        <f>'H20'!G25-'H19'!G25</f>
        <v>0</v>
      </c>
      <c r="H25" s="179">
        <f>'H20'!H25-'H19'!H25</f>
        <v>0</v>
      </c>
      <c r="I25" s="180">
        <f>'H20'!I25-'H19'!I25</f>
        <v>0</v>
      </c>
      <c r="J25" s="181">
        <f>'H20'!J25-'H19'!J25</f>
        <v>-63</v>
      </c>
      <c r="K25" s="179">
        <f>'H20'!K25-'H19'!K25</f>
        <v>19</v>
      </c>
      <c r="L25" s="179">
        <f>'H20'!L25-'H19'!L25</f>
        <v>0</v>
      </c>
      <c r="M25" s="179">
        <f>'H20'!M25-'H19'!M25</f>
        <v>0</v>
      </c>
      <c r="N25" s="179">
        <f>'H20'!N25-'H19'!N25</f>
        <v>339</v>
      </c>
      <c r="O25" s="179">
        <f>'H20'!O25-'H19'!O25</f>
        <v>339</v>
      </c>
      <c r="P25" s="179">
        <f>'H20'!P25-'H19'!P25</f>
        <v>0</v>
      </c>
      <c r="Q25" s="179">
        <f>'H20'!Q25-'H19'!Q25</f>
        <v>0</v>
      </c>
      <c r="R25" s="179">
        <f>'H20'!R25-'H19'!R25</f>
        <v>0</v>
      </c>
      <c r="S25" s="179">
        <f>'H20'!S25-'H19'!S25</f>
        <v>0</v>
      </c>
      <c r="T25" s="179">
        <f>'H20'!T25-'H19'!T25</f>
        <v>0</v>
      </c>
      <c r="U25" s="182">
        <f>'H20'!U25-'H19'!U25</f>
        <v>339</v>
      </c>
      <c r="V25" s="176">
        <f>'H20'!V25-'H19'!V25</f>
        <v>0</v>
      </c>
      <c r="W25" s="176">
        <f>'H20'!W25-'H19'!W25</f>
        <v>0</v>
      </c>
      <c r="X25" s="206">
        <f>'H20'!X25-'H19'!X25</f>
        <v>0</v>
      </c>
      <c r="Y25" s="206">
        <f>'H20'!Y25-'H19'!Y25</f>
        <v>0</v>
      </c>
      <c r="Z25" s="206">
        <f>'H20'!Z25-'H19'!Z25</f>
        <v>0</v>
      </c>
      <c r="AA25" s="206">
        <f>'H20'!AA25-'H19'!AA25</f>
        <v>0</v>
      </c>
      <c r="AB25" s="206">
        <f>'H20'!AB25-'H19'!AB25</f>
        <v>0</v>
      </c>
      <c r="AC25" s="206">
        <f>'H20'!AC25-'H19'!AC25</f>
        <v>0</v>
      </c>
      <c r="AD25" s="206">
        <f>'H20'!AD25-'H19'!AD25</f>
        <v>0</v>
      </c>
      <c r="AE25" s="206">
        <f>'H20'!AE25-'H19'!AE25</f>
        <v>0</v>
      </c>
      <c r="AF25" s="206">
        <f>'H20'!AF25-'H19'!AF25</f>
        <v>0</v>
      </c>
      <c r="AG25" s="206">
        <f>'H20'!AG25-'H19'!AG25</f>
        <v>0</v>
      </c>
    </row>
    <row r="26" spans="1:33" ht="14.25">
      <c r="A26" s="183" t="s">
        <v>8</v>
      </c>
      <c r="B26" s="175">
        <f>'H20'!B26-'H19'!B26</f>
        <v>0</v>
      </c>
      <c r="C26" s="176">
        <f>'H20'!C26-'H19'!C26</f>
        <v>2357</v>
      </c>
      <c r="D26" s="177">
        <f>'H20'!D26-'H19'!D26</f>
        <v>0</v>
      </c>
      <c r="E26" s="178">
        <f>'H20'!E26-'H19'!E26</f>
        <v>0</v>
      </c>
      <c r="F26" s="179">
        <f>'H20'!F26-'H19'!F26</f>
        <v>0</v>
      </c>
      <c r="G26" s="179">
        <f>'H20'!G26-'H19'!G26</f>
        <v>0</v>
      </c>
      <c r="H26" s="179">
        <f>'H20'!H26-'H19'!H26</f>
        <v>0</v>
      </c>
      <c r="I26" s="180">
        <f>'H20'!I26-'H19'!I26</f>
        <v>0</v>
      </c>
      <c r="J26" s="181">
        <f>'H20'!J26-'H19'!J26</f>
        <v>-328</v>
      </c>
      <c r="K26" s="179">
        <f>'H20'!K26-'H19'!K26</f>
        <v>1087</v>
      </c>
      <c r="L26" s="179">
        <f>'H20'!L26-'H19'!L26</f>
        <v>0</v>
      </c>
      <c r="M26" s="179">
        <f>'H20'!M26-'H19'!M26</f>
        <v>0</v>
      </c>
      <c r="N26" s="179">
        <f>'H20'!N26-'H19'!N26</f>
        <v>811</v>
      </c>
      <c r="O26" s="179">
        <f>'H20'!O26-'H19'!O26</f>
        <v>811</v>
      </c>
      <c r="P26" s="179">
        <f>'H20'!P26-'H19'!P26</f>
        <v>83</v>
      </c>
      <c r="Q26" s="179">
        <f>'H20'!Q26-'H19'!Q26</f>
        <v>0</v>
      </c>
      <c r="R26" s="179">
        <f>'H20'!R26-'H19'!R26</f>
        <v>0</v>
      </c>
      <c r="S26" s="179">
        <f>'H20'!S26-'H19'!S26</f>
        <v>0</v>
      </c>
      <c r="T26" s="179">
        <f>'H20'!T26-'H19'!T26</f>
        <v>-134</v>
      </c>
      <c r="U26" s="182">
        <f>'H20'!U26-'H19'!U26</f>
        <v>760</v>
      </c>
      <c r="V26" s="176">
        <f>'H20'!V26-'H19'!V26</f>
        <v>0</v>
      </c>
      <c r="W26" s="176">
        <f>'H20'!W26-'H19'!W26</f>
        <v>0</v>
      </c>
      <c r="X26" s="206">
        <f>'H20'!X26-'H19'!X26</f>
        <v>0</v>
      </c>
      <c r="Y26" s="206">
        <f>'H20'!Y26-'H19'!Y26</f>
        <v>0</v>
      </c>
      <c r="Z26" s="206">
        <f>'H20'!Z26-'H19'!Z26</f>
        <v>0</v>
      </c>
      <c r="AA26" s="206">
        <f>'H20'!AA26-'H19'!AA26</f>
        <v>0</v>
      </c>
      <c r="AB26" s="206">
        <f>'H20'!AB26-'H19'!AB26</f>
        <v>0</v>
      </c>
      <c r="AC26" s="206">
        <f>'H20'!AC26-'H19'!AC26</f>
        <v>0</v>
      </c>
      <c r="AD26" s="206">
        <f>'H20'!AD26-'H19'!AD26</f>
        <v>0</v>
      </c>
      <c r="AE26" s="206">
        <f>'H20'!AE26-'H19'!AE26</f>
        <v>0</v>
      </c>
      <c r="AF26" s="206">
        <f>'H20'!AF26-'H19'!AF26</f>
        <v>0</v>
      </c>
      <c r="AG26" s="206">
        <f>'H20'!AG26-'H19'!AG26</f>
        <v>0</v>
      </c>
    </row>
    <row r="27" spans="1:33" ht="14.25">
      <c r="A27" s="183" t="s">
        <v>22</v>
      </c>
      <c r="B27" s="175">
        <f>'H20'!B27-'H19'!B27</f>
        <v>0</v>
      </c>
      <c r="C27" s="176">
        <f>'H20'!C27-'H19'!C27</f>
        <v>888</v>
      </c>
      <c r="D27" s="177">
        <f>'H20'!D27-'H19'!D27</f>
        <v>126</v>
      </c>
      <c r="E27" s="178">
        <f>'H20'!E27-'H19'!E27</f>
        <v>0</v>
      </c>
      <c r="F27" s="179">
        <f>'H20'!F27-'H19'!F27</f>
        <v>0</v>
      </c>
      <c r="G27" s="179">
        <f>'H20'!G27-'H19'!G27</f>
        <v>0</v>
      </c>
      <c r="H27" s="179">
        <f>'H20'!H27-'H19'!H27</f>
        <v>0</v>
      </c>
      <c r="I27" s="180">
        <f>'H20'!I27-'H19'!I27</f>
        <v>0</v>
      </c>
      <c r="J27" s="181">
        <f>'H20'!J27-'H19'!J27</f>
        <v>-168</v>
      </c>
      <c r="K27" s="179">
        <f>'H20'!K27-'H19'!K27</f>
        <v>26</v>
      </c>
      <c r="L27" s="179">
        <f>'H20'!L27-'H19'!L27</f>
        <v>-185</v>
      </c>
      <c r="M27" s="179">
        <f>'H20'!M27-'H19'!M27</f>
        <v>0</v>
      </c>
      <c r="N27" s="179">
        <f>'H20'!N27-'H19'!N27</f>
        <v>81</v>
      </c>
      <c r="O27" s="179">
        <f>'H20'!O27-'H19'!O27</f>
        <v>81</v>
      </c>
      <c r="P27" s="179">
        <f>'H20'!P27-'H19'!P27</f>
        <v>-48</v>
      </c>
      <c r="Q27" s="179">
        <f>'H20'!Q27-'H19'!Q27</f>
        <v>0</v>
      </c>
      <c r="R27" s="179">
        <f>'H20'!R27-'H19'!R27</f>
        <v>0</v>
      </c>
      <c r="S27" s="179">
        <f>'H20'!S27-'H19'!S27</f>
        <v>0</v>
      </c>
      <c r="T27" s="179">
        <f>'H20'!T27-'H19'!T27</f>
        <v>200</v>
      </c>
      <c r="U27" s="182">
        <f>'H20'!U27-'H19'!U27</f>
        <v>233</v>
      </c>
      <c r="V27" s="176">
        <f>'H20'!V27-'H19'!V27</f>
        <v>0</v>
      </c>
      <c r="W27" s="176">
        <f>'H20'!W27-'H19'!W27</f>
        <v>0</v>
      </c>
      <c r="X27" s="206">
        <f>'H20'!X27-'H19'!X27</f>
        <v>0</v>
      </c>
      <c r="Y27" s="206">
        <f>'H20'!Y27-'H19'!Y27</f>
        <v>0</v>
      </c>
      <c r="Z27" s="206">
        <f>'H20'!Z27-'H19'!Z27</f>
        <v>0</v>
      </c>
      <c r="AA27" s="206">
        <f>'H20'!AA27-'H19'!AA27</f>
        <v>0</v>
      </c>
      <c r="AB27" s="206">
        <f>'H20'!AB27-'H19'!AB27</f>
        <v>0</v>
      </c>
      <c r="AC27" s="206">
        <f>'H20'!AC27-'H19'!AC27</f>
        <v>0</v>
      </c>
      <c r="AD27" s="206">
        <f>'H20'!AD27-'H19'!AD27</f>
        <v>0</v>
      </c>
      <c r="AE27" s="206">
        <f>'H20'!AE27-'H19'!AE27</f>
        <v>0</v>
      </c>
      <c r="AF27" s="206">
        <f>'H20'!AF27-'H19'!AF27</f>
        <v>0</v>
      </c>
      <c r="AG27" s="206">
        <f>'H20'!AG27-'H19'!AG27</f>
        <v>0</v>
      </c>
    </row>
    <row r="28" spans="1:33" ht="14.25">
      <c r="A28" s="183" t="s">
        <v>9</v>
      </c>
      <c r="B28" s="175">
        <f>'H20'!B28-'H19'!B28</f>
        <v>0</v>
      </c>
      <c r="C28" s="176">
        <f>'H20'!C28-'H19'!C28</f>
        <v>2927</v>
      </c>
      <c r="D28" s="177">
        <f>'H20'!D28-'H19'!D28</f>
        <v>-650</v>
      </c>
      <c r="E28" s="178">
        <f>'H20'!E28-'H19'!E28</f>
        <v>0</v>
      </c>
      <c r="F28" s="179">
        <f>'H20'!F28-'H19'!F28</f>
        <v>0</v>
      </c>
      <c r="G28" s="179">
        <f>'H20'!G28-'H19'!G28</f>
        <v>0</v>
      </c>
      <c r="H28" s="179">
        <f>'H20'!H28-'H19'!H28</f>
        <v>0</v>
      </c>
      <c r="I28" s="180">
        <f>'H20'!I28-'H19'!I28</f>
        <v>0</v>
      </c>
      <c r="J28" s="181">
        <f>'H20'!J28-'H19'!J28</f>
        <v>220</v>
      </c>
      <c r="K28" s="179">
        <f>'H20'!K28-'H19'!K28</f>
        <v>-132</v>
      </c>
      <c r="L28" s="179">
        <f>'H20'!L28-'H19'!L28</f>
        <v>-234</v>
      </c>
      <c r="M28" s="179">
        <f>'H20'!M28-'H19'!M28</f>
        <v>0</v>
      </c>
      <c r="N28" s="179">
        <f>'H20'!N28-'H19'!N28</f>
        <v>-26</v>
      </c>
      <c r="O28" s="179">
        <f>'H20'!O28-'H19'!O28</f>
        <v>-26</v>
      </c>
      <c r="P28" s="179">
        <f>'H20'!P28-'H19'!P28</f>
        <v>0</v>
      </c>
      <c r="Q28" s="179">
        <f>'H20'!Q28-'H19'!Q28</f>
        <v>0</v>
      </c>
      <c r="R28" s="179">
        <f>'H20'!R28-'H19'!R28</f>
        <v>0</v>
      </c>
      <c r="S28" s="179">
        <f>'H20'!S28-'H19'!S28</f>
        <v>0</v>
      </c>
      <c r="T28" s="179">
        <f>'H20'!T28-'H19'!T28</f>
        <v>175</v>
      </c>
      <c r="U28" s="182">
        <f>'H20'!U28-'H19'!U28</f>
        <v>149</v>
      </c>
      <c r="V28" s="176">
        <f>'H20'!V28-'H19'!V28</f>
        <v>0</v>
      </c>
      <c r="W28" s="176">
        <f>'H20'!W28-'H19'!W28</f>
        <v>0</v>
      </c>
      <c r="X28" s="206">
        <f>'H20'!X28-'H19'!X28</f>
        <v>0</v>
      </c>
      <c r="Y28" s="206">
        <f>'H20'!Y28-'H19'!Y28</f>
        <v>0</v>
      </c>
      <c r="Z28" s="206">
        <f>'H20'!Z28-'H19'!Z28</f>
        <v>0</v>
      </c>
      <c r="AA28" s="206">
        <f>'H20'!AA28-'H19'!AA28</f>
        <v>0</v>
      </c>
      <c r="AB28" s="206">
        <f>'H20'!AB28-'H19'!AB28</f>
        <v>0</v>
      </c>
      <c r="AC28" s="206">
        <f>'H20'!AC28-'H19'!AC28</f>
        <v>0</v>
      </c>
      <c r="AD28" s="206">
        <f>'H20'!AD28-'H19'!AD28</f>
        <v>0</v>
      </c>
      <c r="AE28" s="206">
        <f>'H20'!AE28-'H19'!AE28</f>
        <v>0</v>
      </c>
      <c r="AF28" s="206">
        <f>'H20'!AF28-'H19'!AF28</f>
        <v>0</v>
      </c>
      <c r="AG28" s="206">
        <f>'H20'!AG28-'H19'!AG28</f>
        <v>0</v>
      </c>
    </row>
    <row r="29" spans="1:33" ht="14.25">
      <c r="A29" s="183" t="s">
        <v>10</v>
      </c>
      <c r="B29" s="175">
        <f>'H20'!B29-'H19'!B29</f>
        <v>0</v>
      </c>
      <c r="C29" s="176">
        <f>'H20'!C29-'H19'!C29</f>
        <v>-8</v>
      </c>
      <c r="D29" s="177">
        <f>'H20'!D29-'H19'!D29</f>
        <v>7022</v>
      </c>
      <c r="E29" s="178">
        <f>'H20'!E29-'H19'!E29</f>
        <v>0</v>
      </c>
      <c r="F29" s="179">
        <f>'H20'!F29-'H19'!F29</f>
        <v>0</v>
      </c>
      <c r="G29" s="179">
        <f>'H20'!G29-'H19'!G29</f>
        <v>0</v>
      </c>
      <c r="H29" s="179">
        <f>'H20'!H29-'H19'!H29</f>
        <v>0</v>
      </c>
      <c r="I29" s="180">
        <f>'H20'!I29-'H19'!I29</f>
        <v>0</v>
      </c>
      <c r="J29" s="181">
        <f>'H20'!J29-'H19'!J29</f>
        <v>-133</v>
      </c>
      <c r="K29" s="179">
        <f>'H20'!K29-'H19'!K29</f>
        <v>-220</v>
      </c>
      <c r="L29" s="179">
        <f>'H20'!L29-'H19'!L29</f>
        <v>0</v>
      </c>
      <c r="M29" s="179">
        <f>'H20'!M29-'H19'!M29</f>
        <v>0</v>
      </c>
      <c r="N29" s="179">
        <f>'H20'!N29-'H19'!N29</f>
        <v>-6</v>
      </c>
      <c r="O29" s="179">
        <f>'H20'!O29-'H19'!O29</f>
        <v>-6</v>
      </c>
      <c r="P29" s="179">
        <f>'H20'!P29-'H19'!P29</f>
        <v>-19</v>
      </c>
      <c r="Q29" s="179">
        <f>'H20'!Q29-'H19'!Q29</f>
        <v>0</v>
      </c>
      <c r="R29" s="179">
        <f>'H20'!R29-'H19'!R29</f>
        <v>0</v>
      </c>
      <c r="S29" s="179">
        <f>'H20'!S29-'H19'!S29</f>
        <v>0</v>
      </c>
      <c r="T29" s="179">
        <f>'H20'!T29-'H19'!T29</f>
        <v>704</v>
      </c>
      <c r="U29" s="182">
        <f>'H20'!U29-'H19'!U29</f>
        <v>679</v>
      </c>
      <c r="V29" s="176">
        <f>'H20'!V29-'H19'!V29</f>
        <v>0</v>
      </c>
      <c r="W29" s="176">
        <f>'H20'!W29-'H19'!W29</f>
        <v>0</v>
      </c>
      <c r="X29" s="206">
        <f>'H20'!X29-'H19'!X29</f>
        <v>0</v>
      </c>
      <c r="Y29" s="206">
        <f>'H20'!Y29-'H19'!Y29</f>
        <v>0</v>
      </c>
      <c r="Z29" s="206">
        <f>'H20'!Z29-'H19'!Z29</f>
        <v>0</v>
      </c>
      <c r="AA29" s="206">
        <f>'H20'!AA29-'H19'!AA29</f>
        <v>0</v>
      </c>
      <c r="AB29" s="206">
        <f>'H20'!AB29-'H19'!AB29</f>
        <v>0</v>
      </c>
      <c r="AC29" s="206">
        <f>'H20'!AC29-'H19'!AC29</f>
        <v>0</v>
      </c>
      <c r="AD29" s="206">
        <f>'H20'!AD29-'H19'!AD29</f>
        <v>0</v>
      </c>
      <c r="AE29" s="206">
        <f>'H20'!AE29-'H19'!AE29</f>
        <v>0</v>
      </c>
      <c r="AF29" s="206">
        <f>'H20'!AF29-'H19'!AF29</f>
        <v>0</v>
      </c>
      <c r="AG29" s="206">
        <f>'H20'!AG29-'H19'!AG29</f>
        <v>0</v>
      </c>
    </row>
    <row r="30" spans="1:33" ht="14.25">
      <c r="A30" s="183" t="s">
        <v>11</v>
      </c>
      <c r="B30" s="175">
        <f>'H20'!B30-'H19'!B30</f>
        <v>0</v>
      </c>
      <c r="C30" s="176">
        <f>'H20'!C30-'H19'!C30</f>
        <v>-5</v>
      </c>
      <c r="D30" s="177">
        <f>'H20'!D30-'H19'!D30</f>
        <v>0</v>
      </c>
      <c r="E30" s="178">
        <f>'H20'!E30-'H19'!E30</f>
        <v>0</v>
      </c>
      <c r="F30" s="179">
        <f>'H20'!F30-'H19'!F30</f>
        <v>0</v>
      </c>
      <c r="G30" s="179">
        <f>'H20'!G30-'H19'!G30</f>
        <v>0</v>
      </c>
      <c r="H30" s="179">
        <f>'H20'!H30-'H19'!H30</f>
        <v>0</v>
      </c>
      <c r="I30" s="180">
        <f>'H20'!I30-'H19'!I30</f>
        <v>0</v>
      </c>
      <c r="J30" s="181">
        <f>'H20'!J30-'H19'!J30</f>
        <v>78</v>
      </c>
      <c r="K30" s="179">
        <f>'H20'!K30-'H19'!K30</f>
        <v>-20</v>
      </c>
      <c r="L30" s="179">
        <f>'H20'!L30-'H19'!L30</f>
        <v>-60</v>
      </c>
      <c r="M30" s="179">
        <f>'H20'!M30-'H19'!M30</f>
        <v>0</v>
      </c>
      <c r="N30" s="179">
        <f>'H20'!N30-'H19'!N30</f>
        <v>0</v>
      </c>
      <c r="O30" s="179">
        <f>'H20'!O30-'H19'!O30</f>
        <v>0</v>
      </c>
      <c r="P30" s="179">
        <f>'H20'!P30-'H19'!P30</f>
        <v>0</v>
      </c>
      <c r="Q30" s="179">
        <f>'H20'!Q30-'H19'!Q30</f>
        <v>0</v>
      </c>
      <c r="R30" s="179">
        <f>'H20'!R30-'H19'!R30</f>
        <v>0</v>
      </c>
      <c r="S30" s="179">
        <f>'H20'!S30-'H19'!S30</f>
        <v>0</v>
      </c>
      <c r="T30" s="179">
        <f>'H20'!T30-'H19'!T30</f>
        <v>460</v>
      </c>
      <c r="U30" s="182">
        <f>'H20'!U30-'H19'!U30</f>
        <v>460</v>
      </c>
      <c r="V30" s="176">
        <f>'H20'!V30-'H19'!V30</f>
        <v>-1</v>
      </c>
      <c r="W30" s="176">
        <f>'H20'!W30-'H19'!W30</f>
        <v>0</v>
      </c>
      <c r="X30" s="206">
        <f>'H20'!X30-'H19'!X30</f>
        <v>0</v>
      </c>
      <c r="Y30" s="206">
        <f>'H20'!Y30-'H19'!Y30</f>
        <v>0</v>
      </c>
      <c r="Z30" s="206">
        <f>'H20'!Z30-'H19'!Z30</f>
        <v>0</v>
      </c>
      <c r="AA30" s="206">
        <f>'H20'!AA30-'H19'!AA30</f>
        <v>0</v>
      </c>
      <c r="AB30" s="206">
        <f>'H20'!AB30-'H19'!AB30</f>
        <v>0</v>
      </c>
      <c r="AC30" s="206">
        <f>'H20'!AC30-'H19'!AC30</f>
        <v>0</v>
      </c>
      <c r="AD30" s="206">
        <f>'H20'!AD30-'H19'!AD30</f>
        <v>0</v>
      </c>
      <c r="AE30" s="206">
        <f>'H20'!AE30-'H19'!AE30</f>
        <v>0</v>
      </c>
      <c r="AF30" s="206">
        <f>'H20'!AF30-'H19'!AF30</f>
        <v>0</v>
      </c>
      <c r="AG30" s="206">
        <f>'H20'!AG30-'H19'!AG30</f>
        <v>0</v>
      </c>
    </row>
    <row r="31" spans="1:33" ht="14.25">
      <c r="A31" s="183" t="s">
        <v>88</v>
      </c>
      <c r="B31" s="175">
        <f>'H20'!B31-'H19'!B31</f>
        <v>0</v>
      </c>
      <c r="C31" s="176">
        <f>'H20'!C31-'H19'!C31</f>
        <v>0</v>
      </c>
      <c r="D31" s="177">
        <f>'H20'!D31-'H19'!D31</f>
        <v>0</v>
      </c>
      <c r="E31" s="178">
        <f>'H20'!E31-'H19'!E31</f>
        <v>0</v>
      </c>
      <c r="F31" s="179">
        <f>'H20'!F31-'H19'!F31</f>
        <v>0</v>
      </c>
      <c r="G31" s="179">
        <f>'H20'!G31-'H19'!G31</f>
        <v>0</v>
      </c>
      <c r="H31" s="179">
        <f>'H20'!H31-'H19'!H31</f>
        <v>0</v>
      </c>
      <c r="I31" s="180">
        <f>'H20'!I31-'H19'!I31</f>
        <v>0</v>
      </c>
      <c r="J31" s="181">
        <f>'H20'!J31-'H19'!J31</f>
        <v>56</v>
      </c>
      <c r="K31" s="179">
        <f>'H20'!K31-'H19'!K31</f>
        <v>-99</v>
      </c>
      <c r="L31" s="179">
        <f>'H20'!L31-'H19'!L31</f>
        <v>-181</v>
      </c>
      <c r="M31" s="179">
        <f>'H20'!M31-'H19'!M31</f>
        <v>202</v>
      </c>
      <c r="N31" s="179">
        <f>'H20'!N31-'H19'!N31</f>
        <v>0</v>
      </c>
      <c r="O31" s="179">
        <f>'H20'!O31-'H19'!O31</f>
        <v>0</v>
      </c>
      <c r="P31" s="179">
        <f>'H20'!P31-'H19'!P31</f>
        <v>0</v>
      </c>
      <c r="Q31" s="179">
        <f>'H20'!Q31-'H19'!Q31</f>
        <v>0</v>
      </c>
      <c r="R31" s="179">
        <f>'H20'!R31-'H19'!R31</f>
        <v>0</v>
      </c>
      <c r="S31" s="179">
        <f>'H20'!S31-'H19'!S31</f>
        <v>0</v>
      </c>
      <c r="T31" s="179">
        <f>'H20'!T31-'H19'!T31</f>
        <v>26</v>
      </c>
      <c r="U31" s="182">
        <f>'H20'!U31-'H19'!U31</f>
        <v>26</v>
      </c>
      <c r="V31" s="176">
        <f>'H20'!V31-'H19'!V31</f>
        <v>-1</v>
      </c>
      <c r="W31" s="176">
        <f>'H20'!W31-'H19'!W31</f>
        <v>0</v>
      </c>
      <c r="X31" s="206">
        <f>'H20'!X31-'H19'!X31</f>
        <v>0</v>
      </c>
      <c r="Y31" s="206">
        <f>'H20'!Y31-'H19'!Y31</f>
        <v>0</v>
      </c>
      <c r="Z31" s="206">
        <f>'H20'!Z31-'H19'!Z31</f>
        <v>0</v>
      </c>
      <c r="AA31" s="206">
        <f>'H20'!AA31-'H19'!AA31</f>
        <v>0</v>
      </c>
      <c r="AB31" s="206">
        <f>'H20'!AB31-'H19'!AB31</f>
        <v>0</v>
      </c>
      <c r="AC31" s="206">
        <f>'H20'!AC31-'H19'!AC31</f>
        <v>0</v>
      </c>
      <c r="AD31" s="206">
        <f>'H20'!AD31-'H19'!AD31</f>
        <v>0</v>
      </c>
      <c r="AE31" s="206">
        <f>'H20'!AE31-'H19'!AE31</f>
        <v>0</v>
      </c>
      <c r="AF31" s="206">
        <f>'H20'!AF31-'H19'!AF31</f>
        <v>-1</v>
      </c>
      <c r="AG31" s="206">
        <f>'H20'!AG31-'H19'!AG31</f>
        <v>0</v>
      </c>
    </row>
    <row r="32" spans="1:33" ht="14.25">
      <c r="A32" s="183" t="s">
        <v>91</v>
      </c>
      <c r="B32" s="175">
        <f>'H20'!B32-'H19'!B32</f>
        <v>0</v>
      </c>
      <c r="C32" s="176">
        <f>'H20'!C32-'H19'!C32</f>
        <v>0</v>
      </c>
      <c r="D32" s="177">
        <f>'H20'!D32-'H19'!D32</f>
        <v>1441</v>
      </c>
      <c r="E32" s="178">
        <f>'H20'!E32-'H19'!E32</f>
        <v>0</v>
      </c>
      <c r="F32" s="179">
        <f>'H20'!F32-'H19'!F32</f>
        <v>0</v>
      </c>
      <c r="G32" s="179">
        <f>'H20'!G32-'H19'!G32</f>
        <v>0</v>
      </c>
      <c r="H32" s="179">
        <f>'H20'!H32-'H19'!H32</f>
        <v>0</v>
      </c>
      <c r="I32" s="180">
        <f>'H20'!I32-'H19'!I32</f>
        <v>0</v>
      </c>
      <c r="J32" s="181">
        <f>'H20'!J32-'H19'!J32</f>
        <v>-14</v>
      </c>
      <c r="K32" s="179">
        <f>'H20'!K32-'H19'!K32</f>
        <v>-477</v>
      </c>
      <c r="L32" s="179">
        <f>'H20'!L32-'H19'!L32</f>
        <v>-232</v>
      </c>
      <c r="M32" s="179">
        <f>'H20'!M32-'H19'!M32</f>
        <v>0</v>
      </c>
      <c r="N32" s="179">
        <f>'H20'!N32-'H19'!N32</f>
        <v>765</v>
      </c>
      <c r="O32" s="179">
        <f>'H20'!O32-'H19'!O32</f>
        <v>765</v>
      </c>
      <c r="P32" s="179">
        <f>'H20'!P32-'H19'!P32</f>
        <v>-61</v>
      </c>
      <c r="Q32" s="179">
        <f>'H20'!Q32-'H19'!Q32</f>
        <v>-222</v>
      </c>
      <c r="R32" s="179">
        <f>'H20'!R32-'H19'!R32</f>
        <v>0</v>
      </c>
      <c r="S32" s="179">
        <f>'H20'!S32-'H19'!S32</f>
        <v>0</v>
      </c>
      <c r="T32" s="179">
        <f>'H20'!T32-'H19'!T32</f>
        <v>-36</v>
      </c>
      <c r="U32" s="182">
        <f>'H20'!U32-'H19'!U32</f>
        <v>446</v>
      </c>
      <c r="V32" s="176">
        <f>'H20'!V32-'H19'!V32</f>
        <v>-1</v>
      </c>
      <c r="W32" s="176">
        <f>'H20'!W32-'H19'!W32</f>
        <v>-158</v>
      </c>
      <c r="X32" s="206">
        <f>'H20'!X32-'H19'!X32</f>
        <v>0</v>
      </c>
      <c r="Y32" s="206">
        <f>'H20'!Y32-'H19'!Y32</f>
        <v>0</v>
      </c>
      <c r="Z32" s="206">
        <f>'H20'!Z32-'H19'!Z32</f>
        <v>0</v>
      </c>
      <c r="AA32" s="206">
        <f>'H20'!AA32-'H19'!AA32</f>
        <v>0</v>
      </c>
      <c r="AB32" s="206">
        <f>'H20'!AB32-'H19'!AB32</f>
        <v>0</v>
      </c>
      <c r="AC32" s="206">
        <f>'H20'!AC32-'H19'!AC32</f>
        <v>0</v>
      </c>
      <c r="AD32" s="206">
        <f>'H20'!AD32-'H19'!AD32</f>
        <v>1</v>
      </c>
      <c r="AE32" s="206">
        <f>'H20'!AE32-'H19'!AE32</f>
        <v>0</v>
      </c>
      <c r="AF32" s="206">
        <f>'H20'!AF32-'H19'!AF32</f>
        <v>0</v>
      </c>
      <c r="AG32" s="206">
        <f>'H20'!AG32-'H19'!AG32</f>
        <v>0</v>
      </c>
    </row>
    <row r="33" spans="1:33" ht="14.25">
      <c r="A33" s="183" t="s">
        <v>92</v>
      </c>
      <c r="B33" s="175">
        <f>'H20'!B33-'H19'!B33</f>
        <v>0</v>
      </c>
      <c r="C33" s="176">
        <f>'H20'!C33-'H19'!C33</f>
        <v>0</v>
      </c>
      <c r="D33" s="177">
        <f>'H20'!D33-'H19'!D33</f>
        <v>0</v>
      </c>
      <c r="E33" s="178">
        <f>'H20'!E33-'H19'!E33</f>
        <v>0</v>
      </c>
      <c r="F33" s="179">
        <f>'H20'!F33-'H19'!F33</f>
        <v>0</v>
      </c>
      <c r="G33" s="179">
        <f>'H20'!G33-'H19'!G33</f>
        <v>0</v>
      </c>
      <c r="H33" s="179">
        <f>'H20'!H33-'H19'!H33</f>
        <v>0</v>
      </c>
      <c r="I33" s="180">
        <f>'H20'!I33-'H19'!I33</f>
        <v>0</v>
      </c>
      <c r="J33" s="181">
        <f>'H20'!J33-'H19'!J33</f>
        <v>105</v>
      </c>
      <c r="K33" s="179">
        <f>'H20'!K33-'H19'!K33</f>
        <v>-786</v>
      </c>
      <c r="L33" s="179">
        <f>'H20'!L33-'H19'!L33</f>
        <v>-140</v>
      </c>
      <c r="M33" s="179">
        <f>'H20'!M33-'H19'!M33</f>
        <v>0</v>
      </c>
      <c r="N33" s="179">
        <f>'H20'!N33-'H19'!N33</f>
        <v>0</v>
      </c>
      <c r="O33" s="179">
        <f>'H20'!O33-'H19'!O33</f>
        <v>0</v>
      </c>
      <c r="P33" s="179">
        <f>'H20'!P33-'H19'!P33</f>
        <v>0</v>
      </c>
      <c r="Q33" s="179">
        <f>'H20'!Q33-'H19'!Q33</f>
        <v>0</v>
      </c>
      <c r="R33" s="179">
        <f>'H20'!R33-'H19'!R33</f>
        <v>0</v>
      </c>
      <c r="S33" s="179">
        <f>'H20'!S33-'H19'!S33</f>
        <v>0</v>
      </c>
      <c r="T33" s="179">
        <f>'H20'!T33-'H19'!T33</f>
        <v>156</v>
      </c>
      <c r="U33" s="182">
        <f>'H20'!U33-'H19'!U33</f>
        <v>156</v>
      </c>
      <c r="V33" s="176">
        <f>'H20'!V33-'H19'!V33</f>
        <v>0</v>
      </c>
      <c r="W33" s="176">
        <f>'H20'!W33-'H19'!W33</f>
        <v>107</v>
      </c>
      <c r="X33" s="206">
        <f>'H20'!X33-'H19'!X33</f>
        <v>0</v>
      </c>
      <c r="Y33" s="206">
        <f>'H20'!Y33-'H19'!Y33</f>
        <v>0</v>
      </c>
      <c r="Z33" s="206">
        <f>'H20'!Z33-'H19'!Z33</f>
        <v>0</v>
      </c>
      <c r="AA33" s="206">
        <f>'H20'!AA33-'H19'!AA33</f>
        <v>0</v>
      </c>
      <c r="AB33" s="206">
        <f>'H20'!AB33-'H19'!AB33</f>
        <v>0</v>
      </c>
      <c r="AC33" s="206">
        <f>'H20'!AC33-'H19'!AC33</f>
        <v>0</v>
      </c>
      <c r="AD33" s="206">
        <f>'H20'!AD33-'H19'!AD33</f>
        <v>0</v>
      </c>
      <c r="AE33" s="206">
        <f>'H20'!AE33-'H19'!AE33</f>
        <v>0</v>
      </c>
      <c r="AF33" s="206">
        <f>'H20'!AF33-'H19'!AF33</f>
        <v>0</v>
      </c>
      <c r="AG33" s="206">
        <f>'H20'!AG33-'H19'!AG33</f>
        <v>0</v>
      </c>
    </row>
    <row r="34" spans="1:33" ht="14.25">
      <c r="A34" s="183" t="s">
        <v>23</v>
      </c>
      <c r="B34" s="175">
        <f>'H20'!B34-'H19'!B34</f>
        <v>0</v>
      </c>
      <c r="C34" s="176">
        <f>'H20'!C34-'H19'!C34</f>
        <v>0</v>
      </c>
      <c r="D34" s="177">
        <f>'H20'!D34-'H19'!D34</f>
        <v>-1320</v>
      </c>
      <c r="E34" s="178">
        <f>'H20'!E34-'H19'!E34</f>
        <v>0</v>
      </c>
      <c r="F34" s="179">
        <f>'H20'!F34-'H19'!F34</f>
        <v>0</v>
      </c>
      <c r="G34" s="179">
        <f>'H20'!G34-'H19'!G34</f>
        <v>0</v>
      </c>
      <c r="H34" s="179">
        <f>'H20'!H34-'H19'!H34</f>
        <v>0</v>
      </c>
      <c r="I34" s="180">
        <f>'H20'!I34-'H19'!I34</f>
        <v>0</v>
      </c>
      <c r="J34" s="181">
        <f>'H20'!J34-'H19'!J34</f>
        <v>-74</v>
      </c>
      <c r="K34" s="179">
        <f>'H20'!K34-'H19'!K34</f>
        <v>-203</v>
      </c>
      <c r="L34" s="179">
        <f>'H20'!L34-'H19'!L34</f>
        <v>-35</v>
      </c>
      <c r="M34" s="179">
        <f>'H20'!M34-'H19'!M34</f>
        <v>0</v>
      </c>
      <c r="N34" s="179">
        <f>'H20'!N34-'H19'!N34</f>
        <v>-46</v>
      </c>
      <c r="O34" s="179">
        <f>'H20'!O34-'H19'!O34</f>
        <v>-46</v>
      </c>
      <c r="P34" s="179">
        <f>'H20'!P34-'H19'!P34</f>
        <v>0</v>
      </c>
      <c r="Q34" s="179">
        <f>'H20'!Q34-'H19'!Q34</f>
        <v>0</v>
      </c>
      <c r="R34" s="179">
        <f>'H20'!R34-'H19'!R34</f>
        <v>0</v>
      </c>
      <c r="S34" s="179">
        <f>'H20'!S34-'H19'!S34</f>
        <v>0</v>
      </c>
      <c r="T34" s="179">
        <f>'H20'!T34-'H19'!T34</f>
        <v>71</v>
      </c>
      <c r="U34" s="182">
        <f>'H20'!U34-'H19'!U34</f>
        <v>25</v>
      </c>
      <c r="V34" s="176">
        <f>'H20'!V34-'H19'!V34</f>
        <v>0</v>
      </c>
      <c r="W34" s="176">
        <f>'H20'!W34-'H19'!W34</f>
        <v>0</v>
      </c>
      <c r="X34" s="206">
        <f>'H20'!X34-'H19'!X34</f>
        <v>0</v>
      </c>
      <c r="Y34" s="206">
        <f>'H20'!Y34-'H19'!Y34</f>
        <v>0</v>
      </c>
      <c r="Z34" s="206">
        <f>'H20'!Z34-'H19'!Z34</f>
        <v>0</v>
      </c>
      <c r="AA34" s="206">
        <f>'H20'!AA34-'H19'!AA34</f>
        <v>0</v>
      </c>
      <c r="AB34" s="206">
        <f>'H20'!AB34-'H19'!AB34</f>
        <v>0</v>
      </c>
      <c r="AC34" s="206">
        <f>'H20'!AC34-'H19'!AC34</f>
        <v>0</v>
      </c>
      <c r="AD34" s="206">
        <f>'H20'!AD34-'H19'!AD34</f>
        <v>0</v>
      </c>
      <c r="AE34" s="206">
        <f>'H20'!AE34-'H19'!AE34</f>
        <v>0</v>
      </c>
      <c r="AF34" s="206">
        <f>'H20'!AF34-'H19'!AF34</f>
        <v>0</v>
      </c>
      <c r="AG34" s="206">
        <f>'H20'!AG34-'H19'!AG34</f>
        <v>0</v>
      </c>
    </row>
    <row r="35" spans="1:33" ht="15" thickBot="1">
      <c r="A35" s="183" t="s">
        <v>12</v>
      </c>
      <c r="B35" s="185">
        <f>'H20'!B35-'H19'!B35</f>
        <v>0</v>
      </c>
      <c r="C35" s="186">
        <f>'H20'!C35-'H19'!C35</f>
        <v>0</v>
      </c>
      <c r="D35" s="187">
        <f>'H20'!D35-'H19'!D35</f>
        <v>0</v>
      </c>
      <c r="E35" s="188">
        <f>'H20'!E35-'H19'!E35</f>
        <v>0</v>
      </c>
      <c r="F35" s="189">
        <f>'H20'!F35-'H19'!F35</f>
        <v>0</v>
      </c>
      <c r="G35" s="189">
        <f>'H20'!G35-'H19'!G35</f>
        <v>0</v>
      </c>
      <c r="H35" s="189">
        <f>'H20'!H35-'H19'!H35</f>
        <v>0</v>
      </c>
      <c r="I35" s="190">
        <f>'H20'!I35-'H19'!I35</f>
        <v>0</v>
      </c>
      <c r="J35" s="191">
        <f>'H20'!J35-'H19'!J35</f>
        <v>-98</v>
      </c>
      <c r="K35" s="189">
        <f>'H20'!K35-'H19'!K35</f>
        <v>-191</v>
      </c>
      <c r="L35" s="189">
        <f>'H20'!L35-'H19'!L35</f>
        <v>0</v>
      </c>
      <c r="M35" s="189">
        <f>'H20'!M35-'H19'!M35</f>
        <v>0</v>
      </c>
      <c r="N35" s="189">
        <f>'H20'!N35-'H19'!N35</f>
        <v>0</v>
      </c>
      <c r="O35" s="189">
        <f>'H20'!O35-'H19'!O35</f>
        <v>0</v>
      </c>
      <c r="P35" s="189">
        <f>'H20'!P35-'H19'!P35</f>
        <v>0</v>
      </c>
      <c r="Q35" s="189">
        <f>'H20'!Q35-'H19'!Q35</f>
        <v>0</v>
      </c>
      <c r="R35" s="189">
        <f>'H20'!R35-'H19'!R35</f>
        <v>0</v>
      </c>
      <c r="S35" s="189">
        <f>'H20'!S35-'H19'!S35</f>
        <v>0</v>
      </c>
      <c r="T35" s="189">
        <f>'H20'!T35-'H19'!T35</f>
        <v>280</v>
      </c>
      <c r="U35" s="192">
        <f>'H20'!U35-'H19'!U35</f>
        <v>280</v>
      </c>
      <c r="V35" s="186">
        <f>'H20'!V35-'H19'!V35</f>
        <v>1</v>
      </c>
      <c r="W35" s="186">
        <f>'H20'!W35-'H19'!W35</f>
        <v>0</v>
      </c>
      <c r="X35" s="206">
        <f>'H20'!X35-'H19'!X35</f>
        <v>0</v>
      </c>
      <c r="Y35" s="206">
        <f>'H20'!Y35-'H19'!Y35</f>
        <v>0</v>
      </c>
      <c r="Z35" s="206">
        <f>'H20'!Z35-'H19'!Z35</f>
        <v>0</v>
      </c>
      <c r="AA35" s="206">
        <f>'H20'!AA35-'H19'!AA35</f>
        <v>0</v>
      </c>
      <c r="AB35" s="206">
        <f>'H20'!AB35-'H19'!AB35</f>
        <v>0</v>
      </c>
      <c r="AC35" s="206">
        <f>'H20'!AC35-'H19'!AC35</f>
        <v>0</v>
      </c>
      <c r="AD35" s="206">
        <f>'H20'!AD35-'H19'!AD35</f>
        <v>0</v>
      </c>
      <c r="AE35" s="206">
        <f>'H20'!AE35-'H19'!AE35</f>
        <v>0</v>
      </c>
      <c r="AF35" s="206">
        <f>'H20'!AF35-'H19'!AF35</f>
        <v>0</v>
      </c>
      <c r="AG35" s="206">
        <f>'H20'!AG35-'H19'!AG35</f>
        <v>0</v>
      </c>
    </row>
    <row r="36" spans="1:33" ht="15.75" thickBot="1" thickTop="1">
      <c r="A36" s="193" t="s">
        <v>93</v>
      </c>
      <c r="B36" s="194">
        <f>'H20'!B36-'H19'!B36</f>
        <v>0</v>
      </c>
      <c r="C36" s="195">
        <f>'H20'!C36-'H19'!C36</f>
        <v>15013</v>
      </c>
      <c r="D36" s="196">
        <f>'H20'!D36-'H19'!D36</f>
        <v>6577</v>
      </c>
      <c r="E36" s="197">
        <f>'H20'!E36-'H19'!E36</f>
        <v>6768</v>
      </c>
      <c r="F36" s="198">
        <f>'H20'!F36-'H19'!F36</f>
        <v>6768</v>
      </c>
      <c r="G36" s="198">
        <f>'H20'!G36-'H19'!G36</f>
        <v>0</v>
      </c>
      <c r="H36" s="198">
        <f>'H20'!H36-'H19'!H36</f>
        <v>0</v>
      </c>
      <c r="I36" s="199">
        <f>'H20'!I36-'H19'!I36</f>
        <v>0</v>
      </c>
      <c r="J36" s="200">
        <f>'H20'!J36-'H19'!J36</f>
        <v>-1138</v>
      </c>
      <c r="K36" s="198">
        <f>'H20'!K36-'H19'!K36</f>
        <v>-1521</v>
      </c>
      <c r="L36" s="198">
        <f>'H20'!L36-'H19'!L36</f>
        <v>-1069</v>
      </c>
      <c r="M36" s="198">
        <f>'H20'!M36-'H19'!M36</f>
        <v>202</v>
      </c>
      <c r="N36" s="198">
        <f>'H20'!N36-'H19'!N36</f>
        <v>3142</v>
      </c>
      <c r="O36" s="198">
        <f>'H20'!O36-'H19'!O36</f>
        <v>3142</v>
      </c>
      <c r="P36" s="198">
        <f>'H20'!P36-'H19'!P36</f>
        <v>-69</v>
      </c>
      <c r="Q36" s="198">
        <f>'H20'!Q36-'H19'!Q36</f>
        <v>-222</v>
      </c>
      <c r="R36" s="198">
        <f>'H20'!R36-'H19'!R36</f>
        <v>0</v>
      </c>
      <c r="S36" s="198">
        <f>'H20'!S36-'H19'!S36</f>
        <v>0</v>
      </c>
      <c r="T36" s="198">
        <f>'H20'!T36-'H19'!T36</f>
        <v>1697</v>
      </c>
      <c r="U36" s="201">
        <f>'H20'!U36-'H19'!U36</f>
        <v>4548</v>
      </c>
      <c r="V36" s="195">
        <f>'H20'!V36-'H19'!V36</f>
        <v>-2</v>
      </c>
      <c r="W36" s="195">
        <f>'H20'!W36-'H19'!W36</f>
        <v>-51</v>
      </c>
      <c r="X36" s="200">
        <f>'H20'!X36-'H19'!X36</f>
        <v>0</v>
      </c>
      <c r="Y36" s="200">
        <f>'H20'!Y36-'H19'!Y36</f>
        <v>0</v>
      </c>
      <c r="Z36" s="200">
        <f>'H20'!Z36-'H19'!Z36</f>
        <v>0</v>
      </c>
      <c r="AA36" s="200">
        <f>'H20'!AA36-'H19'!AA36</f>
        <v>-1</v>
      </c>
      <c r="AB36" s="200">
        <f>'H20'!AB36-'H19'!AB36</f>
        <v>0</v>
      </c>
      <c r="AC36" s="200">
        <f>'H20'!AC36-'H19'!AC36</f>
        <v>0</v>
      </c>
      <c r="AD36" s="200">
        <f>'H20'!AD36-'H19'!AD36</f>
        <v>1</v>
      </c>
      <c r="AE36" s="200">
        <f>'H20'!AE36-'H19'!AE36</f>
        <v>0</v>
      </c>
      <c r="AF36" s="200">
        <f>'H20'!AF36-'H19'!AF36</f>
        <v>-1</v>
      </c>
      <c r="AG36" s="200">
        <f>'H20'!AG36-'H19'!AG36</f>
        <v>0</v>
      </c>
    </row>
    <row r="37" spans="1:33" ht="15" thickTop="1">
      <c r="A37" s="208" t="s">
        <v>145</v>
      </c>
      <c r="B37" s="175">
        <f>'H20'!B37-'H19'!B37</f>
        <v>0</v>
      </c>
      <c r="C37" s="202">
        <f>'H20'!C37-'H19'!C37</f>
        <v>79501</v>
      </c>
      <c r="D37" s="175">
        <f>'H20'!D37-'H19'!D37</f>
        <v>10225</v>
      </c>
      <c r="E37" s="203">
        <f>'H20'!E37-'H19'!E37</f>
        <v>359048</v>
      </c>
      <c r="F37" s="204">
        <f>'H20'!F37-'H19'!F37</f>
        <v>340195</v>
      </c>
      <c r="G37" s="204">
        <f>'H20'!G37-'H19'!G37</f>
        <v>18853</v>
      </c>
      <c r="H37" s="204">
        <f>'H20'!H37-'H19'!H37</f>
        <v>0</v>
      </c>
      <c r="I37" s="205">
        <f>'H20'!I37-'H19'!I37</f>
        <v>0</v>
      </c>
      <c r="J37" s="206">
        <f>'H20'!J37-'H19'!J37</f>
        <v>-7784</v>
      </c>
      <c r="K37" s="204">
        <f>'H20'!K37-'H19'!K37</f>
        <v>-86116</v>
      </c>
      <c r="L37" s="204">
        <f>'H20'!L37-'H19'!L37</f>
        <v>-3552</v>
      </c>
      <c r="M37" s="204">
        <f>'H20'!M37-'H19'!M37</f>
        <v>158</v>
      </c>
      <c r="N37" s="204">
        <f>'H20'!N37-'H19'!N37</f>
        <v>28520</v>
      </c>
      <c r="O37" s="204">
        <f>'H20'!O37-'H19'!O37</f>
        <v>28189</v>
      </c>
      <c r="P37" s="204">
        <f>'H20'!P37-'H19'!P37</f>
        <v>-279</v>
      </c>
      <c r="Q37" s="204">
        <f>'H20'!Q37-'H19'!Q37</f>
        <v>-474</v>
      </c>
      <c r="R37" s="204">
        <f>'H20'!R37-'H19'!R37</f>
        <v>-2</v>
      </c>
      <c r="S37" s="204">
        <f>'H20'!S37-'H19'!S37</f>
        <v>40</v>
      </c>
      <c r="T37" s="204">
        <f>'H20'!T37-'H19'!T37</f>
        <v>1685</v>
      </c>
      <c r="U37" s="207">
        <f>'H20'!U37-'H19'!U37</f>
        <v>29159</v>
      </c>
      <c r="V37" s="202">
        <f>'H20'!V37-'H19'!V37</f>
        <v>-8</v>
      </c>
      <c r="W37" s="202">
        <f>'H20'!W37-'H19'!W37</f>
        <v>-2302</v>
      </c>
      <c r="X37" s="206">
        <f>'H20'!X37-'H19'!X37</f>
        <v>0</v>
      </c>
      <c r="Y37" s="206">
        <f>'H20'!Y37-'H19'!Y37</f>
        <v>0</v>
      </c>
      <c r="Z37" s="206">
        <f>'H20'!Z37-'H19'!Z37</f>
        <v>-2</v>
      </c>
      <c r="AA37" s="206">
        <f>'H20'!AA37-'H19'!AA37</f>
        <v>-3</v>
      </c>
      <c r="AB37" s="206">
        <f>'H20'!AB37-'H19'!AB37</f>
        <v>0</v>
      </c>
      <c r="AC37" s="206">
        <f>'H20'!AC37-'H19'!AC37</f>
        <v>0</v>
      </c>
      <c r="AD37" s="206">
        <f>'H20'!AD37-'H19'!AD37</f>
        <v>2</v>
      </c>
      <c r="AE37" s="206">
        <f>'H20'!AE37-'H19'!AE37</f>
        <v>0</v>
      </c>
      <c r="AF37" s="206">
        <f>'H20'!AF37-'H19'!AF37</f>
        <v>-4</v>
      </c>
      <c r="AG37" s="206">
        <f>'H20'!AG37-'H19'!AG37</f>
        <v>-4</v>
      </c>
    </row>
    <row r="39" spans="14:25" ht="13.5"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</row>
    <row r="40" spans="14:25" ht="13.5"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</row>
    <row r="41" spans="14:25" ht="13.5"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</row>
    <row r="42" spans="14:25" ht="13.5"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colBreaks count="2" manualBreakCount="2">
    <brk id="11" max="36" man="1"/>
    <brk id="2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2017-02-03T05:42:46Z</cp:lastPrinted>
  <dcterms:created xsi:type="dcterms:W3CDTF">2004-08-10T05:31:55Z</dcterms:created>
  <dcterms:modified xsi:type="dcterms:W3CDTF">2017-02-20T04:08:23Z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