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AM34" i="9" l="1"/>
  <c r="BE34" i="9" s="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<sst xmlns="http://schemas.openxmlformats.org/spreadsheetml/2006/main" count="1088" uniqueCount="575">
  <si>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</si>
  <si>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</si>
  <si>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</si>
  <si>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</si>
  <si>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</si>
  <si>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</si>
  <si>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</si>
  <si>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</si>
  <si>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</si>
  <si>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</si>
  <si>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</si>
  <si>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</si>
  <si>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</si>
  <si>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</si>
  <si>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</si>
  <si>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</si>
  <si>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</si>
  <si>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</si>
  <si>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</si>
  <si>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</si>
  <si>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</si>
  <si>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</si>
  <si>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</si>
  <si>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</si>
  <si>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</si>
  <si>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</si>
  <si>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</si>
  <si>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</si>
  <si>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</si>
  <si>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</si>
  <si>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</si>
  <si>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</si>
  <si>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</si>
  <si>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</si>
  <si>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</si>
  <si>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</si>
  <si>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</si>
  <si>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</si>
  <si>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</si>
  <si>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</si>
  <si>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</si>
  <si>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</si>
  <si>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</si>
  <si>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</si>
  <si>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</si>
  <si>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</si>
  <si>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</si>
  <si>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</si>
  <si>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</si>
  <si>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</si>
  <si>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</si>
  <si>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</si>
  <si>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</si>
  <si>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</si>
  <si>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</si>
  <si>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</si>
  <si>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</si>
  <si>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</si>
  <si>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</si>
  <si>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</si>
  <si>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</si>
  <si>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</si>
  <si>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</si>
  <si>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</si>
  <si>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</si>
  <si>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</si>
  <si>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</si>
  <si>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</si>
  <si>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</si>
  <si>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</si>
  <si>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</si>
  <si>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</si>
  <si>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</si>
  <si>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</si>
  <si>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</si>
  <si>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</si>
  <si>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</si>
  <si>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</si>
  <si>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</si>
  <si>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</si>
  <si>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</si>
  <si>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</si>
  <si>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</si>
  <si>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</si>
  <si>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</si>
  <si>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</si>
  <si>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</si>
  <si>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</si>
  <si>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</si>
  <si>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</si>
  <si>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</si>
  <si>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</si>
  <si>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</si>
  <si>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</si>
  <si>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</si>
  <si>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</si>
  <si>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</si>
  <si>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</si>
  <si>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</si>
  <si>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</si>
  <si>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</si>
  <si>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</si>
  <si>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</si>
  <si>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</si>
  <si>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</si>
  <si>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</si>
  <si>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</si>
  <si>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</si>
  <si>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</si>
  <si>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</si>
  <si>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</si>
  <si>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</si>
  <si>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</si>
  <si>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</si>
  <si>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</si>
  <si>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</si>
  <si>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</si>
  <si>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</si>
  <si>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</si>
  <si>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</si>
  <si>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</si>
  <si>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</si>
  <si>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</si>
  <si>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</si>
  <si>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</si>
  <si>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</si>
  <si>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</si>
  <si>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</si>
  <si>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</si>
  <si>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</si>
  <si>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</si>
  <si>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</si>
  <si>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</si>
  <si>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</si>
  <si>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</si>
  <si>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</si>
  <si>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</si>
  <si>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</si>
  <si>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</si>
  <si>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</si>
  <si>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</si>
  <si>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</si>
  <si>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</si>
  <si>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</si>
  <si>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</si>
  <si>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</si>
  <si>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</si>
  <si>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</si>
  <si>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</si>
  <si>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</si>
  <si>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</si>
  <si>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</si>
  <si>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</si>
  <si>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</si>
  <si>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</si>
  <si>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</si>
  <si>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</si>
  <si>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</si>
  <si>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</si>
  <si>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</si>
  <si>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</si>
  <si>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</si>
  <si>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</si>
  <si>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</si>
  <si>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</si>
  <si>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</si>
  <si>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</si>
  <si>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</si>
  <si>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</si>
  <si>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</si>
  <si>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</si>
  <si>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</si>
  <si>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</si>
  <si>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</si>
  <si>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</si>
  <si>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</si>
  <si>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</si>
  <si>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</si>
  <si>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</si>
  <si>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</si>
  <si>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</si>
  <si>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</si>
  <si>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</si>
  <si>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</si>
  <si>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</si>
  <si>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</si>
  <si>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</si>
  <si>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</si>
  <si>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</si>
  <si>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</si>
  <si>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</si>
  <si>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</si>
  <si>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</si>
  <si>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三重県明和町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</si>
  <si>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</si>
  <si>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</si>
  <si>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</si>
  <si>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</si>
  <si>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</si>
  <si>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</si>
  <si>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</si>
  <si>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</si>
  <si>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</si>
  <si>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</si>
  <si>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</si>
  <si>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</si>
  <si>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</si>
  <si>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</si>
  <si>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</si>
  <si>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</si>
  <si>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</si>
  <si>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</si>
  <si>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</si>
  <si>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</si>
  <si>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</si>
  <si>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</si>
  <si>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</si>
  <si>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</si>
  <si>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</si>
  <si>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</si>
  <si>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</si>
  <si>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</si>
  <si>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</si>
  <si>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</si>
  <si>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</si>
  <si>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</si>
  <si>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</si>
  <si>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</si>
  <si>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</si>
  <si>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</si>
  <si>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</si>
  <si>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</si>
  <si>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</si>
  <si>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</si>
  <si>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</si>
  <si>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</si>
  <si>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</si>
  <si>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</si>
  <si>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</si>
  <si>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</si>
  <si>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</si>
  <si>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</si>
  <si>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</si>
  <si>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</si>
  <si>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</si>
  <si>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</si>
  <si>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</si>
  <si>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</si>
  <si>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</si>
  <si>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</si>
  <si>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</si>
  <si>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</si>
  <si>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</si>
  <si>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</si>
  <si>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</si>
  <si>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</si>
  <si>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</si>
  <si>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</si>
  <si>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</si>
  <si>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</si>
  <si>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</si>
  <si>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</si>
  <si>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</si>
  <si>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</si>
  <si>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</si>
  <si>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</si>
  <si>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</si>
  <si>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</si>
  <si>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</si>
  <si>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</si>
  <si>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</si>
  <si>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</si>
  <si>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</si>
  <si>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</si>
  <si>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</si>
  <si>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</si>
  <si>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</si>
  <si>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</si>
  <si>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</si>
  <si>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</si>
  <si>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</si>
  <si>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</si>
  <si>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</si>
  <si>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</si>
  <si>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</si>
  <si>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</si>
  <si>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</si>
  <si>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</si>
  <si>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</si>
  <si>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</si>
  <si>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</si>
  <si>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</si>
  <si>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</si>
  <si>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</si>
  <si>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</si>
  <si>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</si>
  <si>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</si>
  <si>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</si>
  <si>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</si>
  <si>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</si>
  <si>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</si>
  <si>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</si>
  <si>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</si>
  <si>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</si>
  <si>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</si>
  <si>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</si>
  <si>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</si>
  <si>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</si>
  <si>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</si>
  <si>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</si>
  <si>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</si>
  <si>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</si>
  <si>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</si>
  <si>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</si>
  <si>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</si>
  <si>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</si>
  <si>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</si>
  <si>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</si>
  <si>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</si>
  <si>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</si>
  <si>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</si>
  <si>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</si>
  <si>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</si>
  <si>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</si>
  <si>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</si>
  <si>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</si>
  <si>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</si>
  <si>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</si>
  <si>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</si>
  <si>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</si>
  <si>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</si>
  <si>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</si>
  <si>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</si>
  <si>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</si>
  <si>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</si>
  <si>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</si>
  <si>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</si>
  <si>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</si>
  <si>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</si>
  <si>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</si>
  <si>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</si>
  <si>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三重県明和町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</si>
  <si>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</si>
  <si>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</si>
  <si>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</si>
  <si>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</si>
  <si>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</si>
  <si>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</si>
  <si>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</si>
  <si>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</si>
  <si>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</si>
  <si>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</si>
  <si>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</si>
  <si>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</si>
  <si>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</si>
  <si>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</si>
  <si>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</si>
  <si>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</si>
  <si>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</si>
  <si>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</si>
  <si>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</si>
  <si>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</si>
  <si>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</si>
  <si>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</si>
  <si>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</si>
  <si>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</si>
  <si>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</si>
  <si>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</si>
  <si>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</si>
  <si>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</si>
  <si>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</si>
  <si>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</si>
  <si>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</si>
  <si>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</si>
  <si>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</si>
  <si>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</si>
  <si>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</si>
  <si>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</si>
  <si>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</si>
  <si>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</si>
  <si>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</si>
  <si>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</si>
  <si>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</si>
  <si>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</si>
  <si>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</si>
  <si>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</si>
  <si>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</si>
  <si>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</si>
  <si>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</si>
  <si>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</si>
  <si>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</si>
  <si>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</si>
  <si>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</si>
  <si>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</si>
  <si>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</si>
  <si>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</si>
  <si>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</si>
  <si>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</si>
  <si>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</si>
  <si>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</si>
  <si>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</si>
  <si>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</si>
  <si>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</si>
  <si>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</si>
  <si>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</si>
  <si>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</si>
  <si>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</si>
  <si>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</si>
  <si>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</si>
  <si>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</si>
  <si>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</si>
  <si>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</si>
  <si>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</si>
  <si>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</si>
  <si>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</si>
  <si>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</si>
  <si>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</si>
  <si>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</si>
  <si>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</si>
  <si>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</si>
  <si>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</si>
  <si>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</si>
  <si>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</si>
  <si>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</si>
  <si>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</si>
  <si>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</si>
  <si>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</si>
  <si>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</si>
  <si>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</si>
  <si>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</si>
  <si>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</si>
  <si>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</si>
  <si>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</si>
  <si>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</si>
  <si>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</si>
  <si>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</si>
  <si>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</si>
  <si>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</si>
  <si>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</si>
  <si>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</si>
  <si>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</si>
  <si>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</si>
  <si>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</si>
  <si>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</si>
  <si>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</si>
  <si>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</si>
  <si>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</si>
  <si>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</si>
  <si>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</si>
  <si>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</si>
  <si>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</si>
  <si>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</si>
  <si>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</si>
  <si>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</si>
  <si>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</si>
  <si>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</si>
  <si>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</si>
  <si>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</si>
  <si>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</si>
  <si>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</si>
  <si>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</si>
  <si>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</si>
  <si>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</si>
  <si>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</si>
  <si>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</si>
  <si>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</si>
  <si>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</si>
  <si>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</si>
  <si>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</si>
  <si>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</si>
  <si>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</si>
  <si>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</si>
  <si>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</si>
  <si>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</si>
  <si>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</si>
  <si>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</si>
  <si>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</si>
  <si>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</si>
  <si>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</si>
  <si>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</si>
  <si>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</si>
  <si>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</si>
  <si>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</si>
  <si>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</si>
  <si>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</si>
  <si>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</si>
  <si>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</si>
  <si>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</si>
  <si>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</si>
  <si>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</si>
  <si>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</si>
  <si>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</si>
  <si>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</si>
  <si>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</si>
  <si>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</si>
  <si>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</si>
  <si>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</si>
  <si>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</si>
  <si>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</si>
  <si>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</si>
  <si>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</si>
  <si>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</si>
  <si>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</si>
  <si>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</si>
  <si>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</si>
  <si>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</si>
  <si>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</si>
  <si>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</si>
  <si>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</si>
  <si>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</si>
  <si>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</si>
  <si>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</si>
  <si>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</si>
  <si>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</si>
  <si>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</si>
  <si>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</si>
  <si>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</si>
  <si>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</si>
  <si>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</si>
  <si>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</si>
  <si>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</si>
  <si>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</si>
  <si>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</si>
  <si>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</si>
  <si>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</si>
  <si>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</si>
  <si>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7.22</t>
  </si>
  <si>
    <t>▲ 0.18</t>
  </si>
  <si>
    <t>▲ 3.98</t>
  </si>
  <si>
    <t>水道事業会計</t>
  </si>
  <si>
    <t>斎宮跡保存事業特別会計</t>
  </si>
  <si>
    <t>一般会計</t>
  </si>
  <si>
    <t>介護保険特別会計</t>
  </si>
  <si>
    <t>国民健康保険特別会計</t>
  </si>
  <si>
    <t>公共下水道事業特別会計</t>
  </si>
  <si>
    <t>住宅新築資金等貸付事業特別会計</t>
  </si>
  <si>
    <t>農業集落排水事業特別会計</t>
  </si>
  <si>
    <t>その他会計（赤字）</t>
  </si>
  <si>
    <t>その他会計（黒字）</t>
  </si>
  <si>
    <t>伊勢広域環境組合</t>
    <rPh sb="0" eb="2">
      <t>イセ</t>
    </rPh>
    <rPh sb="2" eb="4">
      <t>コウイキ</t>
    </rPh>
    <rPh sb="4" eb="6">
      <t>カンキョウ</t>
    </rPh>
    <rPh sb="6" eb="8">
      <t>クミアイ</t>
    </rPh>
    <phoneticPr fontId="5"/>
  </si>
  <si>
    <t>松阪地区広域消防組合</t>
    <rPh sb="0" eb="2">
      <t>マツサカ</t>
    </rPh>
    <rPh sb="2" eb="4">
      <t>チク</t>
    </rPh>
    <rPh sb="4" eb="6">
      <t>コウイキ</t>
    </rPh>
    <rPh sb="6" eb="8">
      <t>ショウボウ</t>
    </rPh>
    <rPh sb="8" eb="10">
      <t>クミアイ</t>
    </rPh>
    <phoneticPr fontId="5"/>
  </si>
  <si>
    <t>宮川福祉施設組合　一般会計</t>
    <rPh sb="0" eb="2">
      <t>ミヤガワ</t>
    </rPh>
    <rPh sb="2" eb="4">
      <t>フクシ</t>
    </rPh>
    <rPh sb="4" eb="6">
      <t>シセツ</t>
    </rPh>
    <rPh sb="6" eb="8">
      <t>クミアイ</t>
    </rPh>
    <phoneticPr fontId="5"/>
  </si>
  <si>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</si>
  <si>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</si>
  <si>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菊狭間環境整備施設組合</t>
    <rPh sb="0" eb="1">
      <t>キク</t>
    </rPh>
    <rPh sb="1" eb="3">
      <t>ハザマ</t>
    </rPh>
    <rPh sb="3" eb="5">
      <t>カンキョウ</t>
    </rPh>
    <rPh sb="5" eb="7">
      <t>セイビ</t>
    </rPh>
    <rPh sb="7" eb="9">
      <t>シセツ</t>
    </rPh>
    <rPh sb="9" eb="11">
      <t>クミアイ</t>
    </rPh>
    <phoneticPr fontId="5"/>
  </si>
  <si>
    <t>松阪地区広域衛生組合</t>
    <rPh sb="0" eb="2">
      <t>マツサカ</t>
    </rPh>
    <rPh sb="2" eb="4">
      <t>チク</t>
    </rPh>
    <rPh sb="4" eb="6">
      <t>コウイキ</t>
    </rPh>
    <rPh sb="6" eb="8">
      <t>エイセイ</t>
    </rPh>
    <rPh sb="8" eb="10">
      <t>クミアイ</t>
    </rPh>
    <phoneticPr fontId="5"/>
  </si>
  <si>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5"/>
  </si>
  <si>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5"/>
  </si>
  <si>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5"/>
  </si>
  <si>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5"/>
  </si>
  <si>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</si>
  <si>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</si>
  <si>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松阪飯多農業共済事務組合 農業共済事業特別会計</t>
    <rPh sb="0" eb="2">
      <t>マツサカ</t>
    </rPh>
    <rPh sb="2" eb="3">
      <t>メシ</t>
    </rPh>
    <rPh sb="3" eb="4">
      <t>タ</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5"/>
  </si>
  <si>
    <t>〇</t>
    <phoneticPr fontId="2"/>
  </si>
  <si>
    <t>多気東部土地開発公社</t>
    <rPh sb="0" eb="1">
      <t>タ</t>
    </rPh>
    <rPh sb="1" eb="2">
      <t>キ</t>
    </rPh>
    <rPh sb="2" eb="4">
      <t>トウブ</t>
    </rPh>
    <rPh sb="4" eb="6">
      <t>トチ</t>
    </rPh>
    <rPh sb="6" eb="8">
      <t>カイハツ</t>
    </rPh>
    <rPh sb="8" eb="10">
      <t>コウシャ</t>
    </rPh>
    <phoneticPr fontId="2"/>
  </si>
  <si>
    <t>‐</t>
    <phoneticPr fontId="2"/>
  </si>
  <si>
    <t>‐</t>
    <phoneticPr fontId="2"/>
  </si>
  <si>
    <t>-</t>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</si>
  <si>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5"/>
  </si>
  <si>
    <t>宮川福祉施設組合　介護ｻｰﾋﾞｽ事業特別会計</t>
    <rPh sb="0" eb="2">
      <t>ミヤガワ</t>
    </rPh>
    <rPh sb="2" eb="4">
      <t>フクシ</t>
    </rPh>
    <rPh sb="4" eb="6">
      <t>シセツ</t>
    </rPh>
    <rPh sb="6" eb="8">
      <t>クミアイ</t>
    </rPh>
    <rPh sb="16" eb="18">
      <t>ジギョウ</t>
    </rPh>
    <phoneticPr fontId="5"/>
  </si>
  <si>
    <t>‐</t>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</si>
  <si>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5"/>
  </si>
  <si>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</si>
  <si>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</si>
  <si>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</si>
  <si>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</si>
  <si>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</si>
  <si>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</si>
  <si>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</si>
  <si>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</si>
  <si>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</si>
  <si>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</si>
  <si>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</si>
  <si>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</si>
  <si>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実質公債費比率は類似団体と比較して大きな差はないが、将来負担比率は近年大きく上昇傾向にある。将来負担比率が上昇している主な要因としては、公共事業の増加による地方債残高の増額と
公営企業債等繰入見込額の増額が考えられる。また、充当可能な基金が年々減額しているのも要因である。また、今後津波避難タワーや中学校の建設も控えているため、実質公債費比率も上昇して
いくことが考えられるため、今後事業の見直しをさらに進めていく必要がある。</t>
    <rPh sb="1" eb="3">
      <t>ジッシツ</t>
    </rPh>
    <rPh sb="3" eb="5">
      <t>コウサイ</t>
    </rPh>
    <rPh sb="5" eb="6">
      <t>ヒ</t>
    </rPh>
    <rPh sb="6" eb="8">
      <t>ヒリツ</t>
    </rPh>
    <rPh sb="9" eb="11">
      <t>ルイジ</t>
    </rPh>
    <rPh sb="11" eb="13">
      <t>ダンタイ</t>
    </rPh>
    <rPh sb="14" eb="16">
      <t>ヒカク</t>
    </rPh>
    <rPh sb="18" eb="19">
      <t>オオ</t>
    </rPh>
    <rPh sb="21" eb="22">
      <t>サ</t>
    </rPh>
    <rPh sb="27" eb="29">
      <t>ショウライ</t>
    </rPh>
    <rPh sb="29" eb="31">
      <t>フタン</t>
    </rPh>
    <rPh sb="31" eb="33">
      <t>ヒリツ</t>
    </rPh>
    <rPh sb="34" eb="36">
      <t>キンネン</t>
    </rPh>
    <rPh sb="36" eb="37">
      <t>オオ</t>
    </rPh>
    <rPh sb="39" eb="41">
      <t>ジョウショウ</t>
    </rPh>
    <rPh sb="41" eb="43">
      <t>ケイコウ</t>
    </rPh>
    <rPh sb="47" eb="49">
      <t>ショウライ</t>
    </rPh>
    <rPh sb="49" eb="51">
      <t>フタン</t>
    </rPh>
    <rPh sb="51" eb="53">
      <t>ヒリツ</t>
    </rPh>
    <rPh sb="54" eb="56">
      <t>ジョウショウ</t>
    </rPh>
    <rPh sb="60" eb="61">
      <t>オモ</t>
    </rPh>
    <rPh sb="62" eb="64">
      <t>ヨウイン</t>
    </rPh>
    <rPh sb="69" eb="71">
      <t>コウキョウ</t>
    </rPh>
    <rPh sb="71" eb="73">
      <t>ジギョウ</t>
    </rPh>
    <rPh sb="74" eb="76">
      <t>ゾウカ</t>
    </rPh>
    <rPh sb="79" eb="82">
      <t>チホウサイ</t>
    </rPh>
    <rPh sb="82" eb="84">
      <t>ザンダカ</t>
    </rPh>
    <rPh sb="85" eb="86">
      <t>ゾウ</t>
    </rPh>
    <rPh sb="86" eb="87">
      <t>ガク</t>
    </rPh>
    <rPh sb="89" eb="91">
      <t>コウエイ</t>
    </rPh>
    <rPh sb="91" eb="93">
      <t>キギョウ</t>
    </rPh>
    <rPh sb="93" eb="94">
      <t>サイ</t>
    </rPh>
    <rPh sb="94" eb="95">
      <t>トウ</t>
    </rPh>
    <rPh sb="95" eb="97">
      <t>クリイレ</t>
    </rPh>
    <rPh sb="97" eb="99">
      <t>ミコミ</t>
    </rPh>
    <rPh sb="99" eb="100">
      <t>ガク</t>
    </rPh>
    <rPh sb="101" eb="102">
      <t>ゾウ</t>
    </rPh>
    <rPh sb="102" eb="103">
      <t>ガク</t>
    </rPh>
    <rPh sb="104" eb="105">
      <t>カンガ</t>
    </rPh>
    <rPh sb="113" eb="115">
      <t>ジュウトウ</t>
    </rPh>
    <rPh sb="115" eb="117">
      <t>カノウ</t>
    </rPh>
    <rPh sb="118" eb="120">
      <t>キキン</t>
    </rPh>
    <rPh sb="121" eb="123">
      <t>ネンネン</t>
    </rPh>
    <rPh sb="123" eb="125">
      <t>ゲンガク</t>
    </rPh>
    <rPh sb="131" eb="133">
      <t>ヨウイン</t>
    </rPh>
    <rPh sb="140" eb="142">
      <t>コンゴ</t>
    </rPh>
    <rPh sb="142" eb="144">
      <t>ツナミ</t>
    </rPh>
    <rPh sb="144" eb="146">
      <t>ヒナン</t>
    </rPh>
    <rPh sb="150" eb="153">
      <t>チュウガッコウ</t>
    </rPh>
    <rPh sb="154" eb="156">
      <t>ケンセツ</t>
    </rPh>
    <rPh sb="157" eb="158">
      <t>ヒカ</t>
    </rPh>
    <rPh sb="165" eb="167">
      <t>ジッシツ</t>
    </rPh>
    <rPh sb="167" eb="170">
      <t>コウサイヒ</t>
    </rPh>
    <rPh sb="170" eb="172">
      <t>ヒリツ</t>
    </rPh>
    <rPh sb="173" eb="175">
      <t>ジョウショウ</t>
    </rPh>
    <rPh sb="183" eb="184">
      <t>カンガ</t>
    </rPh>
    <rPh sb="191" eb="193">
      <t>コンゴ</t>
    </rPh>
    <rPh sb="193" eb="195">
      <t>ジギョウ</t>
    </rPh>
    <rPh sb="196" eb="198">
      <t>ミナオ</t>
    </rPh>
    <rPh sb="203" eb="204">
      <t>スス</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</si>
</sst>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48407</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45951</c:v>
                </c:pt>
                <c:pt idx="1">
                  <c:v>46856</c:v>
                </c:pt>
                <c:pt idx="2">
                  <c:v>71778</c:v>
                </c:pt>
                <c:pt idx="3">
                  <c:v>86646</c:v>
                </c:pt>
                <c:pt idx="4">
                  <c:v>81698</c:v>
                </c:pt>
              </c:numCache>
            </c:numRef>
          </c:val>
          <c:smooth val="0"/>
        </c:ser>
        <c:dLbls>
          <c:showLegendKey val="0"/>
          <c:showVal val="0"/>
          <c:showCatName val="0"/>
          <c:showSerName val="0"/>
          <c:showPercent val="0"/>
          <c:showBubbleSize val="0"/>
        </c:dLbls>
        <c:marker val="1"/>
        <c:smooth val="0"/>
        <c:axId val="86004096"/>
        <c:axId val="86006016"/>
      </c:lineChart>
      <c:catAx>
        <c:axId val="86004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006016"/>
        <c:crosses val="autoZero"/>
        <c:auto val="1"/>
        <c:lblAlgn val="ctr"/>
        <c:lblOffset val="100"/>
        <c:tickLblSkip val="1"/>
        <c:tickMarkSkip val="1"/>
        <c:noMultiLvlLbl val="0"/>
      </c:catAx>
      <c:valAx>
        <c:axId val="86006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00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9.58</c:v>
                </c:pt>
                <c:pt idx="1">
                  <c:v>9.35</c:v>
                </c:pt>
                <c:pt idx="2">
                  <c:v>11.71</c:v>
                </c:pt>
                <c:pt idx="3">
                  <c:v>7.11</c:v>
                </c:pt>
                <c:pt idx="4">
                  <c:v>10.18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29.59</c:v>
                </c:pt>
                <c:pt idx="1">
                  <c:v>23.16</c:v>
                </c:pt>
                <c:pt idx="2">
                  <c:v>20.239999999999998</c:v>
                </c:pt>
                <c:pt idx="3">
                  <c:v>20.86</c:v>
                </c:pt>
                <c:pt idx="4">
                  <c:v>21.06</c:v>
                </c:pt>
              </c:numCache>
            </c:numRef>
          </c:val>
        </c:ser>
        <c:dLbls>
          <c:showLegendKey val="0"/>
          <c:showVal val="0"/>
          <c:showCatName val="0"/>
          <c:showSerName val="0"/>
          <c:showPercent val="0"/>
          <c:showBubbleSize val="0"/>
        </c:dLbls>
        <c:gapWidth val="250"/>
        <c:overlap val="100"/>
        <c:axId val="118664576"/>
        <c:axId val="11866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1.38</c:v>
                </c:pt>
                <c:pt idx="1">
                  <c:v>-7.22</c:v>
                </c:pt>
                <c:pt idx="2">
                  <c:v>-0.18</c:v>
                </c:pt>
                <c:pt idx="3">
                  <c:v>-3.98</c:v>
                </c:pt>
                <c:pt idx="4">
                  <c:v>3.84</c:v>
                </c:pt>
              </c:numCache>
            </c:numRef>
          </c:val>
          <c:smooth val="0"/>
        </c:ser>
        <c:dLbls>
          <c:showLegendKey val="0"/>
          <c:showVal val="0"/>
          <c:showCatName val="0"/>
          <c:showSerName val="0"/>
          <c:showPercent val="0"/>
          <c:showBubbleSize val="0"/>
        </c:dLbls>
        <c:marker val="1"/>
        <c:smooth val="0"/>
        <c:axId val="118664576"/>
        <c:axId val="118666752"/>
      </c:lineChart>
      <c:catAx>
        <c:axId val="1186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66752"/>
        <c:crosses val="autoZero"/>
        <c:auto val="1"/>
        <c:lblAlgn val="ctr"/>
        <c:lblOffset val="100"/>
        <c:tickLblSkip val="1"/>
        <c:tickMarkSkip val="1"/>
        <c:noMultiLvlLbl val="0"/>
      </c:catAx>
      <c:valAx>
        <c:axId val="1186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7.0000000000000007E-2</c:v>
                </c:pt>
                <c:pt idx="4">
                  <c:v>#N/A</c:v>
                </c:pt>
                <c:pt idx="5">
                  <c:v>0.19</c:v>
                </c:pt>
                <c:pt idx="6">
                  <c:v>#N/A</c:v>
                </c:pt>
                <c:pt idx="7">
                  <c:v>0.17</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0.43</c:v>
                </c:pt>
                <c:pt idx="2">
                  <c:v>#N/A</c:v>
                </c:pt>
                <c:pt idx="3">
                  <c:v>0.62</c:v>
                </c:pt>
                <c:pt idx="4">
                  <c:v>#N/A</c:v>
                </c:pt>
                <c:pt idx="5">
                  <c:v>0.49</c:v>
                </c:pt>
                <c:pt idx="6">
                  <c:v>#N/A</c:v>
                </c:pt>
                <c:pt idx="7">
                  <c:v>0.1</c:v>
                </c:pt>
                <c:pt idx="8">
                  <c:v>#N/A</c:v>
                </c:pt>
                <c:pt idx="9">
                  <c:v>0.21</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0.77</c:v>
                </c:pt>
                <c:pt idx="2">
                  <c:v>#N/A</c:v>
                </c:pt>
                <c:pt idx="3">
                  <c:v>0.61</c:v>
                </c:pt>
                <c:pt idx="4">
                  <c:v>#N/A</c:v>
                </c:pt>
                <c:pt idx="5">
                  <c:v>0.55000000000000004</c:v>
                </c:pt>
                <c:pt idx="6">
                  <c:v>#N/A</c:v>
                </c:pt>
                <c:pt idx="7">
                  <c:v>0.38</c:v>
                </c:pt>
                <c:pt idx="8">
                  <c:v>#N/A</c:v>
                </c:pt>
                <c:pt idx="9">
                  <c:v>0.28000000000000003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0.14000000000000001</c:v>
                </c:pt>
                <c:pt idx="4">
                  <c:v>#N/A</c:v>
                </c:pt>
                <c:pt idx="5">
                  <c:v>0.01</c:v>
                </c:pt>
                <c:pt idx="6">
                  <c:v>#N/A</c:v>
                </c:pt>
                <c:pt idx="7">
                  <c:v>0.2</c:v>
                </c:pt>
                <c:pt idx="8">
                  <c:v>#N/A</c:v>
                </c:pt>
                <c:pt idx="9">
                  <c:v>0.41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2.94</c:v>
                </c:pt>
                <c:pt idx="2">
                  <c:v>#N/A</c:v>
                </c:pt>
                <c:pt idx="3">
                  <c:v>3.09</c:v>
                </c:pt>
                <c:pt idx="4">
                  <c:v>#N/A</c:v>
                </c:pt>
                <c:pt idx="5">
                  <c:v>3.55</c:v>
                </c:pt>
                <c:pt idx="6">
                  <c:v>#N/A</c:v>
                </c:pt>
                <c:pt idx="7">
                  <c:v>2.4900000000000002</c:v>
                </c:pt>
                <c:pt idx="8">
                  <c:v>#N/A</c:v>
                </c:pt>
                <c:pt idx="9">
                  <c:v>1.58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1.53</c:v>
                </c:pt>
                <c:pt idx="4">
                  <c:v>#N/A</c:v>
                </c:pt>
                <c:pt idx="5">
                  <c:v>1.9</c:v>
                </c:pt>
                <c:pt idx="6">
                  <c:v>#N/A</c:v>
                </c:pt>
                <c:pt idx="7">
                  <c:v>1.05</c:v>
                </c:pt>
                <c:pt idx="8">
                  <c:v>#N/A</c:v>
                </c:pt>
                <c:pt idx="9">
                  <c:v>2.52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8.7799999999999994</c:v>
                </c:pt>
                <c:pt idx="2">
                  <c:v>#N/A</c:v>
                </c:pt>
                <c:pt idx="3">
                  <c:v>8.67</c:v>
                </c:pt>
                <c:pt idx="4">
                  <c:v>#N/A</c:v>
                </c:pt>
                <c:pt idx="5">
                  <c:v>10.96</c:v>
                </c:pt>
                <c:pt idx="6">
                  <c:v>#N/A</c:v>
                </c:pt>
                <c:pt idx="7">
                  <c:v>6.38</c:v>
                </c:pt>
                <c:pt idx="8">
                  <c:v>#N/A</c:v>
                </c:pt>
                <c:pt idx="9">
                  <c:v>4.68</c:v>
                </c:pt>
              </c:numCache>
            </c:numRef>
          </c:val>
        </c:ser>
        <c:ser>
          <c:idx val="8"/>
          <c:order val="8"/>
          <c:tx>
            <c:strRef>
              <c:f>データシート!$A$35</c:f>
              <c:strCache>
                <c:ptCount val="1"/>
                <c:pt idx="0">
                  <c:v>斎宮跡保存事業特別会計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0.05</c:v>
                </c:pt>
                <c:pt idx="4">
                  <c:v>#N/A</c:v>
                </c:pt>
                <c:pt idx="5">
                  <c:v>0.18</c:v>
                </c:pt>
                <c:pt idx="6">
                  <c:v>#N/A</c:v>
                </c:pt>
                <c:pt idx="7">
                  <c:v>0.33</c:v>
                </c:pt>
                <c:pt idx="8">
                  <c:v>#N/A</c:v>
                </c:pt>
                <c:pt idx="9">
                  <c:v>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8.1199999999999992</c:v>
                </c:pt>
                <c:pt idx="2">
                  <c:v>#N/A</c:v>
                </c:pt>
                <c:pt idx="3">
                  <c:v>8.06</c:v>
                </c:pt>
                <c:pt idx="4">
                  <c:v>#N/A</c:v>
                </c:pt>
                <c:pt idx="5">
                  <c:v>7.41</c:v>
                </c:pt>
                <c:pt idx="6">
                  <c:v>#N/A</c:v>
                </c:pt>
                <c:pt idx="7">
                  <c:v>9.24</c:v>
                </c:pt>
                <c:pt idx="8">
                  <c:v>#N/A</c:v>
                </c:pt>
                <c:pt idx="9">
                  <c:v>12.17</c:v>
                </c:pt>
              </c:numCache>
            </c:numRef>
          </c:val>
        </c:ser>
        <c:dLbls>
          <c:showLegendKey val="0"/>
          <c:showVal val="0"/>
          <c:showCatName val="0"/>
          <c:showSerName val="0"/>
          <c:showPercent val="0"/>
          <c:showBubbleSize val="0"/>
        </c:dLbls>
        <c:gapWidth val="150"/>
        <c:overlap val="100"/>
        <c:axId val="118838784"/>
        <c:axId val="118840320"/>
      </c:barChart>
      <c:catAx>
        <c:axId val="1188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40320"/>
        <c:crosses val="autoZero"/>
        <c:auto val="1"/>
        <c:lblAlgn val="ctr"/>
        <c:lblOffset val="100"/>
        <c:tickLblSkip val="1"/>
        <c:tickMarkSkip val="1"/>
        <c:noMultiLvlLbl val="0"/>
      </c:catAx>
      <c:valAx>
        <c:axId val="11884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3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766</c:v>
                </c:pt>
                <c:pt idx="5">
                  <c:v>729</c:v>
                </c:pt>
                <c:pt idx="8">
                  <c:v>720</c:v>
                </c:pt>
                <c:pt idx="11">
                  <c:v>748</c:v>
                </c:pt>
                <c:pt idx="14">
                  <c:v>747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c:v>
                </c:pt>
                <c:pt idx="3">
                  <c:v>71</c:v>
                </c:pt>
                <c:pt idx="6">
                  <c:v>95</c:v>
                </c:pt>
                <c:pt idx="9">
                  <c:v>68</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169</c:v>
                </c:pt>
                <c:pt idx="3">
                  <c:v>175</c:v>
                </c:pt>
                <c:pt idx="6">
                  <c:v>187</c:v>
                </c:pt>
                <c:pt idx="9">
                  <c:v>201</c:v>
                </c:pt>
                <c:pt idx="12">
                  <c:v>213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889</c:v>
                </c:pt>
                <c:pt idx="3">
                  <c:v>824</c:v>
                </c:pt>
                <c:pt idx="6">
                  <c:v>797</c:v>
                </c:pt>
                <c:pt idx="9">
                  <c:v>832</c:v>
                </c:pt>
                <c:pt idx="12">
                  <c:v>832</c:v>
                </c:pt>
              </c:numCache>
            </c:numRef>
          </c:val>
        </c:ser>
        <c:dLbls>
          <c:showLegendKey val="0"/>
          <c:showVal val="0"/>
          <c:showCatName val="0"/>
          <c:showSerName val="0"/>
          <c:showPercent val="0"/>
          <c:showBubbleSize val="0"/>
        </c:dLbls>
        <c:gapWidth val="100"/>
        <c:overlap val="100"/>
        <c:axId val="118982144"/>
        <c:axId val="11898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345</c:v>
                </c:pt>
                <c:pt idx="2">
                  <c:v>#N/A</c:v>
                </c:pt>
                <c:pt idx="3">
                  <c:v>#N/A</c:v>
                </c:pt>
                <c:pt idx="4">
                  <c:v>342</c:v>
                </c:pt>
                <c:pt idx="5">
                  <c:v>#N/A</c:v>
                </c:pt>
                <c:pt idx="6">
                  <c:v>#N/A</c:v>
                </c:pt>
                <c:pt idx="7">
                  <c:v>360</c:v>
                </c:pt>
                <c:pt idx="8">
                  <c:v>#N/A</c:v>
                </c:pt>
                <c:pt idx="9">
                  <c:v>#N/A</c:v>
                </c:pt>
                <c:pt idx="10">
                  <c:v>353</c:v>
                </c:pt>
                <c:pt idx="11">
                  <c:v>#N/A</c:v>
                </c:pt>
                <c:pt idx="12">
                  <c:v>#N/A</c:v>
                </c:pt>
                <c:pt idx="13">
                  <c:v>374</c:v>
                </c:pt>
                <c:pt idx="14">
                  <c:v>#N/A</c:v>
                </c:pt>
              </c:numCache>
            </c:numRef>
          </c:val>
          <c:smooth val="0"/>
        </c:ser>
        <c:dLbls>
          <c:showLegendKey val="0"/>
          <c:showVal val="0"/>
          <c:showCatName val="0"/>
          <c:showSerName val="0"/>
          <c:showPercent val="0"/>
          <c:showBubbleSize val="0"/>
        </c:dLbls>
        <c:marker val="1"/>
        <c:smooth val="0"/>
        <c:axId val="118982144"/>
        <c:axId val="118984064"/>
      </c:lineChart>
      <c:catAx>
        <c:axId val="1189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84064"/>
        <c:crosses val="autoZero"/>
        <c:auto val="1"/>
        <c:lblAlgn val="ctr"/>
        <c:lblOffset val="100"/>
        <c:tickLblSkip val="1"/>
        <c:tickMarkSkip val="1"/>
        <c:noMultiLvlLbl val="0"/>
      </c:catAx>
      <c:valAx>
        <c:axId val="11898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7464</c:v>
                </c:pt>
                <c:pt idx="5">
                  <c:v>7891</c:v>
                </c:pt>
                <c:pt idx="8">
                  <c:v>8252</c:v>
                </c:pt>
                <c:pt idx="11">
                  <c:v>8243</c:v>
                </c:pt>
                <c:pt idx="14">
                  <c:v>8353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1109</c:v>
                </c:pt>
                <c:pt idx="5">
                  <c:v>1412</c:v>
                </c:pt>
                <c:pt idx="8">
                  <c:v>1101</c:v>
                </c:pt>
                <c:pt idx="11">
                  <c:v>1071</c:v>
                </c:pt>
                <c:pt idx="14">
                  <c:v>992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3343</c:v>
                </c:pt>
                <c:pt idx="5">
                  <c:v>2825</c:v>
                </c:pt>
                <c:pt idx="8">
                  <c:v>2638</c:v>
                </c:pt>
                <c:pt idx="11">
                  <c:v>2685</c:v>
                </c:pt>
                <c:pt idx="14">
                  <c:v>2283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125</c:v>
                </c:pt>
                <c:pt idx="3">
                  <c:v>582</c:v>
                </c:pt>
                <c:pt idx="6">
                  <c:v>414</c:v>
                </c:pt>
                <c:pt idx="9">
                  <c:v>510</c:v>
                </c:pt>
                <c:pt idx="12">
                  <c:v>458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1326</c:v>
                </c:pt>
                <c:pt idx="3">
                  <c:v>1216</c:v>
                </c:pt>
                <c:pt idx="6">
                  <c:v>1387</c:v>
                </c:pt>
                <c:pt idx="9">
                  <c:v>1274</c:v>
                </c:pt>
                <c:pt idx="12">
                  <c:v>1165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600</c:v>
                </c:pt>
                <c:pt idx="3">
                  <c:v>572</c:v>
                </c:pt>
                <c:pt idx="6">
                  <c:v>500</c:v>
                </c:pt>
                <c:pt idx="9">
                  <c:v>458</c:v>
                </c:pt>
                <c:pt idx="12">
                  <c:v>408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3707</c:v>
                </c:pt>
                <c:pt idx="3">
                  <c:v>4321</c:v>
                </c:pt>
                <c:pt idx="6">
                  <c:v>4725</c:v>
                </c:pt>
                <c:pt idx="9">
                  <c:v>4797</c:v>
                </c:pt>
                <c:pt idx="12">
                  <c:v>4787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8092</c:v>
                </c:pt>
                <c:pt idx="3">
                  <c:v>8056</c:v>
                </c:pt>
                <c:pt idx="6">
                  <c:v>8488</c:v>
                </c:pt>
                <c:pt idx="9">
                  <c:v>8549</c:v>
                </c:pt>
                <c:pt idx="12">
                  <c:v>8915</c:v>
                </c:pt>
              </c:numCache>
            </c:numRef>
          </c:val>
        </c:ser>
        <c:dLbls>
          <c:showLegendKey val="0"/>
          <c:showVal val="0"/>
          <c:showCatName val="0"/>
          <c:showSerName val="0"/>
          <c:showPercent val="0"/>
          <c:showBubbleSize val="0"/>
        </c:dLbls>
        <c:gapWidth val="100"/>
        <c:overlap val="100"/>
        <c:axId val="121273728"/>
        <c:axId val="12128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1935</c:v>
                </c:pt>
                <c:pt idx="2">
                  <c:v>#N/A</c:v>
                </c:pt>
                <c:pt idx="3">
                  <c:v>#N/A</c:v>
                </c:pt>
                <c:pt idx="4">
                  <c:v>2621</c:v>
                </c:pt>
                <c:pt idx="5">
                  <c:v>#N/A</c:v>
                </c:pt>
                <c:pt idx="6">
                  <c:v>#N/A</c:v>
                </c:pt>
                <c:pt idx="7">
                  <c:v>3525</c:v>
                </c:pt>
                <c:pt idx="8">
                  <c:v>#N/A</c:v>
                </c:pt>
                <c:pt idx="9">
                  <c:v>#N/A</c:v>
                </c:pt>
                <c:pt idx="10">
                  <c:v>3589</c:v>
                </c:pt>
                <c:pt idx="11">
                  <c:v>#N/A</c:v>
                </c:pt>
                <c:pt idx="12">
                  <c:v>#N/A</c:v>
                </c:pt>
                <c:pt idx="13">
                  <c:v>4105</c:v>
                </c:pt>
                <c:pt idx="14">
                  <c:v>#N/A</c:v>
                </c:pt>
              </c:numCache>
            </c:numRef>
          </c:val>
          <c:smooth val="0"/>
        </c:ser>
        <c:dLbls>
          <c:showLegendKey val="0"/>
          <c:showVal val="0"/>
          <c:showCatName val="0"/>
          <c:showSerName val="0"/>
          <c:showPercent val="0"/>
          <c:showBubbleSize val="0"/>
        </c:dLbls>
        <c:marker val="1"/>
        <c:smooth val="0"/>
        <c:axId val="121273728"/>
        <c:axId val="121288192"/>
      </c:lineChart>
      <c:catAx>
        <c:axId val="1212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288192"/>
        <c:crosses val="autoZero"/>
        <c:auto val="1"/>
        <c:lblAlgn val="ctr"/>
        <c:lblOffset val="100"/>
        <c:tickLblSkip val="1"/>
        <c:tickMarkSkip val="1"/>
        <c:noMultiLvlLbl val="0"/>
      </c:catAx>
      <c:valAx>
        <c:axId val="1212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359360"/>
        <c:axId val="121369728"/>
      </c:scatterChart>
      <c:valAx>
        <c:axId val="121359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369728"/>
        <c:crosses val="autoZero"/>
        <c:crossBetween val="midCat"/>
      </c:valAx>
      <c:valAx>
        <c:axId val="121369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35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3.37244848497904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2.96864396738369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8.6999999999999993</c:v>
                </c:pt>
                <c:pt idx="1">
                  <c:v>7.9</c:v>
                </c:pt>
                <c:pt idx="2">
                  <c:v>7.7</c:v>
                </c:pt>
                <c:pt idx="3">
                  <c:v>7.8</c:v>
                </c:pt>
                <c:pt idx="4">
                  <c:v>8</c:v>
                </c:pt>
              </c:numCache>
            </c:numRef>
          </c:xVal>
          <c:yVal>
            <c:numRef>
              <c:f>公会計指標分析・財政指標組合せ分析表!$K$73:$O$73</c:f>
              <c:numCache>
                <c:formatCode>#,##0.0;"▲ "#,##0.0</c:formatCode>
                <c:ptCount val="5"/>
                <c:pt idx="0">
                  <c:v>42.4</c:v>
                </c:pt>
                <c:pt idx="1">
                  <c:v>58.7</c:v>
                </c:pt>
                <c:pt idx="2">
                  <c:v>78.400000000000006</c:v>
                </c:pt>
                <c:pt idx="3">
                  <c:v>80.5</c:v>
                </c:pt>
                <c:pt idx="4">
                  <c:v>89.8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10.3</c:v>
                </c:pt>
                <c:pt idx="2">
                  <c:v>8.5</c:v>
                </c:pt>
                <c:pt idx="3">
                  <c:v>7.7</c:v>
                </c:pt>
                <c:pt idx="4">
                  <c:v>7.1</c:v>
                </c:pt>
              </c:numCache>
            </c:numRef>
          </c:xVal>
          <c:yVal>
            <c:numRef>
              <c:f>公会計指標分析・財政指標組合せ分析表!$K$77:$O$77</c:f>
              <c:numCache>
                <c:formatCode>#,##0.0;"▲ "#,##0.0</c:formatCode>
                <c:ptCount val="5"/>
                <c:pt idx="0">
                  <c:v>40.200000000000003</c:v>
                </c:pt>
                <c:pt idx="1">
                  <c:v>43</c:v>
                </c:pt>
                <c:pt idx="2">
                  <c:v>22.3</c:v>
                </c:pt>
                <c:pt idx="3">
                  <c:v>20.3</c:v>
                </c:pt>
                <c:pt idx="4">
                  <c:v>20.2</c:v>
                </c:pt>
              </c:numCache>
            </c:numRef>
          </c:yVal>
          <c:smooth val="0"/>
        </c:ser>
        <c:dLbls>
          <c:showLegendKey val="0"/>
          <c:showVal val="0"/>
          <c:showCatName val="0"/>
          <c:showSerName val="0"/>
          <c:showPercent val="0"/>
          <c:showBubbleSize val="0"/>
        </c:dLbls>
        <c:axId val="121403648"/>
        <c:axId val="121426304"/>
      </c:scatterChart>
      <c:valAx>
        <c:axId val="121403648"/>
        <c:scaling>
          <c:orientation val="minMax"/>
          <c:max val="10.6"/>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426304"/>
        <c:crosses val="autoZero"/>
        <c:crossBetween val="midCat"/>
      </c:valAx>
      <c:valAx>
        <c:axId val="121426304"/>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403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mn-lt"/>
              <a:ea typeface="+mn-ea"/>
              <a:cs typeface="+mn-cs"/>
            </a:rPr>
            <a:t>昨年に比べ、実質公債比率の分子全体として</a:t>
          </a:r>
          <a:r>
            <a:rPr kumimoji="1" lang="ja-JP" altLang="en-US" sz="1100">
              <a:solidFill>
                <a:schemeClr val="dk1"/>
              </a:solidFill>
              <a:latin typeface="+mn-lt"/>
              <a:ea typeface="+mn-ea"/>
              <a:cs typeface="+mn-cs"/>
            </a:rPr>
            <a:t>２１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主な要因としては、元利償還金等（Ａ）については、公営企業債の元利償還金に対する繰入金が１</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百万円増の計</a:t>
          </a:r>
          <a:r>
            <a:rPr kumimoji="1" lang="ja-JP" altLang="en-US" sz="1100">
              <a:solidFill>
                <a:schemeClr val="dk1"/>
              </a:solidFill>
              <a:latin typeface="+mn-lt"/>
              <a:ea typeface="+mn-ea"/>
              <a:cs typeface="+mn-cs"/>
            </a:rPr>
            <a:t>２０</a:t>
          </a:r>
          <a:r>
            <a:rPr kumimoji="1" lang="ja-JP" altLang="ja-JP" sz="1100">
              <a:solidFill>
                <a:schemeClr val="dk1"/>
              </a:solidFill>
              <a:latin typeface="+mn-lt"/>
              <a:ea typeface="+mn-ea"/>
              <a:cs typeface="+mn-cs"/>
            </a:rPr>
            <a:t>百万円の増に対し、算入公債費等（Ｂ）について</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減となった</a:t>
          </a:r>
          <a:r>
            <a:rPr kumimoji="1" lang="ja-JP" altLang="ja-JP" sz="1100">
              <a:solidFill>
                <a:schemeClr val="dk1"/>
              </a:solidFill>
              <a:latin typeface="+mn-lt"/>
              <a:ea typeface="+mn-ea"/>
              <a:cs typeface="+mn-cs"/>
            </a:rPr>
            <a:t>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明和町としては、今後も</a:t>
          </a:r>
          <a:r>
            <a:rPr kumimoji="1" lang="ja-JP" altLang="en-US" sz="1100">
              <a:solidFill>
                <a:schemeClr val="dk1"/>
              </a:solidFill>
              <a:latin typeface="+mn-lt"/>
              <a:ea typeface="+mn-ea"/>
              <a:cs typeface="+mn-cs"/>
            </a:rPr>
            <a:t>学校教育施設等整備事業や</a:t>
          </a:r>
          <a:r>
            <a:rPr kumimoji="1" lang="ja-JP" altLang="ja-JP" sz="1100">
              <a:solidFill>
                <a:schemeClr val="dk1"/>
              </a:solidFill>
              <a:latin typeface="+mn-lt"/>
              <a:ea typeface="+mn-ea"/>
              <a:cs typeface="+mn-cs"/>
            </a:rPr>
            <a:t>下水道事業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社会資本整備総合交付金事業で元利償還金が増加する見込みである。</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昨年に比べ、将来負担比率の分子全体として</a:t>
          </a:r>
          <a:r>
            <a:rPr kumimoji="1" lang="ja-JP" altLang="en-US" sz="1400">
              <a:solidFill>
                <a:schemeClr val="dk1"/>
              </a:solidFill>
              <a:latin typeface="+mn-lt"/>
              <a:ea typeface="+mn-ea"/>
              <a:cs typeface="+mn-cs"/>
            </a:rPr>
            <a:t>５１６</a:t>
          </a:r>
          <a:r>
            <a:rPr kumimoji="1" lang="ja-JP" altLang="ja-JP" sz="1400">
              <a:solidFill>
                <a:schemeClr val="dk1"/>
              </a:solidFill>
              <a:latin typeface="+mn-lt"/>
              <a:ea typeface="+mn-ea"/>
              <a:cs typeface="+mn-cs"/>
            </a:rPr>
            <a:t>百万円</a:t>
          </a:r>
          <a:r>
            <a:rPr kumimoji="1" lang="ja-JP" altLang="en-US" sz="1400">
              <a:solidFill>
                <a:schemeClr val="dk1"/>
              </a:solidFill>
              <a:latin typeface="+mn-lt"/>
              <a:ea typeface="+mn-ea"/>
              <a:cs typeface="+mn-cs"/>
            </a:rPr>
            <a:t>と大きく</a:t>
          </a:r>
          <a:r>
            <a:rPr kumimoji="1" lang="ja-JP" altLang="ja-JP" sz="1400">
              <a:solidFill>
                <a:schemeClr val="dk1"/>
              </a:solidFill>
              <a:latin typeface="+mn-lt"/>
              <a:ea typeface="+mn-ea"/>
              <a:cs typeface="+mn-cs"/>
            </a:rPr>
            <a:t>増加した。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主な要因としては、将来負担額（Ａ）については</a:t>
          </a:r>
          <a:r>
            <a:rPr kumimoji="1" lang="ja-JP" altLang="en-US" sz="1400">
              <a:solidFill>
                <a:schemeClr val="dk1"/>
              </a:solidFill>
              <a:latin typeface="+mn-lt"/>
              <a:ea typeface="+mn-ea"/>
              <a:cs typeface="+mn-cs"/>
            </a:rPr>
            <a:t>、起債額が増え、</a:t>
          </a:r>
          <a:r>
            <a:rPr kumimoji="1" lang="ja-JP" altLang="ja-JP" sz="1400">
              <a:solidFill>
                <a:schemeClr val="dk1"/>
              </a:solidFill>
              <a:latin typeface="+mn-lt"/>
              <a:ea typeface="+mn-ea"/>
              <a:cs typeface="+mn-cs"/>
            </a:rPr>
            <a:t>起債残高</a:t>
          </a:r>
          <a:r>
            <a:rPr kumimoji="1" lang="ja-JP" altLang="en-US" sz="1400">
              <a:solidFill>
                <a:schemeClr val="dk1"/>
              </a:solidFill>
              <a:latin typeface="+mn-lt"/>
              <a:ea typeface="+mn-ea"/>
              <a:cs typeface="+mn-cs"/>
            </a:rPr>
            <a:t>３６６</a:t>
          </a:r>
          <a:r>
            <a:rPr kumimoji="1" lang="ja-JP" altLang="ja-JP" sz="1400">
              <a:solidFill>
                <a:schemeClr val="dk1"/>
              </a:solidFill>
              <a:latin typeface="+mn-lt"/>
              <a:ea typeface="+mn-ea"/>
              <a:cs typeface="+mn-cs"/>
            </a:rPr>
            <a:t>百万円</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増に対して、充当可能財源等（Ｂ）について、基準財政需要額算入見込額が</a:t>
          </a:r>
          <a:r>
            <a:rPr kumimoji="1" lang="ja-JP" altLang="en-US" sz="1400">
              <a:solidFill>
                <a:schemeClr val="dk1"/>
              </a:solidFill>
              <a:latin typeface="+mn-lt"/>
              <a:ea typeface="+mn-ea"/>
              <a:cs typeface="+mn-cs"/>
            </a:rPr>
            <a:t>１１０</a:t>
          </a:r>
          <a:r>
            <a:rPr kumimoji="1" lang="ja-JP" altLang="ja-JP" sz="1400">
              <a:solidFill>
                <a:schemeClr val="dk1"/>
              </a:solidFill>
              <a:latin typeface="+mn-lt"/>
              <a:ea typeface="+mn-ea"/>
              <a:cs typeface="+mn-cs"/>
            </a:rPr>
            <a:t>百万円</a:t>
          </a:r>
          <a:r>
            <a:rPr kumimoji="1" lang="ja-JP" altLang="en-US" sz="1400">
              <a:solidFill>
                <a:schemeClr val="dk1"/>
              </a:solidFill>
              <a:latin typeface="+mn-lt"/>
              <a:ea typeface="+mn-ea"/>
              <a:cs typeface="+mn-cs"/>
            </a:rPr>
            <a:t>増</a:t>
          </a:r>
          <a:r>
            <a:rPr kumimoji="1" lang="ja-JP" altLang="ja-JP" sz="1400">
              <a:solidFill>
                <a:schemeClr val="dk1"/>
              </a:solidFill>
              <a:latin typeface="+mn-lt"/>
              <a:ea typeface="+mn-ea"/>
              <a:cs typeface="+mn-cs"/>
            </a:rPr>
            <a:t>であった</a:t>
          </a:r>
          <a:r>
            <a:rPr kumimoji="1" lang="ja-JP" altLang="en-US" sz="1400">
              <a:solidFill>
                <a:schemeClr val="dk1"/>
              </a:solidFill>
              <a:latin typeface="+mn-lt"/>
              <a:ea typeface="+mn-ea"/>
              <a:cs typeface="+mn-cs"/>
            </a:rPr>
            <a:t>が、充当可能基金４０２百万円の減に加え、充当可能特定歳入も７９百万円減となった</a:t>
          </a:r>
          <a:r>
            <a:rPr kumimoji="1" lang="ja-JP" altLang="ja-JP" sz="1400">
              <a:solidFill>
                <a:schemeClr val="dk1"/>
              </a:solidFill>
              <a:latin typeface="+mn-lt"/>
              <a:ea typeface="+mn-ea"/>
              <a:cs typeface="+mn-cs"/>
            </a:rPr>
            <a:t>ためである。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a:t>
          </a:r>
          <a:r>
            <a:rPr kumimoji="1" lang="ja-JP" altLang="en-US" sz="1400">
              <a:solidFill>
                <a:schemeClr val="dk1"/>
              </a:solidFill>
              <a:latin typeface="+mn-lt"/>
              <a:ea typeface="+mn-ea"/>
              <a:cs typeface="+mn-cs"/>
            </a:rPr>
            <a:t>大規模事業を控えており、</a:t>
          </a:r>
          <a:r>
            <a:rPr kumimoji="1" lang="ja-JP" altLang="ja-JP" sz="1400">
              <a:solidFill>
                <a:schemeClr val="dk1"/>
              </a:solidFill>
              <a:latin typeface="+mn-lt"/>
              <a:ea typeface="+mn-ea"/>
              <a:cs typeface="+mn-cs"/>
            </a:rPr>
            <a:t>起債借入額の増が見込まれるが、投資的事業の抑制も含め、歳出の</a:t>
          </a:r>
          <a:r>
            <a:rPr kumimoji="1" lang="ja-JP" altLang="en-US" sz="1400">
              <a:solidFill>
                <a:schemeClr val="dk1"/>
              </a:solidFill>
              <a:latin typeface="+mn-lt"/>
              <a:ea typeface="+mn-ea"/>
              <a:cs typeface="+mn-cs"/>
            </a:rPr>
            <a:t>全体的な</a:t>
          </a:r>
          <a:r>
            <a:rPr kumimoji="1" lang="ja-JP" altLang="ja-JP" sz="1400">
              <a:solidFill>
                <a:schemeClr val="dk1"/>
              </a:solidFill>
              <a:latin typeface="+mn-lt"/>
              <a:ea typeface="+mn-ea"/>
              <a:cs typeface="+mn-cs"/>
            </a:rPr>
            <a:t>見直しに努めたい。</a:t>
          </a:r>
        </a:p>
        <a:p>
          <a:endParaRPr kumimoji="1"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アベノミクス効果は地方では報道されている程の好影響も出ていなく、税収減も続いてる状況で、類似団体平均を下回る０．５６となっている。</a:t>
          </a:r>
          <a:endParaRPr kumimoji="1" lang="en-US" altLang="ja-JP" sz="1300">
            <a:latin typeface="ＭＳ Ｐゴシック"/>
          </a:endParaRPr>
        </a:p>
        <a:p>
          <a:r>
            <a:rPr kumimoji="1" lang="ja-JP" altLang="en-US" sz="1300">
              <a:latin typeface="ＭＳ Ｐゴシック"/>
            </a:rPr>
            <a:t>　また歳出では、扶助費等の義務的経費が増加傾向にあるので、投資的経費をさらに抑制する等、歳出の徹底的な見直しを今後も図るとともに、引き続き税収の徴収率向上対策を中心とする歳入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42635</xdr:rowOff>
    </xdr:to>
    <xdr:cxnSp macro="">
      <xdr:nvCxnSpPr>
        <xdr:cNvPr id="79" name="直線コネクタ 78"/>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4" name="テキスト ボックス 93"/>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年々増加する義務的経費に加え、物件費や繰出金等も増加傾向が続いているため、昨年より１．１％上回り、類似団体平均を１．３％上回った状況となっている。</a:t>
          </a:r>
          <a:endParaRPr kumimoji="1" lang="en-US" altLang="ja-JP" sz="1300">
            <a:latin typeface="ＭＳ Ｐゴシック"/>
          </a:endParaRPr>
        </a:p>
        <a:p>
          <a:r>
            <a:rPr kumimoji="1" lang="ja-JP" altLang="en-US" sz="1300">
              <a:latin typeface="ＭＳ Ｐゴシック"/>
            </a:rPr>
            <a:t>　今後も扶助費や公債費が増加が見込まれているため、全体的な事業の見直しや自主財源の確保をさらに検討していきたい。</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41910</xdr:rowOff>
    </xdr:to>
    <xdr:cxnSp macro="">
      <xdr:nvCxnSpPr>
        <xdr:cNvPr id="131" name="直線コネクタ 130"/>
        <xdr:cNvCxnSpPr/>
      </xdr:nvCxnSpPr>
      <xdr:spPr>
        <a:xfrm>
          <a:off x="4114800" y="107901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160274</xdr:rowOff>
    </xdr:to>
    <xdr:cxnSp macro="">
      <xdr:nvCxnSpPr>
        <xdr:cNvPr id="134" name="直線コネクタ 133"/>
        <xdr:cNvCxnSpPr/>
      </xdr:nvCxnSpPr>
      <xdr:spPr>
        <a:xfrm>
          <a:off x="3225800" y="106550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49276</xdr:rowOff>
    </xdr:to>
    <xdr:cxnSp macro="">
      <xdr:nvCxnSpPr>
        <xdr:cNvPr id="137" name="直線コネクタ 136"/>
        <xdr:cNvCxnSpPr/>
      </xdr:nvCxnSpPr>
      <xdr:spPr>
        <a:xfrm flipV="1">
          <a:off x="2336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49276</xdr:rowOff>
    </xdr:to>
    <xdr:cxnSp macro="">
      <xdr:nvCxnSpPr>
        <xdr:cNvPr id="140" name="直線コネクタ 139"/>
        <xdr:cNvCxnSpPr/>
      </xdr:nvCxnSpPr>
      <xdr:spPr>
        <a:xfrm>
          <a:off x="1447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0" name="円/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1"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2" name="円/楕円 151"/>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3" name="テキスト ボックス 152"/>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4" name="円/楕円 153"/>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5" name="テキスト ボックス 154"/>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6" name="円/楕円 155"/>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110253</xdr:rowOff>
    </xdr:from>
    <xdr:ext cx="762000" cy="259045"/>
    <xdr:sp macro="" textlink="">
      <xdr:nvSpPr>
        <xdr:cNvPr id="157" name="テキスト ボックス 156"/>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8" name="円/楕円 157"/>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59" name="テキスト ボックス 158"/>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6,000</a:t>
          </a:r>
          <a:r>
            <a:rPr kumimoji="1" lang="ja-JP" altLang="en-US" sz="1300">
              <a:latin typeface="ＭＳ Ｐゴシック"/>
            </a:rPr>
            <a:t>円ほど増加したものの、類似団体平均も増加しているため、比較しても今年も下回っている。</a:t>
          </a:r>
          <a:endParaRPr kumimoji="1" lang="en-US" altLang="ja-JP" sz="1300">
            <a:latin typeface="ＭＳ Ｐゴシック"/>
          </a:endParaRPr>
        </a:p>
        <a:p>
          <a:r>
            <a:rPr kumimoji="1" lang="ja-JP" altLang="en-US" sz="1300">
              <a:latin typeface="ＭＳ Ｐゴシック"/>
            </a:rPr>
            <a:t>　人件費については、職員削減の効果が現れているが、来年は一部事務組合の解散により職員数が増えている状況である。今後も計画的な採用を行っていきたい。</a:t>
          </a:r>
          <a:endParaRPr kumimoji="1" lang="en-US" altLang="ja-JP" sz="1300">
            <a:latin typeface="ＭＳ Ｐゴシック"/>
          </a:endParaRPr>
        </a:p>
        <a:p>
          <a:r>
            <a:rPr kumimoji="1" lang="ja-JP" altLang="en-US" sz="1300">
              <a:latin typeface="ＭＳ Ｐゴシック"/>
            </a:rPr>
            <a:t>　また物件費等については、マイナンバー関係への対応分の電算委託料が増加している。今後は全体的に物件費・維持補修費の見直しを行い抑制していきたい。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132587</xdr:rowOff>
    </xdr:from>
    <xdr:to>
      <xdr:col>7</xdr:col>
      <xdr:colOff>152400</xdr:colOff>
      <xdr:row>81</xdr:row>
      <xdr:rowOff>146092</xdr:rowOff>
    </xdr:to>
    <xdr:cxnSp macro="">
      <xdr:nvCxnSpPr>
        <xdr:cNvPr id="193" name="直線コネクタ 192"/>
        <xdr:cNvCxnSpPr/>
      </xdr:nvCxnSpPr>
      <xdr:spPr>
        <a:xfrm>
          <a:off x="4114800" y="14020037"/>
          <a:ext cx="8382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130868</xdr:rowOff>
    </xdr:from>
    <xdr:ext cx="762000" cy="259045"/>
    <xdr:sp macro="" textlink="">
      <xdr:nvSpPr>
        <xdr:cNvPr id="194" name="人件費・物件費等の状況平均値テキスト"/>
        <xdr:cNvSpPr txBox="1"/>
      </xdr:nvSpPr>
      <xdr:spPr>
        <a:xfrm>
          <a:off x="5041900" y="140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113103</xdr:rowOff>
    </xdr:from>
    <xdr:to>
      <xdr:col>6</xdr:col>
      <xdr:colOff>0</xdr:colOff>
      <xdr:row>81</xdr:row>
      <xdr:rowOff>132587</xdr:rowOff>
    </xdr:to>
    <xdr:cxnSp macro="">
      <xdr:nvCxnSpPr>
        <xdr:cNvPr id="196" name="直線コネクタ 195"/>
        <xdr:cNvCxnSpPr/>
      </xdr:nvCxnSpPr>
      <xdr:spPr>
        <a:xfrm>
          <a:off x="3225800" y="14000553"/>
          <a:ext cx="8890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113057</xdr:rowOff>
    </xdr:from>
    <xdr:to>
      <xdr:col>4</xdr:col>
      <xdr:colOff>482600</xdr:colOff>
      <xdr:row>81</xdr:row>
      <xdr:rowOff>113103</xdr:rowOff>
    </xdr:to>
    <xdr:cxnSp macro="">
      <xdr:nvCxnSpPr>
        <xdr:cNvPr id="199" name="直線コネクタ 198"/>
        <xdr:cNvCxnSpPr/>
      </xdr:nvCxnSpPr>
      <xdr:spPr>
        <a:xfrm>
          <a:off x="2336800" y="140005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113057</xdr:rowOff>
    </xdr:from>
    <xdr:to>
      <xdr:col>3</xdr:col>
      <xdr:colOff>279400</xdr:colOff>
      <xdr:row>81</xdr:row>
      <xdr:rowOff>120425</xdr:rowOff>
    </xdr:to>
    <xdr:cxnSp macro="">
      <xdr:nvCxnSpPr>
        <xdr:cNvPr id="202" name="直線コネクタ 201"/>
        <xdr:cNvCxnSpPr/>
      </xdr:nvCxnSpPr>
      <xdr:spPr>
        <a:xfrm flipV="1">
          <a:off x="1447800" y="14000507"/>
          <a:ext cx="889000"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95292</xdr:rowOff>
    </xdr:from>
    <xdr:to>
      <xdr:col>7</xdr:col>
      <xdr:colOff>203200</xdr:colOff>
      <xdr:row>82</xdr:row>
      <xdr:rowOff>25442</xdr:rowOff>
    </xdr:to>
    <xdr:sp macro="" textlink="">
      <xdr:nvSpPr>
        <xdr:cNvPr id="212" name="円/楕円 211"/>
        <xdr:cNvSpPr/>
      </xdr:nvSpPr>
      <xdr:spPr>
        <a:xfrm>
          <a:off x="4902200" y="13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16569</xdr:rowOff>
    </xdr:from>
    <xdr:ext cx="762000" cy="259045"/>
    <xdr:sp macro="" textlink="">
      <xdr:nvSpPr>
        <xdr:cNvPr id="213" name="人件費・物件費等の状況該当値テキスト"/>
        <xdr:cNvSpPr txBox="1"/>
      </xdr:nvSpPr>
      <xdr:spPr>
        <a:xfrm>
          <a:off x="5041900" y="1390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81787</xdr:rowOff>
    </xdr:from>
    <xdr:to>
      <xdr:col>6</xdr:col>
      <xdr:colOff>50800</xdr:colOff>
      <xdr:row>82</xdr:row>
      <xdr:rowOff>11937</xdr:rowOff>
    </xdr:to>
    <xdr:sp macro="" textlink="">
      <xdr:nvSpPr>
        <xdr:cNvPr id="214" name="円/楕円 213"/>
        <xdr:cNvSpPr/>
      </xdr:nvSpPr>
      <xdr:spPr>
        <a:xfrm>
          <a:off x="4064000" y="13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22114</xdr:rowOff>
    </xdr:from>
    <xdr:ext cx="736600" cy="259045"/>
    <xdr:sp macro="" textlink="">
      <xdr:nvSpPr>
        <xdr:cNvPr id="215" name="テキスト ボックス 214"/>
        <xdr:cNvSpPr txBox="1"/>
      </xdr:nvSpPr>
      <xdr:spPr>
        <a:xfrm>
          <a:off x="3733800" y="1373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62303</xdr:rowOff>
    </xdr:from>
    <xdr:to>
      <xdr:col>4</xdr:col>
      <xdr:colOff>533400</xdr:colOff>
      <xdr:row>81</xdr:row>
      <xdr:rowOff>163903</xdr:rowOff>
    </xdr:to>
    <xdr:sp macro="" textlink="">
      <xdr:nvSpPr>
        <xdr:cNvPr id="216" name="円/楕円 215"/>
        <xdr:cNvSpPr/>
      </xdr:nvSpPr>
      <xdr:spPr>
        <a:xfrm>
          <a:off x="3175000" y="139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2630</xdr:rowOff>
    </xdr:from>
    <xdr:ext cx="762000" cy="259045"/>
    <xdr:sp macro="" textlink="">
      <xdr:nvSpPr>
        <xdr:cNvPr id="217" name="テキスト ボックス 216"/>
        <xdr:cNvSpPr txBox="1"/>
      </xdr:nvSpPr>
      <xdr:spPr>
        <a:xfrm>
          <a:off x="2844800" y="137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62257</xdr:rowOff>
    </xdr:from>
    <xdr:to>
      <xdr:col>3</xdr:col>
      <xdr:colOff>330200</xdr:colOff>
      <xdr:row>81</xdr:row>
      <xdr:rowOff>163857</xdr:rowOff>
    </xdr:to>
    <xdr:sp macro="" textlink="">
      <xdr:nvSpPr>
        <xdr:cNvPr id="218" name="円/楕円 217"/>
        <xdr:cNvSpPr/>
      </xdr:nvSpPr>
      <xdr:spPr>
        <a:xfrm>
          <a:off x="2286000" y="139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2584</xdr:rowOff>
    </xdr:from>
    <xdr:ext cx="762000" cy="259045"/>
    <xdr:sp macro="" textlink="">
      <xdr:nvSpPr>
        <xdr:cNvPr id="219" name="テキスト ボックス 218"/>
        <xdr:cNvSpPr txBox="1"/>
      </xdr:nvSpPr>
      <xdr:spPr>
        <a:xfrm>
          <a:off x="1955800" y="1371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69625</xdr:rowOff>
    </xdr:from>
    <xdr:to>
      <xdr:col>2</xdr:col>
      <xdr:colOff>127000</xdr:colOff>
      <xdr:row>81</xdr:row>
      <xdr:rowOff>171225</xdr:rowOff>
    </xdr:to>
    <xdr:sp macro="" textlink="">
      <xdr:nvSpPr>
        <xdr:cNvPr id="220" name="円/楕円 219"/>
        <xdr:cNvSpPr/>
      </xdr:nvSpPr>
      <xdr:spPr>
        <a:xfrm>
          <a:off x="1397000" y="139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9952</xdr:rowOff>
    </xdr:from>
    <xdr:ext cx="762000" cy="259045"/>
    <xdr:sp macro="" textlink="">
      <xdr:nvSpPr>
        <xdr:cNvPr id="221" name="テキスト ボックス 220"/>
        <xdr:cNvSpPr txBox="1"/>
      </xdr:nvSpPr>
      <xdr:spPr>
        <a:xfrm>
          <a:off x="1066800" y="137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昨年に比べ、１．３ポイント下回り、依然として類似団体平均より低いまま推移している。</a:t>
          </a:r>
          <a:endParaRPr kumimoji="1" lang="en-US" altLang="ja-JP" sz="1300">
            <a:latin typeface="ＭＳ Ｐゴシック"/>
          </a:endParaRPr>
        </a:p>
        <a:p>
          <a:r>
            <a:rPr kumimoji="1" lang="ja-JP" altLang="en-US" sz="1300">
              <a:latin typeface="ＭＳ Ｐゴシック"/>
            </a:rPr>
            <a:t>　今後も国公準拠を基本に適正化を図りたい。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111277</xdr:rowOff>
    </xdr:to>
    <xdr:cxnSp macro="">
      <xdr:nvCxnSpPr>
        <xdr:cNvPr id="257" name="直線コネクタ 256"/>
        <xdr:cNvCxnSpPr/>
      </xdr:nvCxnSpPr>
      <xdr:spPr>
        <a:xfrm flipV="1">
          <a:off x="16179800" y="14363700"/>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111277</xdr:rowOff>
    </xdr:to>
    <xdr:cxnSp macro="">
      <xdr:nvCxnSpPr>
        <xdr:cNvPr id="260" name="直線コネクタ 259"/>
        <xdr:cNvCxnSpPr/>
      </xdr:nvCxnSpPr>
      <xdr:spPr>
        <a:xfrm>
          <a:off x="15290800" y="144671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88</xdr:row>
      <xdr:rowOff>103414</xdr:rowOff>
    </xdr:to>
    <xdr:cxnSp macro="">
      <xdr:nvCxnSpPr>
        <xdr:cNvPr id="263" name="直線コネクタ 262"/>
        <xdr:cNvCxnSpPr/>
      </xdr:nvCxnSpPr>
      <xdr:spPr>
        <a:xfrm flipV="1">
          <a:off x="14401800" y="1446711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88</xdr:row>
      <xdr:rowOff>137886</xdr:rowOff>
    </xdr:to>
    <xdr:cxnSp macro="">
      <xdr:nvCxnSpPr>
        <xdr:cNvPr id="266" name="直線コネクタ 265"/>
        <xdr:cNvCxnSpPr/>
      </xdr:nvCxnSpPr>
      <xdr:spPr>
        <a:xfrm flipV="1">
          <a:off x="13512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6" name="円/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8" name="円/楕円 277"/>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79" name="テキスト ボックス 27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80" name="円/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2" name="円/楕円 281"/>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3" name="テキスト ボックス 282"/>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4" name="円/楕円 283"/>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5" name="テキスト ボックス 284"/>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明和町定員適正化計画のもと定員管理を行っているが、８．２０人と類似団体平均より０．７１人上回っている状況である。今後、可能な範囲での適正な定員管理に努めたい。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138340</xdr:rowOff>
    </xdr:from>
    <xdr:to>
      <xdr:col>24</xdr:col>
      <xdr:colOff>558800</xdr:colOff>
      <xdr:row>62</xdr:row>
      <xdr:rowOff>27215</xdr:rowOff>
    </xdr:to>
    <xdr:cxnSp macro="">
      <xdr:nvCxnSpPr>
        <xdr:cNvPr id="322" name="直線コネクタ 321"/>
        <xdr:cNvCxnSpPr/>
      </xdr:nvCxnSpPr>
      <xdr:spPr>
        <a:xfrm>
          <a:off x="16179800" y="105967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98697</xdr:rowOff>
    </xdr:from>
    <xdr:to>
      <xdr:col>23</xdr:col>
      <xdr:colOff>406400</xdr:colOff>
      <xdr:row>61</xdr:row>
      <xdr:rowOff>138340</xdr:rowOff>
    </xdr:to>
    <xdr:cxnSp macro="">
      <xdr:nvCxnSpPr>
        <xdr:cNvPr id="325" name="直線コネクタ 324"/>
        <xdr:cNvCxnSpPr/>
      </xdr:nvCxnSpPr>
      <xdr:spPr>
        <a:xfrm>
          <a:off x="15290800" y="10557147"/>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72844</xdr:rowOff>
    </xdr:from>
    <xdr:to>
      <xdr:col>22</xdr:col>
      <xdr:colOff>203200</xdr:colOff>
      <xdr:row>61</xdr:row>
      <xdr:rowOff>98697</xdr:rowOff>
    </xdr:to>
    <xdr:cxnSp macro="">
      <xdr:nvCxnSpPr>
        <xdr:cNvPr id="328" name="直線コネクタ 327"/>
        <xdr:cNvCxnSpPr/>
      </xdr:nvCxnSpPr>
      <xdr:spPr>
        <a:xfrm>
          <a:off x="14401800" y="1053129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72844</xdr:rowOff>
    </xdr:from>
    <xdr:to>
      <xdr:col>21</xdr:col>
      <xdr:colOff>0</xdr:colOff>
      <xdr:row>61</xdr:row>
      <xdr:rowOff>79738</xdr:rowOff>
    </xdr:to>
    <xdr:cxnSp macro="">
      <xdr:nvCxnSpPr>
        <xdr:cNvPr id="331" name="直線コネクタ 330"/>
        <xdr:cNvCxnSpPr/>
      </xdr:nvCxnSpPr>
      <xdr:spPr>
        <a:xfrm flipV="1">
          <a:off x="13512800" y="105312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3" name="テキスト ボックス 332"/>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41" name="円/楕円 340"/>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119942</xdr:rowOff>
    </xdr:from>
    <xdr:ext cx="762000" cy="259045"/>
    <xdr:sp macro="" textlink="">
      <xdr:nvSpPr>
        <xdr:cNvPr id="342"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87540</xdr:rowOff>
    </xdr:from>
    <xdr:to>
      <xdr:col>23</xdr:col>
      <xdr:colOff>457200</xdr:colOff>
      <xdr:row>62</xdr:row>
      <xdr:rowOff>17690</xdr:rowOff>
    </xdr:to>
    <xdr:sp macro="" textlink="">
      <xdr:nvSpPr>
        <xdr:cNvPr id="343" name="円/楕円 342"/>
        <xdr:cNvSpPr/>
      </xdr:nvSpPr>
      <xdr:spPr>
        <a:xfrm>
          <a:off x="16129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2467</xdr:rowOff>
    </xdr:from>
    <xdr:ext cx="736600" cy="259045"/>
    <xdr:sp macro="" textlink="">
      <xdr:nvSpPr>
        <xdr:cNvPr id="344" name="テキスト ボックス 343"/>
        <xdr:cNvSpPr txBox="1"/>
      </xdr:nvSpPr>
      <xdr:spPr>
        <a:xfrm>
          <a:off x="15798800" y="106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47897</xdr:rowOff>
    </xdr:from>
    <xdr:to>
      <xdr:col>22</xdr:col>
      <xdr:colOff>254000</xdr:colOff>
      <xdr:row>61</xdr:row>
      <xdr:rowOff>149497</xdr:rowOff>
    </xdr:to>
    <xdr:sp macro="" textlink="">
      <xdr:nvSpPr>
        <xdr:cNvPr id="345" name="円/楕円 344"/>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134274</xdr:rowOff>
    </xdr:from>
    <xdr:ext cx="762000" cy="259045"/>
    <xdr:sp macro="" textlink="">
      <xdr:nvSpPr>
        <xdr:cNvPr id="346" name="テキスト ボックス 345"/>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22044</xdr:rowOff>
    </xdr:from>
    <xdr:to>
      <xdr:col>21</xdr:col>
      <xdr:colOff>50800</xdr:colOff>
      <xdr:row>61</xdr:row>
      <xdr:rowOff>123644</xdr:rowOff>
    </xdr:to>
    <xdr:sp macro="" textlink="">
      <xdr:nvSpPr>
        <xdr:cNvPr id="347" name="円/楕円 346"/>
        <xdr:cNvSpPr/>
      </xdr:nvSpPr>
      <xdr:spPr>
        <a:xfrm>
          <a:off x="14351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108421</xdr:rowOff>
    </xdr:from>
    <xdr:ext cx="762000" cy="259045"/>
    <xdr:sp macro="" textlink="">
      <xdr:nvSpPr>
        <xdr:cNvPr id="348" name="テキスト ボックス 347"/>
        <xdr:cNvSpPr txBox="1"/>
      </xdr:nvSpPr>
      <xdr:spPr>
        <a:xfrm>
          <a:off x="14020800" y="1056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28938</xdr:rowOff>
    </xdr:from>
    <xdr:to>
      <xdr:col>19</xdr:col>
      <xdr:colOff>533400</xdr:colOff>
      <xdr:row>61</xdr:row>
      <xdr:rowOff>130538</xdr:rowOff>
    </xdr:to>
    <xdr:sp macro="" textlink="">
      <xdr:nvSpPr>
        <xdr:cNvPr id="349" name="円/楕円 348"/>
        <xdr:cNvSpPr/>
      </xdr:nvSpPr>
      <xdr:spPr>
        <a:xfrm>
          <a:off x="13462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115315</xdr:rowOff>
    </xdr:from>
    <xdr:ext cx="762000" cy="259045"/>
    <xdr:sp macro="" textlink="">
      <xdr:nvSpPr>
        <xdr:cNvPr id="350" name="テキスト ボックス 349"/>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年度の単年度が低かったため、３カ年平均でも０．２％の増となった。</a:t>
          </a:r>
          <a:endParaRPr kumimoji="1" lang="en-US" altLang="ja-JP" sz="1300">
            <a:latin typeface="ＭＳ Ｐゴシック"/>
          </a:endParaRPr>
        </a:p>
        <a:p>
          <a:r>
            <a:rPr kumimoji="1" lang="ja-JP" altLang="en-US" sz="1300">
              <a:latin typeface="ＭＳ Ｐゴシック"/>
            </a:rPr>
            <a:t>　要因としては、公営企業会計の公債費に充当するための繰出金及び一部事務組合の地方債に充てる負担金が増加したことによる。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25400</xdr:rowOff>
    </xdr:to>
    <xdr:cxnSp macro="">
      <xdr:nvCxnSpPr>
        <xdr:cNvPr id="383" name="直線コネクタ 382"/>
        <xdr:cNvCxnSpPr/>
      </xdr:nvCxnSpPr>
      <xdr:spPr>
        <a:xfrm>
          <a:off x="16179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9313</xdr:rowOff>
    </xdr:to>
    <xdr:cxnSp macro="">
      <xdr:nvCxnSpPr>
        <xdr:cNvPr id="386" name="直線コネクタ 385"/>
        <xdr:cNvCxnSpPr/>
      </xdr:nvCxnSpPr>
      <xdr:spPr>
        <a:xfrm>
          <a:off x="15290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17356</xdr:rowOff>
    </xdr:to>
    <xdr:cxnSp macro="">
      <xdr:nvCxnSpPr>
        <xdr:cNvPr id="389" name="直線コネクタ 388"/>
        <xdr:cNvCxnSpPr/>
      </xdr:nvCxnSpPr>
      <xdr:spPr>
        <a:xfrm flipV="1">
          <a:off x="14401800" y="720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81704</xdr:rowOff>
    </xdr:to>
    <xdr:cxnSp macro="">
      <xdr:nvCxnSpPr>
        <xdr:cNvPr id="392" name="直線コネクタ 391"/>
        <xdr:cNvCxnSpPr/>
      </xdr:nvCxnSpPr>
      <xdr:spPr>
        <a:xfrm flipV="1">
          <a:off x="13512800" y="721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4" name="テキスト ボックス 393"/>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4" name="円/楕円 403"/>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5" name="テキスト ボックス 404"/>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6" name="円/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07" name="テキスト ボックス 406"/>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8" name="円/楕円 407"/>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409" name="テキスト ボックス 408"/>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0" name="円/楕円 409"/>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411" name="テキスト ボックス 410"/>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地方債残高の増加と充当可能基金及び充当可能特定歳入の減少が要因となり、昨年度より大きく比率が高くなっている。</a:t>
          </a:r>
          <a:endParaRPr kumimoji="1" lang="en-US" altLang="ja-JP" sz="1300">
            <a:latin typeface="ＭＳ Ｐゴシック"/>
          </a:endParaRPr>
        </a:p>
        <a:p>
          <a:r>
            <a:rPr kumimoji="1" lang="ja-JP" altLang="en-US" sz="1300">
              <a:latin typeface="ＭＳ Ｐゴシック"/>
            </a:rPr>
            <a:t>　今後も大きな事業が控えているが、事業の見直しを図りながら財政の健全化に努めていきたい。</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141986</xdr:rowOff>
    </xdr:from>
    <xdr:to>
      <xdr:col>24</xdr:col>
      <xdr:colOff>558800</xdr:colOff>
      <xdr:row>19</xdr:row>
      <xdr:rowOff>60299</xdr:rowOff>
    </xdr:to>
    <xdr:cxnSp macro="">
      <xdr:nvCxnSpPr>
        <xdr:cNvPr id="443" name="直線コネクタ 442"/>
        <xdr:cNvCxnSpPr/>
      </xdr:nvCxnSpPr>
      <xdr:spPr>
        <a:xfrm>
          <a:off x="16179800" y="3228086"/>
          <a:ext cx="8382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121717</xdr:rowOff>
    </xdr:from>
    <xdr:to>
      <xdr:col>23</xdr:col>
      <xdr:colOff>406400</xdr:colOff>
      <xdr:row>18</xdr:row>
      <xdr:rowOff>141986</xdr:rowOff>
    </xdr:to>
    <xdr:cxnSp macro="">
      <xdr:nvCxnSpPr>
        <xdr:cNvPr id="446" name="直線コネクタ 445"/>
        <xdr:cNvCxnSpPr/>
      </xdr:nvCxnSpPr>
      <xdr:spPr>
        <a:xfrm>
          <a:off x="15290800" y="32078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103022</xdr:rowOff>
    </xdr:from>
    <xdr:to>
      <xdr:col>22</xdr:col>
      <xdr:colOff>203200</xdr:colOff>
      <xdr:row>18</xdr:row>
      <xdr:rowOff>121717</xdr:rowOff>
    </xdr:to>
    <xdr:cxnSp macro="">
      <xdr:nvCxnSpPr>
        <xdr:cNvPr id="449" name="直線コネクタ 448"/>
        <xdr:cNvCxnSpPr/>
      </xdr:nvCxnSpPr>
      <xdr:spPr>
        <a:xfrm>
          <a:off x="14401800" y="3017672"/>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117145</xdr:rowOff>
    </xdr:from>
    <xdr:to>
      <xdr:col>21</xdr:col>
      <xdr:colOff>0</xdr:colOff>
      <xdr:row>17</xdr:row>
      <xdr:rowOff>103022</xdr:rowOff>
    </xdr:to>
    <xdr:cxnSp macro="">
      <xdr:nvCxnSpPr>
        <xdr:cNvPr id="452" name="直線コネクタ 451"/>
        <xdr:cNvCxnSpPr/>
      </xdr:nvCxnSpPr>
      <xdr:spPr>
        <a:xfrm>
          <a:off x="13512800" y="2860345"/>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3" name="フローチャート : 判断 452"/>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4" name="テキスト ボックス 453"/>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9499</xdr:rowOff>
    </xdr:from>
    <xdr:to>
      <xdr:col>24</xdr:col>
      <xdr:colOff>609600</xdr:colOff>
      <xdr:row>19</xdr:row>
      <xdr:rowOff>111099</xdr:rowOff>
    </xdr:to>
    <xdr:sp macro="" textlink="">
      <xdr:nvSpPr>
        <xdr:cNvPr id="462" name="円/楕円 461"/>
        <xdr:cNvSpPr/>
      </xdr:nvSpPr>
      <xdr:spPr>
        <a:xfrm>
          <a:off x="16967200" y="32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153026</xdr:rowOff>
    </xdr:from>
    <xdr:ext cx="762000" cy="259045"/>
    <xdr:sp macro="" textlink="">
      <xdr:nvSpPr>
        <xdr:cNvPr id="463" name="将来負担の状況該当値テキスト"/>
        <xdr:cNvSpPr txBox="1"/>
      </xdr:nvSpPr>
      <xdr:spPr>
        <a:xfrm>
          <a:off x="17106900" y="323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91186</xdr:rowOff>
    </xdr:from>
    <xdr:to>
      <xdr:col>23</xdr:col>
      <xdr:colOff>457200</xdr:colOff>
      <xdr:row>19</xdr:row>
      <xdr:rowOff>21336</xdr:rowOff>
    </xdr:to>
    <xdr:sp macro="" textlink="">
      <xdr:nvSpPr>
        <xdr:cNvPr id="464" name="円/楕円 463"/>
        <xdr:cNvSpPr/>
      </xdr:nvSpPr>
      <xdr:spPr>
        <a:xfrm>
          <a:off x="16129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6113</xdr:rowOff>
    </xdr:from>
    <xdr:ext cx="736600" cy="259045"/>
    <xdr:sp macro="" textlink="">
      <xdr:nvSpPr>
        <xdr:cNvPr id="465" name="テキスト ボックス 464"/>
        <xdr:cNvSpPr txBox="1"/>
      </xdr:nvSpPr>
      <xdr:spPr>
        <a:xfrm>
          <a:off x="15798800" y="32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70917</xdr:rowOff>
    </xdr:from>
    <xdr:to>
      <xdr:col>22</xdr:col>
      <xdr:colOff>254000</xdr:colOff>
      <xdr:row>19</xdr:row>
      <xdr:rowOff>1067</xdr:rowOff>
    </xdr:to>
    <xdr:sp macro="" textlink="">
      <xdr:nvSpPr>
        <xdr:cNvPr id="466" name="円/楕円 465"/>
        <xdr:cNvSpPr/>
      </xdr:nvSpPr>
      <xdr:spPr>
        <a:xfrm>
          <a:off x="15240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157294</xdr:rowOff>
    </xdr:from>
    <xdr:ext cx="762000" cy="259045"/>
    <xdr:sp macro="" textlink="">
      <xdr:nvSpPr>
        <xdr:cNvPr id="467" name="テキスト ボックス 466"/>
        <xdr:cNvSpPr txBox="1"/>
      </xdr:nvSpPr>
      <xdr:spPr>
        <a:xfrm>
          <a:off x="14909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52222</xdr:rowOff>
    </xdr:from>
    <xdr:to>
      <xdr:col>21</xdr:col>
      <xdr:colOff>50800</xdr:colOff>
      <xdr:row>17</xdr:row>
      <xdr:rowOff>153822</xdr:rowOff>
    </xdr:to>
    <xdr:sp macro="" textlink="">
      <xdr:nvSpPr>
        <xdr:cNvPr id="468" name="円/楕円 467"/>
        <xdr:cNvSpPr/>
      </xdr:nvSpPr>
      <xdr:spPr>
        <a:xfrm>
          <a:off x="143510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138599</xdr:rowOff>
    </xdr:from>
    <xdr:ext cx="762000" cy="259045"/>
    <xdr:sp macro="" textlink="">
      <xdr:nvSpPr>
        <xdr:cNvPr id="469" name="テキスト ボックス 468"/>
        <xdr:cNvSpPr txBox="1"/>
      </xdr:nvSpPr>
      <xdr:spPr>
        <a:xfrm>
          <a:off x="14020800" y="30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70" name="円/楕円 469"/>
        <xdr:cNvSpPr/>
      </xdr:nvSpPr>
      <xdr:spPr>
        <a:xfrm>
          <a:off x="13462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71" name="テキスト ボックス 470"/>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今後数年間で大量に退職予定があり、採用の平均化を図るため、計画的に退職者より多くの採用を実施している。</a:t>
          </a:r>
          <a:endParaRPr kumimoji="1" lang="en-US" altLang="ja-JP" sz="1300">
            <a:latin typeface="ＭＳ Ｐゴシック"/>
          </a:endParaRPr>
        </a:p>
        <a:p>
          <a:r>
            <a:rPr kumimoji="1" lang="ja-JP" altLang="en-US" sz="1300">
              <a:latin typeface="ＭＳ Ｐゴシック"/>
            </a:rPr>
            <a:t>　今後、住民サービスの低下を招かないように計画的な職員採用を行っていきたい。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77470</xdr:rowOff>
    </xdr:to>
    <xdr:cxnSp macro="">
      <xdr:nvCxnSpPr>
        <xdr:cNvPr id="66" name="直線コネクタ 65"/>
        <xdr:cNvCxnSpPr/>
      </xdr:nvCxnSpPr>
      <xdr:spPr>
        <a:xfrm>
          <a:off x="3987800" y="642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37</xdr:row>
      <xdr:rowOff>77470</xdr:rowOff>
    </xdr:to>
    <xdr:cxnSp macro="">
      <xdr:nvCxnSpPr>
        <xdr:cNvPr id="69" name="直線コネクタ 68"/>
        <xdr:cNvCxnSpPr/>
      </xdr:nvCxnSpPr>
      <xdr:spPr>
        <a:xfrm>
          <a:off x="3098800" y="61468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96520</xdr:rowOff>
    </xdr:to>
    <xdr:cxnSp macro="">
      <xdr:nvCxnSpPr>
        <xdr:cNvPr id="72" name="直線コネクタ 71"/>
        <xdr:cNvCxnSpPr/>
      </xdr:nvCxnSpPr>
      <xdr:spPr>
        <a:xfrm flipV="1">
          <a:off x="2209800" y="614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119380</xdr:rowOff>
    </xdr:to>
    <xdr:cxnSp macro="">
      <xdr:nvCxnSpPr>
        <xdr:cNvPr id="75" name="直線コネクタ 74"/>
        <xdr:cNvCxnSpPr/>
      </xdr:nvCxnSpPr>
      <xdr:spPr>
        <a:xfrm flipV="1">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昨年より１．０％増となり、年々増加している状況である。</a:t>
          </a:r>
          <a:endParaRPr kumimoji="1" lang="en-US" altLang="ja-JP" sz="1300">
            <a:latin typeface="ＭＳ Ｐゴシック"/>
          </a:endParaRPr>
        </a:p>
        <a:p>
          <a:r>
            <a:rPr kumimoji="1" lang="ja-JP" altLang="en-US" sz="1300">
              <a:latin typeface="ＭＳ Ｐゴシック"/>
            </a:rPr>
            <a:t>　要因としては、電算関係を中心とする委託料が増加しており、今後精査による抑制を努めたい。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133858</xdr:rowOff>
    </xdr:from>
    <xdr:to>
      <xdr:col>24</xdr:col>
      <xdr:colOff>31750</xdr:colOff>
      <xdr:row>14</xdr:row>
      <xdr:rowOff>53848</xdr:rowOff>
    </xdr:to>
    <xdr:cxnSp macro="">
      <xdr:nvCxnSpPr>
        <xdr:cNvPr id="125" name="直線コネクタ 124"/>
        <xdr:cNvCxnSpPr/>
      </xdr:nvCxnSpPr>
      <xdr:spPr>
        <a:xfrm>
          <a:off x="15671800" y="23627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133858</xdr:rowOff>
    </xdr:to>
    <xdr:cxnSp macro="">
      <xdr:nvCxnSpPr>
        <xdr:cNvPr id="128" name="直線コネクタ 127"/>
        <xdr:cNvCxnSpPr/>
      </xdr:nvCxnSpPr>
      <xdr:spPr>
        <a:xfrm>
          <a:off x="14782800" y="2316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88138</xdr:rowOff>
    </xdr:to>
    <xdr:cxnSp macro="">
      <xdr:nvCxnSpPr>
        <xdr:cNvPr id="131" name="直線コネクタ 130"/>
        <xdr:cNvCxnSpPr/>
      </xdr:nvCxnSpPr>
      <xdr:spPr>
        <a:xfrm>
          <a:off x="13893800" y="22529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60706</xdr:rowOff>
    </xdr:to>
    <xdr:cxnSp macro="">
      <xdr:nvCxnSpPr>
        <xdr:cNvPr id="134" name="直線コネクタ 133"/>
        <xdr:cNvCxnSpPr/>
      </xdr:nvCxnSpPr>
      <xdr:spPr>
        <a:xfrm flipV="1">
          <a:off x="13004800" y="225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3048</xdr:rowOff>
    </xdr:from>
    <xdr:to>
      <xdr:col>24</xdr:col>
      <xdr:colOff>82550</xdr:colOff>
      <xdr:row>14</xdr:row>
      <xdr:rowOff>104648</xdr:rowOff>
    </xdr:to>
    <xdr:sp macro="" textlink="">
      <xdr:nvSpPr>
        <xdr:cNvPr id="144" name="円/楕円 143"/>
        <xdr:cNvSpPr/>
      </xdr:nvSpPr>
      <xdr:spPr>
        <a:xfrm>
          <a:off x="164592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19575</xdr:rowOff>
    </xdr:from>
    <xdr:ext cx="762000" cy="259045"/>
    <xdr:sp macro="" textlink="">
      <xdr:nvSpPr>
        <xdr:cNvPr id="145" name="物件費該当値テキスト"/>
        <xdr:cNvSpPr txBox="1"/>
      </xdr:nvSpPr>
      <xdr:spPr>
        <a:xfrm>
          <a:off x="16598900" y="22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83058</xdr:rowOff>
    </xdr:from>
    <xdr:to>
      <xdr:col>22</xdr:col>
      <xdr:colOff>615950</xdr:colOff>
      <xdr:row>14</xdr:row>
      <xdr:rowOff>13208</xdr:rowOff>
    </xdr:to>
    <xdr:sp macro="" textlink="">
      <xdr:nvSpPr>
        <xdr:cNvPr id="146" name="円/楕円 145"/>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23385</xdr:rowOff>
    </xdr:from>
    <xdr:ext cx="736600" cy="259045"/>
    <xdr:sp macro="" textlink="">
      <xdr:nvSpPr>
        <xdr:cNvPr id="147" name="テキスト ボックス 146"/>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37338</xdr:rowOff>
    </xdr:from>
    <xdr:to>
      <xdr:col>21</xdr:col>
      <xdr:colOff>412750</xdr:colOff>
      <xdr:row>13</xdr:row>
      <xdr:rowOff>138938</xdr:rowOff>
    </xdr:to>
    <xdr:sp macro="" textlink="">
      <xdr:nvSpPr>
        <xdr:cNvPr id="148" name="円/楕円 147"/>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149115</xdr:rowOff>
    </xdr:from>
    <xdr:ext cx="762000" cy="259045"/>
    <xdr:sp macro="" textlink="">
      <xdr:nvSpPr>
        <xdr:cNvPr id="149" name="テキスト ボックス 148"/>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0" name="円/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9906</xdr:rowOff>
    </xdr:from>
    <xdr:to>
      <xdr:col>19</xdr:col>
      <xdr:colOff>6350</xdr:colOff>
      <xdr:row>13</xdr:row>
      <xdr:rowOff>111506</xdr:rowOff>
    </xdr:to>
    <xdr:sp macro="" textlink="">
      <xdr:nvSpPr>
        <xdr:cNvPr id="152" name="円/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前年度と同じ数値となり、類似団体平均でも同程度となっているが、介護給付費を中心に増加傾向であり、子ども子育て支援制度の施設型給付費も増額となってきているため、自主財源の確保に努めたい。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69850</xdr:rowOff>
    </xdr:to>
    <xdr:cxnSp macro="">
      <xdr:nvCxnSpPr>
        <xdr:cNvPr id="186" name="直線コネクタ 185"/>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58</xdr:row>
      <xdr:rowOff>69850</xdr:rowOff>
    </xdr:to>
    <xdr:cxnSp macro="">
      <xdr:nvCxnSpPr>
        <xdr:cNvPr id="189" name="直線コネクタ 188"/>
        <xdr:cNvCxnSpPr/>
      </xdr:nvCxnSpPr>
      <xdr:spPr>
        <a:xfrm flipV="1">
          <a:off x="3098800" y="96710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69850</xdr:rowOff>
    </xdr:to>
    <xdr:cxnSp macro="">
      <xdr:nvCxnSpPr>
        <xdr:cNvPr id="192" name="直線コネクタ 191"/>
        <xdr:cNvCxnSpPr/>
      </xdr:nvCxnSpPr>
      <xdr:spPr>
        <a:xfrm>
          <a:off x="2209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12700</xdr:rowOff>
    </xdr:to>
    <xdr:cxnSp macro="">
      <xdr:nvCxnSpPr>
        <xdr:cNvPr id="195" name="直線コネクタ 194"/>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5" name="円/楕円 204"/>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06"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09" name="円/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3" name="円/楕円 212"/>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4" name="テキスト ボックス 213"/>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昨年度に引き続き類似団体を上回っているが、主な要因としては、各種特別会計への繰出金によるものである。特に下水道事業及び介護保険特別会計への基準内繰出しが、昨年に引き続き増加している状況である。経費削減はもとより、料金改定を行うなど、独立採算の原則に基づき健全化を行うことにより、税収を主な財源とする普通会計の負担額を減らしていくように努め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43180</xdr:rowOff>
    </xdr:to>
    <xdr:cxnSp macro="">
      <xdr:nvCxnSpPr>
        <xdr:cNvPr id="247" name="直線コネクタ 246"/>
        <xdr:cNvCxnSpPr/>
      </xdr:nvCxnSpPr>
      <xdr:spPr>
        <a:xfrm>
          <a:off x="15671800" y="991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146050</xdr:rowOff>
    </xdr:to>
    <xdr:cxnSp macro="">
      <xdr:nvCxnSpPr>
        <xdr:cNvPr id="250" name="直線コネクタ 249"/>
        <xdr:cNvCxnSpPr/>
      </xdr:nvCxnSpPr>
      <xdr:spPr>
        <a:xfrm>
          <a:off x="14782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161290</xdr:rowOff>
    </xdr:to>
    <xdr:cxnSp macro="">
      <xdr:nvCxnSpPr>
        <xdr:cNvPr id="253" name="直線コネクタ 252"/>
        <xdr:cNvCxnSpPr/>
      </xdr:nvCxnSpPr>
      <xdr:spPr>
        <a:xfrm flipV="1">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161290</xdr:rowOff>
    </xdr:to>
    <xdr:cxnSp macro="">
      <xdr:nvCxnSpPr>
        <xdr:cNvPr id="256" name="直線コネクタ 255"/>
        <xdr:cNvCxnSpPr/>
      </xdr:nvCxnSpPr>
      <xdr:spPr>
        <a:xfrm>
          <a:off x="13004800" y="9751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6" name="円/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0" name="円/楕円 269"/>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1" name="テキスト ボックス 270"/>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2" name="円/楕円 271"/>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3" name="テキスト ボックス 27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4" name="円/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5" name="テキスト ボックス 27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平均的な数値で推移しているが、今後も精査を行い、増加させることなく推移させたい。</a:t>
          </a:r>
          <a:endParaRPr kumimoji="1" lang="en-US" altLang="ja-JP" sz="1300">
            <a:latin typeface="ＭＳ Ｐゴシック"/>
          </a:endParaRPr>
        </a:p>
        <a:p>
          <a:r>
            <a:rPr kumimoji="1" lang="ja-JP" altLang="en-US" sz="1300">
              <a:latin typeface="ＭＳ Ｐゴシック"/>
            </a:rPr>
            <a:t>　また、補助費を抑えられている要因としては、一部事務組合の負担金の一時的な減少のためである。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35</xdr:row>
      <xdr:rowOff>138430</xdr:rowOff>
    </xdr:to>
    <xdr:cxnSp macro="">
      <xdr:nvCxnSpPr>
        <xdr:cNvPr id="308" name="直線コネクタ 307"/>
        <xdr:cNvCxnSpPr/>
      </xdr:nvCxnSpPr>
      <xdr:spPr>
        <a:xfrm flipV="1">
          <a:off x="15671800" y="613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5080</xdr:rowOff>
    </xdr:to>
    <xdr:cxnSp macro="">
      <xdr:nvCxnSpPr>
        <xdr:cNvPr id="311" name="直線コネクタ 310"/>
        <xdr:cNvCxnSpPr/>
      </xdr:nvCxnSpPr>
      <xdr:spPr>
        <a:xfrm flipV="1">
          <a:off x="14782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5080</xdr:rowOff>
    </xdr:to>
    <xdr:cxnSp macro="">
      <xdr:nvCxnSpPr>
        <xdr:cNvPr id="314" name="直線コネクタ 313"/>
        <xdr:cNvCxnSpPr/>
      </xdr:nvCxnSpPr>
      <xdr:spPr>
        <a:xfrm>
          <a:off x="13893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5080</xdr:rowOff>
    </xdr:to>
    <xdr:cxnSp macro="">
      <xdr:nvCxnSpPr>
        <xdr:cNvPr id="317" name="直線コネクタ 316"/>
        <xdr:cNvCxnSpPr/>
      </xdr:nvCxnSpPr>
      <xdr:spPr>
        <a:xfrm flipV="1">
          <a:off x="13004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27" name="円/楕円 326"/>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96537</xdr:rowOff>
    </xdr:from>
    <xdr:ext cx="762000" cy="259045"/>
    <xdr:sp macro="" textlink="">
      <xdr:nvSpPr>
        <xdr:cNvPr id="328"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9" name="円/楕円 32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0" name="テキスト ボックス 329"/>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1" name="円/楕円 330"/>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2" name="テキスト ボックス 331"/>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35" name="円/楕円 334"/>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66057</xdr:rowOff>
    </xdr:from>
    <xdr:ext cx="762000" cy="259045"/>
    <xdr:sp macro="" textlink="">
      <xdr:nvSpPr>
        <xdr:cNvPr id="336" name="テキスト ボックス 335"/>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起債借入の抑制を図ってはいるが、経常的な公共事業等債や臨時財政対策債などの償還が毎年度増加しているので、類似団体平均を少し上回る状況となっている。</a:t>
          </a:r>
          <a:endParaRPr kumimoji="1" lang="en-US" altLang="ja-JP" sz="1300">
            <a:latin typeface="ＭＳ Ｐゴシック"/>
          </a:endParaRPr>
        </a:p>
        <a:p>
          <a:r>
            <a:rPr kumimoji="1" lang="ja-JP" altLang="en-US" sz="1300">
              <a:latin typeface="ＭＳ Ｐゴシック"/>
            </a:rPr>
            <a:t>　今後中学校の建設等の大規模事業が控えているため、しばらく増加が見込まれているが、その他の投資的事業の見直しを早期に行い、起債抑制を図りたい。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39370</xdr:rowOff>
    </xdr:to>
    <xdr:cxnSp macro="">
      <xdr:nvCxnSpPr>
        <xdr:cNvPr id="369" name="直線コネクタ 368"/>
        <xdr:cNvCxnSpPr/>
      </xdr:nvCxnSpPr>
      <xdr:spPr>
        <a:xfrm flipV="1">
          <a:off x="3987800" y="13187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39370</xdr:rowOff>
    </xdr:to>
    <xdr:cxnSp macro="">
      <xdr:nvCxnSpPr>
        <xdr:cNvPr id="372" name="直線コネクタ 371"/>
        <xdr:cNvCxnSpPr/>
      </xdr:nvCxnSpPr>
      <xdr:spPr>
        <a:xfrm>
          <a:off x="3098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142239</xdr:rowOff>
    </xdr:to>
    <xdr:cxnSp macro="">
      <xdr:nvCxnSpPr>
        <xdr:cNvPr id="375" name="直線コネクタ 374"/>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134620</xdr:rowOff>
    </xdr:to>
    <xdr:cxnSp macro="">
      <xdr:nvCxnSpPr>
        <xdr:cNvPr id="378" name="直線コネクタ 377"/>
        <xdr:cNvCxnSpPr/>
      </xdr:nvCxnSpPr>
      <xdr:spPr>
        <a:xfrm flipV="1">
          <a:off x="1320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8" name="円/楕円 387"/>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9"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90" name="円/楕円 389"/>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91" name="テキスト ボックス 390"/>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2" name="円/楕円 39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3" name="テキスト ボックス 392"/>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4" name="円/楕円 393"/>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5" name="テキスト ボックス 39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6" name="円/楕円 395"/>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7" name="テキスト ボックス 396"/>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昨年と比較すると１．８％増となり、年々増加傾向にある。今回、類似団体平均を上回り、今後もより必要経費を精査し、可能な限りの抑制に努めたい。</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108713</xdr:rowOff>
    </xdr:to>
    <xdr:cxnSp macro="">
      <xdr:nvCxnSpPr>
        <xdr:cNvPr id="428" name="直線コネクタ 427"/>
        <xdr:cNvCxnSpPr/>
      </xdr:nvCxnSpPr>
      <xdr:spPr>
        <a:xfrm>
          <a:off x="15671800" y="130566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76</xdr:row>
      <xdr:rowOff>26415</xdr:rowOff>
    </xdr:to>
    <xdr:cxnSp macro="">
      <xdr:nvCxnSpPr>
        <xdr:cNvPr id="431" name="直線コネクタ 430"/>
        <xdr:cNvCxnSpPr/>
      </xdr:nvCxnSpPr>
      <xdr:spPr>
        <a:xfrm>
          <a:off x="14782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75</xdr:row>
      <xdr:rowOff>143002</xdr:rowOff>
    </xdr:to>
    <xdr:cxnSp macro="">
      <xdr:nvCxnSpPr>
        <xdr:cNvPr id="434" name="直線コネクタ 433"/>
        <xdr:cNvCxnSpPr/>
      </xdr:nvCxnSpPr>
      <xdr:spPr>
        <a:xfrm flipV="1">
          <a:off x="13893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60706</xdr:rowOff>
    </xdr:from>
    <xdr:to>
      <xdr:col>20</xdr:col>
      <xdr:colOff>158750</xdr:colOff>
      <xdr:row>75</xdr:row>
      <xdr:rowOff>143002</xdr:rowOff>
    </xdr:to>
    <xdr:cxnSp macro="">
      <xdr:nvCxnSpPr>
        <xdr:cNvPr id="437" name="直線コネクタ 436"/>
        <xdr:cNvCxnSpPr/>
      </xdr:nvCxnSpPr>
      <xdr:spPr>
        <a:xfrm>
          <a:off x="13004800" y="12919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7" name="円/楕円 446"/>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29990</xdr:rowOff>
    </xdr:from>
    <xdr:ext cx="762000" cy="259045"/>
    <xdr:sp macro="" textlink="">
      <xdr:nvSpPr>
        <xdr:cNvPr id="448" name="公債費以外該当値テキスト"/>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9" name="円/楕円 448"/>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0" name="テキスト ボックス 449"/>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60198</xdr:rowOff>
    </xdr:from>
    <xdr:to>
      <xdr:col>21</xdr:col>
      <xdr:colOff>412750</xdr:colOff>
      <xdr:row>75</xdr:row>
      <xdr:rowOff>161798</xdr:rowOff>
    </xdr:to>
    <xdr:sp macro="" textlink="">
      <xdr:nvSpPr>
        <xdr:cNvPr id="451" name="円/楕円 450"/>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525</xdr:rowOff>
    </xdr:from>
    <xdr:ext cx="762000" cy="259045"/>
    <xdr:sp macro="" textlink="">
      <xdr:nvSpPr>
        <xdr:cNvPr id="452" name="テキスト ボックス 451"/>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3" name="円/楕円 452"/>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4" name="テキスト ボックス 453"/>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55" name="円/楕円 454"/>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56" name="テキスト ボックス 455"/>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三重県明和町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3746</xdr:rowOff>
    </xdr:from>
    <xdr:to>
      <xdr:col>4</xdr:col>
      <xdr:colOff>1117600</xdr:colOff>
      <xdr:row>16</xdr:row>
      <xdr:rowOff>43161</xdr:rowOff>
    </xdr:to>
    <xdr:cxnSp macro="">
      <xdr:nvCxnSpPr>
        <xdr:cNvPr id="50" name="直線コネクタ 49"/>
        <xdr:cNvCxnSpPr/>
      </xdr:nvCxnSpPr>
      <xdr:spPr bwMode="auto">
        <a:xfrm flipV="1">
          <a:off x="5003800" y="2794571"/>
          <a:ext cx="647700" cy="3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159973</xdr:rowOff>
    </xdr:from>
    <xdr:ext cx="762000" cy="259045"/>
    <xdr:sp macro="" textlink="">
      <xdr:nvSpPr>
        <xdr:cNvPr id="51" name="人口1人当たり決算額の推移平均値テキスト130"/>
        <xdr:cNvSpPr txBox="1"/>
      </xdr:nvSpPr>
      <xdr:spPr>
        <a:xfrm>
          <a:off x="5740400" y="2779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43161</xdr:rowOff>
    </xdr:from>
    <xdr:to>
      <xdr:col>4</xdr:col>
      <xdr:colOff>469900</xdr:colOff>
      <xdr:row>16</xdr:row>
      <xdr:rowOff>121571</xdr:rowOff>
    </xdr:to>
    <xdr:cxnSp macro="">
      <xdr:nvCxnSpPr>
        <xdr:cNvPr id="53" name="直線コネクタ 52"/>
        <xdr:cNvCxnSpPr/>
      </xdr:nvCxnSpPr>
      <xdr:spPr bwMode="auto">
        <a:xfrm flipV="1">
          <a:off x="4305300" y="2833986"/>
          <a:ext cx="6985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94691</xdr:rowOff>
    </xdr:from>
    <xdr:to>
      <xdr:col>3</xdr:col>
      <xdr:colOff>904875</xdr:colOff>
      <xdr:row>16</xdr:row>
      <xdr:rowOff>121571</xdr:rowOff>
    </xdr:to>
    <xdr:cxnSp macro="">
      <xdr:nvCxnSpPr>
        <xdr:cNvPr id="56" name="直線コネクタ 55"/>
        <xdr:cNvCxnSpPr/>
      </xdr:nvCxnSpPr>
      <xdr:spPr bwMode="auto">
        <a:xfrm>
          <a:off x="3606800" y="2885516"/>
          <a:ext cx="698500" cy="26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62954</xdr:rowOff>
    </xdr:from>
    <xdr:to>
      <xdr:col>3</xdr:col>
      <xdr:colOff>206375</xdr:colOff>
      <xdr:row>16</xdr:row>
      <xdr:rowOff>94691</xdr:rowOff>
    </xdr:to>
    <xdr:cxnSp macro="">
      <xdr:nvCxnSpPr>
        <xdr:cNvPr id="59" name="直線コネクタ 58"/>
        <xdr:cNvCxnSpPr/>
      </xdr:nvCxnSpPr>
      <xdr:spPr bwMode="auto">
        <a:xfrm>
          <a:off x="2908300" y="2853779"/>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124396</xdr:rowOff>
    </xdr:from>
    <xdr:to>
      <xdr:col>5</xdr:col>
      <xdr:colOff>34925</xdr:colOff>
      <xdr:row>16</xdr:row>
      <xdr:rowOff>54546</xdr:rowOff>
    </xdr:to>
    <xdr:sp macro="" textlink="">
      <xdr:nvSpPr>
        <xdr:cNvPr id="69" name="円/楕円 68"/>
        <xdr:cNvSpPr/>
      </xdr:nvSpPr>
      <xdr:spPr bwMode="auto">
        <a:xfrm>
          <a:off x="5600700" y="274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140923</xdr:rowOff>
    </xdr:from>
    <xdr:ext cx="762000" cy="259045"/>
    <xdr:sp macro="" textlink="">
      <xdr:nvSpPr>
        <xdr:cNvPr id="70" name="人口1人当たり決算額の推移該当値テキスト130"/>
        <xdr:cNvSpPr txBox="1"/>
      </xdr:nvSpPr>
      <xdr:spPr>
        <a:xfrm>
          <a:off x="5740400" y="258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163811</xdr:rowOff>
    </xdr:from>
    <xdr:to>
      <xdr:col>4</xdr:col>
      <xdr:colOff>520700</xdr:colOff>
      <xdr:row>16</xdr:row>
      <xdr:rowOff>93961</xdr:rowOff>
    </xdr:to>
    <xdr:sp macro="" textlink="">
      <xdr:nvSpPr>
        <xdr:cNvPr id="71" name="円/楕円 70"/>
        <xdr:cNvSpPr/>
      </xdr:nvSpPr>
      <xdr:spPr bwMode="auto">
        <a:xfrm>
          <a:off x="4953000" y="278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104138</xdr:rowOff>
    </xdr:from>
    <xdr:ext cx="736600" cy="259045"/>
    <xdr:sp macro="" textlink="">
      <xdr:nvSpPr>
        <xdr:cNvPr id="72" name="テキスト ボックス 71"/>
        <xdr:cNvSpPr txBox="1"/>
      </xdr:nvSpPr>
      <xdr:spPr>
        <a:xfrm>
          <a:off x="4622800" y="255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70771</xdr:rowOff>
    </xdr:from>
    <xdr:to>
      <xdr:col>3</xdr:col>
      <xdr:colOff>955675</xdr:colOff>
      <xdr:row>17</xdr:row>
      <xdr:rowOff>921</xdr:rowOff>
    </xdr:to>
    <xdr:sp macro="" textlink="">
      <xdr:nvSpPr>
        <xdr:cNvPr id="73" name="円/楕円 72"/>
        <xdr:cNvSpPr/>
      </xdr:nvSpPr>
      <xdr:spPr bwMode="auto">
        <a:xfrm>
          <a:off x="4254500" y="286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11098</xdr:rowOff>
    </xdr:from>
    <xdr:ext cx="762000" cy="259045"/>
    <xdr:sp macro="" textlink="">
      <xdr:nvSpPr>
        <xdr:cNvPr id="74" name="テキスト ボックス 73"/>
        <xdr:cNvSpPr txBox="1"/>
      </xdr:nvSpPr>
      <xdr:spPr>
        <a:xfrm>
          <a:off x="3924300" y="263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43891</xdr:rowOff>
    </xdr:from>
    <xdr:to>
      <xdr:col>3</xdr:col>
      <xdr:colOff>257175</xdr:colOff>
      <xdr:row>16</xdr:row>
      <xdr:rowOff>145491</xdr:rowOff>
    </xdr:to>
    <xdr:sp macro="" textlink="">
      <xdr:nvSpPr>
        <xdr:cNvPr id="75" name="円/楕円 74"/>
        <xdr:cNvSpPr/>
      </xdr:nvSpPr>
      <xdr:spPr bwMode="auto">
        <a:xfrm>
          <a:off x="3556000" y="283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130268</xdr:rowOff>
    </xdr:from>
    <xdr:ext cx="762000" cy="259045"/>
    <xdr:sp macro="" textlink="">
      <xdr:nvSpPr>
        <xdr:cNvPr id="76" name="テキスト ボックス 75"/>
        <xdr:cNvSpPr txBox="1"/>
      </xdr:nvSpPr>
      <xdr:spPr>
        <a:xfrm>
          <a:off x="3225800" y="292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12154</xdr:rowOff>
    </xdr:from>
    <xdr:to>
      <xdr:col>2</xdr:col>
      <xdr:colOff>692150</xdr:colOff>
      <xdr:row>16</xdr:row>
      <xdr:rowOff>113754</xdr:rowOff>
    </xdr:to>
    <xdr:sp macro="" textlink="">
      <xdr:nvSpPr>
        <xdr:cNvPr id="77" name="円/楕円 76"/>
        <xdr:cNvSpPr/>
      </xdr:nvSpPr>
      <xdr:spPr bwMode="auto">
        <a:xfrm>
          <a:off x="2857500" y="2802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123931</xdr:rowOff>
    </xdr:from>
    <xdr:ext cx="762000" cy="259045"/>
    <xdr:sp macro="" textlink="">
      <xdr:nvSpPr>
        <xdr:cNvPr id="78" name="テキスト ボックス 77"/>
        <xdr:cNvSpPr txBox="1"/>
      </xdr:nvSpPr>
      <xdr:spPr>
        <a:xfrm>
          <a:off x="2527300" y="25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257759</xdr:rowOff>
    </xdr:from>
    <xdr:to>
      <xdr:col>4</xdr:col>
      <xdr:colOff>1117600</xdr:colOff>
      <xdr:row>35</xdr:row>
      <xdr:rowOff>274924</xdr:rowOff>
    </xdr:to>
    <xdr:cxnSp macro="">
      <xdr:nvCxnSpPr>
        <xdr:cNvPr id="111" name="直線コネクタ 110"/>
        <xdr:cNvCxnSpPr/>
      </xdr:nvCxnSpPr>
      <xdr:spPr bwMode="auto">
        <a:xfrm flipV="1">
          <a:off x="5003800" y="6868109"/>
          <a:ext cx="647700" cy="1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242536</xdr:rowOff>
    </xdr:from>
    <xdr:ext cx="762000" cy="259045"/>
    <xdr:sp macro="" textlink="">
      <xdr:nvSpPr>
        <xdr:cNvPr id="112" name="人口1人当たり決算額の推移平均値テキスト445"/>
        <xdr:cNvSpPr txBox="1"/>
      </xdr:nvSpPr>
      <xdr:spPr>
        <a:xfrm>
          <a:off x="5740400" y="6852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270218</xdr:rowOff>
    </xdr:from>
    <xdr:to>
      <xdr:col>4</xdr:col>
      <xdr:colOff>469900</xdr:colOff>
      <xdr:row>35</xdr:row>
      <xdr:rowOff>274924</xdr:rowOff>
    </xdr:to>
    <xdr:cxnSp macro="">
      <xdr:nvCxnSpPr>
        <xdr:cNvPr id="114" name="直線コネクタ 113"/>
        <xdr:cNvCxnSpPr/>
      </xdr:nvCxnSpPr>
      <xdr:spPr bwMode="auto">
        <a:xfrm>
          <a:off x="4305300" y="6880568"/>
          <a:ext cx="698500" cy="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270218</xdr:rowOff>
    </xdr:from>
    <xdr:to>
      <xdr:col>3</xdr:col>
      <xdr:colOff>904875</xdr:colOff>
      <xdr:row>35</xdr:row>
      <xdr:rowOff>287134</xdr:rowOff>
    </xdr:to>
    <xdr:cxnSp macro="">
      <xdr:nvCxnSpPr>
        <xdr:cNvPr id="117" name="直線コネクタ 116"/>
        <xdr:cNvCxnSpPr/>
      </xdr:nvCxnSpPr>
      <xdr:spPr bwMode="auto">
        <a:xfrm flipV="1">
          <a:off x="3606800" y="6880568"/>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281629</xdr:rowOff>
    </xdr:from>
    <xdr:to>
      <xdr:col>3</xdr:col>
      <xdr:colOff>206375</xdr:colOff>
      <xdr:row>35</xdr:row>
      <xdr:rowOff>287134</xdr:rowOff>
    </xdr:to>
    <xdr:cxnSp macro="">
      <xdr:nvCxnSpPr>
        <xdr:cNvPr id="120" name="直線コネクタ 119"/>
        <xdr:cNvCxnSpPr/>
      </xdr:nvCxnSpPr>
      <xdr:spPr bwMode="auto">
        <a:xfrm>
          <a:off x="2908300" y="6891979"/>
          <a:ext cx="6985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206959</xdr:rowOff>
    </xdr:from>
    <xdr:to>
      <xdr:col>5</xdr:col>
      <xdr:colOff>34925</xdr:colOff>
      <xdr:row>35</xdr:row>
      <xdr:rowOff>308559</xdr:rowOff>
    </xdr:to>
    <xdr:sp macro="" textlink="">
      <xdr:nvSpPr>
        <xdr:cNvPr id="130" name="円/楕円 129"/>
        <xdr:cNvSpPr/>
      </xdr:nvSpPr>
      <xdr:spPr bwMode="auto">
        <a:xfrm>
          <a:off x="56007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52036</xdr:rowOff>
    </xdr:from>
    <xdr:ext cx="762000" cy="259045"/>
    <xdr:sp macro="" textlink="">
      <xdr:nvSpPr>
        <xdr:cNvPr id="131" name="人口1人当たり決算額の推移該当値テキスト445"/>
        <xdr:cNvSpPr txBox="1"/>
      </xdr:nvSpPr>
      <xdr:spPr>
        <a:xfrm>
          <a:off x="5740400" y="666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224124</xdr:rowOff>
    </xdr:from>
    <xdr:to>
      <xdr:col>4</xdr:col>
      <xdr:colOff>520700</xdr:colOff>
      <xdr:row>35</xdr:row>
      <xdr:rowOff>325724</xdr:rowOff>
    </xdr:to>
    <xdr:sp macro="" textlink="">
      <xdr:nvSpPr>
        <xdr:cNvPr id="132" name="円/楕円 131"/>
        <xdr:cNvSpPr/>
      </xdr:nvSpPr>
      <xdr:spPr bwMode="auto">
        <a:xfrm>
          <a:off x="4953000" y="683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335901</xdr:rowOff>
    </xdr:from>
    <xdr:ext cx="736600" cy="259045"/>
    <xdr:sp macro="" textlink="">
      <xdr:nvSpPr>
        <xdr:cNvPr id="133" name="テキスト ボックス 132"/>
        <xdr:cNvSpPr txBox="1"/>
      </xdr:nvSpPr>
      <xdr:spPr>
        <a:xfrm>
          <a:off x="4622800" y="660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219418</xdr:rowOff>
    </xdr:from>
    <xdr:to>
      <xdr:col>3</xdr:col>
      <xdr:colOff>955675</xdr:colOff>
      <xdr:row>35</xdr:row>
      <xdr:rowOff>321018</xdr:rowOff>
    </xdr:to>
    <xdr:sp macro="" textlink="">
      <xdr:nvSpPr>
        <xdr:cNvPr id="134" name="円/楕円 133"/>
        <xdr:cNvSpPr/>
      </xdr:nvSpPr>
      <xdr:spPr bwMode="auto">
        <a:xfrm>
          <a:off x="4254500" y="682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331195</xdr:rowOff>
    </xdr:from>
    <xdr:ext cx="762000" cy="259045"/>
    <xdr:sp macro="" textlink="">
      <xdr:nvSpPr>
        <xdr:cNvPr id="135" name="テキスト ボックス 134"/>
        <xdr:cNvSpPr txBox="1"/>
      </xdr:nvSpPr>
      <xdr:spPr>
        <a:xfrm>
          <a:off x="3924300" y="659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236334</xdr:rowOff>
    </xdr:from>
    <xdr:to>
      <xdr:col>3</xdr:col>
      <xdr:colOff>257175</xdr:colOff>
      <xdr:row>35</xdr:row>
      <xdr:rowOff>337934</xdr:rowOff>
    </xdr:to>
    <xdr:sp macro="" textlink="">
      <xdr:nvSpPr>
        <xdr:cNvPr id="136" name="円/楕円 135"/>
        <xdr:cNvSpPr/>
      </xdr:nvSpPr>
      <xdr:spPr bwMode="auto">
        <a:xfrm>
          <a:off x="3556000" y="684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322711</xdr:rowOff>
    </xdr:from>
    <xdr:ext cx="762000" cy="259045"/>
    <xdr:sp macro="" textlink="">
      <xdr:nvSpPr>
        <xdr:cNvPr id="137" name="テキスト ボックス 136"/>
        <xdr:cNvSpPr txBox="1"/>
      </xdr:nvSpPr>
      <xdr:spPr>
        <a:xfrm>
          <a:off x="3225800" y="693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230829</xdr:rowOff>
    </xdr:from>
    <xdr:to>
      <xdr:col>2</xdr:col>
      <xdr:colOff>692150</xdr:colOff>
      <xdr:row>35</xdr:row>
      <xdr:rowOff>332429</xdr:rowOff>
    </xdr:to>
    <xdr:sp macro="" textlink="">
      <xdr:nvSpPr>
        <xdr:cNvPr id="138" name="円/楕円 137"/>
        <xdr:cNvSpPr/>
      </xdr:nvSpPr>
      <xdr:spPr bwMode="auto">
        <a:xfrm>
          <a:off x="2857500" y="684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317206</xdr:rowOff>
    </xdr:from>
    <xdr:ext cx="762000" cy="259045"/>
    <xdr:sp macro="" textlink="">
      <xdr:nvSpPr>
        <xdr:cNvPr id="139" name="テキスト ボックス 138"/>
        <xdr:cNvSpPr txBox="1"/>
      </xdr:nvSpPr>
      <xdr:spPr>
        <a:xfrm>
          <a:off x="2527300" y="692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164412</xdr:rowOff>
    </xdr:from>
    <xdr:to>
      <xdr:col>6</xdr:col>
      <xdr:colOff>511175</xdr:colOff>
      <xdr:row>36</xdr:row>
      <xdr:rowOff>41882</xdr:rowOff>
    </xdr:to>
    <xdr:cxnSp macro="">
      <xdr:nvCxnSpPr>
        <xdr:cNvPr id="59" name="直線コネクタ 58"/>
        <xdr:cNvCxnSpPr/>
      </xdr:nvCxnSpPr>
      <xdr:spPr>
        <a:xfrm flipV="1">
          <a:off x="3797300" y="6165162"/>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41882</xdr:rowOff>
    </xdr:from>
    <xdr:to>
      <xdr:col>5</xdr:col>
      <xdr:colOff>358775</xdr:colOff>
      <xdr:row>36</xdr:row>
      <xdr:rowOff>107467</xdr:rowOff>
    </xdr:to>
    <xdr:cxnSp macro="">
      <xdr:nvCxnSpPr>
        <xdr:cNvPr id="62" name="直線コネクタ 61"/>
        <xdr:cNvCxnSpPr/>
      </xdr:nvCxnSpPr>
      <xdr:spPr>
        <a:xfrm flipV="1">
          <a:off x="2908300" y="6214082"/>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66639</xdr:rowOff>
    </xdr:from>
    <xdr:to>
      <xdr:col>4</xdr:col>
      <xdr:colOff>155575</xdr:colOff>
      <xdr:row>36</xdr:row>
      <xdr:rowOff>107467</xdr:rowOff>
    </xdr:to>
    <xdr:cxnSp macro="">
      <xdr:nvCxnSpPr>
        <xdr:cNvPr id="65" name="直線コネクタ 64"/>
        <xdr:cNvCxnSpPr/>
      </xdr:nvCxnSpPr>
      <xdr:spPr>
        <a:xfrm>
          <a:off x="2019300" y="6238839"/>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12484</xdr:rowOff>
    </xdr:from>
    <xdr:to>
      <xdr:col>2</xdr:col>
      <xdr:colOff>638175</xdr:colOff>
      <xdr:row>36</xdr:row>
      <xdr:rowOff>66639</xdr:rowOff>
    </xdr:to>
    <xdr:cxnSp macro="">
      <xdr:nvCxnSpPr>
        <xdr:cNvPr id="68" name="直線コネクタ 67"/>
        <xdr:cNvCxnSpPr/>
      </xdr:nvCxnSpPr>
      <xdr:spPr>
        <a:xfrm>
          <a:off x="1130300" y="6184684"/>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113612</xdr:rowOff>
    </xdr:from>
    <xdr:to>
      <xdr:col>6</xdr:col>
      <xdr:colOff>561975</xdr:colOff>
      <xdr:row>36</xdr:row>
      <xdr:rowOff>43762</xdr:rowOff>
    </xdr:to>
    <xdr:sp macro="" textlink="">
      <xdr:nvSpPr>
        <xdr:cNvPr id="78" name="円/楕円 77"/>
        <xdr:cNvSpPr/>
      </xdr:nvSpPr>
      <xdr:spPr>
        <a:xfrm>
          <a:off x="4584700" y="61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92039</xdr:rowOff>
    </xdr:from>
    <xdr:ext cx="534377" cy="259045"/>
    <xdr:sp macro="" textlink="">
      <xdr:nvSpPr>
        <xdr:cNvPr id="79" name="人件費該当値テキスト"/>
        <xdr:cNvSpPr txBox="1"/>
      </xdr:nvSpPr>
      <xdr:spPr>
        <a:xfrm>
          <a:off x="4686300" y="60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162532</xdr:rowOff>
    </xdr:from>
    <xdr:to>
      <xdr:col>5</xdr:col>
      <xdr:colOff>409575</xdr:colOff>
      <xdr:row>36</xdr:row>
      <xdr:rowOff>92682</xdr:rowOff>
    </xdr:to>
    <xdr:sp macro="" textlink="">
      <xdr:nvSpPr>
        <xdr:cNvPr id="80" name="円/楕円 79"/>
        <xdr:cNvSpPr/>
      </xdr:nvSpPr>
      <xdr:spPr>
        <a:xfrm>
          <a:off x="3746500" y="61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83809</xdr:rowOff>
    </xdr:from>
    <xdr:ext cx="534377" cy="259045"/>
    <xdr:sp macro="" textlink="">
      <xdr:nvSpPr>
        <xdr:cNvPr id="81" name="テキスト ボックス 80"/>
        <xdr:cNvSpPr txBox="1"/>
      </xdr:nvSpPr>
      <xdr:spPr>
        <a:xfrm>
          <a:off x="3530111" y="62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56667</xdr:rowOff>
    </xdr:from>
    <xdr:to>
      <xdr:col>4</xdr:col>
      <xdr:colOff>206375</xdr:colOff>
      <xdr:row>36</xdr:row>
      <xdr:rowOff>158267</xdr:rowOff>
    </xdr:to>
    <xdr:sp macro="" textlink="">
      <xdr:nvSpPr>
        <xdr:cNvPr id="82" name="円/楕円 81"/>
        <xdr:cNvSpPr/>
      </xdr:nvSpPr>
      <xdr:spPr>
        <a:xfrm>
          <a:off x="2857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149394</xdr:rowOff>
    </xdr:from>
    <xdr:ext cx="534377" cy="259045"/>
    <xdr:sp macro="" textlink="">
      <xdr:nvSpPr>
        <xdr:cNvPr id="83" name="テキスト ボックス 82"/>
        <xdr:cNvSpPr txBox="1"/>
      </xdr:nvSpPr>
      <xdr:spPr>
        <a:xfrm>
          <a:off x="2641111" y="63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15839</xdr:rowOff>
    </xdr:from>
    <xdr:to>
      <xdr:col>3</xdr:col>
      <xdr:colOff>3175</xdr:colOff>
      <xdr:row>36</xdr:row>
      <xdr:rowOff>117439</xdr:rowOff>
    </xdr:to>
    <xdr:sp macro="" textlink="">
      <xdr:nvSpPr>
        <xdr:cNvPr id="84" name="円/楕円 83"/>
        <xdr:cNvSpPr/>
      </xdr:nvSpPr>
      <xdr:spPr>
        <a:xfrm>
          <a:off x="1968500" y="61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108566</xdr:rowOff>
    </xdr:from>
    <xdr:ext cx="534377" cy="259045"/>
    <xdr:sp macro="" textlink="">
      <xdr:nvSpPr>
        <xdr:cNvPr id="85" name="テキスト ボックス 84"/>
        <xdr:cNvSpPr txBox="1"/>
      </xdr:nvSpPr>
      <xdr:spPr>
        <a:xfrm>
          <a:off x="1752111" y="62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133134</xdr:rowOff>
    </xdr:from>
    <xdr:to>
      <xdr:col>1</xdr:col>
      <xdr:colOff>485775</xdr:colOff>
      <xdr:row>36</xdr:row>
      <xdr:rowOff>63284</xdr:rowOff>
    </xdr:to>
    <xdr:sp macro="" textlink="">
      <xdr:nvSpPr>
        <xdr:cNvPr id="86" name="円/楕円 85"/>
        <xdr:cNvSpPr/>
      </xdr:nvSpPr>
      <xdr:spPr>
        <a:xfrm>
          <a:off x="1079500" y="61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54411</xdr:rowOff>
    </xdr:from>
    <xdr:ext cx="534377" cy="259045"/>
    <xdr:sp macro="" textlink="">
      <xdr:nvSpPr>
        <xdr:cNvPr id="87" name="テキスト ボックス 86"/>
        <xdr:cNvSpPr txBox="1"/>
      </xdr:nvSpPr>
      <xdr:spPr>
        <a:xfrm>
          <a:off x="863111" y="62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108599</xdr:rowOff>
    </xdr:from>
    <xdr:to>
      <xdr:col>6</xdr:col>
      <xdr:colOff>511175</xdr:colOff>
      <xdr:row>58</xdr:row>
      <xdr:rowOff>117985</xdr:rowOff>
    </xdr:to>
    <xdr:cxnSp macro="">
      <xdr:nvCxnSpPr>
        <xdr:cNvPr id="116" name="直線コネクタ 115"/>
        <xdr:cNvCxnSpPr/>
      </xdr:nvCxnSpPr>
      <xdr:spPr>
        <a:xfrm flipV="1">
          <a:off x="3797300" y="10052699"/>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117985</xdr:rowOff>
    </xdr:from>
    <xdr:to>
      <xdr:col>5</xdr:col>
      <xdr:colOff>358775</xdr:colOff>
      <xdr:row>58</xdr:row>
      <xdr:rowOff>131783</xdr:rowOff>
    </xdr:to>
    <xdr:cxnSp macro="">
      <xdr:nvCxnSpPr>
        <xdr:cNvPr id="119" name="直線コネクタ 118"/>
        <xdr:cNvCxnSpPr/>
      </xdr:nvCxnSpPr>
      <xdr:spPr>
        <a:xfrm flipV="1">
          <a:off x="2908300" y="10062085"/>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131783</xdr:rowOff>
    </xdr:from>
    <xdr:to>
      <xdr:col>4</xdr:col>
      <xdr:colOff>155575</xdr:colOff>
      <xdr:row>58</xdr:row>
      <xdr:rowOff>133590</xdr:rowOff>
    </xdr:to>
    <xdr:cxnSp macro="">
      <xdr:nvCxnSpPr>
        <xdr:cNvPr id="122" name="直線コネクタ 121"/>
        <xdr:cNvCxnSpPr/>
      </xdr:nvCxnSpPr>
      <xdr:spPr>
        <a:xfrm flipV="1">
          <a:off x="2019300" y="1007588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131427</xdr:rowOff>
    </xdr:from>
    <xdr:to>
      <xdr:col>2</xdr:col>
      <xdr:colOff>638175</xdr:colOff>
      <xdr:row>58</xdr:row>
      <xdr:rowOff>133590</xdr:rowOff>
    </xdr:to>
    <xdr:cxnSp macro="">
      <xdr:nvCxnSpPr>
        <xdr:cNvPr id="125" name="直線コネクタ 124"/>
        <xdr:cNvCxnSpPr/>
      </xdr:nvCxnSpPr>
      <xdr:spPr>
        <a:xfrm>
          <a:off x="1130300" y="10075527"/>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57799</xdr:rowOff>
    </xdr:from>
    <xdr:to>
      <xdr:col>6</xdr:col>
      <xdr:colOff>561975</xdr:colOff>
      <xdr:row>58</xdr:row>
      <xdr:rowOff>159399</xdr:rowOff>
    </xdr:to>
    <xdr:sp macro="" textlink="">
      <xdr:nvSpPr>
        <xdr:cNvPr id="135" name="円/楕円 134"/>
        <xdr:cNvSpPr/>
      </xdr:nvSpPr>
      <xdr:spPr>
        <a:xfrm>
          <a:off x="4584700" y="100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67185</xdr:rowOff>
    </xdr:from>
    <xdr:to>
      <xdr:col>5</xdr:col>
      <xdr:colOff>409575</xdr:colOff>
      <xdr:row>58</xdr:row>
      <xdr:rowOff>168785</xdr:rowOff>
    </xdr:to>
    <xdr:sp macro="" textlink="">
      <xdr:nvSpPr>
        <xdr:cNvPr id="137" name="円/楕円 136"/>
        <xdr:cNvSpPr/>
      </xdr:nvSpPr>
      <xdr:spPr>
        <a:xfrm>
          <a:off x="3746500" y="100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159912</xdr:rowOff>
    </xdr:from>
    <xdr:ext cx="534377" cy="259045"/>
    <xdr:sp macro="" textlink="">
      <xdr:nvSpPr>
        <xdr:cNvPr id="138" name="テキスト ボックス 137"/>
        <xdr:cNvSpPr txBox="1"/>
      </xdr:nvSpPr>
      <xdr:spPr>
        <a:xfrm>
          <a:off x="3530111" y="101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80983</xdr:rowOff>
    </xdr:from>
    <xdr:to>
      <xdr:col>4</xdr:col>
      <xdr:colOff>206375</xdr:colOff>
      <xdr:row>59</xdr:row>
      <xdr:rowOff>11133</xdr:rowOff>
    </xdr:to>
    <xdr:sp macro="" textlink="">
      <xdr:nvSpPr>
        <xdr:cNvPr id="139" name="円/楕円 138"/>
        <xdr:cNvSpPr/>
      </xdr:nvSpPr>
      <xdr:spPr>
        <a:xfrm>
          <a:off x="2857500" y="100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2260</xdr:rowOff>
    </xdr:from>
    <xdr:ext cx="534377" cy="259045"/>
    <xdr:sp macro="" textlink="">
      <xdr:nvSpPr>
        <xdr:cNvPr id="140" name="テキスト ボックス 139"/>
        <xdr:cNvSpPr txBox="1"/>
      </xdr:nvSpPr>
      <xdr:spPr>
        <a:xfrm>
          <a:off x="2641111" y="101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82790</xdr:rowOff>
    </xdr:from>
    <xdr:to>
      <xdr:col>3</xdr:col>
      <xdr:colOff>3175</xdr:colOff>
      <xdr:row>59</xdr:row>
      <xdr:rowOff>12940</xdr:rowOff>
    </xdr:to>
    <xdr:sp macro="" textlink="">
      <xdr:nvSpPr>
        <xdr:cNvPr id="141" name="円/楕円 140"/>
        <xdr:cNvSpPr/>
      </xdr:nvSpPr>
      <xdr:spPr>
        <a:xfrm>
          <a:off x="1968500" y="100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4067</xdr:rowOff>
    </xdr:from>
    <xdr:ext cx="534377" cy="259045"/>
    <xdr:sp macro="" textlink="">
      <xdr:nvSpPr>
        <xdr:cNvPr id="142" name="テキスト ボックス 141"/>
        <xdr:cNvSpPr txBox="1"/>
      </xdr:nvSpPr>
      <xdr:spPr>
        <a:xfrm>
          <a:off x="1752111" y="1011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80627</xdr:rowOff>
    </xdr:from>
    <xdr:to>
      <xdr:col>1</xdr:col>
      <xdr:colOff>485775</xdr:colOff>
      <xdr:row>59</xdr:row>
      <xdr:rowOff>10777</xdr:rowOff>
    </xdr:to>
    <xdr:sp macro="" textlink="">
      <xdr:nvSpPr>
        <xdr:cNvPr id="143" name="円/楕円 142"/>
        <xdr:cNvSpPr/>
      </xdr:nvSpPr>
      <xdr:spPr>
        <a:xfrm>
          <a:off x="1079500" y="100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1904</xdr:rowOff>
    </xdr:from>
    <xdr:ext cx="534377" cy="259045"/>
    <xdr:sp macro="" textlink="">
      <xdr:nvSpPr>
        <xdr:cNvPr id="144" name="テキスト ボックス 143"/>
        <xdr:cNvSpPr txBox="1"/>
      </xdr:nvSpPr>
      <xdr:spPr>
        <a:xfrm>
          <a:off x="863111" y="101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165934</xdr:rowOff>
    </xdr:from>
    <xdr:to>
      <xdr:col>6</xdr:col>
      <xdr:colOff>511175</xdr:colOff>
      <xdr:row>78</xdr:row>
      <xdr:rowOff>31060</xdr:rowOff>
    </xdr:to>
    <xdr:cxnSp macro="">
      <xdr:nvCxnSpPr>
        <xdr:cNvPr id="175" name="直線コネクタ 174"/>
        <xdr:cNvCxnSpPr/>
      </xdr:nvCxnSpPr>
      <xdr:spPr>
        <a:xfrm flipV="1">
          <a:off x="3797300" y="133675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16801</xdr:rowOff>
    </xdr:from>
    <xdr:to>
      <xdr:col>5</xdr:col>
      <xdr:colOff>358775</xdr:colOff>
      <xdr:row>78</xdr:row>
      <xdr:rowOff>31060</xdr:rowOff>
    </xdr:to>
    <xdr:cxnSp macro="">
      <xdr:nvCxnSpPr>
        <xdr:cNvPr id="178" name="直線コネクタ 177"/>
        <xdr:cNvCxnSpPr/>
      </xdr:nvCxnSpPr>
      <xdr:spPr>
        <a:xfrm>
          <a:off x="2908300" y="13389901"/>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16801</xdr:rowOff>
    </xdr:from>
    <xdr:to>
      <xdr:col>4</xdr:col>
      <xdr:colOff>155575</xdr:colOff>
      <xdr:row>78</xdr:row>
      <xdr:rowOff>34652</xdr:rowOff>
    </xdr:to>
    <xdr:cxnSp macro="">
      <xdr:nvCxnSpPr>
        <xdr:cNvPr id="181" name="直線コネクタ 180"/>
        <xdr:cNvCxnSpPr/>
      </xdr:nvCxnSpPr>
      <xdr:spPr>
        <a:xfrm flipV="1">
          <a:off x="2019300" y="13389901"/>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907</xdr:rowOff>
    </xdr:from>
    <xdr:to>
      <xdr:col>2</xdr:col>
      <xdr:colOff>638175</xdr:colOff>
      <xdr:row>78</xdr:row>
      <xdr:rowOff>34652</xdr:rowOff>
    </xdr:to>
    <xdr:cxnSp macro="">
      <xdr:nvCxnSpPr>
        <xdr:cNvPr id="184" name="直線コネクタ 183"/>
        <xdr:cNvCxnSpPr/>
      </xdr:nvCxnSpPr>
      <xdr:spPr>
        <a:xfrm>
          <a:off x="1130300" y="13374007"/>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115134</xdr:rowOff>
    </xdr:from>
    <xdr:to>
      <xdr:col>6</xdr:col>
      <xdr:colOff>561975</xdr:colOff>
      <xdr:row>78</xdr:row>
      <xdr:rowOff>45284</xdr:rowOff>
    </xdr:to>
    <xdr:sp macro="" textlink="">
      <xdr:nvSpPr>
        <xdr:cNvPr id="194" name="円/楕円 193"/>
        <xdr:cNvSpPr/>
      </xdr:nvSpPr>
      <xdr:spPr>
        <a:xfrm>
          <a:off x="4584700" y="133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93561</xdr:rowOff>
    </xdr:from>
    <xdr:ext cx="469744" cy="259045"/>
    <xdr:sp macro="" textlink="">
      <xdr:nvSpPr>
        <xdr:cNvPr id="195" name="維持補修費該当値テキスト"/>
        <xdr:cNvSpPr txBox="1"/>
      </xdr:nvSpPr>
      <xdr:spPr>
        <a:xfrm>
          <a:off x="4686300" y="1329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151710</xdr:rowOff>
    </xdr:from>
    <xdr:to>
      <xdr:col>5</xdr:col>
      <xdr:colOff>409575</xdr:colOff>
      <xdr:row>78</xdr:row>
      <xdr:rowOff>81860</xdr:rowOff>
    </xdr:to>
    <xdr:sp macro="" textlink="">
      <xdr:nvSpPr>
        <xdr:cNvPr id="196" name="円/楕円 195"/>
        <xdr:cNvSpPr/>
      </xdr:nvSpPr>
      <xdr:spPr>
        <a:xfrm>
          <a:off x="3746500" y="133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72987</xdr:rowOff>
    </xdr:from>
    <xdr:ext cx="469744" cy="259045"/>
    <xdr:sp macro="" textlink="">
      <xdr:nvSpPr>
        <xdr:cNvPr id="197" name="テキスト ボックス 196"/>
        <xdr:cNvSpPr txBox="1"/>
      </xdr:nvSpPr>
      <xdr:spPr>
        <a:xfrm>
          <a:off x="3562427" y="1344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137451</xdr:rowOff>
    </xdr:from>
    <xdr:to>
      <xdr:col>4</xdr:col>
      <xdr:colOff>206375</xdr:colOff>
      <xdr:row>78</xdr:row>
      <xdr:rowOff>67601</xdr:rowOff>
    </xdr:to>
    <xdr:sp macro="" textlink="">
      <xdr:nvSpPr>
        <xdr:cNvPr id="198" name="円/楕円 197"/>
        <xdr:cNvSpPr/>
      </xdr:nvSpPr>
      <xdr:spPr>
        <a:xfrm>
          <a:off x="2857500" y="133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58728</xdr:rowOff>
    </xdr:from>
    <xdr:ext cx="469744" cy="259045"/>
    <xdr:sp macro="" textlink="">
      <xdr:nvSpPr>
        <xdr:cNvPr id="199" name="テキスト ボックス 198"/>
        <xdr:cNvSpPr txBox="1"/>
      </xdr:nvSpPr>
      <xdr:spPr>
        <a:xfrm>
          <a:off x="2673427" y="1343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155302</xdr:rowOff>
    </xdr:from>
    <xdr:to>
      <xdr:col>3</xdr:col>
      <xdr:colOff>3175</xdr:colOff>
      <xdr:row>78</xdr:row>
      <xdr:rowOff>85452</xdr:rowOff>
    </xdr:to>
    <xdr:sp macro="" textlink="">
      <xdr:nvSpPr>
        <xdr:cNvPr id="200" name="円/楕円 199"/>
        <xdr:cNvSpPr/>
      </xdr:nvSpPr>
      <xdr:spPr>
        <a:xfrm>
          <a:off x="1968500" y="133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76579</xdr:rowOff>
    </xdr:from>
    <xdr:ext cx="469744" cy="259045"/>
    <xdr:sp macro="" textlink="">
      <xdr:nvSpPr>
        <xdr:cNvPr id="201" name="テキスト ボックス 200"/>
        <xdr:cNvSpPr txBox="1"/>
      </xdr:nvSpPr>
      <xdr:spPr>
        <a:xfrm>
          <a:off x="1784427" y="134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121557</xdr:rowOff>
    </xdr:from>
    <xdr:to>
      <xdr:col>1</xdr:col>
      <xdr:colOff>485775</xdr:colOff>
      <xdr:row>78</xdr:row>
      <xdr:rowOff>51707</xdr:rowOff>
    </xdr:to>
    <xdr:sp macro="" textlink="">
      <xdr:nvSpPr>
        <xdr:cNvPr id="202" name="円/楕円 201"/>
        <xdr:cNvSpPr/>
      </xdr:nvSpPr>
      <xdr:spPr>
        <a:xfrm>
          <a:off x="1079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42834</xdr:rowOff>
    </xdr:from>
    <xdr:ext cx="469744" cy="259045"/>
    <xdr:sp macro="" textlink="">
      <xdr:nvSpPr>
        <xdr:cNvPr id="203" name="テキスト ボックス 202"/>
        <xdr:cNvSpPr txBox="1"/>
      </xdr:nvSpPr>
      <xdr:spPr>
        <a:xfrm>
          <a:off x="895427"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129347</xdr:rowOff>
    </xdr:from>
    <xdr:to>
      <xdr:col>6</xdr:col>
      <xdr:colOff>511175</xdr:colOff>
      <xdr:row>96</xdr:row>
      <xdr:rowOff>168340</xdr:rowOff>
    </xdr:to>
    <xdr:cxnSp macro="">
      <xdr:nvCxnSpPr>
        <xdr:cNvPr id="235" name="直線コネクタ 234"/>
        <xdr:cNvCxnSpPr/>
      </xdr:nvCxnSpPr>
      <xdr:spPr>
        <a:xfrm flipV="1">
          <a:off x="3797300" y="16588547"/>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168340</xdr:rowOff>
    </xdr:from>
    <xdr:to>
      <xdr:col>5</xdr:col>
      <xdr:colOff>358775</xdr:colOff>
      <xdr:row>97</xdr:row>
      <xdr:rowOff>162951</xdr:rowOff>
    </xdr:to>
    <xdr:cxnSp macro="">
      <xdr:nvCxnSpPr>
        <xdr:cNvPr id="238" name="直線コネクタ 237"/>
        <xdr:cNvCxnSpPr/>
      </xdr:nvCxnSpPr>
      <xdr:spPr>
        <a:xfrm flipV="1">
          <a:off x="2908300" y="16627540"/>
          <a:ext cx="889000" cy="1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162951</xdr:rowOff>
    </xdr:from>
    <xdr:to>
      <xdr:col>4</xdr:col>
      <xdr:colOff>155575</xdr:colOff>
      <xdr:row>98</xdr:row>
      <xdr:rowOff>60866</xdr:rowOff>
    </xdr:to>
    <xdr:cxnSp macro="">
      <xdr:nvCxnSpPr>
        <xdr:cNvPr id="241" name="直線コネクタ 240"/>
        <xdr:cNvCxnSpPr/>
      </xdr:nvCxnSpPr>
      <xdr:spPr>
        <a:xfrm flipV="1">
          <a:off x="2019300" y="16793601"/>
          <a:ext cx="8890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41402</xdr:rowOff>
    </xdr:from>
    <xdr:to>
      <xdr:col>2</xdr:col>
      <xdr:colOff>638175</xdr:colOff>
      <xdr:row>98</xdr:row>
      <xdr:rowOff>60866</xdr:rowOff>
    </xdr:to>
    <xdr:cxnSp macro="">
      <xdr:nvCxnSpPr>
        <xdr:cNvPr id="244" name="直線コネクタ 243"/>
        <xdr:cNvCxnSpPr/>
      </xdr:nvCxnSpPr>
      <xdr:spPr>
        <a:xfrm>
          <a:off x="1130300" y="16843502"/>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78547</xdr:rowOff>
    </xdr:from>
    <xdr:to>
      <xdr:col>6</xdr:col>
      <xdr:colOff>561975</xdr:colOff>
      <xdr:row>97</xdr:row>
      <xdr:rowOff>8697</xdr:rowOff>
    </xdr:to>
    <xdr:sp macro="" textlink="">
      <xdr:nvSpPr>
        <xdr:cNvPr id="254" name="円/楕円 253"/>
        <xdr:cNvSpPr/>
      </xdr:nvSpPr>
      <xdr:spPr>
        <a:xfrm>
          <a:off x="4584700" y="165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56974</xdr:rowOff>
    </xdr:from>
    <xdr:ext cx="534377" cy="259045"/>
    <xdr:sp macro="" textlink="">
      <xdr:nvSpPr>
        <xdr:cNvPr id="255" name="扶助費該当値テキスト"/>
        <xdr:cNvSpPr txBox="1"/>
      </xdr:nvSpPr>
      <xdr:spPr>
        <a:xfrm>
          <a:off x="4686300" y="165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117540</xdr:rowOff>
    </xdr:from>
    <xdr:to>
      <xdr:col>5</xdr:col>
      <xdr:colOff>409575</xdr:colOff>
      <xdr:row>97</xdr:row>
      <xdr:rowOff>47690</xdr:rowOff>
    </xdr:to>
    <xdr:sp macro="" textlink="">
      <xdr:nvSpPr>
        <xdr:cNvPr id="256" name="円/楕円 255"/>
        <xdr:cNvSpPr/>
      </xdr:nvSpPr>
      <xdr:spPr>
        <a:xfrm>
          <a:off x="3746500" y="1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38817</xdr:rowOff>
    </xdr:from>
    <xdr:ext cx="534377" cy="259045"/>
    <xdr:sp macro="" textlink="">
      <xdr:nvSpPr>
        <xdr:cNvPr id="257" name="テキスト ボックス 256"/>
        <xdr:cNvSpPr txBox="1"/>
      </xdr:nvSpPr>
      <xdr:spPr>
        <a:xfrm>
          <a:off x="3530111" y="166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112151</xdr:rowOff>
    </xdr:from>
    <xdr:to>
      <xdr:col>4</xdr:col>
      <xdr:colOff>206375</xdr:colOff>
      <xdr:row>98</xdr:row>
      <xdr:rowOff>42301</xdr:rowOff>
    </xdr:to>
    <xdr:sp macro="" textlink="">
      <xdr:nvSpPr>
        <xdr:cNvPr id="258" name="円/楕円 257"/>
        <xdr:cNvSpPr/>
      </xdr:nvSpPr>
      <xdr:spPr>
        <a:xfrm>
          <a:off x="2857500" y="167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33428</xdr:rowOff>
    </xdr:from>
    <xdr:ext cx="534377" cy="259045"/>
    <xdr:sp macro="" textlink="">
      <xdr:nvSpPr>
        <xdr:cNvPr id="259" name="テキスト ボックス 258"/>
        <xdr:cNvSpPr txBox="1"/>
      </xdr:nvSpPr>
      <xdr:spPr>
        <a:xfrm>
          <a:off x="2641111"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10066</xdr:rowOff>
    </xdr:from>
    <xdr:to>
      <xdr:col>3</xdr:col>
      <xdr:colOff>3175</xdr:colOff>
      <xdr:row>98</xdr:row>
      <xdr:rowOff>111666</xdr:rowOff>
    </xdr:to>
    <xdr:sp macro="" textlink="">
      <xdr:nvSpPr>
        <xdr:cNvPr id="260" name="円/楕円 259"/>
        <xdr:cNvSpPr/>
      </xdr:nvSpPr>
      <xdr:spPr>
        <a:xfrm>
          <a:off x="1968500" y="16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102793</xdr:rowOff>
    </xdr:from>
    <xdr:ext cx="534377" cy="259045"/>
    <xdr:sp macro="" textlink="">
      <xdr:nvSpPr>
        <xdr:cNvPr id="261" name="テキスト ボックス 260"/>
        <xdr:cNvSpPr txBox="1"/>
      </xdr:nvSpPr>
      <xdr:spPr>
        <a:xfrm>
          <a:off x="1752111" y="169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162052</xdr:rowOff>
    </xdr:from>
    <xdr:to>
      <xdr:col>1</xdr:col>
      <xdr:colOff>485775</xdr:colOff>
      <xdr:row>98</xdr:row>
      <xdr:rowOff>92202</xdr:rowOff>
    </xdr:to>
    <xdr:sp macro="" textlink="">
      <xdr:nvSpPr>
        <xdr:cNvPr id="262" name="円/楕円 261"/>
        <xdr:cNvSpPr/>
      </xdr:nvSpPr>
      <xdr:spPr>
        <a:xfrm>
          <a:off x="1079500" y="167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83329</xdr:rowOff>
    </xdr:from>
    <xdr:ext cx="534377" cy="259045"/>
    <xdr:sp macro="" textlink="">
      <xdr:nvSpPr>
        <xdr:cNvPr id="263" name="テキスト ボックス 262"/>
        <xdr:cNvSpPr txBox="1"/>
      </xdr:nvSpPr>
      <xdr:spPr>
        <a:xfrm>
          <a:off x="863111" y="168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55069</xdr:rowOff>
    </xdr:from>
    <xdr:to>
      <xdr:col>15</xdr:col>
      <xdr:colOff>180975</xdr:colOff>
      <xdr:row>37</xdr:row>
      <xdr:rowOff>63037</xdr:rowOff>
    </xdr:to>
    <xdr:cxnSp macro="">
      <xdr:nvCxnSpPr>
        <xdr:cNvPr id="295" name="直線コネクタ 294"/>
        <xdr:cNvCxnSpPr/>
      </xdr:nvCxnSpPr>
      <xdr:spPr>
        <a:xfrm>
          <a:off x="9639300" y="6398719"/>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124220</xdr:rowOff>
    </xdr:from>
    <xdr:to>
      <xdr:col>14</xdr:col>
      <xdr:colOff>28575</xdr:colOff>
      <xdr:row>37</xdr:row>
      <xdr:rowOff>55069</xdr:rowOff>
    </xdr:to>
    <xdr:cxnSp macro="">
      <xdr:nvCxnSpPr>
        <xdr:cNvPr id="298" name="直線コネクタ 297"/>
        <xdr:cNvCxnSpPr/>
      </xdr:nvCxnSpPr>
      <xdr:spPr>
        <a:xfrm>
          <a:off x="8750300" y="6124970"/>
          <a:ext cx="889000" cy="2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124220</xdr:rowOff>
    </xdr:from>
    <xdr:to>
      <xdr:col>12</xdr:col>
      <xdr:colOff>511175</xdr:colOff>
      <xdr:row>38</xdr:row>
      <xdr:rowOff>31670</xdr:rowOff>
    </xdr:to>
    <xdr:cxnSp macro="">
      <xdr:nvCxnSpPr>
        <xdr:cNvPr id="301" name="直線コネクタ 300"/>
        <xdr:cNvCxnSpPr/>
      </xdr:nvCxnSpPr>
      <xdr:spPr>
        <a:xfrm flipV="1">
          <a:off x="7861300" y="6124970"/>
          <a:ext cx="889000" cy="4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13464</xdr:rowOff>
    </xdr:from>
    <xdr:to>
      <xdr:col>11</xdr:col>
      <xdr:colOff>307975</xdr:colOff>
      <xdr:row>38</xdr:row>
      <xdr:rowOff>31670</xdr:rowOff>
    </xdr:to>
    <xdr:cxnSp macro="">
      <xdr:nvCxnSpPr>
        <xdr:cNvPr id="304" name="直線コネクタ 303"/>
        <xdr:cNvCxnSpPr/>
      </xdr:nvCxnSpPr>
      <xdr:spPr>
        <a:xfrm>
          <a:off x="6972300" y="6528564"/>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12237</xdr:rowOff>
    </xdr:from>
    <xdr:to>
      <xdr:col>15</xdr:col>
      <xdr:colOff>231775</xdr:colOff>
      <xdr:row>37</xdr:row>
      <xdr:rowOff>113837</xdr:rowOff>
    </xdr:to>
    <xdr:sp macro="" textlink="">
      <xdr:nvSpPr>
        <xdr:cNvPr id="314" name="円/楕円 313"/>
        <xdr:cNvSpPr/>
      </xdr:nvSpPr>
      <xdr:spPr>
        <a:xfrm>
          <a:off x="10426700" y="63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162114</xdr:rowOff>
    </xdr:from>
    <xdr:ext cx="534377" cy="259045"/>
    <xdr:sp macro="" textlink="">
      <xdr:nvSpPr>
        <xdr:cNvPr id="315" name="補助費等該当値テキスト"/>
        <xdr:cNvSpPr txBox="1"/>
      </xdr:nvSpPr>
      <xdr:spPr>
        <a:xfrm>
          <a:off x="10528300" y="63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4269</xdr:rowOff>
    </xdr:from>
    <xdr:to>
      <xdr:col>14</xdr:col>
      <xdr:colOff>79375</xdr:colOff>
      <xdr:row>37</xdr:row>
      <xdr:rowOff>105869</xdr:rowOff>
    </xdr:to>
    <xdr:sp macro="" textlink="">
      <xdr:nvSpPr>
        <xdr:cNvPr id="316" name="円/楕円 315"/>
        <xdr:cNvSpPr/>
      </xdr:nvSpPr>
      <xdr:spPr>
        <a:xfrm>
          <a:off x="9588500" y="63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122396</xdr:rowOff>
    </xdr:from>
    <xdr:ext cx="534377" cy="259045"/>
    <xdr:sp macro="" textlink="">
      <xdr:nvSpPr>
        <xdr:cNvPr id="317" name="テキスト ボックス 316"/>
        <xdr:cNvSpPr txBox="1"/>
      </xdr:nvSpPr>
      <xdr:spPr>
        <a:xfrm>
          <a:off x="9372111" y="61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73420</xdr:rowOff>
    </xdr:from>
    <xdr:to>
      <xdr:col>12</xdr:col>
      <xdr:colOff>561975</xdr:colOff>
      <xdr:row>36</xdr:row>
      <xdr:rowOff>3570</xdr:rowOff>
    </xdr:to>
    <xdr:sp macro="" textlink="">
      <xdr:nvSpPr>
        <xdr:cNvPr id="318" name="円/楕円 317"/>
        <xdr:cNvSpPr/>
      </xdr:nvSpPr>
      <xdr:spPr>
        <a:xfrm>
          <a:off x="8699500" y="60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20097</xdr:rowOff>
    </xdr:from>
    <xdr:ext cx="534377" cy="259045"/>
    <xdr:sp macro="" textlink="">
      <xdr:nvSpPr>
        <xdr:cNvPr id="319" name="テキスト ボックス 318"/>
        <xdr:cNvSpPr txBox="1"/>
      </xdr:nvSpPr>
      <xdr:spPr>
        <a:xfrm>
          <a:off x="8483111" y="5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152320</xdr:rowOff>
    </xdr:from>
    <xdr:to>
      <xdr:col>11</xdr:col>
      <xdr:colOff>358775</xdr:colOff>
      <xdr:row>38</xdr:row>
      <xdr:rowOff>82470</xdr:rowOff>
    </xdr:to>
    <xdr:sp macro="" textlink="">
      <xdr:nvSpPr>
        <xdr:cNvPr id="320" name="円/楕円 319"/>
        <xdr:cNvSpPr/>
      </xdr:nvSpPr>
      <xdr:spPr>
        <a:xfrm>
          <a:off x="7810500" y="64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73597</xdr:rowOff>
    </xdr:from>
    <xdr:ext cx="534377" cy="259045"/>
    <xdr:sp macro="" textlink="">
      <xdr:nvSpPr>
        <xdr:cNvPr id="321" name="テキスト ボックス 320"/>
        <xdr:cNvSpPr txBox="1"/>
      </xdr:nvSpPr>
      <xdr:spPr>
        <a:xfrm>
          <a:off x="7594111" y="6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134114</xdr:rowOff>
    </xdr:from>
    <xdr:to>
      <xdr:col>10</xdr:col>
      <xdr:colOff>155575</xdr:colOff>
      <xdr:row>38</xdr:row>
      <xdr:rowOff>64264</xdr:rowOff>
    </xdr:to>
    <xdr:sp macro="" textlink="">
      <xdr:nvSpPr>
        <xdr:cNvPr id="322" name="円/楕円 321"/>
        <xdr:cNvSpPr/>
      </xdr:nvSpPr>
      <xdr:spPr>
        <a:xfrm>
          <a:off x="6921500" y="64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55391</xdr:rowOff>
    </xdr:from>
    <xdr:ext cx="534377" cy="259045"/>
    <xdr:sp macro="" textlink="">
      <xdr:nvSpPr>
        <xdr:cNvPr id="323" name="テキスト ボックス 322"/>
        <xdr:cNvSpPr txBox="1"/>
      </xdr:nvSpPr>
      <xdr:spPr>
        <a:xfrm>
          <a:off x="6705111" y="65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70007</xdr:rowOff>
    </xdr:from>
    <xdr:to>
      <xdr:col>15</xdr:col>
      <xdr:colOff>180975</xdr:colOff>
      <xdr:row>55</xdr:row>
      <xdr:rowOff>107711</xdr:rowOff>
    </xdr:to>
    <xdr:cxnSp macro="">
      <xdr:nvCxnSpPr>
        <xdr:cNvPr id="352" name="直線コネクタ 351"/>
        <xdr:cNvCxnSpPr/>
      </xdr:nvCxnSpPr>
      <xdr:spPr>
        <a:xfrm>
          <a:off x="9639300" y="9499757"/>
          <a:ext cx="8382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70007</xdr:rowOff>
    </xdr:from>
    <xdr:to>
      <xdr:col>14</xdr:col>
      <xdr:colOff>28575</xdr:colOff>
      <xdr:row>56</xdr:row>
      <xdr:rowOff>11852</xdr:rowOff>
    </xdr:to>
    <xdr:cxnSp macro="">
      <xdr:nvCxnSpPr>
        <xdr:cNvPr id="355" name="直線コネクタ 354"/>
        <xdr:cNvCxnSpPr/>
      </xdr:nvCxnSpPr>
      <xdr:spPr>
        <a:xfrm flipV="1">
          <a:off x="8750300" y="9499757"/>
          <a:ext cx="8890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11852</xdr:rowOff>
    </xdr:from>
    <xdr:to>
      <xdr:col>12</xdr:col>
      <xdr:colOff>511175</xdr:colOff>
      <xdr:row>57</xdr:row>
      <xdr:rowOff>30307</xdr:rowOff>
    </xdr:to>
    <xdr:cxnSp macro="">
      <xdr:nvCxnSpPr>
        <xdr:cNvPr id="358" name="直線コネクタ 357"/>
        <xdr:cNvCxnSpPr/>
      </xdr:nvCxnSpPr>
      <xdr:spPr>
        <a:xfrm flipV="1">
          <a:off x="7861300" y="9613052"/>
          <a:ext cx="889000" cy="1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30307</xdr:rowOff>
    </xdr:from>
    <xdr:to>
      <xdr:col>11</xdr:col>
      <xdr:colOff>307975</xdr:colOff>
      <xdr:row>57</xdr:row>
      <xdr:rowOff>37203</xdr:rowOff>
    </xdr:to>
    <xdr:cxnSp macro="">
      <xdr:nvCxnSpPr>
        <xdr:cNvPr id="361" name="直線コネクタ 360"/>
        <xdr:cNvCxnSpPr/>
      </xdr:nvCxnSpPr>
      <xdr:spPr>
        <a:xfrm flipV="1">
          <a:off x="6972300" y="9802957"/>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56911</xdr:rowOff>
    </xdr:from>
    <xdr:to>
      <xdr:col>15</xdr:col>
      <xdr:colOff>231775</xdr:colOff>
      <xdr:row>55</xdr:row>
      <xdr:rowOff>158511</xdr:rowOff>
    </xdr:to>
    <xdr:sp macro="" textlink="">
      <xdr:nvSpPr>
        <xdr:cNvPr id="371" name="円/楕円 370"/>
        <xdr:cNvSpPr/>
      </xdr:nvSpPr>
      <xdr:spPr>
        <a:xfrm>
          <a:off x="10426700" y="94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79788</xdr:rowOff>
    </xdr:from>
    <xdr:ext cx="534377" cy="259045"/>
    <xdr:sp macro="" textlink="">
      <xdr:nvSpPr>
        <xdr:cNvPr id="372" name="普通建設事業費該当値テキスト"/>
        <xdr:cNvSpPr txBox="1"/>
      </xdr:nvSpPr>
      <xdr:spPr>
        <a:xfrm>
          <a:off x="10528300" y="93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19207</xdr:rowOff>
    </xdr:from>
    <xdr:to>
      <xdr:col>14</xdr:col>
      <xdr:colOff>79375</xdr:colOff>
      <xdr:row>55</xdr:row>
      <xdr:rowOff>120807</xdr:rowOff>
    </xdr:to>
    <xdr:sp macro="" textlink="">
      <xdr:nvSpPr>
        <xdr:cNvPr id="373" name="円/楕円 372"/>
        <xdr:cNvSpPr/>
      </xdr:nvSpPr>
      <xdr:spPr>
        <a:xfrm>
          <a:off x="9588500" y="9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137334</xdr:rowOff>
    </xdr:from>
    <xdr:ext cx="534377" cy="259045"/>
    <xdr:sp macro="" textlink="">
      <xdr:nvSpPr>
        <xdr:cNvPr id="374" name="テキスト ボックス 373"/>
        <xdr:cNvSpPr txBox="1"/>
      </xdr:nvSpPr>
      <xdr:spPr>
        <a:xfrm>
          <a:off x="9372111" y="92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86,646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132502</xdr:rowOff>
    </xdr:from>
    <xdr:to>
      <xdr:col>12</xdr:col>
      <xdr:colOff>561975</xdr:colOff>
      <xdr:row>56</xdr:row>
      <xdr:rowOff>62652</xdr:rowOff>
    </xdr:to>
    <xdr:sp macro="" textlink="">
      <xdr:nvSpPr>
        <xdr:cNvPr id="375" name="円/楕円 374"/>
        <xdr:cNvSpPr/>
      </xdr:nvSpPr>
      <xdr:spPr>
        <a:xfrm>
          <a:off x="86995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79179</xdr:rowOff>
    </xdr:from>
    <xdr:ext cx="534377" cy="259045"/>
    <xdr:sp macro="" textlink="">
      <xdr:nvSpPr>
        <xdr:cNvPr id="376" name="テキスト ボックス 375"/>
        <xdr:cNvSpPr txBox="1"/>
      </xdr:nvSpPr>
      <xdr:spPr>
        <a:xfrm>
          <a:off x="8483111" y="93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150957</xdr:rowOff>
    </xdr:from>
    <xdr:to>
      <xdr:col>11</xdr:col>
      <xdr:colOff>358775</xdr:colOff>
      <xdr:row>57</xdr:row>
      <xdr:rowOff>81107</xdr:rowOff>
    </xdr:to>
    <xdr:sp macro="" textlink="">
      <xdr:nvSpPr>
        <xdr:cNvPr id="377" name="円/楕円 376"/>
        <xdr:cNvSpPr/>
      </xdr:nvSpPr>
      <xdr:spPr>
        <a:xfrm>
          <a:off x="7810500" y="97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72234</xdr:rowOff>
    </xdr:from>
    <xdr:ext cx="534377" cy="259045"/>
    <xdr:sp macro="" textlink="">
      <xdr:nvSpPr>
        <xdr:cNvPr id="378" name="テキスト ボックス 377"/>
        <xdr:cNvSpPr txBox="1"/>
      </xdr:nvSpPr>
      <xdr:spPr>
        <a:xfrm>
          <a:off x="7594111" y="98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157853</xdr:rowOff>
    </xdr:from>
    <xdr:to>
      <xdr:col>10</xdr:col>
      <xdr:colOff>155575</xdr:colOff>
      <xdr:row>57</xdr:row>
      <xdr:rowOff>88003</xdr:rowOff>
    </xdr:to>
    <xdr:sp macro="" textlink="">
      <xdr:nvSpPr>
        <xdr:cNvPr id="379" name="円/楕円 378"/>
        <xdr:cNvSpPr/>
      </xdr:nvSpPr>
      <xdr:spPr>
        <a:xfrm>
          <a:off x="6921500" y="97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104530</xdr:rowOff>
    </xdr:from>
    <xdr:ext cx="534377" cy="259045"/>
    <xdr:sp macro="" textlink="">
      <xdr:nvSpPr>
        <xdr:cNvPr id="380" name="テキスト ボックス 379"/>
        <xdr:cNvSpPr txBox="1"/>
      </xdr:nvSpPr>
      <xdr:spPr>
        <a:xfrm>
          <a:off x="6705111" y="95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135661</xdr:rowOff>
    </xdr:from>
    <xdr:to>
      <xdr:col>15</xdr:col>
      <xdr:colOff>180975</xdr:colOff>
      <xdr:row>78</xdr:row>
      <xdr:rowOff>46622</xdr:rowOff>
    </xdr:to>
    <xdr:cxnSp macro="">
      <xdr:nvCxnSpPr>
        <xdr:cNvPr id="409" name="直線コネクタ 408"/>
        <xdr:cNvCxnSpPr/>
      </xdr:nvCxnSpPr>
      <xdr:spPr>
        <a:xfrm>
          <a:off x="9639300" y="13165861"/>
          <a:ext cx="838200" cy="2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167272</xdr:rowOff>
    </xdr:from>
    <xdr:to>
      <xdr:col>15</xdr:col>
      <xdr:colOff>231775</xdr:colOff>
      <xdr:row>78</xdr:row>
      <xdr:rowOff>97422</xdr:rowOff>
    </xdr:to>
    <xdr:sp macro="" textlink="">
      <xdr:nvSpPr>
        <xdr:cNvPr id="419" name="円/楕円 418"/>
        <xdr:cNvSpPr/>
      </xdr:nvSpPr>
      <xdr:spPr>
        <a:xfrm>
          <a:off x="10426700" y="133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145699</xdr:rowOff>
    </xdr:from>
    <xdr:ext cx="534377" cy="259045"/>
    <xdr:sp macro="" textlink="">
      <xdr:nvSpPr>
        <xdr:cNvPr id="420" name="普通建設事業費 （ うち新規整備　）該当値テキスト"/>
        <xdr:cNvSpPr txBox="1"/>
      </xdr:nvSpPr>
      <xdr:spPr>
        <a:xfrm>
          <a:off x="10528300" y="133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84861</xdr:rowOff>
    </xdr:from>
    <xdr:to>
      <xdr:col>14</xdr:col>
      <xdr:colOff>79375</xdr:colOff>
      <xdr:row>77</xdr:row>
      <xdr:rowOff>15011</xdr:rowOff>
    </xdr:to>
    <xdr:sp macro="" textlink="">
      <xdr:nvSpPr>
        <xdr:cNvPr id="421" name="円/楕円 420"/>
        <xdr:cNvSpPr/>
      </xdr:nvSpPr>
      <xdr:spPr>
        <a:xfrm>
          <a:off x="9588500" y="131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31538</xdr:rowOff>
    </xdr:from>
    <xdr:ext cx="534377" cy="259045"/>
    <xdr:sp macro="" textlink="">
      <xdr:nvSpPr>
        <xdr:cNvPr id="422" name="テキスト ボックス 421"/>
        <xdr:cNvSpPr txBox="1"/>
      </xdr:nvSpPr>
      <xdr:spPr>
        <a:xfrm>
          <a:off x="9372111" y="128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14123</xdr:rowOff>
    </xdr:from>
    <xdr:to>
      <xdr:col>15</xdr:col>
      <xdr:colOff>180975</xdr:colOff>
      <xdr:row>96</xdr:row>
      <xdr:rowOff>73101</xdr:rowOff>
    </xdr:to>
    <xdr:cxnSp macro="">
      <xdr:nvCxnSpPr>
        <xdr:cNvPr id="453" name="直線コネクタ 452"/>
        <xdr:cNvCxnSpPr/>
      </xdr:nvCxnSpPr>
      <xdr:spPr>
        <a:xfrm flipV="1">
          <a:off x="9639300" y="16473323"/>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134773</xdr:rowOff>
    </xdr:from>
    <xdr:to>
      <xdr:col>15</xdr:col>
      <xdr:colOff>231775</xdr:colOff>
      <xdr:row>96</xdr:row>
      <xdr:rowOff>64923</xdr:rowOff>
    </xdr:to>
    <xdr:sp macro="" textlink="">
      <xdr:nvSpPr>
        <xdr:cNvPr id="463" name="円/楕円 462"/>
        <xdr:cNvSpPr/>
      </xdr:nvSpPr>
      <xdr:spPr>
        <a:xfrm>
          <a:off x="10426700" y="164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157650</xdr:rowOff>
    </xdr:from>
    <xdr:ext cx="534377" cy="259045"/>
    <xdr:sp macro="" textlink="">
      <xdr:nvSpPr>
        <xdr:cNvPr id="464" name="普通建設事業費 （ うち更新整備　）該当値テキスト"/>
        <xdr:cNvSpPr txBox="1"/>
      </xdr:nvSpPr>
      <xdr:spPr>
        <a:xfrm>
          <a:off x="10528300"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22301</xdr:rowOff>
    </xdr:from>
    <xdr:to>
      <xdr:col>14</xdr:col>
      <xdr:colOff>79375</xdr:colOff>
      <xdr:row>96</xdr:row>
      <xdr:rowOff>123901</xdr:rowOff>
    </xdr:to>
    <xdr:sp macro="" textlink="">
      <xdr:nvSpPr>
        <xdr:cNvPr id="465" name="円/楕円 464"/>
        <xdr:cNvSpPr/>
      </xdr:nvSpPr>
      <xdr:spPr>
        <a:xfrm>
          <a:off x="95885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140428</xdr:rowOff>
    </xdr:from>
    <xdr:ext cx="534377" cy="259045"/>
    <xdr:sp macro="" textlink="">
      <xdr:nvSpPr>
        <xdr:cNvPr id="466" name="テキスト ボックス 465"/>
        <xdr:cNvSpPr txBox="1"/>
      </xdr:nvSpPr>
      <xdr:spPr>
        <a:xfrm>
          <a:off x="9372111" y="162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26870</xdr:rowOff>
    </xdr:from>
    <xdr:to>
      <xdr:col>23</xdr:col>
      <xdr:colOff>517525</xdr:colOff>
      <xdr:row>76</xdr:row>
      <xdr:rowOff>26885</xdr:rowOff>
    </xdr:to>
    <xdr:cxnSp macro="">
      <xdr:nvCxnSpPr>
        <xdr:cNvPr id="603" name="直線コネクタ 602"/>
        <xdr:cNvCxnSpPr/>
      </xdr:nvCxnSpPr>
      <xdr:spPr>
        <a:xfrm flipV="1">
          <a:off x="15481300" y="13057070"/>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26885</xdr:rowOff>
    </xdr:from>
    <xdr:to>
      <xdr:col>22</xdr:col>
      <xdr:colOff>365125</xdr:colOff>
      <xdr:row>76</xdr:row>
      <xdr:rowOff>52963</xdr:rowOff>
    </xdr:to>
    <xdr:cxnSp macro="">
      <xdr:nvCxnSpPr>
        <xdr:cNvPr id="606" name="直線コネクタ 605"/>
        <xdr:cNvCxnSpPr/>
      </xdr:nvCxnSpPr>
      <xdr:spPr>
        <a:xfrm flipV="1">
          <a:off x="14592300" y="13057085"/>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35540</xdr:rowOff>
    </xdr:from>
    <xdr:to>
      <xdr:col>21</xdr:col>
      <xdr:colOff>161925</xdr:colOff>
      <xdr:row>76</xdr:row>
      <xdr:rowOff>52963</xdr:rowOff>
    </xdr:to>
    <xdr:cxnSp macro="">
      <xdr:nvCxnSpPr>
        <xdr:cNvPr id="609" name="直線コネクタ 608"/>
        <xdr:cNvCxnSpPr/>
      </xdr:nvCxnSpPr>
      <xdr:spPr>
        <a:xfrm>
          <a:off x="13703300" y="1306574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158429</xdr:rowOff>
    </xdr:from>
    <xdr:to>
      <xdr:col>19</xdr:col>
      <xdr:colOff>644525</xdr:colOff>
      <xdr:row>76</xdr:row>
      <xdr:rowOff>35540</xdr:rowOff>
    </xdr:to>
    <xdr:cxnSp macro="">
      <xdr:nvCxnSpPr>
        <xdr:cNvPr id="612" name="直線コネクタ 611"/>
        <xdr:cNvCxnSpPr/>
      </xdr:nvCxnSpPr>
      <xdr:spPr>
        <a:xfrm>
          <a:off x="12814300" y="13017179"/>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147520</xdr:rowOff>
    </xdr:from>
    <xdr:to>
      <xdr:col>23</xdr:col>
      <xdr:colOff>568325</xdr:colOff>
      <xdr:row>76</xdr:row>
      <xdr:rowOff>77670</xdr:rowOff>
    </xdr:to>
    <xdr:sp macro="" textlink="">
      <xdr:nvSpPr>
        <xdr:cNvPr id="622" name="円/楕円 621"/>
        <xdr:cNvSpPr/>
      </xdr:nvSpPr>
      <xdr:spPr>
        <a:xfrm>
          <a:off x="16268700" y="13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170397</xdr:rowOff>
    </xdr:from>
    <xdr:ext cx="534377" cy="259045"/>
    <xdr:sp macro="" textlink="">
      <xdr:nvSpPr>
        <xdr:cNvPr id="623" name="公債費該当値テキスト"/>
        <xdr:cNvSpPr txBox="1"/>
      </xdr:nvSpPr>
      <xdr:spPr>
        <a:xfrm>
          <a:off x="16370300" y="128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147535</xdr:rowOff>
    </xdr:from>
    <xdr:to>
      <xdr:col>22</xdr:col>
      <xdr:colOff>415925</xdr:colOff>
      <xdr:row>76</xdr:row>
      <xdr:rowOff>77685</xdr:rowOff>
    </xdr:to>
    <xdr:sp macro="" textlink="">
      <xdr:nvSpPr>
        <xdr:cNvPr id="624" name="円/楕円 623"/>
        <xdr:cNvSpPr/>
      </xdr:nvSpPr>
      <xdr:spPr>
        <a:xfrm>
          <a:off x="15430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94213</xdr:rowOff>
    </xdr:from>
    <xdr:ext cx="534377" cy="259045"/>
    <xdr:sp macro="" textlink="">
      <xdr:nvSpPr>
        <xdr:cNvPr id="625" name="テキスト ボックス 624"/>
        <xdr:cNvSpPr txBox="1"/>
      </xdr:nvSpPr>
      <xdr:spPr>
        <a:xfrm>
          <a:off x="15214111" y="127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2163</xdr:rowOff>
    </xdr:from>
    <xdr:to>
      <xdr:col>21</xdr:col>
      <xdr:colOff>212725</xdr:colOff>
      <xdr:row>76</xdr:row>
      <xdr:rowOff>103763</xdr:rowOff>
    </xdr:to>
    <xdr:sp macro="" textlink="">
      <xdr:nvSpPr>
        <xdr:cNvPr id="626" name="円/楕円 625"/>
        <xdr:cNvSpPr/>
      </xdr:nvSpPr>
      <xdr:spPr>
        <a:xfrm>
          <a:off x="14541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94890</xdr:rowOff>
    </xdr:from>
    <xdr:ext cx="534377" cy="259045"/>
    <xdr:sp macro="" textlink="">
      <xdr:nvSpPr>
        <xdr:cNvPr id="627" name="テキスト ボックス 626"/>
        <xdr:cNvSpPr txBox="1"/>
      </xdr:nvSpPr>
      <xdr:spPr>
        <a:xfrm>
          <a:off x="14325111" y="131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156190</xdr:rowOff>
    </xdr:from>
    <xdr:to>
      <xdr:col>20</xdr:col>
      <xdr:colOff>9525</xdr:colOff>
      <xdr:row>76</xdr:row>
      <xdr:rowOff>86340</xdr:rowOff>
    </xdr:to>
    <xdr:sp macro="" textlink="">
      <xdr:nvSpPr>
        <xdr:cNvPr id="628" name="円/楕円 627"/>
        <xdr:cNvSpPr/>
      </xdr:nvSpPr>
      <xdr:spPr>
        <a:xfrm>
          <a:off x="13652500" y="130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77467</xdr:rowOff>
    </xdr:from>
    <xdr:ext cx="534377" cy="259045"/>
    <xdr:sp macro="" textlink="">
      <xdr:nvSpPr>
        <xdr:cNvPr id="629" name="テキスト ボックス 628"/>
        <xdr:cNvSpPr txBox="1"/>
      </xdr:nvSpPr>
      <xdr:spPr>
        <a:xfrm>
          <a:off x="13436111" y="131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107629</xdr:rowOff>
    </xdr:from>
    <xdr:to>
      <xdr:col>18</xdr:col>
      <xdr:colOff>492125</xdr:colOff>
      <xdr:row>76</xdr:row>
      <xdr:rowOff>37779</xdr:rowOff>
    </xdr:to>
    <xdr:sp macro="" textlink="">
      <xdr:nvSpPr>
        <xdr:cNvPr id="630" name="円/楕円 629"/>
        <xdr:cNvSpPr/>
      </xdr:nvSpPr>
      <xdr:spPr>
        <a:xfrm>
          <a:off x="12763500" y="129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54306</xdr:rowOff>
    </xdr:from>
    <xdr:ext cx="534377" cy="259045"/>
    <xdr:sp macro="" textlink="">
      <xdr:nvSpPr>
        <xdr:cNvPr id="631" name="テキスト ボックス 630"/>
        <xdr:cNvSpPr txBox="1"/>
      </xdr:nvSpPr>
      <xdr:spPr>
        <a:xfrm>
          <a:off x="12547111" y="1274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141909</xdr:rowOff>
    </xdr:from>
    <xdr:to>
      <xdr:col>23</xdr:col>
      <xdr:colOff>517525</xdr:colOff>
      <xdr:row>97</xdr:row>
      <xdr:rowOff>145662</xdr:rowOff>
    </xdr:to>
    <xdr:cxnSp macro="">
      <xdr:nvCxnSpPr>
        <xdr:cNvPr id="660" name="直線コネクタ 659"/>
        <xdr:cNvCxnSpPr/>
      </xdr:nvCxnSpPr>
      <xdr:spPr>
        <a:xfrm flipV="1">
          <a:off x="15481300" y="1677255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117335</xdr:rowOff>
    </xdr:from>
    <xdr:to>
      <xdr:col>22</xdr:col>
      <xdr:colOff>365125</xdr:colOff>
      <xdr:row>97</xdr:row>
      <xdr:rowOff>145662</xdr:rowOff>
    </xdr:to>
    <xdr:cxnSp macro="">
      <xdr:nvCxnSpPr>
        <xdr:cNvPr id="663" name="直線コネクタ 662"/>
        <xdr:cNvCxnSpPr/>
      </xdr:nvCxnSpPr>
      <xdr:spPr>
        <a:xfrm>
          <a:off x="14592300" y="16576535"/>
          <a:ext cx="889000" cy="1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117335</xdr:rowOff>
    </xdr:from>
    <xdr:to>
      <xdr:col>21</xdr:col>
      <xdr:colOff>161925</xdr:colOff>
      <xdr:row>98</xdr:row>
      <xdr:rowOff>108783</xdr:rowOff>
    </xdr:to>
    <xdr:cxnSp macro="">
      <xdr:nvCxnSpPr>
        <xdr:cNvPr id="666" name="直線コネクタ 665"/>
        <xdr:cNvCxnSpPr/>
      </xdr:nvCxnSpPr>
      <xdr:spPr>
        <a:xfrm flipV="1">
          <a:off x="13703300" y="16576535"/>
          <a:ext cx="889000" cy="33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8" name="テキスト ボックス 667"/>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85522</xdr:rowOff>
    </xdr:from>
    <xdr:to>
      <xdr:col>19</xdr:col>
      <xdr:colOff>644525</xdr:colOff>
      <xdr:row>98</xdr:row>
      <xdr:rowOff>108783</xdr:rowOff>
    </xdr:to>
    <xdr:cxnSp macro="">
      <xdr:nvCxnSpPr>
        <xdr:cNvPr id="669" name="直線コネクタ 668"/>
        <xdr:cNvCxnSpPr/>
      </xdr:nvCxnSpPr>
      <xdr:spPr>
        <a:xfrm>
          <a:off x="12814300" y="16716172"/>
          <a:ext cx="889000" cy="1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91109</xdr:rowOff>
    </xdr:from>
    <xdr:to>
      <xdr:col>23</xdr:col>
      <xdr:colOff>568325</xdr:colOff>
      <xdr:row>98</xdr:row>
      <xdr:rowOff>21259</xdr:rowOff>
    </xdr:to>
    <xdr:sp macro="" textlink="">
      <xdr:nvSpPr>
        <xdr:cNvPr id="679" name="円/楕円 678"/>
        <xdr:cNvSpPr/>
      </xdr:nvSpPr>
      <xdr:spPr>
        <a:xfrm>
          <a:off x="162687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69536</xdr:rowOff>
    </xdr:from>
    <xdr:ext cx="534377" cy="259045"/>
    <xdr:sp macro="" textlink="">
      <xdr:nvSpPr>
        <xdr:cNvPr id="680" name="積立金該当値テキスト"/>
        <xdr:cNvSpPr txBox="1"/>
      </xdr:nvSpPr>
      <xdr:spPr>
        <a:xfrm>
          <a:off x="16370300" y="167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94862</xdr:rowOff>
    </xdr:from>
    <xdr:to>
      <xdr:col>22</xdr:col>
      <xdr:colOff>415925</xdr:colOff>
      <xdr:row>98</xdr:row>
      <xdr:rowOff>25012</xdr:rowOff>
    </xdr:to>
    <xdr:sp macro="" textlink="">
      <xdr:nvSpPr>
        <xdr:cNvPr id="681" name="円/楕円 680"/>
        <xdr:cNvSpPr/>
      </xdr:nvSpPr>
      <xdr:spPr>
        <a:xfrm>
          <a:off x="15430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16139</xdr:rowOff>
    </xdr:from>
    <xdr:ext cx="534377" cy="259045"/>
    <xdr:sp macro="" textlink="">
      <xdr:nvSpPr>
        <xdr:cNvPr id="682" name="テキスト ボックス 681"/>
        <xdr:cNvSpPr txBox="1"/>
      </xdr:nvSpPr>
      <xdr:spPr>
        <a:xfrm>
          <a:off x="15214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66535</xdr:rowOff>
    </xdr:from>
    <xdr:to>
      <xdr:col>21</xdr:col>
      <xdr:colOff>212725</xdr:colOff>
      <xdr:row>96</xdr:row>
      <xdr:rowOff>168135</xdr:rowOff>
    </xdr:to>
    <xdr:sp macro="" textlink="">
      <xdr:nvSpPr>
        <xdr:cNvPr id="683" name="円/楕円 682"/>
        <xdr:cNvSpPr/>
      </xdr:nvSpPr>
      <xdr:spPr>
        <a:xfrm>
          <a:off x="14541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13212</xdr:rowOff>
    </xdr:from>
    <xdr:ext cx="534377" cy="259045"/>
    <xdr:sp macro="" textlink="">
      <xdr:nvSpPr>
        <xdr:cNvPr id="684" name="テキスト ボックス 683"/>
        <xdr:cNvSpPr txBox="1"/>
      </xdr:nvSpPr>
      <xdr:spPr>
        <a:xfrm>
          <a:off x="14325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57983</xdr:rowOff>
    </xdr:from>
    <xdr:to>
      <xdr:col>20</xdr:col>
      <xdr:colOff>9525</xdr:colOff>
      <xdr:row>98</xdr:row>
      <xdr:rowOff>159583</xdr:rowOff>
    </xdr:to>
    <xdr:sp macro="" textlink="">
      <xdr:nvSpPr>
        <xdr:cNvPr id="685" name="円/楕円 684"/>
        <xdr:cNvSpPr/>
      </xdr:nvSpPr>
      <xdr:spPr>
        <a:xfrm>
          <a:off x="13652500" y="16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150710</xdr:rowOff>
    </xdr:from>
    <xdr:ext cx="469744" cy="259045"/>
    <xdr:sp macro="" textlink="">
      <xdr:nvSpPr>
        <xdr:cNvPr id="686" name="テキスト ボックス 685"/>
        <xdr:cNvSpPr txBox="1"/>
      </xdr:nvSpPr>
      <xdr:spPr>
        <a:xfrm>
          <a:off x="13468427" y="1695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34722</xdr:rowOff>
    </xdr:from>
    <xdr:to>
      <xdr:col>18</xdr:col>
      <xdr:colOff>492125</xdr:colOff>
      <xdr:row>97</xdr:row>
      <xdr:rowOff>136322</xdr:rowOff>
    </xdr:to>
    <xdr:sp macro="" textlink="">
      <xdr:nvSpPr>
        <xdr:cNvPr id="687" name="円/楕円 686"/>
        <xdr:cNvSpPr/>
      </xdr:nvSpPr>
      <xdr:spPr>
        <a:xfrm>
          <a:off x="12763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127449</xdr:rowOff>
    </xdr:from>
    <xdr:ext cx="534377" cy="259045"/>
    <xdr:sp macro="" textlink="">
      <xdr:nvSpPr>
        <xdr:cNvPr id="688" name="テキスト ボックス 687"/>
        <xdr:cNvSpPr txBox="1"/>
      </xdr:nvSpPr>
      <xdr:spPr>
        <a:xfrm>
          <a:off x="12547111"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88918</xdr:rowOff>
    </xdr:from>
    <xdr:to>
      <xdr:col>32</xdr:col>
      <xdr:colOff>187325</xdr:colOff>
      <xdr:row>37</xdr:row>
      <xdr:rowOff>95613</xdr:rowOff>
    </xdr:to>
    <xdr:cxnSp macro="">
      <xdr:nvCxnSpPr>
        <xdr:cNvPr id="719" name="直線コネクタ 718"/>
        <xdr:cNvCxnSpPr/>
      </xdr:nvCxnSpPr>
      <xdr:spPr>
        <a:xfrm flipV="1">
          <a:off x="21323300" y="6432568"/>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95613</xdr:rowOff>
    </xdr:from>
    <xdr:to>
      <xdr:col>31</xdr:col>
      <xdr:colOff>34925</xdr:colOff>
      <xdr:row>38</xdr:row>
      <xdr:rowOff>47444</xdr:rowOff>
    </xdr:to>
    <xdr:cxnSp macro="">
      <xdr:nvCxnSpPr>
        <xdr:cNvPr id="722" name="直線コネクタ 721"/>
        <xdr:cNvCxnSpPr/>
      </xdr:nvCxnSpPr>
      <xdr:spPr>
        <a:xfrm flipV="1">
          <a:off x="20434300" y="6439263"/>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156355</xdr:rowOff>
    </xdr:from>
    <xdr:to>
      <xdr:col>29</xdr:col>
      <xdr:colOff>517525</xdr:colOff>
      <xdr:row>38</xdr:row>
      <xdr:rowOff>47444</xdr:rowOff>
    </xdr:to>
    <xdr:cxnSp macro="">
      <xdr:nvCxnSpPr>
        <xdr:cNvPr id="725" name="直線コネクタ 724"/>
        <xdr:cNvCxnSpPr/>
      </xdr:nvCxnSpPr>
      <xdr:spPr>
        <a:xfrm>
          <a:off x="19545300" y="6500005"/>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133659</xdr:rowOff>
    </xdr:from>
    <xdr:to>
      <xdr:col>28</xdr:col>
      <xdr:colOff>314325</xdr:colOff>
      <xdr:row>37</xdr:row>
      <xdr:rowOff>156355</xdr:rowOff>
    </xdr:to>
    <xdr:cxnSp macro="">
      <xdr:nvCxnSpPr>
        <xdr:cNvPr id="728" name="直線コネクタ 727"/>
        <xdr:cNvCxnSpPr/>
      </xdr:nvCxnSpPr>
      <xdr:spPr>
        <a:xfrm>
          <a:off x="18656300" y="6477309"/>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25526</xdr:rowOff>
    </xdr:from>
    <xdr:ext cx="378565" cy="259045"/>
    <xdr:sp macro="" textlink="">
      <xdr:nvSpPr>
        <xdr:cNvPr id="730" name="テキスト ボックス 729"/>
        <xdr:cNvSpPr txBox="1"/>
      </xdr:nvSpPr>
      <xdr:spPr>
        <a:xfrm>
          <a:off x="19356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38118</xdr:rowOff>
    </xdr:from>
    <xdr:to>
      <xdr:col>32</xdr:col>
      <xdr:colOff>238125</xdr:colOff>
      <xdr:row>37</xdr:row>
      <xdr:rowOff>139718</xdr:rowOff>
    </xdr:to>
    <xdr:sp macro="" textlink="">
      <xdr:nvSpPr>
        <xdr:cNvPr id="738" name="円/楕円 737"/>
        <xdr:cNvSpPr/>
      </xdr:nvSpPr>
      <xdr:spPr>
        <a:xfrm>
          <a:off x="22110700" y="63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60995</xdr:rowOff>
    </xdr:from>
    <xdr:ext cx="469744" cy="259045"/>
    <xdr:sp macro="" textlink="">
      <xdr:nvSpPr>
        <xdr:cNvPr id="739" name="投資及び出資金該当値テキスト"/>
        <xdr:cNvSpPr txBox="1"/>
      </xdr:nvSpPr>
      <xdr:spPr>
        <a:xfrm>
          <a:off x="22212300" y="623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44813</xdr:rowOff>
    </xdr:from>
    <xdr:to>
      <xdr:col>31</xdr:col>
      <xdr:colOff>85725</xdr:colOff>
      <xdr:row>37</xdr:row>
      <xdr:rowOff>146413</xdr:rowOff>
    </xdr:to>
    <xdr:sp macro="" textlink="">
      <xdr:nvSpPr>
        <xdr:cNvPr id="740" name="円/楕円 739"/>
        <xdr:cNvSpPr/>
      </xdr:nvSpPr>
      <xdr:spPr>
        <a:xfrm>
          <a:off x="21272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162940</xdr:rowOff>
    </xdr:from>
    <xdr:ext cx="469744" cy="259045"/>
    <xdr:sp macro="" textlink="">
      <xdr:nvSpPr>
        <xdr:cNvPr id="741" name="テキスト ボックス 740"/>
        <xdr:cNvSpPr txBox="1"/>
      </xdr:nvSpPr>
      <xdr:spPr>
        <a:xfrm>
          <a:off x="21088427" y="61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168094</xdr:rowOff>
    </xdr:from>
    <xdr:to>
      <xdr:col>29</xdr:col>
      <xdr:colOff>568325</xdr:colOff>
      <xdr:row>38</xdr:row>
      <xdr:rowOff>98244</xdr:rowOff>
    </xdr:to>
    <xdr:sp macro="" textlink="">
      <xdr:nvSpPr>
        <xdr:cNvPr id="742" name="円/楕円 741"/>
        <xdr:cNvSpPr/>
      </xdr:nvSpPr>
      <xdr:spPr>
        <a:xfrm>
          <a:off x="20383500" y="65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114771</xdr:rowOff>
    </xdr:from>
    <xdr:ext cx="469744" cy="259045"/>
    <xdr:sp macro="" textlink="">
      <xdr:nvSpPr>
        <xdr:cNvPr id="743" name="テキスト ボックス 742"/>
        <xdr:cNvSpPr txBox="1"/>
      </xdr:nvSpPr>
      <xdr:spPr>
        <a:xfrm>
          <a:off x="20199427" y="62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105555</xdr:rowOff>
    </xdr:from>
    <xdr:to>
      <xdr:col>28</xdr:col>
      <xdr:colOff>365125</xdr:colOff>
      <xdr:row>38</xdr:row>
      <xdr:rowOff>35705</xdr:rowOff>
    </xdr:to>
    <xdr:sp macro="" textlink="">
      <xdr:nvSpPr>
        <xdr:cNvPr id="744" name="円/楕円 743"/>
        <xdr:cNvSpPr/>
      </xdr:nvSpPr>
      <xdr:spPr>
        <a:xfrm>
          <a:off x="19494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52232</xdr:rowOff>
    </xdr:from>
    <xdr:ext cx="469744" cy="259045"/>
    <xdr:sp macro="" textlink="">
      <xdr:nvSpPr>
        <xdr:cNvPr id="745" name="テキスト ボックス 744"/>
        <xdr:cNvSpPr txBox="1"/>
      </xdr:nvSpPr>
      <xdr:spPr>
        <a:xfrm>
          <a:off x="19310427" y="622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82859</xdr:rowOff>
    </xdr:from>
    <xdr:to>
      <xdr:col>27</xdr:col>
      <xdr:colOff>161925</xdr:colOff>
      <xdr:row>38</xdr:row>
      <xdr:rowOff>13009</xdr:rowOff>
    </xdr:to>
    <xdr:sp macro="" textlink="">
      <xdr:nvSpPr>
        <xdr:cNvPr id="746" name="円/楕円 745"/>
        <xdr:cNvSpPr/>
      </xdr:nvSpPr>
      <xdr:spPr>
        <a:xfrm>
          <a:off x="18605500" y="64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29536</xdr:rowOff>
    </xdr:from>
    <xdr:ext cx="469744" cy="259045"/>
    <xdr:sp macro="" textlink="">
      <xdr:nvSpPr>
        <xdr:cNvPr id="747" name="テキスト ボックス 746"/>
        <xdr:cNvSpPr txBox="1"/>
      </xdr:nvSpPr>
      <xdr:spPr>
        <a:xfrm>
          <a:off x="18421427"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14473</xdr:rowOff>
    </xdr:from>
    <xdr:to>
      <xdr:col>32</xdr:col>
      <xdr:colOff>187325</xdr:colOff>
      <xdr:row>58</xdr:row>
      <xdr:rowOff>139700</xdr:rowOff>
    </xdr:to>
    <xdr:cxnSp macro="">
      <xdr:nvCxnSpPr>
        <xdr:cNvPr id="774" name="直線コネクタ 773"/>
        <xdr:cNvCxnSpPr/>
      </xdr:nvCxnSpPr>
      <xdr:spPr>
        <a:xfrm>
          <a:off x="21323300" y="9958573"/>
          <a:ext cx="8382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14473</xdr:rowOff>
    </xdr:from>
    <xdr:to>
      <xdr:col>31</xdr:col>
      <xdr:colOff>34925</xdr:colOff>
      <xdr:row>58</xdr:row>
      <xdr:rowOff>139700</xdr:rowOff>
    </xdr:to>
    <xdr:cxnSp macro="">
      <xdr:nvCxnSpPr>
        <xdr:cNvPr id="777" name="直線コネクタ 776"/>
        <xdr:cNvCxnSpPr/>
      </xdr:nvCxnSpPr>
      <xdr:spPr>
        <a:xfrm flipV="1">
          <a:off x="20434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167315</xdr:rowOff>
    </xdr:from>
    <xdr:to>
      <xdr:col>29</xdr:col>
      <xdr:colOff>517525</xdr:colOff>
      <xdr:row>58</xdr:row>
      <xdr:rowOff>139700</xdr:rowOff>
    </xdr:to>
    <xdr:cxnSp macro="">
      <xdr:nvCxnSpPr>
        <xdr:cNvPr id="780" name="直線コネクタ 779"/>
        <xdr:cNvCxnSpPr/>
      </xdr:nvCxnSpPr>
      <xdr:spPr>
        <a:xfrm>
          <a:off x="19545300" y="9082715"/>
          <a:ext cx="889000" cy="100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167315</xdr:rowOff>
    </xdr:from>
    <xdr:to>
      <xdr:col>28</xdr:col>
      <xdr:colOff>314325</xdr:colOff>
      <xdr:row>57</xdr:row>
      <xdr:rowOff>146466</xdr:rowOff>
    </xdr:to>
    <xdr:cxnSp macro="">
      <xdr:nvCxnSpPr>
        <xdr:cNvPr id="783" name="直線コネクタ 782"/>
        <xdr:cNvCxnSpPr/>
      </xdr:nvCxnSpPr>
      <xdr:spPr>
        <a:xfrm flipV="1">
          <a:off x="18656300" y="9082715"/>
          <a:ext cx="889000" cy="8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169740</xdr:rowOff>
    </xdr:from>
    <xdr:ext cx="469744" cy="259045"/>
    <xdr:sp macro="" textlink="">
      <xdr:nvSpPr>
        <xdr:cNvPr id="785" name="テキスト ボックス 784"/>
        <xdr:cNvSpPr txBox="1"/>
      </xdr:nvSpPr>
      <xdr:spPr>
        <a:xfrm>
          <a:off x="19310427"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135123</xdr:rowOff>
    </xdr:from>
    <xdr:to>
      <xdr:col>31</xdr:col>
      <xdr:colOff>85725</xdr:colOff>
      <xdr:row>58</xdr:row>
      <xdr:rowOff>65273</xdr:rowOff>
    </xdr:to>
    <xdr:sp macro="" textlink="">
      <xdr:nvSpPr>
        <xdr:cNvPr id="795" name="円/楕円 794"/>
        <xdr:cNvSpPr/>
      </xdr:nvSpPr>
      <xdr:spPr>
        <a:xfrm>
          <a:off x="21272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81800</xdr:rowOff>
    </xdr:from>
    <xdr:ext cx="469744" cy="259045"/>
    <xdr:sp macro="" textlink="">
      <xdr:nvSpPr>
        <xdr:cNvPr id="796" name="テキスト ボックス 795"/>
        <xdr:cNvSpPr txBox="1"/>
      </xdr:nvSpPr>
      <xdr:spPr>
        <a:xfrm>
          <a:off x="21088427" y="968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116515</xdr:rowOff>
    </xdr:from>
    <xdr:to>
      <xdr:col>28</xdr:col>
      <xdr:colOff>365125</xdr:colOff>
      <xdr:row>53</xdr:row>
      <xdr:rowOff>46665</xdr:rowOff>
    </xdr:to>
    <xdr:sp macro="" textlink="">
      <xdr:nvSpPr>
        <xdr:cNvPr id="799" name="円/楕円 798"/>
        <xdr:cNvSpPr/>
      </xdr:nvSpPr>
      <xdr:spPr>
        <a:xfrm>
          <a:off x="19494500" y="9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63192</xdr:rowOff>
    </xdr:from>
    <xdr:ext cx="534377" cy="259045"/>
    <xdr:sp macro="" textlink="">
      <xdr:nvSpPr>
        <xdr:cNvPr id="800" name="テキスト ボックス 799"/>
        <xdr:cNvSpPr txBox="1"/>
      </xdr:nvSpPr>
      <xdr:spPr>
        <a:xfrm>
          <a:off x="19278111" y="88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95666</xdr:rowOff>
    </xdr:from>
    <xdr:to>
      <xdr:col>27</xdr:col>
      <xdr:colOff>161925</xdr:colOff>
      <xdr:row>58</xdr:row>
      <xdr:rowOff>25816</xdr:rowOff>
    </xdr:to>
    <xdr:sp macro="" textlink="">
      <xdr:nvSpPr>
        <xdr:cNvPr id="801" name="円/楕円 800"/>
        <xdr:cNvSpPr/>
      </xdr:nvSpPr>
      <xdr:spPr>
        <a:xfrm>
          <a:off x="18605500" y="98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42343</xdr:rowOff>
    </xdr:from>
    <xdr:ext cx="469744" cy="259045"/>
    <xdr:sp macro="" textlink="">
      <xdr:nvSpPr>
        <xdr:cNvPr id="802" name="テキスト ボックス 801"/>
        <xdr:cNvSpPr txBox="1"/>
      </xdr:nvSpPr>
      <xdr:spPr>
        <a:xfrm>
          <a:off x="18421427" y="96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160598</xdr:rowOff>
    </xdr:from>
    <xdr:to>
      <xdr:col>32</xdr:col>
      <xdr:colOff>187325</xdr:colOff>
      <xdr:row>77</xdr:row>
      <xdr:rowOff>75654</xdr:rowOff>
    </xdr:to>
    <xdr:cxnSp macro="">
      <xdr:nvCxnSpPr>
        <xdr:cNvPr id="832" name="直線コネクタ 831"/>
        <xdr:cNvCxnSpPr/>
      </xdr:nvCxnSpPr>
      <xdr:spPr>
        <a:xfrm flipV="1">
          <a:off x="21323300" y="13190798"/>
          <a:ext cx="8382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75654</xdr:rowOff>
    </xdr:from>
    <xdr:to>
      <xdr:col>31</xdr:col>
      <xdr:colOff>34925</xdr:colOff>
      <xdr:row>77</xdr:row>
      <xdr:rowOff>79387</xdr:rowOff>
    </xdr:to>
    <xdr:cxnSp macro="">
      <xdr:nvCxnSpPr>
        <xdr:cNvPr id="835" name="直線コネクタ 834"/>
        <xdr:cNvCxnSpPr/>
      </xdr:nvCxnSpPr>
      <xdr:spPr>
        <a:xfrm flipV="1">
          <a:off x="20434300" y="1327730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79387</xdr:rowOff>
    </xdr:from>
    <xdr:to>
      <xdr:col>29</xdr:col>
      <xdr:colOff>517525</xdr:colOff>
      <xdr:row>77</xdr:row>
      <xdr:rowOff>84759</xdr:rowOff>
    </xdr:to>
    <xdr:cxnSp macro="">
      <xdr:nvCxnSpPr>
        <xdr:cNvPr id="838" name="直線コネクタ 837"/>
        <xdr:cNvCxnSpPr/>
      </xdr:nvCxnSpPr>
      <xdr:spPr>
        <a:xfrm flipV="1">
          <a:off x="19545300" y="1328103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84759</xdr:rowOff>
    </xdr:from>
    <xdr:to>
      <xdr:col>28</xdr:col>
      <xdr:colOff>314325</xdr:colOff>
      <xdr:row>77</xdr:row>
      <xdr:rowOff>117260</xdr:rowOff>
    </xdr:to>
    <xdr:cxnSp macro="">
      <xdr:nvCxnSpPr>
        <xdr:cNvPr id="841" name="直線コネクタ 840"/>
        <xdr:cNvCxnSpPr/>
      </xdr:nvCxnSpPr>
      <xdr:spPr>
        <a:xfrm flipV="1">
          <a:off x="18656300" y="13286409"/>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109798</xdr:rowOff>
    </xdr:from>
    <xdr:to>
      <xdr:col>32</xdr:col>
      <xdr:colOff>238125</xdr:colOff>
      <xdr:row>77</xdr:row>
      <xdr:rowOff>39948</xdr:rowOff>
    </xdr:to>
    <xdr:sp macro="" textlink="">
      <xdr:nvSpPr>
        <xdr:cNvPr id="851" name="円/楕円 850"/>
        <xdr:cNvSpPr/>
      </xdr:nvSpPr>
      <xdr:spPr>
        <a:xfrm>
          <a:off x="22110700" y="131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88225</xdr:rowOff>
    </xdr:from>
    <xdr:ext cx="534377" cy="259045"/>
    <xdr:sp macro="" textlink="">
      <xdr:nvSpPr>
        <xdr:cNvPr id="852" name="繰出金該当値テキスト"/>
        <xdr:cNvSpPr txBox="1"/>
      </xdr:nvSpPr>
      <xdr:spPr>
        <a:xfrm>
          <a:off x="22212300" y="131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24854</xdr:rowOff>
    </xdr:from>
    <xdr:to>
      <xdr:col>31</xdr:col>
      <xdr:colOff>85725</xdr:colOff>
      <xdr:row>77</xdr:row>
      <xdr:rowOff>126454</xdr:rowOff>
    </xdr:to>
    <xdr:sp macro="" textlink="">
      <xdr:nvSpPr>
        <xdr:cNvPr id="853" name="円/楕円 852"/>
        <xdr:cNvSpPr/>
      </xdr:nvSpPr>
      <xdr:spPr>
        <a:xfrm>
          <a:off x="21272500" y="132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117581</xdr:rowOff>
    </xdr:from>
    <xdr:ext cx="534377" cy="259045"/>
    <xdr:sp macro="" textlink="">
      <xdr:nvSpPr>
        <xdr:cNvPr id="854" name="テキスト ボックス 853"/>
        <xdr:cNvSpPr txBox="1"/>
      </xdr:nvSpPr>
      <xdr:spPr>
        <a:xfrm>
          <a:off x="21056111" y="133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28587</xdr:rowOff>
    </xdr:from>
    <xdr:to>
      <xdr:col>29</xdr:col>
      <xdr:colOff>568325</xdr:colOff>
      <xdr:row>77</xdr:row>
      <xdr:rowOff>130187</xdr:rowOff>
    </xdr:to>
    <xdr:sp macro="" textlink="">
      <xdr:nvSpPr>
        <xdr:cNvPr id="855" name="円/楕円 854"/>
        <xdr:cNvSpPr/>
      </xdr:nvSpPr>
      <xdr:spPr>
        <a:xfrm>
          <a:off x="20383500" y="132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121314</xdr:rowOff>
    </xdr:from>
    <xdr:ext cx="534377" cy="259045"/>
    <xdr:sp macro="" textlink="">
      <xdr:nvSpPr>
        <xdr:cNvPr id="856" name="テキスト ボックス 855"/>
        <xdr:cNvSpPr txBox="1"/>
      </xdr:nvSpPr>
      <xdr:spPr>
        <a:xfrm>
          <a:off x="20167111" y="133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33959</xdr:rowOff>
    </xdr:from>
    <xdr:to>
      <xdr:col>28</xdr:col>
      <xdr:colOff>365125</xdr:colOff>
      <xdr:row>77</xdr:row>
      <xdr:rowOff>135559</xdr:rowOff>
    </xdr:to>
    <xdr:sp macro="" textlink="">
      <xdr:nvSpPr>
        <xdr:cNvPr id="857" name="円/楕円 856"/>
        <xdr:cNvSpPr/>
      </xdr:nvSpPr>
      <xdr:spPr>
        <a:xfrm>
          <a:off x="19494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126686</xdr:rowOff>
    </xdr:from>
    <xdr:ext cx="534377" cy="259045"/>
    <xdr:sp macro="" textlink="">
      <xdr:nvSpPr>
        <xdr:cNvPr id="858" name="テキスト ボックス 857"/>
        <xdr:cNvSpPr txBox="1"/>
      </xdr:nvSpPr>
      <xdr:spPr>
        <a:xfrm>
          <a:off x="19278111" y="133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66460</xdr:rowOff>
    </xdr:from>
    <xdr:to>
      <xdr:col>27</xdr:col>
      <xdr:colOff>161925</xdr:colOff>
      <xdr:row>77</xdr:row>
      <xdr:rowOff>168060</xdr:rowOff>
    </xdr:to>
    <xdr:sp macro="" textlink="">
      <xdr:nvSpPr>
        <xdr:cNvPr id="859" name="円/楕円 858"/>
        <xdr:cNvSpPr/>
      </xdr:nvSpPr>
      <xdr:spPr>
        <a:xfrm>
          <a:off x="18605500" y="132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159187</xdr:rowOff>
    </xdr:from>
    <xdr:ext cx="534377" cy="259045"/>
    <xdr:sp macro="" textlink="">
      <xdr:nvSpPr>
        <xdr:cNvPr id="860" name="テキスト ボックス 859"/>
        <xdr:cNvSpPr txBox="1"/>
      </xdr:nvSpPr>
      <xdr:spPr>
        <a:xfrm>
          <a:off x="18389111" y="133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９１，８４５円となっている。主な構成項目である人件費は、住民一人当たり６１，４１９円となっており、増加傾向にあるが、類似団体と比較しても下回っている状況である。増加の主な要因としては、待機児童の解消に向けた保育所職員の増員や認定こども園が開園したことによる職員の増加によるもので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普通建設事業費は住民一人当たり８１，６９８円となっており、類似団体と比較して一人当たりコストが高い状況となっている。これは既存の公共事業に加え、津波避難タワー建設事業や小学校のプール改修及び新規空調設置等によるものである。今後、中学校建設事業等大規模事業が控えているので、公共施設等総合管理計画に基づき、施設の整理等を進めいていくことで、長期的には事業費の減少を目指すこととし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23,160
23,006
41.04
9,722,896
9,075,138
532,074
5,227,887
8,915,376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85489</xdr:rowOff>
    </xdr:from>
    <xdr:to>
      <xdr:col>6</xdr:col>
      <xdr:colOff>511175</xdr:colOff>
      <xdr:row>35</xdr:row>
      <xdr:rowOff>118799</xdr:rowOff>
    </xdr:to>
    <xdr:cxnSp macro="">
      <xdr:nvCxnSpPr>
        <xdr:cNvPr id="63" name="直線コネクタ 62"/>
        <xdr:cNvCxnSpPr/>
      </xdr:nvCxnSpPr>
      <xdr:spPr>
        <a:xfrm flipV="1">
          <a:off x="3797300" y="6086239"/>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118799</xdr:rowOff>
    </xdr:from>
    <xdr:to>
      <xdr:col>5</xdr:col>
      <xdr:colOff>358775</xdr:colOff>
      <xdr:row>35</xdr:row>
      <xdr:rowOff>158968</xdr:rowOff>
    </xdr:to>
    <xdr:cxnSp macro="">
      <xdr:nvCxnSpPr>
        <xdr:cNvPr id="66" name="直線コネクタ 65"/>
        <xdr:cNvCxnSpPr/>
      </xdr:nvCxnSpPr>
      <xdr:spPr>
        <a:xfrm flipV="1">
          <a:off x="2908300" y="6119549"/>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110635</xdr:rowOff>
    </xdr:from>
    <xdr:to>
      <xdr:col>4</xdr:col>
      <xdr:colOff>155575</xdr:colOff>
      <xdr:row>35</xdr:row>
      <xdr:rowOff>158968</xdr:rowOff>
    </xdr:to>
    <xdr:cxnSp macro="">
      <xdr:nvCxnSpPr>
        <xdr:cNvPr id="69" name="直線コネクタ 68"/>
        <xdr:cNvCxnSpPr/>
      </xdr:nvCxnSpPr>
      <xdr:spPr>
        <a:xfrm>
          <a:off x="2019300" y="6111385"/>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129250</xdr:rowOff>
    </xdr:from>
    <xdr:to>
      <xdr:col>2</xdr:col>
      <xdr:colOff>638175</xdr:colOff>
      <xdr:row>35</xdr:row>
      <xdr:rowOff>110635</xdr:rowOff>
    </xdr:to>
    <xdr:cxnSp macro="">
      <xdr:nvCxnSpPr>
        <xdr:cNvPr id="72" name="直線コネクタ 71"/>
        <xdr:cNvCxnSpPr/>
      </xdr:nvCxnSpPr>
      <xdr:spPr>
        <a:xfrm>
          <a:off x="1130300" y="5958550"/>
          <a:ext cx="8890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34689</xdr:rowOff>
    </xdr:from>
    <xdr:to>
      <xdr:col>6</xdr:col>
      <xdr:colOff>561975</xdr:colOff>
      <xdr:row>35</xdr:row>
      <xdr:rowOff>136289</xdr:rowOff>
    </xdr:to>
    <xdr:sp macro="" textlink="">
      <xdr:nvSpPr>
        <xdr:cNvPr id="82" name="円/楕円 81"/>
        <xdr:cNvSpPr/>
      </xdr:nvSpPr>
      <xdr:spPr>
        <a:xfrm>
          <a:off x="45847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13116</xdr:rowOff>
    </xdr:from>
    <xdr:ext cx="469744" cy="259045"/>
    <xdr:sp macro="" textlink="">
      <xdr:nvSpPr>
        <xdr:cNvPr id="83" name="議会費該当値テキスト"/>
        <xdr:cNvSpPr txBox="1"/>
      </xdr:nvSpPr>
      <xdr:spPr>
        <a:xfrm>
          <a:off x="4686300" y="60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67999</xdr:rowOff>
    </xdr:from>
    <xdr:to>
      <xdr:col>5</xdr:col>
      <xdr:colOff>409575</xdr:colOff>
      <xdr:row>35</xdr:row>
      <xdr:rowOff>169599</xdr:rowOff>
    </xdr:to>
    <xdr:sp macro="" textlink="">
      <xdr:nvSpPr>
        <xdr:cNvPr id="84" name="円/楕円 83"/>
        <xdr:cNvSpPr/>
      </xdr:nvSpPr>
      <xdr:spPr>
        <a:xfrm>
          <a:off x="3746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160726</xdr:rowOff>
    </xdr:from>
    <xdr:ext cx="469744" cy="259045"/>
    <xdr:sp macro="" textlink="">
      <xdr:nvSpPr>
        <xdr:cNvPr id="85" name="テキスト ボックス 84"/>
        <xdr:cNvSpPr txBox="1"/>
      </xdr:nvSpPr>
      <xdr:spPr>
        <a:xfrm>
          <a:off x="3562427" y="61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108168</xdr:rowOff>
    </xdr:from>
    <xdr:to>
      <xdr:col>4</xdr:col>
      <xdr:colOff>206375</xdr:colOff>
      <xdr:row>36</xdr:row>
      <xdr:rowOff>38318</xdr:rowOff>
    </xdr:to>
    <xdr:sp macro="" textlink="">
      <xdr:nvSpPr>
        <xdr:cNvPr id="86" name="円/楕円 85"/>
        <xdr:cNvSpPr/>
      </xdr:nvSpPr>
      <xdr:spPr>
        <a:xfrm>
          <a:off x="2857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29445</xdr:rowOff>
    </xdr:from>
    <xdr:ext cx="469744" cy="259045"/>
    <xdr:sp macro="" textlink="">
      <xdr:nvSpPr>
        <xdr:cNvPr id="87" name="テキスト ボックス 86"/>
        <xdr:cNvSpPr txBox="1"/>
      </xdr:nvSpPr>
      <xdr:spPr>
        <a:xfrm>
          <a:off x="2673427" y="62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59835</xdr:rowOff>
    </xdr:from>
    <xdr:to>
      <xdr:col>3</xdr:col>
      <xdr:colOff>3175</xdr:colOff>
      <xdr:row>35</xdr:row>
      <xdr:rowOff>161435</xdr:rowOff>
    </xdr:to>
    <xdr:sp macro="" textlink="">
      <xdr:nvSpPr>
        <xdr:cNvPr id="88" name="円/楕円 87"/>
        <xdr:cNvSpPr/>
      </xdr:nvSpPr>
      <xdr:spPr>
        <a:xfrm>
          <a:off x="1968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152562</xdr:rowOff>
    </xdr:from>
    <xdr:ext cx="469744" cy="259045"/>
    <xdr:sp macro="" textlink="">
      <xdr:nvSpPr>
        <xdr:cNvPr id="89" name="テキスト ボックス 88"/>
        <xdr:cNvSpPr txBox="1"/>
      </xdr:nvSpPr>
      <xdr:spPr>
        <a:xfrm>
          <a:off x="1784427" y="615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78450</xdr:rowOff>
    </xdr:from>
    <xdr:to>
      <xdr:col>1</xdr:col>
      <xdr:colOff>485775</xdr:colOff>
      <xdr:row>35</xdr:row>
      <xdr:rowOff>8600</xdr:rowOff>
    </xdr:to>
    <xdr:sp macro="" textlink="">
      <xdr:nvSpPr>
        <xdr:cNvPr id="90" name="円/楕円 89"/>
        <xdr:cNvSpPr/>
      </xdr:nvSpPr>
      <xdr:spPr>
        <a:xfrm>
          <a:off x="10795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171177</xdr:rowOff>
    </xdr:from>
    <xdr:ext cx="469744" cy="259045"/>
    <xdr:sp macro="" textlink="">
      <xdr:nvSpPr>
        <xdr:cNvPr id="91" name="テキスト ボックス 90"/>
        <xdr:cNvSpPr txBox="1"/>
      </xdr:nvSpPr>
      <xdr:spPr>
        <a:xfrm>
          <a:off x="895427" y="600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112997</xdr:rowOff>
    </xdr:from>
    <xdr:to>
      <xdr:col>6</xdr:col>
      <xdr:colOff>511175</xdr:colOff>
      <xdr:row>58</xdr:row>
      <xdr:rowOff>50829</xdr:rowOff>
    </xdr:to>
    <xdr:cxnSp macro="">
      <xdr:nvCxnSpPr>
        <xdr:cNvPr id="123" name="直線コネクタ 122"/>
        <xdr:cNvCxnSpPr/>
      </xdr:nvCxnSpPr>
      <xdr:spPr>
        <a:xfrm flipV="1">
          <a:off x="3797300" y="9885647"/>
          <a:ext cx="838200" cy="1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143249</xdr:rowOff>
    </xdr:from>
    <xdr:to>
      <xdr:col>5</xdr:col>
      <xdr:colOff>358775</xdr:colOff>
      <xdr:row>58</xdr:row>
      <xdr:rowOff>50829</xdr:rowOff>
    </xdr:to>
    <xdr:cxnSp macro="">
      <xdr:nvCxnSpPr>
        <xdr:cNvPr id="126" name="直線コネクタ 125"/>
        <xdr:cNvCxnSpPr/>
      </xdr:nvCxnSpPr>
      <xdr:spPr>
        <a:xfrm>
          <a:off x="2908300" y="9915899"/>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128869</xdr:rowOff>
    </xdr:from>
    <xdr:to>
      <xdr:col>4</xdr:col>
      <xdr:colOff>155575</xdr:colOff>
      <xdr:row>57</xdr:row>
      <xdr:rowOff>143249</xdr:rowOff>
    </xdr:to>
    <xdr:cxnSp macro="">
      <xdr:nvCxnSpPr>
        <xdr:cNvPr id="129" name="直線コネクタ 128"/>
        <xdr:cNvCxnSpPr/>
      </xdr:nvCxnSpPr>
      <xdr:spPr>
        <a:xfrm>
          <a:off x="2019300" y="9901519"/>
          <a:ext cx="889000" cy="1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128869</xdr:rowOff>
    </xdr:from>
    <xdr:to>
      <xdr:col>2</xdr:col>
      <xdr:colOff>638175</xdr:colOff>
      <xdr:row>58</xdr:row>
      <xdr:rowOff>113650</xdr:rowOff>
    </xdr:to>
    <xdr:cxnSp macro="">
      <xdr:nvCxnSpPr>
        <xdr:cNvPr id="132" name="直線コネクタ 131"/>
        <xdr:cNvCxnSpPr/>
      </xdr:nvCxnSpPr>
      <xdr:spPr>
        <a:xfrm flipV="1">
          <a:off x="1130300" y="9901519"/>
          <a:ext cx="889000" cy="1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95194</xdr:rowOff>
    </xdr:from>
    <xdr:ext cx="534377" cy="259045"/>
    <xdr:sp macro="" textlink="">
      <xdr:nvSpPr>
        <xdr:cNvPr id="134" name="テキスト ボックス 133"/>
        <xdr:cNvSpPr txBox="1"/>
      </xdr:nvSpPr>
      <xdr:spPr>
        <a:xfrm>
          <a:off x="1752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62197</xdr:rowOff>
    </xdr:from>
    <xdr:to>
      <xdr:col>6</xdr:col>
      <xdr:colOff>561975</xdr:colOff>
      <xdr:row>57</xdr:row>
      <xdr:rowOff>163797</xdr:rowOff>
    </xdr:to>
    <xdr:sp macro="" textlink="">
      <xdr:nvSpPr>
        <xdr:cNvPr id="142" name="円/楕円 141"/>
        <xdr:cNvSpPr/>
      </xdr:nvSpPr>
      <xdr:spPr>
        <a:xfrm>
          <a:off x="4584700" y="98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40624</xdr:rowOff>
    </xdr:from>
    <xdr:ext cx="534377" cy="259045"/>
    <xdr:sp macro="" textlink="">
      <xdr:nvSpPr>
        <xdr:cNvPr id="143" name="総務費該当値テキスト"/>
        <xdr:cNvSpPr txBox="1"/>
      </xdr:nvSpPr>
      <xdr:spPr>
        <a:xfrm>
          <a:off x="4686300" y="98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xdr:rowOff>
    </xdr:from>
    <xdr:to>
      <xdr:col>5</xdr:col>
      <xdr:colOff>409575</xdr:colOff>
      <xdr:row>58</xdr:row>
      <xdr:rowOff>101629</xdr:rowOff>
    </xdr:to>
    <xdr:sp macro="" textlink="">
      <xdr:nvSpPr>
        <xdr:cNvPr id="144" name="円/楕円 143"/>
        <xdr:cNvSpPr/>
      </xdr:nvSpPr>
      <xdr:spPr>
        <a:xfrm>
          <a:off x="3746500" y="99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92756</xdr:rowOff>
    </xdr:from>
    <xdr:ext cx="534377" cy="259045"/>
    <xdr:sp macro="" textlink="">
      <xdr:nvSpPr>
        <xdr:cNvPr id="145" name="テキスト ボックス 144"/>
        <xdr:cNvSpPr txBox="1"/>
      </xdr:nvSpPr>
      <xdr:spPr>
        <a:xfrm>
          <a:off x="3530111" y="1003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92449</xdr:rowOff>
    </xdr:from>
    <xdr:to>
      <xdr:col>4</xdr:col>
      <xdr:colOff>206375</xdr:colOff>
      <xdr:row>58</xdr:row>
      <xdr:rowOff>22599</xdr:rowOff>
    </xdr:to>
    <xdr:sp macro="" textlink="">
      <xdr:nvSpPr>
        <xdr:cNvPr id="146" name="円/楕円 145"/>
        <xdr:cNvSpPr/>
      </xdr:nvSpPr>
      <xdr:spPr>
        <a:xfrm>
          <a:off x="2857500" y="98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39126</xdr:rowOff>
    </xdr:from>
    <xdr:ext cx="534377" cy="259045"/>
    <xdr:sp macro="" textlink="">
      <xdr:nvSpPr>
        <xdr:cNvPr id="147" name="テキスト ボックス 146"/>
        <xdr:cNvSpPr txBox="1"/>
      </xdr:nvSpPr>
      <xdr:spPr>
        <a:xfrm>
          <a:off x="2641111" y="96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78069</xdr:rowOff>
    </xdr:from>
    <xdr:to>
      <xdr:col>3</xdr:col>
      <xdr:colOff>3175</xdr:colOff>
      <xdr:row>58</xdr:row>
      <xdr:rowOff>8219</xdr:rowOff>
    </xdr:to>
    <xdr:sp macro="" textlink="">
      <xdr:nvSpPr>
        <xdr:cNvPr id="148" name="円/楕円 147"/>
        <xdr:cNvSpPr/>
      </xdr:nvSpPr>
      <xdr:spPr>
        <a:xfrm>
          <a:off x="1968500" y="98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24746</xdr:rowOff>
    </xdr:from>
    <xdr:ext cx="534377" cy="259045"/>
    <xdr:sp macro="" textlink="">
      <xdr:nvSpPr>
        <xdr:cNvPr id="149" name="テキスト ボックス 148"/>
        <xdr:cNvSpPr txBox="1"/>
      </xdr:nvSpPr>
      <xdr:spPr>
        <a:xfrm>
          <a:off x="1752111" y="96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62850</xdr:rowOff>
    </xdr:from>
    <xdr:to>
      <xdr:col>1</xdr:col>
      <xdr:colOff>485775</xdr:colOff>
      <xdr:row>58</xdr:row>
      <xdr:rowOff>164450</xdr:rowOff>
    </xdr:to>
    <xdr:sp macro="" textlink="">
      <xdr:nvSpPr>
        <xdr:cNvPr id="150" name="円/楕円 149"/>
        <xdr:cNvSpPr/>
      </xdr:nvSpPr>
      <xdr:spPr>
        <a:xfrm>
          <a:off x="1079500" y="100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155577</xdr:rowOff>
    </xdr:from>
    <xdr:ext cx="534377" cy="259045"/>
    <xdr:sp macro="" textlink="">
      <xdr:nvSpPr>
        <xdr:cNvPr id="151" name="テキスト ボックス 150"/>
        <xdr:cNvSpPr txBox="1"/>
      </xdr:nvSpPr>
      <xdr:spPr>
        <a:xfrm>
          <a:off x="863111" y="100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157587</xdr:rowOff>
    </xdr:from>
    <xdr:to>
      <xdr:col>6</xdr:col>
      <xdr:colOff>511175</xdr:colOff>
      <xdr:row>78</xdr:row>
      <xdr:rowOff>6072</xdr:rowOff>
    </xdr:to>
    <xdr:cxnSp macro="">
      <xdr:nvCxnSpPr>
        <xdr:cNvPr id="180" name="直線コネクタ 179"/>
        <xdr:cNvCxnSpPr/>
      </xdr:nvCxnSpPr>
      <xdr:spPr>
        <a:xfrm flipV="1">
          <a:off x="3797300" y="13359237"/>
          <a:ext cx="8382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6072</xdr:rowOff>
    </xdr:from>
    <xdr:to>
      <xdr:col>5</xdr:col>
      <xdr:colOff>358775</xdr:colOff>
      <xdr:row>78</xdr:row>
      <xdr:rowOff>25913</xdr:rowOff>
    </xdr:to>
    <xdr:cxnSp macro="">
      <xdr:nvCxnSpPr>
        <xdr:cNvPr id="183" name="直線コネクタ 182"/>
        <xdr:cNvCxnSpPr/>
      </xdr:nvCxnSpPr>
      <xdr:spPr>
        <a:xfrm flipV="1">
          <a:off x="2908300" y="13379172"/>
          <a:ext cx="889000" cy="1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25913</xdr:rowOff>
    </xdr:from>
    <xdr:to>
      <xdr:col>4</xdr:col>
      <xdr:colOff>155575</xdr:colOff>
      <xdr:row>78</xdr:row>
      <xdr:rowOff>36899</xdr:rowOff>
    </xdr:to>
    <xdr:cxnSp macro="">
      <xdr:nvCxnSpPr>
        <xdr:cNvPr id="186" name="直線コネクタ 185"/>
        <xdr:cNvCxnSpPr/>
      </xdr:nvCxnSpPr>
      <xdr:spPr>
        <a:xfrm flipV="1">
          <a:off x="2019300" y="13399013"/>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34266</xdr:rowOff>
    </xdr:from>
    <xdr:to>
      <xdr:col>2</xdr:col>
      <xdr:colOff>638175</xdr:colOff>
      <xdr:row>78</xdr:row>
      <xdr:rowOff>36899</xdr:rowOff>
    </xdr:to>
    <xdr:cxnSp macro="">
      <xdr:nvCxnSpPr>
        <xdr:cNvPr id="189" name="直線コネクタ 188"/>
        <xdr:cNvCxnSpPr/>
      </xdr:nvCxnSpPr>
      <xdr:spPr>
        <a:xfrm>
          <a:off x="1130300" y="13407366"/>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106787</xdr:rowOff>
    </xdr:from>
    <xdr:to>
      <xdr:col>6</xdr:col>
      <xdr:colOff>561975</xdr:colOff>
      <xdr:row>78</xdr:row>
      <xdr:rowOff>36937</xdr:rowOff>
    </xdr:to>
    <xdr:sp macro="" textlink="">
      <xdr:nvSpPr>
        <xdr:cNvPr id="199" name="円/楕円 198"/>
        <xdr:cNvSpPr/>
      </xdr:nvSpPr>
      <xdr:spPr>
        <a:xfrm>
          <a:off x="4584700" y="133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126722</xdr:rowOff>
    </xdr:from>
    <xdr:to>
      <xdr:col>5</xdr:col>
      <xdr:colOff>409575</xdr:colOff>
      <xdr:row>78</xdr:row>
      <xdr:rowOff>56872</xdr:rowOff>
    </xdr:to>
    <xdr:sp macro="" textlink="">
      <xdr:nvSpPr>
        <xdr:cNvPr id="201" name="円/楕円 200"/>
        <xdr:cNvSpPr/>
      </xdr:nvSpPr>
      <xdr:spPr>
        <a:xfrm>
          <a:off x="3746500" y="13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47999</xdr:rowOff>
    </xdr:from>
    <xdr:ext cx="599010" cy="259045"/>
    <xdr:sp macro="" textlink="">
      <xdr:nvSpPr>
        <xdr:cNvPr id="202" name="テキスト ボックス 201"/>
        <xdr:cNvSpPr txBox="1"/>
      </xdr:nvSpPr>
      <xdr:spPr>
        <a:xfrm>
          <a:off x="3497794" y="134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146563</xdr:rowOff>
    </xdr:from>
    <xdr:to>
      <xdr:col>4</xdr:col>
      <xdr:colOff>206375</xdr:colOff>
      <xdr:row>78</xdr:row>
      <xdr:rowOff>76713</xdr:rowOff>
    </xdr:to>
    <xdr:sp macro="" textlink="">
      <xdr:nvSpPr>
        <xdr:cNvPr id="203" name="円/楕円 202"/>
        <xdr:cNvSpPr/>
      </xdr:nvSpPr>
      <xdr:spPr>
        <a:xfrm>
          <a:off x="2857500" y="133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67840</xdr:rowOff>
    </xdr:from>
    <xdr:ext cx="534377" cy="259045"/>
    <xdr:sp macro="" textlink="">
      <xdr:nvSpPr>
        <xdr:cNvPr id="204" name="テキスト ボックス 203"/>
        <xdr:cNvSpPr txBox="1"/>
      </xdr:nvSpPr>
      <xdr:spPr>
        <a:xfrm>
          <a:off x="2641111" y="134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157549</xdr:rowOff>
    </xdr:from>
    <xdr:to>
      <xdr:col>3</xdr:col>
      <xdr:colOff>3175</xdr:colOff>
      <xdr:row>78</xdr:row>
      <xdr:rowOff>87699</xdr:rowOff>
    </xdr:to>
    <xdr:sp macro="" textlink="">
      <xdr:nvSpPr>
        <xdr:cNvPr id="205" name="円/楕円 204"/>
        <xdr:cNvSpPr/>
      </xdr:nvSpPr>
      <xdr:spPr>
        <a:xfrm>
          <a:off x="1968500" y="133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78826</xdr:rowOff>
    </xdr:from>
    <xdr:ext cx="534377" cy="259045"/>
    <xdr:sp macro="" textlink="">
      <xdr:nvSpPr>
        <xdr:cNvPr id="206" name="テキスト ボックス 205"/>
        <xdr:cNvSpPr txBox="1"/>
      </xdr:nvSpPr>
      <xdr:spPr>
        <a:xfrm>
          <a:off x="1752111" y="134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154916</xdr:rowOff>
    </xdr:from>
    <xdr:to>
      <xdr:col>1</xdr:col>
      <xdr:colOff>485775</xdr:colOff>
      <xdr:row>78</xdr:row>
      <xdr:rowOff>85066</xdr:rowOff>
    </xdr:to>
    <xdr:sp macro="" textlink="">
      <xdr:nvSpPr>
        <xdr:cNvPr id="207" name="円/楕円 206"/>
        <xdr:cNvSpPr/>
      </xdr:nvSpPr>
      <xdr:spPr>
        <a:xfrm>
          <a:off x="1079500" y="133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76193</xdr:rowOff>
    </xdr:from>
    <xdr:ext cx="534377" cy="259045"/>
    <xdr:sp macro="" textlink="">
      <xdr:nvSpPr>
        <xdr:cNvPr id="208" name="テキスト ボックス 207"/>
        <xdr:cNvSpPr txBox="1"/>
      </xdr:nvSpPr>
      <xdr:spPr>
        <a:xfrm>
          <a:off x="863111" y="134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54057</xdr:rowOff>
    </xdr:from>
    <xdr:to>
      <xdr:col>6</xdr:col>
      <xdr:colOff>511175</xdr:colOff>
      <xdr:row>99</xdr:row>
      <xdr:rowOff>60686</xdr:rowOff>
    </xdr:to>
    <xdr:cxnSp macro="">
      <xdr:nvCxnSpPr>
        <xdr:cNvPr id="240" name="直線コネクタ 239"/>
        <xdr:cNvCxnSpPr/>
      </xdr:nvCxnSpPr>
      <xdr:spPr>
        <a:xfrm flipV="1">
          <a:off x="3797300" y="17027607"/>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60686</xdr:rowOff>
    </xdr:from>
    <xdr:to>
      <xdr:col>5</xdr:col>
      <xdr:colOff>358775</xdr:colOff>
      <xdr:row>99</xdr:row>
      <xdr:rowOff>69993</xdr:rowOff>
    </xdr:to>
    <xdr:cxnSp macro="">
      <xdr:nvCxnSpPr>
        <xdr:cNvPr id="243" name="直線コネクタ 242"/>
        <xdr:cNvCxnSpPr/>
      </xdr:nvCxnSpPr>
      <xdr:spPr>
        <a:xfrm flipV="1">
          <a:off x="2908300" y="1703423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69993</xdr:rowOff>
    </xdr:from>
    <xdr:to>
      <xdr:col>4</xdr:col>
      <xdr:colOff>155575</xdr:colOff>
      <xdr:row>99</xdr:row>
      <xdr:rowOff>71822</xdr:rowOff>
    </xdr:to>
    <xdr:cxnSp macro="">
      <xdr:nvCxnSpPr>
        <xdr:cNvPr id="246" name="直線コネクタ 245"/>
        <xdr:cNvCxnSpPr/>
      </xdr:nvCxnSpPr>
      <xdr:spPr>
        <a:xfrm flipV="1">
          <a:off x="2019300" y="1704354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57062</xdr:rowOff>
    </xdr:from>
    <xdr:to>
      <xdr:col>2</xdr:col>
      <xdr:colOff>638175</xdr:colOff>
      <xdr:row>99</xdr:row>
      <xdr:rowOff>71822</xdr:rowOff>
    </xdr:to>
    <xdr:cxnSp macro="">
      <xdr:nvCxnSpPr>
        <xdr:cNvPr id="249" name="直線コネクタ 248"/>
        <xdr:cNvCxnSpPr/>
      </xdr:nvCxnSpPr>
      <xdr:spPr>
        <a:xfrm>
          <a:off x="1130300" y="17030612"/>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3257</xdr:rowOff>
    </xdr:from>
    <xdr:to>
      <xdr:col>6</xdr:col>
      <xdr:colOff>561975</xdr:colOff>
      <xdr:row>99</xdr:row>
      <xdr:rowOff>104857</xdr:rowOff>
    </xdr:to>
    <xdr:sp macro="" textlink="">
      <xdr:nvSpPr>
        <xdr:cNvPr id="259" name="円/楕円 258"/>
        <xdr:cNvSpPr/>
      </xdr:nvSpPr>
      <xdr:spPr>
        <a:xfrm>
          <a:off x="4584700" y="169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89634</xdr:rowOff>
    </xdr:from>
    <xdr:ext cx="534377" cy="259045"/>
    <xdr:sp macro="" textlink="">
      <xdr:nvSpPr>
        <xdr:cNvPr id="260" name="衛生費該当値テキスト"/>
        <xdr:cNvSpPr txBox="1"/>
      </xdr:nvSpPr>
      <xdr:spPr>
        <a:xfrm>
          <a:off x="4686300" y="168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9886</xdr:rowOff>
    </xdr:from>
    <xdr:to>
      <xdr:col>5</xdr:col>
      <xdr:colOff>409575</xdr:colOff>
      <xdr:row>99</xdr:row>
      <xdr:rowOff>111486</xdr:rowOff>
    </xdr:to>
    <xdr:sp macro="" textlink="">
      <xdr:nvSpPr>
        <xdr:cNvPr id="261" name="円/楕円 260"/>
        <xdr:cNvSpPr/>
      </xdr:nvSpPr>
      <xdr:spPr>
        <a:xfrm>
          <a:off x="3746500" y="16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102613</xdr:rowOff>
    </xdr:from>
    <xdr:ext cx="534377" cy="259045"/>
    <xdr:sp macro="" textlink="">
      <xdr:nvSpPr>
        <xdr:cNvPr id="262" name="テキスト ボックス 261"/>
        <xdr:cNvSpPr txBox="1"/>
      </xdr:nvSpPr>
      <xdr:spPr>
        <a:xfrm>
          <a:off x="3530111" y="17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19193</xdr:rowOff>
    </xdr:from>
    <xdr:to>
      <xdr:col>4</xdr:col>
      <xdr:colOff>206375</xdr:colOff>
      <xdr:row>99</xdr:row>
      <xdr:rowOff>120793</xdr:rowOff>
    </xdr:to>
    <xdr:sp macro="" textlink="">
      <xdr:nvSpPr>
        <xdr:cNvPr id="263" name="円/楕円 262"/>
        <xdr:cNvSpPr/>
      </xdr:nvSpPr>
      <xdr:spPr>
        <a:xfrm>
          <a:off x="2857500" y="169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111920</xdr:rowOff>
    </xdr:from>
    <xdr:ext cx="534377" cy="259045"/>
    <xdr:sp macro="" textlink="">
      <xdr:nvSpPr>
        <xdr:cNvPr id="264" name="テキスト ボックス 263"/>
        <xdr:cNvSpPr txBox="1"/>
      </xdr:nvSpPr>
      <xdr:spPr>
        <a:xfrm>
          <a:off x="2641111" y="170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21022</xdr:rowOff>
    </xdr:from>
    <xdr:to>
      <xdr:col>3</xdr:col>
      <xdr:colOff>3175</xdr:colOff>
      <xdr:row>99</xdr:row>
      <xdr:rowOff>122622</xdr:rowOff>
    </xdr:to>
    <xdr:sp macro="" textlink="">
      <xdr:nvSpPr>
        <xdr:cNvPr id="265" name="円/楕円 264"/>
        <xdr:cNvSpPr/>
      </xdr:nvSpPr>
      <xdr:spPr>
        <a:xfrm>
          <a:off x="1968500" y="169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113749</xdr:rowOff>
    </xdr:from>
    <xdr:ext cx="534377" cy="259045"/>
    <xdr:sp macro="" textlink="">
      <xdr:nvSpPr>
        <xdr:cNvPr id="266" name="テキスト ボックス 265"/>
        <xdr:cNvSpPr txBox="1"/>
      </xdr:nvSpPr>
      <xdr:spPr>
        <a:xfrm>
          <a:off x="1752111" y="170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6262</xdr:rowOff>
    </xdr:from>
    <xdr:to>
      <xdr:col>1</xdr:col>
      <xdr:colOff>485775</xdr:colOff>
      <xdr:row>99</xdr:row>
      <xdr:rowOff>107862</xdr:rowOff>
    </xdr:to>
    <xdr:sp macro="" textlink="">
      <xdr:nvSpPr>
        <xdr:cNvPr id="267" name="円/楕円 266"/>
        <xdr:cNvSpPr/>
      </xdr:nvSpPr>
      <xdr:spPr>
        <a:xfrm>
          <a:off x="1079500" y="169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98989</xdr:rowOff>
    </xdr:from>
    <xdr:ext cx="534377" cy="259045"/>
    <xdr:sp macro="" textlink="">
      <xdr:nvSpPr>
        <xdr:cNvPr id="268" name="テキスト ボックス 267"/>
        <xdr:cNvSpPr txBox="1"/>
      </xdr:nvSpPr>
      <xdr:spPr>
        <a:xfrm>
          <a:off x="863111" y="170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138785</xdr:rowOff>
    </xdr:from>
    <xdr:to>
      <xdr:col>15</xdr:col>
      <xdr:colOff>180975</xdr:colOff>
      <xdr:row>38</xdr:row>
      <xdr:rowOff>138785</xdr:rowOff>
    </xdr:to>
    <xdr:cxnSp macro="">
      <xdr:nvCxnSpPr>
        <xdr:cNvPr id="295" name="直線コネクタ 294"/>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138785</xdr:rowOff>
    </xdr:from>
    <xdr:to>
      <xdr:col>14</xdr:col>
      <xdr:colOff>28575</xdr:colOff>
      <xdr:row>38</xdr:row>
      <xdr:rowOff>138785</xdr:rowOff>
    </xdr:to>
    <xdr:cxnSp macro="">
      <xdr:nvCxnSpPr>
        <xdr:cNvPr id="298" name="直線コネクタ 297"/>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138785</xdr:rowOff>
    </xdr:from>
    <xdr:to>
      <xdr:col>12</xdr:col>
      <xdr:colOff>511175</xdr:colOff>
      <xdr:row>38</xdr:row>
      <xdr:rowOff>138785</xdr:rowOff>
    </xdr:to>
    <xdr:cxnSp macro="">
      <xdr:nvCxnSpPr>
        <xdr:cNvPr id="301" name="直線コネクタ 300"/>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131699</xdr:rowOff>
    </xdr:from>
    <xdr:to>
      <xdr:col>11</xdr:col>
      <xdr:colOff>307975</xdr:colOff>
      <xdr:row>38</xdr:row>
      <xdr:rowOff>138785</xdr:rowOff>
    </xdr:to>
    <xdr:cxnSp macro="">
      <xdr:nvCxnSpPr>
        <xdr:cNvPr id="304" name="直線コネクタ 303"/>
        <xdr:cNvCxnSpPr/>
      </xdr:nvCxnSpPr>
      <xdr:spPr>
        <a:xfrm>
          <a:off x="6972300" y="664679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87985</xdr:rowOff>
    </xdr:from>
    <xdr:to>
      <xdr:col>15</xdr:col>
      <xdr:colOff>231775</xdr:colOff>
      <xdr:row>39</xdr:row>
      <xdr:rowOff>18135</xdr:rowOff>
    </xdr:to>
    <xdr:sp macro="" textlink="">
      <xdr:nvSpPr>
        <xdr:cNvPr id="314" name="円/楕円 313"/>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2912</xdr:rowOff>
    </xdr:from>
    <xdr:ext cx="249299" cy="259045"/>
    <xdr:sp macro="" textlink="">
      <xdr:nvSpPr>
        <xdr:cNvPr id="315"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87985</xdr:rowOff>
    </xdr:from>
    <xdr:to>
      <xdr:col>14</xdr:col>
      <xdr:colOff>79375</xdr:colOff>
      <xdr:row>39</xdr:row>
      <xdr:rowOff>18135</xdr:rowOff>
    </xdr:to>
    <xdr:sp macro="" textlink="">
      <xdr:nvSpPr>
        <xdr:cNvPr id="316" name="円/楕円 315"/>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9262</xdr:rowOff>
    </xdr:from>
    <xdr:ext cx="249299" cy="259045"/>
    <xdr:sp macro="" textlink="">
      <xdr:nvSpPr>
        <xdr:cNvPr id="317" name="テキスト ボックス 316"/>
        <xdr:cNvSpPr txBox="1"/>
      </xdr:nvSpPr>
      <xdr:spPr>
        <a:xfrm>
          <a:off x="9514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87985</xdr:rowOff>
    </xdr:from>
    <xdr:to>
      <xdr:col>12</xdr:col>
      <xdr:colOff>561975</xdr:colOff>
      <xdr:row>39</xdr:row>
      <xdr:rowOff>18135</xdr:rowOff>
    </xdr:to>
    <xdr:sp macro="" textlink="">
      <xdr:nvSpPr>
        <xdr:cNvPr id="318" name="円/楕円 317"/>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9262</xdr:rowOff>
    </xdr:from>
    <xdr:ext cx="249299" cy="259045"/>
    <xdr:sp macro="" textlink="">
      <xdr:nvSpPr>
        <xdr:cNvPr id="319" name="テキスト ボックス 318"/>
        <xdr:cNvSpPr txBox="1"/>
      </xdr:nvSpPr>
      <xdr:spPr>
        <a:xfrm>
          <a:off x="8625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87985</xdr:rowOff>
    </xdr:from>
    <xdr:to>
      <xdr:col>11</xdr:col>
      <xdr:colOff>358775</xdr:colOff>
      <xdr:row>39</xdr:row>
      <xdr:rowOff>18135</xdr:rowOff>
    </xdr:to>
    <xdr:sp macro="" textlink="">
      <xdr:nvSpPr>
        <xdr:cNvPr id="320" name="円/楕円 319"/>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9262</xdr:rowOff>
    </xdr:from>
    <xdr:ext cx="249299" cy="259045"/>
    <xdr:sp macro="" textlink="">
      <xdr:nvSpPr>
        <xdr:cNvPr id="321" name="テキスト ボックス 320"/>
        <xdr:cNvSpPr txBox="1"/>
      </xdr:nvSpPr>
      <xdr:spPr>
        <a:xfrm>
          <a:off x="7736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80899</xdr:rowOff>
    </xdr:from>
    <xdr:to>
      <xdr:col>10</xdr:col>
      <xdr:colOff>155575</xdr:colOff>
      <xdr:row>39</xdr:row>
      <xdr:rowOff>11049</xdr:rowOff>
    </xdr:to>
    <xdr:sp macro="" textlink="">
      <xdr:nvSpPr>
        <xdr:cNvPr id="322" name="円/楕円 321"/>
        <xdr:cNvSpPr/>
      </xdr:nvSpPr>
      <xdr:spPr>
        <a:xfrm>
          <a:off x="692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2176</xdr:rowOff>
    </xdr:from>
    <xdr:ext cx="313932" cy="259045"/>
    <xdr:sp macro="" textlink="">
      <xdr:nvSpPr>
        <xdr:cNvPr id="323" name="テキスト ボックス 322"/>
        <xdr:cNvSpPr txBox="1"/>
      </xdr:nvSpPr>
      <xdr:spPr>
        <a:xfrm>
          <a:off x="6815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156502</xdr:rowOff>
    </xdr:from>
    <xdr:to>
      <xdr:col>15</xdr:col>
      <xdr:colOff>180975</xdr:colOff>
      <xdr:row>56</xdr:row>
      <xdr:rowOff>8027</xdr:rowOff>
    </xdr:to>
    <xdr:cxnSp macro="">
      <xdr:nvCxnSpPr>
        <xdr:cNvPr id="350" name="直線コネクタ 349"/>
        <xdr:cNvCxnSpPr/>
      </xdr:nvCxnSpPr>
      <xdr:spPr>
        <a:xfrm>
          <a:off x="9639300" y="9586252"/>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74640</xdr:rowOff>
    </xdr:from>
    <xdr:to>
      <xdr:col>14</xdr:col>
      <xdr:colOff>28575</xdr:colOff>
      <xdr:row>55</xdr:row>
      <xdr:rowOff>156502</xdr:rowOff>
    </xdr:to>
    <xdr:cxnSp macro="">
      <xdr:nvCxnSpPr>
        <xdr:cNvPr id="353" name="直線コネクタ 352"/>
        <xdr:cNvCxnSpPr/>
      </xdr:nvCxnSpPr>
      <xdr:spPr>
        <a:xfrm>
          <a:off x="8750300" y="8990040"/>
          <a:ext cx="889000" cy="59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74640</xdr:rowOff>
    </xdr:from>
    <xdr:to>
      <xdr:col>12</xdr:col>
      <xdr:colOff>511175</xdr:colOff>
      <xdr:row>56</xdr:row>
      <xdr:rowOff>53518</xdr:rowOff>
    </xdr:to>
    <xdr:cxnSp macro="">
      <xdr:nvCxnSpPr>
        <xdr:cNvPr id="356" name="直線コネクタ 355"/>
        <xdr:cNvCxnSpPr/>
      </xdr:nvCxnSpPr>
      <xdr:spPr>
        <a:xfrm flipV="1">
          <a:off x="7861300" y="8990040"/>
          <a:ext cx="889000" cy="66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53518</xdr:rowOff>
    </xdr:from>
    <xdr:to>
      <xdr:col>11</xdr:col>
      <xdr:colOff>307975</xdr:colOff>
      <xdr:row>56</xdr:row>
      <xdr:rowOff>68080</xdr:rowOff>
    </xdr:to>
    <xdr:cxnSp macro="">
      <xdr:nvCxnSpPr>
        <xdr:cNvPr id="359" name="直線コネクタ 358"/>
        <xdr:cNvCxnSpPr/>
      </xdr:nvCxnSpPr>
      <xdr:spPr>
        <a:xfrm flipV="1">
          <a:off x="6972300" y="9654718"/>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128677</xdr:rowOff>
    </xdr:from>
    <xdr:to>
      <xdr:col>15</xdr:col>
      <xdr:colOff>231775</xdr:colOff>
      <xdr:row>56</xdr:row>
      <xdr:rowOff>58827</xdr:rowOff>
    </xdr:to>
    <xdr:sp macro="" textlink="">
      <xdr:nvSpPr>
        <xdr:cNvPr id="369" name="円/楕円 368"/>
        <xdr:cNvSpPr/>
      </xdr:nvSpPr>
      <xdr:spPr>
        <a:xfrm>
          <a:off x="10426700" y="95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151554</xdr:rowOff>
    </xdr:from>
    <xdr:ext cx="534377" cy="259045"/>
    <xdr:sp macro="" textlink="">
      <xdr:nvSpPr>
        <xdr:cNvPr id="370" name="農林水産業費該当値テキスト"/>
        <xdr:cNvSpPr txBox="1"/>
      </xdr:nvSpPr>
      <xdr:spPr>
        <a:xfrm>
          <a:off x="10528300" y="94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105702</xdr:rowOff>
    </xdr:from>
    <xdr:to>
      <xdr:col>14</xdr:col>
      <xdr:colOff>79375</xdr:colOff>
      <xdr:row>56</xdr:row>
      <xdr:rowOff>35852</xdr:rowOff>
    </xdr:to>
    <xdr:sp macro="" textlink="">
      <xdr:nvSpPr>
        <xdr:cNvPr id="371" name="円/楕円 370"/>
        <xdr:cNvSpPr/>
      </xdr:nvSpPr>
      <xdr:spPr>
        <a:xfrm>
          <a:off x="9588500" y="95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52379</xdr:rowOff>
    </xdr:from>
    <xdr:ext cx="534377" cy="259045"/>
    <xdr:sp macro="" textlink="">
      <xdr:nvSpPr>
        <xdr:cNvPr id="372" name="テキスト ボックス 371"/>
        <xdr:cNvSpPr txBox="1"/>
      </xdr:nvSpPr>
      <xdr:spPr>
        <a:xfrm>
          <a:off x="9372111" y="93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23840</xdr:rowOff>
    </xdr:from>
    <xdr:to>
      <xdr:col>12</xdr:col>
      <xdr:colOff>561975</xdr:colOff>
      <xdr:row>52</xdr:row>
      <xdr:rowOff>125440</xdr:rowOff>
    </xdr:to>
    <xdr:sp macro="" textlink="">
      <xdr:nvSpPr>
        <xdr:cNvPr id="373" name="円/楕円 372"/>
        <xdr:cNvSpPr/>
      </xdr:nvSpPr>
      <xdr:spPr>
        <a:xfrm>
          <a:off x="8699500" y="8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141967</xdr:rowOff>
    </xdr:from>
    <xdr:ext cx="534377" cy="259045"/>
    <xdr:sp macro="" textlink="">
      <xdr:nvSpPr>
        <xdr:cNvPr id="374" name="テキスト ボックス 373"/>
        <xdr:cNvSpPr txBox="1"/>
      </xdr:nvSpPr>
      <xdr:spPr>
        <a:xfrm>
          <a:off x="8483111" y="871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2718</xdr:rowOff>
    </xdr:from>
    <xdr:to>
      <xdr:col>11</xdr:col>
      <xdr:colOff>358775</xdr:colOff>
      <xdr:row>56</xdr:row>
      <xdr:rowOff>104318</xdr:rowOff>
    </xdr:to>
    <xdr:sp macro="" textlink="">
      <xdr:nvSpPr>
        <xdr:cNvPr id="375" name="円/楕円 374"/>
        <xdr:cNvSpPr/>
      </xdr:nvSpPr>
      <xdr:spPr>
        <a:xfrm>
          <a:off x="7810500" y="96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120845</xdr:rowOff>
    </xdr:from>
    <xdr:ext cx="534377" cy="259045"/>
    <xdr:sp macro="" textlink="">
      <xdr:nvSpPr>
        <xdr:cNvPr id="376" name="テキスト ボックス 375"/>
        <xdr:cNvSpPr txBox="1"/>
      </xdr:nvSpPr>
      <xdr:spPr>
        <a:xfrm>
          <a:off x="7594111" y="93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17280</xdr:rowOff>
    </xdr:from>
    <xdr:to>
      <xdr:col>10</xdr:col>
      <xdr:colOff>155575</xdr:colOff>
      <xdr:row>56</xdr:row>
      <xdr:rowOff>118880</xdr:rowOff>
    </xdr:to>
    <xdr:sp macro="" textlink="">
      <xdr:nvSpPr>
        <xdr:cNvPr id="377" name="円/楕円 376"/>
        <xdr:cNvSpPr/>
      </xdr:nvSpPr>
      <xdr:spPr>
        <a:xfrm>
          <a:off x="6921500" y="9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135407</xdr:rowOff>
    </xdr:from>
    <xdr:ext cx="534377" cy="259045"/>
    <xdr:sp macro="" textlink="">
      <xdr:nvSpPr>
        <xdr:cNvPr id="378" name="テキスト ボックス 377"/>
        <xdr:cNvSpPr txBox="1"/>
      </xdr:nvSpPr>
      <xdr:spPr>
        <a:xfrm>
          <a:off x="6705111" y="939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136858</xdr:rowOff>
    </xdr:from>
    <xdr:to>
      <xdr:col>15</xdr:col>
      <xdr:colOff>180975</xdr:colOff>
      <xdr:row>79</xdr:row>
      <xdr:rowOff>14917</xdr:rowOff>
    </xdr:to>
    <xdr:cxnSp macro="">
      <xdr:nvCxnSpPr>
        <xdr:cNvPr id="409" name="直線コネクタ 408"/>
        <xdr:cNvCxnSpPr/>
      </xdr:nvCxnSpPr>
      <xdr:spPr>
        <a:xfrm flipV="1">
          <a:off x="9639300" y="13509958"/>
          <a:ext cx="838200" cy="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2049</xdr:rowOff>
    </xdr:from>
    <xdr:to>
      <xdr:col>14</xdr:col>
      <xdr:colOff>28575</xdr:colOff>
      <xdr:row>79</xdr:row>
      <xdr:rowOff>14917</xdr:rowOff>
    </xdr:to>
    <xdr:cxnSp macro="">
      <xdr:nvCxnSpPr>
        <xdr:cNvPr id="412" name="直線コネクタ 411"/>
        <xdr:cNvCxnSpPr/>
      </xdr:nvCxnSpPr>
      <xdr:spPr>
        <a:xfrm>
          <a:off x="8750300" y="13546599"/>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2049</xdr:rowOff>
    </xdr:from>
    <xdr:to>
      <xdr:col>12</xdr:col>
      <xdr:colOff>511175</xdr:colOff>
      <xdr:row>79</xdr:row>
      <xdr:rowOff>13937</xdr:rowOff>
    </xdr:to>
    <xdr:cxnSp macro="">
      <xdr:nvCxnSpPr>
        <xdr:cNvPr id="415" name="直線コネクタ 414"/>
        <xdr:cNvCxnSpPr/>
      </xdr:nvCxnSpPr>
      <xdr:spPr>
        <a:xfrm flipV="1">
          <a:off x="7861300" y="1354659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149464</xdr:rowOff>
    </xdr:from>
    <xdr:to>
      <xdr:col>11</xdr:col>
      <xdr:colOff>307975</xdr:colOff>
      <xdr:row>79</xdr:row>
      <xdr:rowOff>13937</xdr:rowOff>
    </xdr:to>
    <xdr:cxnSp macro="">
      <xdr:nvCxnSpPr>
        <xdr:cNvPr id="418" name="直線コネクタ 417"/>
        <xdr:cNvCxnSpPr/>
      </xdr:nvCxnSpPr>
      <xdr:spPr>
        <a:xfrm>
          <a:off x="6972300" y="135225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86058</xdr:rowOff>
    </xdr:from>
    <xdr:to>
      <xdr:col>15</xdr:col>
      <xdr:colOff>231775</xdr:colOff>
      <xdr:row>79</xdr:row>
      <xdr:rowOff>16208</xdr:rowOff>
    </xdr:to>
    <xdr:sp macro="" textlink="">
      <xdr:nvSpPr>
        <xdr:cNvPr id="428" name="円/楕円 427"/>
        <xdr:cNvSpPr/>
      </xdr:nvSpPr>
      <xdr:spPr>
        <a:xfrm>
          <a:off x="10426700" y="134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985</xdr:rowOff>
    </xdr:from>
    <xdr:ext cx="469744" cy="259045"/>
    <xdr:sp macro="" textlink="">
      <xdr:nvSpPr>
        <xdr:cNvPr id="429" name="商工費該当値テキスト"/>
        <xdr:cNvSpPr txBox="1"/>
      </xdr:nvSpPr>
      <xdr:spPr>
        <a:xfrm>
          <a:off x="10528300" y="1337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135567</xdr:rowOff>
    </xdr:from>
    <xdr:to>
      <xdr:col>14</xdr:col>
      <xdr:colOff>79375</xdr:colOff>
      <xdr:row>79</xdr:row>
      <xdr:rowOff>65717</xdr:rowOff>
    </xdr:to>
    <xdr:sp macro="" textlink="">
      <xdr:nvSpPr>
        <xdr:cNvPr id="430" name="円/楕円 429"/>
        <xdr:cNvSpPr/>
      </xdr:nvSpPr>
      <xdr:spPr>
        <a:xfrm>
          <a:off x="9588500" y="13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56844</xdr:rowOff>
    </xdr:from>
    <xdr:ext cx="469744" cy="259045"/>
    <xdr:sp macro="" textlink="">
      <xdr:nvSpPr>
        <xdr:cNvPr id="431" name="テキスト ボックス 430"/>
        <xdr:cNvSpPr txBox="1"/>
      </xdr:nvSpPr>
      <xdr:spPr>
        <a:xfrm>
          <a:off x="9404427" y="1360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122699</xdr:rowOff>
    </xdr:from>
    <xdr:to>
      <xdr:col>12</xdr:col>
      <xdr:colOff>561975</xdr:colOff>
      <xdr:row>79</xdr:row>
      <xdr:rowOff>52849</xdr:rowOff>
    </xdr:to>
    <xdr:sp macro="" textlink="">
      <xdr:nvSpPr>
        <xdr:cNvPr id="432" name="円/楕円 431"/>
        <xdr:cNvSpPr/>
      </xdr:nvSpPr>
      <xdr:spPr>
        <a:xfrm>
          <a:off x="8699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43976</xdr:rowOff>
    </xdr:from>
    <xdr:ext cx="469744" cy="259045"/>
    <xdr:sp macro="" textlink="">
      <xdr:nvSpPr>
        <xdr:cNvPr id="433" name="テキスト ボックス 432"/>
        <xdr:cNvSpPr txBox="1"/>
      </xdr:nvSpPr>
      <xdr:spPr>
        <a:xfrm>
          <a:off x="8515427" y="1358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134587</xdr:rowOff>
    </xdr:from>
    <xdr:to>
      <xdr:col>11</xdr:col>
      <xdr:colOff>358775</xdr:colOff>
      <xdr:row>79</xdr:row>
      <xdr:rowOff>64737</xdr:rowOff>
    </xdr:to>
    <xdr:sp macro="" textlink="">
      <xdr:nvSpPr>
        <xdr:cNvPr id="434" name="円/楕円 433"/>
        <xdr:cNvSpPr/>
      </xdr:nvSpPr>
      <xdr:spPr>
        <a:xfrm>
          <a:off x="7810500" y="135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55864</xdr:rowOff>
    </xdr:from>
    <xdr:ext cx="469744" cy="259045"/>
    <xdr:sp macro="" textlink="">
      <xdr:nvSpPr>
        <xdr:cNvPr id="435" name="テキスト ボックス 434"/>
        <xdr:cNvSpPr txBox="1"/>
      </xdr:nvSpPr>
      <xdr:spPr>
        <a:xfrm>
          <a:off x="7626427" y="136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98664</xdr:rowOff>
    </xdr:from>
    <xdr:to>
      <xdr:col>10</xdr:col>
      <xdr:colOff>155575</xdr:colOff>
      <xdr:row>79</xdr:row>
      <xdr:rowOff>28814</xdr:rowOff>
    </xdr:to>
    <xdr:sp macro="" textlink="">
      <xdr:nvSpPr>
        <xdr:cNvPr id="436" name="円/楕円 435"/>
        <xdr:cNvSpPr/>
      </xdr:nvSpPr>
      <xdr:spPr>
        <a:xfrm>
          <a:off x="6921500" y="134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19941</xdr:rowOff>
    </xdr:from>
    <xdr:ext cx="469744" cy="259045"/>
    <xdr:sp macro="" textlink="">
      <xdr:nvSpPr>
        <xdr:cNvPr id="437" name="テキスト ボックス 436"/>
        <xdr:cNvSpPr txBox="1"/>
      </xdr:nvSpPr>
      <xdr:spPr>
        <a:xfrm>
          <a:off x="6737427" y="1356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111864</xdr:rowOff>
    </xdr:from>
    <xdr:to>
      <xdr:col>15</xdr:col>
      <xdr:colOff>180975</xdr:colOff>
      <xdr:row>97</xdr:row>
      <xdr:rowOff>141179</xdr:rowOff>
    </xdr:to>
    <xdr:cxnSp macro="">
      <xdr:nvCxnSpPr>
        <xdr:cNvPr id="466" name="直線コネクタ 465"/>
        <xdr:cNvCxnSpPr/>
      </xdr:nvCxnSpPr>
      <xdr:spPr>
        <a:xfrm>
          <a:off x="9639300" y="16742514"/>
          <a:ext cx="8382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51933</xdr:rowOff>
    </xdr:from>
    <xdr:to>
      <xdr:col>14</xdr:col>
      <xdr:colOff>28575</xdr:colOff>
      <xdr:row>97</xdr:row>
      <xdr:rowOff>111864</xdr:rowOff>
    </xdr:to>
    <xdr:cxnSp macro="">
      <xdr:nvCxnSpPr>
        <xdr:cNvPr id="469" name="直線コネクタ 468"/>
        <xdr:cNvCxnSpPr/>
      </xdr:nvCxnSpPr>
      <xdr:spPr>
        <a:xfrm>
          <a:off x="8750300" y="16682583"/>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51933</xdr:rowOff>
    </xdr:from>
    <xdr:to>
      <xdr:col>12</xdr:col>
      <xdr:colOff>511175</xdr:colOff>
      <xdr:row>97</xdr:row>
      <xdr:rowOff>134976</xdr:rowOff>
    </xdr:to>
    <xdr:cxnSp macro="">
      <xdr:nvCxnSpPr>
        <xdr:cNvPr id="472" name="直線コネクタ 471"/>
        <xdr:cNvCxnSpPr/>
      </xdr:nvCxnSpPr>
      <xdr:spPr>
        <a:xfrm flipV="1">
          <a:off x="7861300" y="16682583"/>
          <a:ext cx="889000" cy="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112513</xdr:rowOff>
    </xdr:from>
    <xdr:to>
      <xdr:col>11</xdr:col>
      <xdr:colOff>307975</xdr:colOff>
      <xdr:row>97</xdr:row>
      <xdr:rowOff>134976</xdr:rowOff>
    </xdr:to>
    <xdr:cxnSp macro="">
      <xdr:nvCxnSpPr>
        <xdr:cNvPr id="475" name="直線コネクタ 474"/>
        <xdr:cNvCxnSpPr/>
      </xdr:nvCxnSpPr>
      <xdr:spPr>
        <a:xfrm>
          <a:off x="6972300" y="16743163"/>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90379</xdr:rowOff>
    </xdr:from>
    <xdr:to>
      <xdr:col>15</xdr:col>
      <xdr:colOff>231775</xdr:colOff>
      <xdr:row>98</xdr:row>
      <xdr:rowOff>20529</xdr:rowOff>
    </xdr:to>
    <xdr:sp macro="" textlink="">
      <xdr:nvSpPr>
        <xdr:cNvPr id="485" name="円/楕円 484"/>
        <xdr:cNvSpPr/>
      </xdr:nvSpPr>
      <xdr:spPr>
        <a:xfrm>
          <a:off x="10426700" y="167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27003</xdr:rowOff>
    </xdr:from>
    <xdr:ext cx="534377" cy="259045"/>
    <xdr:sp macro="" textlink="">
      <xdr:nvSpPr>
        <xdr:cNvPr id="486" name="土木費該当値テキスト"/>
        <xdr:cNvSpPr txBox="1"/>
      </xdr:nvSpPr>
      <xdr:spPr>
        <a:xfrm>
          <a:off x="10528300" y="1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61064</xdr:rowOff>
    </xdr:from>
    <xdr:to>
      <xdr:col>14</xdr:col>
      <xdr:colOff>79375</xdr:colOff>
      <xdr:row>97</xdr:row>
      <xdr:rowOff>162664</xdr:rowOff>
    </xdr:to>
    <xdr:sp macro="" textlink="">
      <xdr:nvSpPr>
        <xdr:cNvPr id="487" name="円/楕円 486"/>
        <xdr:cNvSpPr/>
      </xdr:nvSpPr>
      <xdr:spPr>
        <a:xfrm>
          <a:off x="9588500" y="166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153791</xdr:rowOff>
    </xdr:from>
    <xdr:ext cx="534377" cy="259045"/>
    <xdr:sp macro="" textlink="">
      <xdr:nvSpPr>
        <xdr:cNvPr id="488" name="テキスト ボックス 487"/>
        <xdr:cNvSpPr txBox="1"/>
      </xdr:nvSpPr>
      <xdr:spPr>
        <a:xfrm>
          <a:off x="9372111" y="167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1133</xdr:rowOff>
    </xdr:from>
    <xdr:to>
      <xdr:col>12</xdr:col>
      <xdr:colOff>561975</xdr:colOff>
      <xdr:row>97</xdr:row>
      <xdr:rowOff>102733</xdr:rowOff>
    </xdr:to>
    <xdr:sp macro="" textlink="">
      <xdr:nvSpPr>
        <xdr:cNvPr id="489" name="円/楕円 488"/>
        <xdr:cNvSpPr/>
      </xdr:nvSpPr>
      <xdr:spPr>
        <a:xfrm>
          <a:off x="8699500" y="166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119260</xdr:rowOff>
    </xdr:from>
    <xdr:ext cx="534377" cy="259045"/>
    <xdr:sp macro="" textlink="">
      <xdr:nvSpPr>
        <xdr:cNvPr id="490" name="テキスト ボックス 489"/>
        <xdr:cNvSpPr txBox="1"/>
      </xdr:nvSpPr>
      <xdr:spPr>
        <a:xfrm>
          <a:off x="8483111" y="164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84176</xdr:rowOff>
    </xdr:from>
    <xdr:to>
      <xdr:col>11</xdr:col>
      <xdr:colOff>358775</xdr:colOff>
      <xdr:row>98</xdr:row>
      <xdr:rowOff>14326</xdr:rowOff>
    </xdr:to>
    <xdr:sp macro="" textlink="">
      <xdr:nvSpPr>
        <xdr:cNvPr id="491" name="円/楕円 490"/>
        <xdr:cNvSpPr/>
      </xdr:nvSpPr>
      <xdr:spPr>
        <a:xfrm>
          <a:off x="7810500" y="16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5453</xdr:rowOff>
    </xdr:from>
    <xdr:ext cx="534377" cy="259045"/>
    <xdr:sp macro="" textlink="">
      <xdr:nvSpPr>
        <xdr:cNvPr id="492" name="テキスト ボックス 491"/>
        <xdr:cNvSpPr txBox="1"/>
      </xdr:nvSpPr>
      <xdr:spPr>
        <a:xfrm>
          <a:off x="7594111" y="168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61713</xdr:rowOff>
    </xdr:from>
    <xdr:to>
      <xdr:col>10</xdr:col>
      <xdr:colOff>155575</xdr:colOff>
      <xdr:row>97</xdr:row>
      <xdr:rowOff>163313</xdr:rowOff>
    </xdr:to>
    <xdr:sp macro="" textlink="">
      <xdr:nvSpPr>
        <xdr:cNvPr id="493" name="円/楕円 492"/>
        <xdr:cNvSpPr/>
      </xdr:nvSpPr>
      <xdr:spPr>
        <a:xfrm>
          <a:off x="6921500" y="166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154440</xdr:rowOff>
    </xdr:from>
    <xdr:ext cx="534377" cy="259045"/>
    <xdr:sp macro="" textlink="">
      <xdr:nvSpPr>
        <xdr:cNvPr id="494" name="テキスト ボックス 493"/>
        <xdr:cNvSpPr txBox="1"/>
      </xdr:nvSpPr>
      <xdr:spPr>
        <a:xfrm>
          <a:off x="6705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42431</xdr:rowOff>
    </xdr:from>
    <xdr:to>
      <xdr:col>23</xdr:col>
      <xdr:colOff>517525</xdr:colOff>
      <xdr:row>38</xdr:row>
      <xdr:rowOff>109144</xdr:rowOff>
    </xdr:to>
    <xdr:cxnSp macro="">
      <xdr:nvCxnSpPr>
        <xdr:cNvPr id="524" name="直線コネクタ 523"/>
        <xdr:cNvCxnSpPr/>
      </xdr:nvCxnSpPr>
      <xdr:spPr>
        <a:xfrm>
          <a:off x="15481300" y="6557531"/>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42431</xdr:rowOff>
    </xdr:from>
    <xdr:to>
      <xdr:col>22</xdr:col>
      <xdr:colOff>365125</xdr:colOff>
      <xdr:row>38</xdr:row>
      <xdr:rowOff>63957</xdr:rowOff>
    </xdr:to>
    <xdr:cxnSp macro="">
      <xdr:nvCxnSpPr>
        <xdr:cNvPr id="527" name="直線コネクタ 526"/>
        <xdr:cNvCxnSpPr/>
      </xdr:nvCxnSpPr>
      <xdr:spPr>
        <a:xfrm flipV="1">
          <a:off x="14592300" y="655753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63957</xdr:rowOff>
    </xdr:from>
    <xdr:to>
      <xdr:col>21</xdr:col>
      <xdr:colOff>161925</xdr:colOff>
      <xdr:row>38</xdr:row>
      <xdr:rowOff>71615</xdr:rowOff>
    </xdr:to>
    <xdr:cxnSp macro="">
      <xdr:nvCxnSpPr>
        <xdr:cNvPr id="530" name="直線コネクタ 529"/>
        <xdr:cNvCxnSpPr/>
      </xdr:nvCxnSpPr>
      <xdr:spPr>
        <a:xfrm flipV="1">
          <a:off x="13703300" y="657905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71615</xdr:rowOff>
    </xdr:from>
    <xdr:to>
      <xdr:col>19</xdr:col>
      <xdr:colOff>644525</xdr:colOff>
      <xdr:row>38</xdr:row>
      <xdr:rowOff>86513</xdr:rowOff>
    </xdr:to>
    <xdr:cxnSp macro="">
      <xdr:nvCxnSpPr>
        <xdr:cNvPr id="533" name="直線コネクタ 532"/>
        <xdr:cNvCxnSpPr/>
      </xdr:nvCxnSpPr>
      <xdr:spPr>
        <a:xfrm flipV="1">
          <a:off x="12814300" y="6586715"/>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58344</xdr:rowOff>
    </xdr:from>
    <xdr:to>
      <xdr:col>23</xdr:col>
      <xdr:colOff>568325</xdr:colOff>
      <xdr:row>38</xdr:row>
      <xdr:rowOff>159944</xdr:rowOff>
    </xdr:to>
    <xdr:sp macro="" textlink="">
      <xdr:nvSpPr>
        <xdr:cNvPr id="543" name="円/楕円 542"/>
        <xdr:cNvSpPr/>
      </xdr:nvSpPr>
      <xdr:spPr>
        <a:xfrm>
          <a:off x="16268700" y="6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144721</xdr:rowOff>
    </xdr:from>
    <xdr:ext cx="534377" cy="259045"/>
    <xdr:sp macro="" textlink="">
      <xdr:nvSpPr>
        <xdr:cNvPr id="544" name="消防費該当値テキスト"/>
        <xdr:cNvSpPr txBox="1"/>
      </xdr:nvSpPr>
      <xdr:spPr>
        <a:xfrm>
          <a:off x="16370300" y="64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163081</xdr:rowOff>
    </xdr:from>
    <xdr:to>
      <xdr:col>22</xdr:col>
      <xdr:colOff>415925</xdr:colOff>
      <xdr:row>38</xdr:row>
      <xdr:rowOff>93231</xdr:rowOff>
    </xdr:to>
    <xdr:sp macro="" textlink="">
      <xdr:nvSpPr>
        <xdr:cNvPr id="545" name="円/楕円 544"/>
        <xdr:cNvSpPr/>
      </xdr:nvSpPr>
      <xdr:spPr>
        <a:xfrm>
          <a:off x="15430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84358</xdr:rowOff>
    </xdr:from>
    <xdr:ext cx="534377" cy="259045"/>
    <xdr:sp macro="" textlink="">
      <xdr:nvSpPr>
        <xdr:cNvPr id="546" name="テキスト ボックス 545"/>
        <xdr:cNvSpPr txBox="1"/>
      </xdr:nvSpPr>
      <xdr:spPr>
        <a:xfrm>
          <a:off x="15214111" y="65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13157</xdr:rowOff>
    </xdr:from>
    <xdr:to>
      <xdr:col>21</xdr:col>
      <xdr:colOff>212725</xdr:colOff>
      <xdr:row>38</xdr:row>
      <xdr:rowOff>114757</xdr:rowOff>
    </xdr:to>
    <xdr:sp macro="" textlink="">
      <xdr:nvSpPr>
        <xdr:cNvPr id="547" name="円/楕円 546"/>
        <xdr:cNvSpPr/>
      </xdr:nvSpPr>
      <xdr:spPr>
        <a:xfrm>
          <a:off x="14541500" y="6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105884</xdr:rowOff>
    </xdr:from>
    <xdr:ext cx="534377" cy="259045"/>
    <xdr:sp macro="" textlink="">
      <xdr:nvSpPr>
        <xdr:cNvPr id="548" name="テキスト ボックス 547"/>
        <xdr:cNvSpPr txBox="1"/>
      </xdr:nvSpPr>
      <xdr:spPr>
        <a:xfrm>
          <a:off x="14325111" y="662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20815</xdr:rowOff>
    </xdr:from>
    <xdr:to>
      <xdr:col>20</xdr:col>
      <xdr:colOff>9525</xdr:colOff>
      <xdr:row>38</xdr:row>
      <xdr:rowOff>122415</xdr:rowOff>
    </xdr:to>
    <xdr:sp macro="" textlink="">
      <xdr:nvSpPr>
        <xdr:cNvPr id="549" name="円/楕円 548"/>
        <xdr:cNvSpPr/>
      </xdr:nvSpPr>
      <xdr:spPr>
        <a:xfrm>
          <a:off x="13652500" y="65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113542</xdr:rowOff>
    </xdr:from>
    <xdr:ext cx="534377" cy="259045"/>
    <xdr:sp macro="" textlink="">
      <xdr:nvSpPr>
        <xdr:cNvPr id="550" name="テキスト ボックス 549"/>
        <xdr:cNvSpPr txBox="1"/>
      </xdr:nvSpPr>
      <xdr:spPr>
        <a:xfrm>
          <a:off x="13436111" y="66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35713</xdr:rowOff>
    </xdr:from>
    <xdr:to>
      <xdr:col>18</xdr:col>
      <xdr:colOff>492125</xdr:colOff>
      <xdr:row>38</xdr:row>
      <xdr:rowOff>137313</xdr:rowOff>
    </xdr:to>
    <xdr:sp macro="" textlink="">
      <xdr:nvSpPr>
        <xdr:cNvPr id="551" name="円/楕円 550"/>
        <xdr:cNvSpPr/>
      </xdr:nvSpPr>
      <xdr:spPr>
        <a:xfrm>
          <a:off x="12763500" y="6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128440</xdr:rowOff>
    </xdr:from>
    <xdr:ext cx="534377" cy="259045"/>
    <xdr:sp macro="" textlink="">
      <xdr:nvSpPr>
        <xdr:cNvPr id="552" name="テキスト ボックス 551"/>
        <xdr:cNvSpPr txBox="1"/>
      </xdr:nvSpPr>
      <xdr:spPr>
        <a:xfrm>
          <a:off x="12547111" y="66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152362</xdr:rowOff>
    </xdr:from>
    <xdr:to>
      <xdr:col>23</xdr:col>
      <xdr:colOff>517525</xdr:colOff>
      <xdr:row>55</xdr:row>
      <xdr:rowOff>117119</xdr:rowOff>
    </xdr:to>
    <xdr:cxnSp macro="">
      <xdr:nvCxnSpPr>
        <xdr:cNvPr id="582" name="直線コネクタ 581"/>
        <xdr:cNvCxnSpPr/>
      </xdr:nvCxnSpPr>
      <xdr:spPr>
        <a:xfrm>
          <a:off x="15481300" y="9410662"/>
          <a:ext cx="8382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152362</xdr:rowOff>
    </xdr:from>
    <xdr:to>
      <xdr:col>22</xdr:col>
      <xdr:colOff>365125</xdr:colOff>
      <xdr:row>57</xdr:row>
      <xdr:rowOff>138811</xdr:rowOff>
    </xdr:to>
    <xdr:cxnSp macro="">
      <xdr:nvCxnSpPr>
        <xdr:cNvPr id="585" name="直線コネクタ 584"/>
        <xdr:cNvCxnSpPr/>
      </xdr:nvCxnSpPr>
      <xdr:spPr>
        <a:xfrm flipV="1">
          <a:off x="14592300" y="9410662"/>
          <a:ext cx="889000" cy="5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138811</xdr:rowOff>
    </xdr:from>
    <xdr:to>
      <xdr:col>21</xdr:col>
      <xdr:colOff>161925</xdr:colOff>
      <xdr:row>57</xdr:row>
      <xdr:rowOff>164008</xdr:rowOff>
    </xdr:to>
    <xdr:cxnSp macro="">
      <xdr:nvCxnSpPr>
        <xdr:cNvPr id="588" name="直線コネクタ 587"/>
        <xdr:cNvCxnSpPr/>
      </xdr:nvCxnSpPr>
      <xdr:spPr>
        <a:xfrm flipV="1">
          <a:off x="13703300" y="9911461"/>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164008</xdr:rowOff>
    </xdr:from>
    <xdr:to>
      <xdr:col>19</xdr:col>
      <xdr:colOff>644525</xdr:colOff>
      <xdr:row>58</xdr:row>
      <xdr:rowOff>21133</xdr:rowOff>
    </xdr:to>
    <xdr:cxnSp macro="">
      <xdr:nvCxnSpPr>
        <xdr:cNvPr id="591" name="直線コネクタ 590"/>
        <xdr:cNvCxnSpPr/>
      </xdr:nvCxnSpPr>
      <xdr:spPr>
        <a:xfrm flipV="1">
          <a:off x="12814300" y="993665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39464</xdr:rowOff>
    </xdr:from>
    <xdr:ext cx="534377" cy="259045"/>
    <xdr:sp macro="" textlink="">
      <xdr:nvSpPr>
        <xdr:cNvPr id="593" name="テキスト ボックス 592"/>
        <xdr:cNvSpPr txBox="1"/>
      </xdr:nvSpPr>
      <xdr:spPr>
        <a:xfrm>
          <a:off x="13436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66319</xdr:rowOff>
    </xdr:from>
    <xdr:to>
      <xdr:col>23</xdr:col>
      <xdr:colOff>568325</xdr:colOff>
      <xdr:row>55</xdr:row>
      <xdr:rowOff>167919</xdr:rowOff>
    </xdr:to>
    <xdr:sp macro="" textlink="">
      <xdr:nvSpPr>
        <xdr:cNvPr id="601" name="円/楕円 600"/>
        <xdr:cNvSpPr/>
      </xdr:nvSpPr>
      <xdr:spPr>
        <a:xfrm>
          <a:off x="16268700" y="94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89196</xdr:rowOff>
    </xdr:from>
    <xdr:ext cx="534377" cy="259045"/>
    <xdr:sp macro="" textlink="">
      <xdr:nvSpPr>
        <xdr:cNvPr id="602" name="教育費該当値テキスト"/>
        <xdr:cNvSpPr txBox="1"/>
      </xdr:nvSpPr>
      <xdr:spPr>
        <a:xfrm>
          <a:off x="16370300" y="93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101562</xdr:rowOff>
    </xdr:from>
    <xdr:to>
      <xdr:col>22</xdr:col>
      <xdr:colOff>415925</xdr:colOff>
      <xdr:row>55</xdr:row>
      <xdr:rowOff>31712</xdr:rowOff>
    </xdr:to>
    <xdr:sp macro="" textlink="">
      <xdr:nvSpPr>
        <xdr:cNvPr id="603" name="円/楕円 602"/>
        <xdr:cNvSpPr/>
      </xdr:nvSpPr>
      <xdr:spPr>
        <a:xfrm>
          <a:off x="15430500" y="9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48239</xdr:rowOff>
    </xdr:from>
    <xdr:ext cx="534377" cy="259045"/>
    <xdr:sp macro="" textlink="">
      <xdr:nvSpPr>
        <xdr:cNvPr id="604" name="テキスト ボックス 603"/>
        <xdr:cNvSpPr txBox="1"/>
      </xdr:nvSpPr>
      <xdr:spPr>
        <a:xfrm>
          <a:off x="15214111" y="91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88011</xdr:rowOff>
    </xdr:from>
    <xdr:to>
      <xdr:col>21</xdr:col>
      <xdr:colOff>212725</xdr:colOff>
      <xdr:row>58</xdr:row>
      <xdr:rowOff>18161</xdr:rowOff>
    </xdr:to>
    <xdr:sp macro="" textlink="">
      <xdr:nvSpPr>
        <xdr:cNvPr id="605" name="円/楕円 604"/>
        <xdr:cNvSpPr/>
      </xdr:nvSpPr>
      <xdr:spPr>
        <a:xfrm>
          <a:off x="14541500" y="9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34688</xdr:rowOff>
    </xdr:from>
    <xdr:ext cx="534377" cy="259045"/>
    <xdr:sp macro="" textlink="">
      <xdr:nvSpPr>
        <xdr:cNvPr id="606" name="テキスト ボックス 605"/>
        <xdr:cNvSpPr txBox="1"/>
      </xdr:nvSpPr>
      <xdr:spPr>
        <a:xfrm>
          <a:off x="14325111" y="96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113208</xdr:rowOff>
    </xdr:from>
    <xdr:to>
      <xdr:col>20</xdr:col>
      <xdr:colOff>9525</xdr:colOff>
      <xdr:row>58</xdr:row>
      <xdr:rowOff>43358</xdr:rowOff>
    </xdr:to>
    <xdr:sp macro="" textlink="">
      <xdr:nvSpPr>
        <xdr:cNvPr id="607" name="円/楕円 606"/>
        <xdr:cNvSpPr/>
      </xdr:nvSpPr>
      <xdr:spPr>
        <a:xfrm>
          <a:off x="13652500" y="98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34485</xdr:rowOff>
    </xdr:from>
    <xdr:ext cx="534377" cy="259045"/>
    <xdr:sp macro="" textlink="">
      <xdr:nvSpPr>
        <xdr:cNvPr id="608" name="テキスト ボックス 607"/>
        <xdr:cNvSpPr txBox="1"/>
      </xdr:nvSpPr>
      <xdr:spPr>
        <a:xfrm>
          <a:off x="13436111" y="99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141783</xdr:rowOff>
    </xdr:from>
    <xdr:to>
      <xdr:col>18</xdr:col>
      <xdr:colOff>492125</xdr:colOff>
      <xdr:row>58</xdr:row>
      <xdr:rowOff>71933</xdr:rowOff>
    </xdr:to>
    <xdr:sp macro="" textlink="">
      <xdr:nvSpPr>
        <xdr:cNvPr id="609" name="円/楕円 608"/>
        <xdr:cNvSpPr/>
      </xdr:nvSpPr>
      <xdr:spPr>
        <a:xfrm>
          <a:off x="12763500" y="99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88460</xdr:rowOff>
    </xdr:from>
    <xdr:ext cx="534377" cy="259045"/>
    <xdr:sp macro="" textlink="">
      <xdr:nvSpPr>
        <xdr:cNvPr id="610" name="テキスト ボックス 609"/>
        <xdr:cNvSpPr txBox="1"/>
      </xdr:nvSpPr>
      <xdr:spPr>
        <a:xfrm>
          <a:off x="12547111" y="96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26870</xdr:rowOff>
    </xdr:from>
    <xdr:to>
      <xdr:col>23</xdr:col>
      <xdr:colOff>517525</xdr:colOff>
      <xdr:row>96</xdr:row>
      <xdr:rowOff>26885</xdr:rowOff>
    </xdr:to>
    <xdr:cxnSp macro="">
      <xdr:nvCxnSpPr>
        <xdr:cNvPr id="698" name="直線コネクタ 697"/>
        <xdr:cNvCxnSpPr/>
      </xdr:nvCxnSpPr>
      <xdr:spPr>
        <a:xfrm flipV="1">
          <a:off x="15481300" y="16486070"/>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26885</xdr:rowOff>
    </xdr:from>
    <xdr:to>
      <xdr:col>22</xdr:col>
      <xdr:colOff>365125</xdr:colOff>
      <xdr:row>96</xdr:row>
      <xdr:rowOff>52963</xdr:rowOff>
    </xdr:to>
    <xdr:cxnSp macro="">
      <xdr:nvCxnSpPr>
        <xdr:cNvPr id="701" name="直線コネクタ 700"/>
        <xdr:cNvCxnSpPr/>
      </xdr:nvCxnSpPr>
      <xdr:spPr>
        <a:xfrm flipV="1">
          <a:off x="14592300" y="16486085"/>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35540</xdr:rowOff>
    </xdr:from>
    <xdr:to>
      <xdr:col>21</xdr:col>
      <xdr:colOff>161925</xdr:colOff>
      <xdr:row>96</xdr:row>
      <xdr:rowOff>52963</xdr:rowOff>
    </xdr:to>
    <xdr:cxnSp macro="">
      <xdr:nvCxnSpPr>
        <xdr:cNvPr id="704" name="直線コネクタ 703"/>
        <xdr:cNvCxnSpPr/>
      </xdr:nvCxnSpPr>
      <xdr:spPr>
        <a:xfrm>
          <a:off x="13703300" y="1649474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158429</xdr:rowOff>
    </xdr:from>
    <xdr:to>
      <xdr:col>19</xdr:col>
      <xdr:colOff>644525</xdr:colOff>
      <xdr:row>96</xdr:row>
      <xdr:rowOff>35540</xdr:rowOff>
    </xdr:to>
    <xdr:cxnSp macro="">
      <xdr:nvCxnSpPr>
        <xdr:cNvPr id="707" name="直線コネクタ 706"/>
        <xdr:cNvCxnSpPr/>
      </xdr:nvCxnSpPr>
      <xdr:spPr>
        <a:xfrm>
          <a:off x="12814300" y="16446179"/>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147520</xdr:rowOff>
    </xdr:from>
    <xdr:to>
      <xdr:col>23</xdr:col>
      <xdr:colOff>568325</xdr:colOff>
      <xdr:row>96</xdr:row>
      <xdr:rowOff>77670</xdr:rowOff>
    </xdr:to>
    <xdr:sp macro="" textlink="">
      <xdr:nvSpPr>
        <xdr:cNvPr id="717" name="円/楕円 716"/>
        <xdr:cNvSpPr/>
      </xdr:nvSpPr>
      <xdr:spPr>
        <a:xfrm>
          <a:off x="16268700" y="16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170397</xdr:rowOff>
    </xdr:from>
    <xdr:ext cx="534377" cy="259045"/>
    <xdr:sp macro="" textlink="">
      <xdr:nvSpPr>
        <xdr:cNvPr id="718" name="公債費該当値テキスト"/>
        <xdr:cNvSpPr txBox="1"/>
      </xdr:nvSpPr>
      <xdr:spPr>
        <a:xfrm>
          <a:off x="16370300" y="162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147535</xdr:rowOff>
    </xdr:from>
    <xdr:to>
      <xdr:col>22</xdr:col>
      <xdr:colOff>415925</xdr:colOff>
      <xdr:row>96</xdr:row>
      <xdr:rowOff>77685</xdr:rowOff>
    </xdr:to>
    <xdr:sp macro="" textlink="">
      <xdr:nvSpPr>
        <xdr:cNvPr id="719" name="円/楕円 718"/>
        <xdr:cNvSpPr/>
      </xdr:nvSpPr>
      <xdr:spPr>
        <a:xfrm>
          <a:off x="15430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94212</xdr:rowOff>
    </xdr:from>
    <xdr:ext cx="534377" cy="259045"/>
    <xdr:sp macro="" textlink="">
      <xdr:nvSpPr>
        <xdr:cNvPr id="720" name="テキスト ボックス 719"/>
        <xdr:cNvSpPr txBox="1"/>
      </xdr:nvSpPr>
      <xdr:spPr>
        <a:xfrm>
          <a:off x="15214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2163</xdr:rowOff>
    </xdr:from>
    <xdr:to>
      <xdr:col>21</xdr:col>
      <xdr:colOff>212725</xdr:colOff>
      <xdr:row>96</xdr:row>
      <xdr:rowOff>103763</xdr:rowOff>
    </xdr:to>
    <xdr:sp macro="" textlink="">
      <xdr:nvSpPr>
        <xdr:cNvPr id="721" name="円/楕円 720"/>
        <xdr:cNvSpPr/>
      </xdr:nvSpPr>
      <xdr:spPr>
        <a:xfrm>
          <a:off x="14541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94890</xdr:rowOff>
    </xdr:from>
    <xdr:ext cx="534377" cy="259045"/>
    <xdr:sp macro="" textlink="">
      <xdr:nvSpPr>
        <xdr:cNvPr id="722" name="テキスト ボックス 721"/>
        <xdr:cNvSpPr txBox="1"/>
      </xdr:nvSpPr>
      <xdr:spPr>
        <a:xfrm>
          <a:off x="14325111" y="165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156190</xdr:rowOff>
    </xdr:from>
    <xdr:to>
      <xdr:col>20</xdr:col>
      <xdr:colOff>9525</xdr:colOff>
      <xdr:row>96</xdr:row>
      <xdr:rowOff>86340</xdr:rowOff>
    </xdr:to>
    <xdr:sp macro="" textlink="">
      <xdr:nvSpPr>
        <xdr:cNvPr id="723" name="円/楕円 722"/>
        <xdr:cNvSpPr/>
      </xdr:nvSpPr>
      <xdr:spPr>
        <a:xfrm>
          <a:off x="13652500" y="164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77467</xdr:rowOff>
    </xdr:from>
    <xdr:ext cx="534377" cy="259045"/>
    <xdr:sp macro="" textlink="">
      <xdr:nvSpPr>
        <xdr:cNvPr id="724" name="テキスト ボックス 723"/>
        <xdr:cNvSpPr txBox="1"/>
      </xdr:nvSpPr>
      <xdr:spPr>
        <a:xfrm>
          <a:off x="13436111" y="165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107629</xdr:rowOff>
    </xdr:from>
    <xdr:to>
      <xdr:col>18</xdr:col>
      <xdr:colOff>492125</xdr:colOff>
      <xdr:row>96</xdr:row>
      <xdr:rowOff>37779</xdr:rowOff>
    </xdr:to>
    <xdr:sp macro="" textlink="">
      <xdr:nvSpPr>
        <xdr:cNvPr id="725" name="円/楕円 724"/>
        <xdr:cNvSpPr/>
      </xdr:nvSpPr>
      <xdr:spPr>
        <a:xfrm>
          <a:off x="12763500" y="163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54306</xdr:rowOff>
    </xdr:from>
    <xdr:ext cx="534377" cy="259045"/>
    <xdr:sp macro="" textlink="">
      <xdr:nvSpPr>
        <xdr:cNvPr id="726" name="テキスト ボックス 725"/>
        <xdr:cNvSpPr txBox="1"/>
      </xdr:nvSpPr>
      <xdr:spPr>
        <a:xfrm>
          <a:off x="12547111" y="161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144272</xdr:rowOff>
    </xdr:from>
    <xdr:to>
      <xdr:col>32</xdr:col>
      <xdr:colOff>186689</xdr:colOff>
      <xdr:row>39</xdr:row>
      <xdr:rowOff>44450</xdr:rowOff>
    </xdr:to>
    <xdr:cxnSp macro="">
      <xdr:nvCxnSpPr>
        <xdr:cNvPr id="750" name="直線コネクタ 749"/>
        <xdr:cNvCxnSpPr/>
      </xdr:nvCxnSpPr>
      <xdr:spPr>
        <a:xfrm flipV="1">
          <a:off x="22159595" y="6316472"/>
          <a:ext cx="1269" cy="414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79646</xdr:rowOff>
    </xdr:from>
    <xdr:ext cx="249299" cy="259045"/>
    <xdr:sp macro="" textlink="">
      <xdr:nvSpPr>
        <xdr:cNvPr id="751" name="諸支出金最小値テキスト"/>
        <xdr:cNvSpPr txBox="1"/>
      </xdr:nvSpPr>
      <xdr:spPr>
        <a:xfrm>
          <a:off x="22212300" y="6766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90949</xdr:rowOff>
    </xdr:from>
    <xdr:ext cx="469744" cy="259045"/>
    <xdr:sp macro="" textlink="">
      <xdr:nvSpPr>
        <xdr:cNvPr id="753" name="諸支出金最大値テキスト"/>
        <xdr:cNvSpPr txBox="1"/>
      </xdr:nvSpPr>
      <xdr:spPr>
        <a:xfrm>
          <a:off x="22212300"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36</xdr:row>
      <xdr:rowOff>144272</xdr:rowOff>
    </xdr:from>
    <xdr:to>
      <xdr:col>32</xdr:col>
      <xdr:colOff>276225</xdr:colOff>
      <xdr:row>36</xdr:row>
      <xdr:rowOff>144272</xdr:rowOff>
    </xdr:to>
    <xdr:cxnSp macro="">
      <xdr:nvCxnSpPr>
        <xdr:cNvPr id="754" name="直線コネクタ 753"/>
        <xdr:cNvCxnSpPr/>
      </xdr:nvCxnSpPr>
      <xdr:spPr>
        <a:xfrm>
          <a:off x="22072600" y="631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168546</xdr:rowOff>
    </xdr:from>
    <xdr:ext cx="378565" cy="259045"/>
    <xdr:sp macro="" textlink="">
      <xdr:nvSpPr>
        <xdr:cNvPr id="756" name="諸支出金平均値テキスト"/>
        <xdr:cNvSpPr txBox="1"/>
      </xdr:nvSpPr>
      <xdr:spPr>
        <a:xfrm>
          <a:off x="22212300" y="65121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145669</xdr:rowOff>
    </xdr:from>
    <xdr:to>
      <xdr:col>32</xdr:col>
      <xdr:colOff>238125</xdr:colOff>
      <xdr:row>39</xdr:row>
      <xdr:rowOff>75819</xdr:rowOff>
    </xdr:to>
    <xdr:sp macro="" textlink="">
      <xdr:nvSpPr>
        <xdr:cNvPr id="757" name="フローチャート : 判断 756"/>
        <xdr:cNvSpPr/>
      </xdr:nvSpPr>
      <xdr:spPr>
        <a:xfrm>
          <a:off x="221107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133414</xdr:rowOff>
    </xdr:from>
    <xdr:to>
      <xdr:col>31</xdr:col>
      <xdr:colOff>34925</xdr:colOff>
      <xdr:row>39</xdr:row>
      <xdr:rowOff>44450</xdr:rowOff>
    </xdr:to>
    <xdr:cxnSp macro="">
      <xdr:nvCxnSpPr>
        <xdr:cNvPr id="758" name="直線コネクタ 757"/>
        <xdr:cNvCxnSpPr/>
      </xdr:nvCxnSpPr>
      <xdr:spPr>
        <a:xfrm>
          <a:off x="20434300" y="6134164"/>
          <a:ext cx="889000" cy="59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134620</xdr:rowOff>
    </xdr:from>
    <xdr:to>
      <xdr:col>31</xdr:col>
      <xdr:colOff>85725</xdr:colOff>
      <xdr:row>39</xdr:row>
      <xdr:rowOff>64770</xdr:rowOff>
    </xdr:to>
    <xdr:sp macro="" textlink="">
      <xdr:nvSpPr>
        <xdr:cNvPr id="759" name="フローチャート : 判断 758"/>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81297</xdr:rowOff>
    </xdr:from>
    <xdr:ext cx="378565" cy="259045"/>
    <xdr:sp macro="" textlink="">
      <xdr:nvSpPr>
        <xdr:cNvPr id="760" name="テキスト ボックス 759"/>
        <xdr:cNvSpPr txBox="1"/>
      </xdr:nvSpPr>
      <xdr:spPr>
        <a:xfrm>
          <a:off x="21134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133414</xdr:rowOff>
    </xdr:from>
    <xdr:to>
      <xdr:col>29</xdr:col>
      <xdr:colOff>517525</xdr:colOff>
      <xdr:row>36</xdr:row>
      <xdr:rowOff>119126</xdr:rowOff>
    </xdr:to>
    <xdr:cxnSp macro="">
      <xdr:nvCxnSpPr>
        <xdr:cNvPr id="761" name="直線コネクタ 760"/>
        <xdr:cNvCxnSpPr/>
      </xdr:nvCxnSpPr>
      <xdr:spPr>
        <a:xfrm flipV="1">
          <a:off x="19545300" y="6134164"/>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120714</xdr:rowOff>
    </xdr:from>
    <xdr:to>
      <xdr:col>29</xdr:col>
      <xdr:colOff>568325</xdr:colOff>
      <xdr:row>39</xdr:row>
      <xdr:rowOff>50864</xdr:rowOff>
    </xdr:to>
    <xdr:sp macro="" textlink="">
      <xdr:nvSpPr>
        <xdr:cNvPr id="762" name="フローチャート : 判断 761"/>
        <xdr:cNvSpPr/>
      </xdr:nvSpPr>
      <xdr:spPr>
        <a:xfrm>
          <a:off x="20383500" y="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41991</xdr:rowOff>
    </xdr:from>
    <xdr:ext cx="378565" cy="259045"/>
    <xdr:sp macro="" textlink="">
      <xdr:nvSpPr>
        <xdr:cNvPr id="763" name="テキスト ボックス 762"/>
        <xdr:cNvSpPr txBox="1"/>
      </xdr:nvSpPr>
      <xdr:spPr>
        <a:xfrm>
          <a:off x="20245017" y="672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47308</xdr:rowOff>
    </xdr:from>
    <xdr:to>
      <xdr:col>28</xdr:col>
      <xdr:colOff>314325</xdr:colOff>
      <xdr:row>36</xdr:row>
      <xdr:rowOff>119126</xdr:rowOff>
    </xdr:to>
    <xdr:cxnSp macro="">
      <xdr:nvCxnSpPr>
        <xdr:cNvPr id="764" name="直線コネクタ 763"/>
        <xdr:cNvCxnSpPr/>
      </xdr:nvCxnSpPr>
      <xdr:spPr>
        <a:xfrm>
          <a:off x="18656300" y="5190808"/>
          <a:ext cx="889000" cy="1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147765</xdr:rowOff>
    </xdr:from>
    <xdr:to>
      <xdr:col>28</xdr:col>
      <xdr:colOff>365125</xdr:colOff>
      <xdr:row>39</xdr:row>
      <xdr:rowOff>77915</xdr:rowOff>
    </xdr:to>
    <xdr:sp macro="" textlink="">
      <xdr:nvSpPr>
        <xdr:cNvPr id="765" name="フローチャート : 判断 764"/>
        <xdr:cNvSpPr/>
      </xdr:nvSpPr>
      <xdr:spPr>
        <a:xfrm>
          <a:off x="19494500" y="66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69042</xdr:rowOff>
    </xdr:from>
    <xdr:ext cx="313932" cy="259045"/>
    <xdr:sp macro="" textlink="">
      <xdr:nvSpPr>
        <xdr:cNvPr id="766" name="テキスト ボックス 765"/>
        <xdr:cNvSpPr txBox="1"/>
      </xdr:nvSpPr>
      <xdr:spPr>
        <a:xfrm>
          <a:off x="19388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112522</xdr:rowOff>
    </xdr:from>
    <xdr:to>
      <xdr:col>27</xdr:col>
      <xdr:colOff>161925</xdr:colOff>
      <xdr:row>39</xdr:row>
      <xdr:rowOff>42672</xdr:rowOff>
    </xdr:to>
    <xdr:sp macro="" textlink="">
      <xdr:nvSpPr>
        <xdr:cNvPr id="767" name="フローチャート : 判断 766"/>
        <xdr:cNvSpPr/>
      </xdr:nvSpPr>
      <xdr:spPr>
        <a:xfrm>
          <a:off x="18605500" y="66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33799</xdr:rowOff>
    </xdr:from>
    <xdr:ext cx="378565" cy="259045"/>
    <xdr:sp macro="" textlink="">
      <xdr:nvSpPr>
        <xdr:cNvPr id="768" name="テキスト ボックス 767"/>
        <xdr:cNvSpPr txBox="1"/>
      </xdr:nvSpPr>
      <xdr:spPr>
        <a:xfrm>
          <a:off x="18467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124096</xdr:rowOff>
    </xdr:from>
    <xdr:ext cx="249299" cy="259045"/>
    <xdr:sp macro="" textlink="">
      <xdr:nvSpPr>
        <xdr:cNvPr id="775" name="諸支出金該当値テキスト"/>
        <xdr:cNvSpPr txBox="1"/>
      </xdr:nvSpPr>
      <xdr:spPr>
        <a:xfrm>
          <a:off x="22212300" y="6639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82614</xdr:rowOff>
    </xdr:from>
    <xdr:to>
      <xdr:col>29</xdr:col>
      <xdr:colOff>568325</xdr:colOff>
      <xdr:row>36</xdr:row>
      <xdr:rowOff>12764</xdr:rowOff>
    </xdr:to>
    <xdr:sp macro="" textlink="">
      <xdr:nvSpPr>
        <xdr:cNvPr id="778" name="円/楕円 777"/>
        <xdr:cNvSpPr/>
      </xdr:nvSpPr>
      <xdr:spPr>
        <a:xfrm>
          <a:off x="203835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29291</xdr:rowOff>
    </xdr:from>
    <xdr:ext cx="469744" cy="259045"/>
    <xdr:sp macro="" textlink="">
      <xdr:nvSpPr>
        <xdr:cNvPr id="779" name="テキスト ボックス 778"/>
        <xdr:cNvSpPr txBox="1"/>
      </xdr:nvSpPr>
      <xdr:spPr>
        <a:xfrm>
          <a:off x="20199427" y="585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68326</xdr:rowOff>
    </xdr:from>
    <xdr:to>
      <xdr:col>28</xdr:col>
      <xdr:colOff>365125</xdr:colOff>
      <xdr:row>36</xdr:row>
      <xdr:rowOff>169926</xdr:rowOff>
    </xdr:to>
    <xdr:sp macro="" textlink="">
      <xdr:nvSpPr>
        <xdr:cNvPr id="780" name="円/楕円 779"/>
        <xdr:cNvSpPr/>
      </xdr:nvSpPr>
      <xdr:spPr>
        <a:xfrm>
          <a:off x="19494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15003</xdr:rowOff>
    </xdr:from>
    <xdr:ext cx="469744" cy="259045"/>
    <xdr:sp macro="" textlink="">
      <xdr:nvSpPr>
        <xdr:cNvPr id="781" name="テキスト ボックス 780"/>
        <xdr:cNvSpPr txBox="1"/>
      </xdr:nvSpPr>
      <xdr:spPr>
        <a:xfrm>
          <a:off x="19310427" y="60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167958</xdr:rowOff>
    </xdr:from>
    <xdr:to>
      <xdr:col>27</xdr:col>
      <xdr:colOff>161925</xdr:colOff>
      <xdr:row>30</xdr:row>
      <xdr:rowOff>98108</xdr:rowOff>
    </xdr:to>
    <xdr:sp macro="" textlink="">
      <xdr:nvSpPr>
        <xdr:cNvPr id="782" name="円/楕円 781"/>
        <xdr:cNvSpPr/>
      </xdr:nvSpPr>
      <xdr:spPr>
        <a:xfrm>
          <a:off x="18605500" y="51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114635</xdr:rowOff>
    </xdr:from>
    <xdr:ext cx="469744" cy="259045"/>
    <xdr:sp macro="" textlink="">
      <xdr:nvSpPr>
        <xdr:cNvPr id="783" name="テキスト ボックス 782"/>
        <xdr:cNvSpPr txBox="1"/>
      </xdr:nvSpPr>
      <xdr:spPr>
        <a:xfrm>
          <a:off x="18421427" y="491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２０，８１０円となっている。決算額全体でみると、民生費のうち介護給付費を中心とする障がい福祉費が年々増加していることが主な要因となっている。これは、障がい者福祉の相談支援が充実してきたため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教育費は、住民一人当たり７８，２７８円となっており、類似団体平均より大きく上回っている。前年度は認定こども園を新設したので、前年度よりは減額となっているが、今年度も小学校のプール改修工事と空調設備設置工事を行った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昨年に比べ、実質単年度収支は昨年度を７．８２ポイント上回り３．８４％となった。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実質収支額が３．０７％増加したのは、１億円強のふるさと寄附があったためである。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斎宮跡保存事業特別会計・住宅新築資金等貸付事業特別会計）ベースでは、１０．１６％の黒字となり前年に比べ３．０７ポイントの増となった。増加の要因としては、斎宮跡保存事業特別会計で歴まち事業が本格的に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公共下水道事業については、前年度より０．２１ポイント増加となり、要因としては建設工事が本格的に始まってきたことによる。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9722896</v>
      </c>
      <c r="BO4" s="409"/>
      <c r="BP4" s="409"/>
      <c r="BQ4" s="409"/>
      <c r="BR4" s="409"/>
      <c r="BS4" s="409"/>
      <c r="BT4" s="409"/>
      <c r="BU4" s="410"/>
      <c r="BV4" s="408">
        <v>9366518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10.199999999999999</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9075138</v>
      </c>
      <c r="BO5" s="414"/>
      <c r="BP5" s="414"/>
      <c r="BQ5" s="414"/>
      <c r="BR5" s="414"/>
      <c r="BS5" s="414"/>
      <c r="BT5" s="414"/>
      <c r="BU5" s="415"/>
      <c r="BV5" s="413">
        <v>8962813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84.9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647758</v>
      </c>
      <c r="BO6" s="414"/>
      <c r="BP6" s="414"/>
      <c r="BQ6" s="414"/>
      <c r="BR6" s="414"/>
      <c r="BS6" s="414"/>
      <c r="BT6" s="414"/>
      <c r="BU6" s="415"/>
      <c r="BV6" s="413">
        <v>403705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91.8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115684</v>
      </c>
      <c r="BO7" s="414"/>
      <c r="BP7" s="414"/>
      <c r="BQ7" s="414"/>
      <c r="BR7" s="414"/>
      <c r="BS7" s="414"/>
      <c r="BT7" s="414"/>
      <c r="BU7" s="415"/>
      <c r="BV7" s="413">
        <v>39844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5227887</v>
      </c>
      <c r="CU7" s="414"/>
      <c r="CV7" s="414"/>
      <c r="CW7" s="414"/>
      <c r="CX7" s="414"/>
      <c r="CY7" s="414"/>
      <c r="CZ7" s="414"/>
      <c r="DA7" s="415"/>
      <c r="DB7" s="413">
        <v>5119664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532074</v>
      </c>
      <c r="BO8" s="414"/>
      <c r="BP8" s="414"/>
      <c r="BQ8" s="414"/>
      <c r="BR8" s="414"/>
      <c r="BS8" s="414"/>
      <c r="BT8" s="414"/>
      <c r="BU8" s="415"/>
      <c r="BV8" s="413">
        <v>363861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0.55000000000000004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22586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168213</v>
      </c>
      <c r="BO9" s="414"/>
      <c r="BP9" s="414"/>
      <c r="BQ9" s="414"/>
      <c r="BR9" s="414"/>
      <c r="BS9" s="414"/>
      <c r="BT9" s="414"/>
      <c r="BU9" s="415"/>
      <c r="BV9" s="413">
        <v>-235702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11.6</v>
      </c>
      <c r="CU9" s="384"/>
      <c r="CV9" s="384"/>
      <c r="CW9" s="384"/>
      <c r="CX9" s="384"/>
      <c r="CY9" s="384"/>
      <c r="CZ9" s="384"/>
      <c r="DA9" s="385"/>
      <c r="DB9" s="383">
        <v>11.8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22833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263789</v>
      </c>
      <c r="BO10" s="414"/>
      <c r="BP10" s="414"/>
      <c r="BQ10" s="414"/>
      <c r="BR10" s="414"/>
      <c r="BS10" s="414"/>
      <c r="BT10" s="414"/>
      <c r="BU10" s="415"/>
      <c r="BV10" s="413">
        <v>181793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23160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231000</v>
      </c>
      <c r="BO12" s="414"/>
      <c r="BP12" s="414"/>
      <c r="BQ12" s="414"/>
      <c r="BR12" s="414"/>
      <c r="BS12" s="414"/>
      <c r="BT12" s="414"/>
      <c r="BU12" s="415"/>
      <c r="BV12" s="413">
        <v>150000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23006</v>
      </c>
      <c r="S13" s="515"/>
      <c r="T13" s="515"/>
      <c r="U13" s="515"/>
      <c r="V13" s="516"/>
      <c r="W13" s="502" t="s">
        <v>120</v>
      </c>
      <c r="X13" s="426"/>
      <c r="Y13" s="426"/>
      <c r="Z13" s="426"/>
      <c r="AA13" s="426"/>
      <c r="AB13" s="427"/>
      <c r="AC13" s="389">
        <v>722</v>
      </c>
      <c r="AD13" s="390"/>
      <c r="AE13" s="390"/>
      <c r="AF13" s="390"/>
      <c r="AG13" s="391"/>
      <c r="AH13" s="389">
        <v>1003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201002</v>
      </c>
      <c r="BO13" s="414"/>
      <c r="BP13" s="414"/>
      <c r="BQ13" s="414"/>
      <c r="BR13" s="414"/>
      <c r="BS13" s="414"/>
      <c r="BT13" s="414"/>
      <c r="BU13" s="415"/>
      <c r="BV13" s="413">
        <v>-203909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7.8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23181</v>
      </c>
      <c r="S14" s="515"/>
      <c r="T14" s="515"/>
      <c r="U14" s="515"/>
      <c r="V14" s="516"/>
      <c r="W14" s="517"/>
      <c r="X14" s="429"/>
      <c r="Y14" s="429"/>
      <c r="Z14" s="429"/>
      <c r="AA14" s="429"/>
      <c r="AB14" s="430"/>
      <c r="AC14" s="507">
        <v>6.8</v>
      </c>
      <c r="AD14" s="508"/>
      <c r="AE14" s="508"/>
      <c r="AF14" s="508"/>
      <c r="AG14" s="509"/>
      <c r="AH14" s="507">
        <v>8.6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89.8</v>
      </c>
      <c r="CU14" s="486"/>
      <c r="CV14" s="486"/>
      <c r="CW14" s="486"/>
      <c r="CX14" s="486"/>
      <c r="CY14" s="486"/>
      <c r="CZ14" s="486"/>
      <c r="DA14" s="487"/>
      <c r="DB14" s="518">
        <v>80.5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23006</v>
      </c>
      <c r="S15" s="515"/>
      <c r="T15" s="515"/>
      <c r="U15" s="515"/>
      <c r="V15" s="516"/>
      <c r="W15" s="502" t="s">
        <v>127</v>
      </c>
      <c r="X15" s="426"/>
      <c r="Y15" s="426"/>
      <c r="Z15" s="426"/>
      <c r="AA15" s="426"/>
      <c r="AB15" s="427"/>
      <c r="AC15" s="389">
        <v>3478</v>
      </c>
      <c r="AD15" s="390"/>
      <c r="AE15" s="390"/>
      <c r="AF15" s="390"/>
      <c r="AG15" s="391"/>
      <c r="AH15" s="389">
        <v>3988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2396213</v>
      </c>
      <c r="BO15" s="409"/>
      <c r="BP15" s="409"/>
      <c r="BQ15" s="409"/>
      <c r="BR15" s="409"/>
      <c r="BS15" s="409"/>
      <c r="BT15" s="409"/>
      <c r="BU15" s="410"/>
      <c r="BV15" s="408">
        <v>2314340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32.6</v>
      </c>
      <c r="AD16" s="508"/>
      <c r="AE16" s="508"/>
      <c r="AF16" s="508"/>
      <c r="AG16" s="509"/>
      <c r="AH16" s="507">
        <v>34.200000000000003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4232469</v>
      </c>
      <c r="BO16" s="414"/>
      <c r="BP16" s="414"/>
      <c r="BQ16" s="414"/>
      <c r="BR16" s="414"/>
      <c r="BS16" s="414"/>
      <c r="BT16" s="414"/>
      <c r="BU16" s="415"/>
      <c r="BV16" s="413">
        <v>4095010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6470</v>
      </c>
      <c r="AD17" s="390"/>
      <c r="AE17" s="390"/>
      <c r="AF17" s="390"/>
      <c r="AG17" s="391"/>
      <c r="AH17" s="389">
        <v>6393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3017189</v>
      </c>
      <c r="BO17" s="414"/>
      <c r="BP17" s="414"/>
      <c r="BQ17" s="414"/>
      <c r="BR17" s="414"/>
      <c r="BS17" s="414"/>
      <c r="BT17" s="414"/>
      <c r="BU17" s="415"/>
      <c r="BV17" s="413">
        <v>2951549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41.04</v>
      </c>
      <c r="M18" s="478"/>
      <c r="N18" s="478"/>
      <c r="O18" s="478"/>
      <c r="P18" s="478"/>
      <c r="Q18" s="478"/>
      <c r="R18" s="479"/>
      <c r="S18" s="479"/>
      <c r="T18" s="479"/>
      <c r="U18" s="479"/>
      <c r="V18" s="480"/>
      <c r="W18" s="494"/>
      <c r="X18" s="495"/>
      <c r="Y18" s="495"/>
      <c r="Z18" s="495"/>
      <c r="AA18" s="495"/>
      <c r="AB18" s="503"/>
      <c r="AC18" s="377">
        <v>60.6</v>
      </c>
      <c r="AD18" s="378"/>
      <c r="AE18" s="378"/>
      <c r="AF18" s="378"/>
      <c r="AG18" s="481"/>
      <c r="AH18" s="377">
        <v>54.9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4582075</v>
      </c>
      <c r="BO18" s="414"/>
      <c r="BP18" s="414"/>
      <c r="BQ18" s="414"/>
      <c r="BR18" s="414"/>
      <c r="BS18" s="414"/>
      <c r="BT18" s="414"/>
      <c r="BU18" s="415"/>
      <c r="BV18" s="413">
        <v>4348032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6384504</v>
      </c>
      <c r="BO19" s="414"/>
      <c r="BP19" s="414"/>
      <c r="BQ19" s="414"/>
      <c r="BR19" s="414"/>
      <c r="BS19" s="414"/>
      <c r="BT19" s="414"/>
      <c r="BU19" s="415"/>
      <c r="BV19" s="413">
        <v>6360645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7697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8915376</v>
      </c>
      <c r="BO23" s="414"/>
      <c r="BP23" s="414"/>
      <c r="BQ23" s="414"/>
      <c r="BR23" s="414"/>
      <c r="BS23" s="414"/>
      <c r="BT23" s="414"/>
      <c r="BU23" s="415"/>
      <c r="BV23" s="413">
        <v>8548855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173</v>
      </c>
      <c r="AI24" s="390"/>
      <c r="AJ24" s="390"/>
      <c r="AK24" s="390"/>
      <c r="AL24" s="391"/>
      <c r="AM24" s="389">
        <v>508793</v>
      </c>
      <c r="AN24" s="390"/>
      <c r="AO24" s="390"/>
      <c r="AP24" s="390"/>
      <c r="AQ24" s="390"/>
      <c r="AR24" s="391"/>
      <c r="AS24" s="389">
        <v>2941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4667726</v>
      </c>
      <c r="BO24" s="414"/>
      <c r="BP24" s="414"/>
      <c r="BQ24" s="414"/>
      <c r="BR24" s="414"/>
      <c r="BS24" s="414"/>
      <c r="BT24" s="414"/>
      <c r="BU24" s="415"/>
      <c r="BV24" s="413">
        <v>4983251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5890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262774</v>
      </c>
      <c r="BO25" s="409"/>
      <c r="BP25" s="409"/>
      <c r="BQ25" s="409"/>
      <c r="BR25" s="409"/>
      <c r="BS25" s="409"/>
      <c r="BT25" s="409"/>
      <c r="BU25" s="410"/>
      <c r="BV25" s="408">
        <v>235667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5390</v>
      </c>
      <c r="R26" s="390"/>
      <c r="S26" s="390"/>
      <c r="T26" s="390"/>
      <c r="U26" s="390"/>
      <c r="V26" s="391"/>
      <c r="W26" s="455"/>
      <c r="X26" s="446"/>
      <c r="Y26" s="447"/>
      <c r="Z26" s="386" t="s">
        <v>157</v>
      </c>
      <c r="AA26" s="468"/>
      <c r="AB26" s="468"/>
      <c r="AC26" s="468"/>
      <c r="AD26" s="468"/>
      <c r="AE26" s="468"/>
      <c r="AF26" s="468"/>
      <c r="AG26" s="469"/>
      <c r="AH26" s="389">
        <v>23</v>
      </c>
      <c r="AI26" s="390"/>
      <c r="AJ26" s="390"/>
      <c r="AK26" s="390"/>
      <c r="AL26" s="391"/>
      <c r="AM26" s="389">
        <v>65504</v>
      </c>
      <c r="AN26" s="390"/>
      <c r="AO26" s="390"/>
      <c r="AP26" s="390"/>
      <c r="AQ26" s="390"/>
      <c r="AR26" s="391"/>
      <c r="AS26" s="389">
        <v>2848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3000</v>
      </c>
      <c r="R27" s="390"/>
      <c r="S27" s="390"/>
      <c r="T27" s="390"/>
      <c r="U27" s="390"/>
      <c r="V27" s="391"/>
      <c r="W27" s="455"/>
      <c r="X27" s="446"/>
      <c r="Y27" s="447"/>
      <c r="Z27" s="386" t="s">
        <v>160</v>
      </c>
      <c r="AA27" s="387"/>
      <c r="AB27" s="387"/>
      <c r="AC27" s="387"/>
      <c r="AD27" s="387"/>
      <c r="AE27" s="387"/>
      <c r="AF27" s="387"/>
      <c r="AG27" s="388"/>
      <c r="AH27" s="389">
        <v>17</v>
      </c>
      <c r="AI27" s="390"/>
      <c r="AJ27" s="390"/>
      <c r="AK27" s="390"/>
      <c r="AL27" s="391"/>
      <c r="AM27" s="389">
        <v>52580</v>
      </c>
      <c r="AN27" s="390"/>
      <c r="AO27" s="390"/>
      <c r="AP27" s="390"/>
      <c r="AQ27" s="390"/>
      <c r="AR27" s="391"/>
      <c r="AS27" s="389">
        <v>3093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60000</v>
      </c>
      <c r="BO27" s="417"/>
      <c r="BP27" s="417"/>
      <c r="BQ27" s="417"/>
      <c r="BR27" s="417"/>
      <c r="BS27" s="417"/>
      <c r="BT27" s="417"/>
      <c r="BU27" s="418"/>
      <c r="BV27" s="416">
        <v>266000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1100846</v>
      </c>
      <c r="BO28" s="409"/>
      <c r="BP28" s="409"/>
      <c r="BQ28" s="409"/>
      <c r="BR28" s="409"/>
      <c r="BS28" s="409"/>
      <c r="BT28" s="409"/>
      <c r="BU28" s="410"/>
      <c r="BV28" s="408">
        <v>1068057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2200</v>
      </c>
      <c r="R29" s="390"/>
      <c r="S29" s="390"/>
      <c r="T29" s="390"/>
      <c r="U29" s="390"/>
      <c r="V29" s="391"/>
      <c r="W29" s="456"/>
      <c r="X29" s="457"/>
      <c r="Y29" s="458"/>
      <c r="Z29" s="386" t="s">
        <v>167</v>
      </c>
      <c r="AA29" s="387"/>
      <c r="AB29" s="387"/>
      <c r="AC29" s="387"/>
      <c r="AD29" s="387"/>
      <c r="AE29" s="387"/>
      <c r="AF29" s="387"/>
      <c r="AG29" s="388"/>
      <c r="AH29" s="389">
        <v>190</v>
      </c>
      <c r="AI29" s="390"/>
      <c r="AJ29" s="390"/>
      <c r="AK29" s="390"/>
      <c r="AL29" s="391"/>
      <c r="AM29" s="389">
        <v>561373</v>
      </c>
      <c r="AN29" s="390"/>
      <c r="AO29" s="390"/>
      <c r="AP29" s="390"/>
      <c r="AQ29" s="390"/>
      <c r="AR29" s="391"/>
      <c r="AS29" s="389">
        <v>2955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237887</v>
      </c>
      <c r="BO29" s="414"/>
      <c r="BP29" s="414"/>
      <c r="BQ29" s="414"/>
      <c r="BR29" s="414"/>
      <c r="BS29" s="414"/>
      <c r="BT29" s="414"/>
      <c r="BU29" s="415"/>
      <c r="BV29" s="413">
        <v>238667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861209</v>
      </c>
      <c r="BO30" s="417"/>
      <c r="BP30" s="417"/>
      <c r="BQ30" s="417"/>
      <c r="BR30" s="417"/>
      <c r="BS30" s="417"/>
      <c r="BT30" s="417"/>
      <c r="BU30" s="418"/>
      <c r="BV30" s="416">
        <v>1010543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伊勢広域環境組合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多気東部土地開発公社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斎宮跡保存事業特別会計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松阪地区広域消防組合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宮川福祉施設組合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宮川福祉施設組合　介護ｻｰﾋﾞｽ事業特別会計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三重県後期高齢者医療広域連合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三重県後期高齢者医療広域連合　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三重地方税管理回収機構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三重地方税管理回収機構　滞納整理拡充事業特別会計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菊狭間環境整備施設組合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松阪地区広域衛生組合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8.1199999999999992</v>
      </c>
      <c r="G34" s="33">
        <v>8.06</v>
      </c>
      <c r="H34" s="33">
        <v>7.41</v>
      </c>
      <c r="I34" s="33">
        <v>9.24</v>
      </c>
      <c r="J34" s="34">
        <v>12.17</v>
      </c>
      <c r="K34" s="22"/>
      <c r="L34" s="22"/>
      <c r="M34" s="22"/>
      <c r="N34" s="22"/>
      <c r="O34" s="22"/>
      <c r="P34" s="22"/>
    </row>
    <row r="35" spans="1:16" ht="39" customHeight="1" x14ac:dyDescent="0.15">
      <c r="A35" s="22"/>
      <c r="B35" s="35"/>
      <c r="C35" s="1178" t="s">
        <v>530</v>
      </c>
      <c r="D35" s="1179"/>
      <c r="E35" s="1180"/>
      <c r="F35" s="36">
        <v>0.02</v>
      </c>
      <c r="G35" s="37">
        <v>0.05</v>
      </c>
      <c r="H35" s="37">
        <v>0.18</v>
      </c>
      <c r="I35" s="37">
        <v>0.33</v>
      </c>
      <c r="J35" s="38">
        <v>5.2</v>
      </c>
      <c r="K35" s="22"/>
      <c r="L35" s="22"/>
      <c r="M35" s="22"/>
      <c r="N35" s="22"/>
      <c r="O35" s="22"/>
      <c r="P35" s="22"/>
    </row>
    <row r="36" spans="1:16" ht="39" customHeight="1" x14ac:dyDescent="0.15">
      <c r="A36" s="22"/>
      <c r="B36" s="35"/>
      <c r="C36" s="1178" t="s">
        <v>531</v>
      </c>
      <c r="D36" s="1179"/>
      <c r="E36" s="1180"/>
      <c r="F36" s="36">
        <v>8.7799999999999994</v>
      </c>
      <c r="G36" s="37">
        <v>8.67</v>
      </c>
      <c r="H36" s="37">
        <v>10.96</v>
      </c>
      <c r="I36" s="37">
        <v>6.38</v>
      </c>
      <c r="J36" s="38">
        <v>4.68</v>
      </c>
      <c r="K36" s="22"/>
      <c r="L36" s="22"/>
      <c r="M36" s="22"/>
      <c r="N36" s="22"/>
      <c r="O36" s="22"/>
      <c r="P36" s="22"/>
    </row>
    <row r="37" spans="1:16" ht="39" customHeight="1" x14ac:dyDescent="0.15">
      <c r="A37" s="22"/>
      <c r="B37" s="35"/>
      <c r="C37" s="1178" t="s">
        <v>532</v>
      </c>
      <c r="D37" s="1179"/>
      <c r="E37" s="1180"/>
      <c r="F37" s="36">
        <v>0.9</v>
      </c>
      <c r="G37" s="37">
        <v>1.53</v>
      </c>
      <c r="H37" s="37">
        <v>1.9</v>
      </c>
      <c r="I37" s="37">
        <v>1.05</v>
      </c>
      <c r="J37" s="38">
        <v>2.52</v>
      </c>
      <c r="K37" s="22"/>
      <c r="L37" s="22"/>
      <c r="M37" s="22"/>
      <c r="N37" s="22"/>
      <c r="O37" s="22"/>
      <c r="P37" s="22"/>
    </row>
    <row r="38" spans="1:16" ht="39" customHeight="1" x14ac:dyDescent="0.15">
      <c r="A38" s="22"/>
      <c r="B38" s="35"/>
      <c r="C38" s="1178" t="s">
        <v>533</v>
      </c>
      <c r="D38" s="1179"/>
      <c r="E38" s="1180"/>
      <c r="F38" s="36">
        <v>2.94</v>
      </c>
      <c r="G38" s="37">
        <v>3.09</v>
      </c>
      <c r="H38" s="37">
        <v>3.55</v>
      </c>
      <c r="I38" s="37">
        <v>2.4900000000000002</v>
      </c>
      <c r="J38" s="38">
        <v>1.58</v>
      </c>
      <c r="K38" s="22"/>
      <c r="L38" s="22"/>
      <c r="M38" s="22"/>
      <c r="N38" s="22"/>
      <c r="O38" s="22"/>
      <c r="P38" s="22"/>
    </row>
    <row r="39" spans="1:16" ht="39" customHeight="1" x14ac:dyDescent="0.15">
      <c r="A39" s="22"/>
      <c r="B39" s="35"/>
      <c r="C39" s="1178" t="s">
        <v>534</v>
      </c>
      <c r="D39" s="1179"/>
      <c r="E39" s="1180"/>
      <c r="F39" s="36">
        <v>0.11</v>
      </c>
      <c r="G39" s="37">
        <v>0.14000000000000001</v>
      </c>
      <c r="H39" s="37">
        <v>0.01</v>
      </c>
      <c r="I39" s="37">
        <v>0.2</v>
      </c>
      <c r="J39" s="38">
        <v>0.41</v>
      </c>
      <c r="K39" s="22"/>
      <c r="L39" s="22"/>
      <c r="M39" s="22"/>
      <c r="N39" s="22"/>
      <c r="O39" s="22"/>
      <c r="P39" s="22"/>
    </row>
    <row r="40" spans="1:16" ht="39" customHeight="1" x14ac:dyDescent="0.15">
      <c r="A40" s="22"/>
      <c r="B40" s="35"/>
      <c r="C40" s="1178" t="s">
        <v>535</v>
      </c>
      <c r="D40" s="1179"/>
      <c r="E40" s="1180"/>
      <c r="F40" s="36">
        <v>0.77</v>
      </c>
      <c r="G40" s="37">
        <v>0.61</v>
      </c>
      <c r="H40" s="37">
        <v>0.55000000000000004</v>
      </c>
      <c r="I40" s="37">
        <v>0.38</v>
      </c>
      <c r="J40" s="38">
        <v>0.28000000000000003</v>
      </c>
      <c r="K40" s="22"/>
      <c r="L40" s="22"/>
      <c r="M40" s="22"/>
      <c r="N40" s="22"/>
      <c r="O40" s="22"/>
      <c r="P40" s="22"/>
    </row>
    <row r="41" spans="1:16" ht="39" customHeight="1" x14ac:dyDescent="0.15">
      <c r="A41" s="22"/>
      <c r="B41" s="35"/>
      <c r="C41" s="1178" t="s">
        <v>536</v>
      </c>
      <c r="D41" s="1179"/>
      <c r="E41" s="1180"/>
      <c r="F41" s="36">
        <v>0.43</v>
      </c>
      <c r="G41" s="37">
        <v>0.62</v>
      </c>
      <c r="H41" s="37">
        <v>0.49</v>
      </c>
      <c r="I41" s="37">
        <v>0.1</v>
      </c>
      <c r="J41" s="38">
        <v>0.21</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0.11</v>
      </c>
      <c r="G43" s="42">
        <v>7.0000000000000007E-2</v>
      </c>
      <c r="H43" s="42">
        <v>0.19</v>
      </c>
      <c r="I43" s="42">
        <v>0.17</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889</v>
      </c>
      <c r="L45" s="60">
        <v>824</v>
      </c>
      <c r="M45" s="60">
        <v>797</v>
      </c>
      <c r="N45" s="60">
        <v>832</v>
      </c>
      <c r="O45" s="61">
        <v>832</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169</v>
      </c>
      <c r="L48" s="64">
        <v>175</v>
      </c>
      <c r="M48" s="64">
        <v>187</v>
      </c>
      <c r="N48" s="64">
        <v>201</v>
      </c>
      <c r="O48" s="65">
        <v>213</v>
      </c>
      <c r="P48" s="48"/>
      <c r="Q48" s="48"/>
      <c r="R48" s="48"/>
      <c r="S48" s="48"/>
      <c r="T48" s="48"/>
      <c r="U48" s="48"/>
    </row>
    <row r="49" spans="1:21" ht="30.75" customHeight="1" x14ac:dyDescent="0.15">
      <c r="A49" s="48"/>
      <c r="B49" s="1196"/>
      <c r="C49" s="1197"/>
      <c r="D49" s="62"/>
      <c r="E49" s="1188" t="s">
        <v>15</v>
      </c>
      <c r="F49" s="1188"/>
      <c r="G49" s="1188"/>
      <c r="H49" s="1188"/>
      <c r="I49" s="1188"/>
      <c r="J49" s="1189"/>
      <c r="K49" s="63">
        <v>53</v>
      </c>
      <c r="L49" s="64">
        <v>71</v>
      </c>
      <c r="M49" s="64">
        <v>95</v>
      </c>
      <c r="N49" s="64">
        <v>68</v>
      </c>
      <c r="O49" s="65">
        <v>76</v>
      </c>
      <c r="P49" s="48"/>
      <c r="Q49" s="48"/>
      <c r="R49" s="48"/>
      <c r="S49" s="48"/>
      <c r="T49" s="48"/>
      <c r="U49" s="48"/>
    </row>
    <row r="50" spans="1:21" ht="30.75" customHeight="1" x14ac:dyDescent="0.15">
      <c r="A50" s="48"/>
      <c r="B50" s="1196"/>
      <c r="C50" s="1197"/>
      <c r="D50" s="62"/>
      <c r="E50" s="1188" t="s">
        <v>16</v>
      </c>
      <c r="F50" s="1188"/>
      <c r="G50" s="1188"/>
      <c r="H50" s="1188"/>
      <c r="I50" s="1188"/>
      <c r="J50" s="1189"/>
      <c r="K50" s="63">
        <v>0</v>
      </c>
      <c r="L50" s="64">
        <v>1</v>
      </c>
      <c r="M50" s="64">
        <v>1</v>
      </c>
      <c r="N50" s="64">
        <v>0</v>
      </c>
      <c r="O50" s="65" t="s">
        <v>481</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766</v>
      </c>
      <c r="L52" s="64">
        <v>729</v>
      </c>
      <c r="M52" s="64">
        <v>720</v>
      </c>
      <c r="N52" s="64">
        <v>748</v>
      </c>
      <c r="O52" s="65">
        <v>747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345</v>
      </c>
      <c r="L53" s="69">
        <v>342</v>
      </c>
      <c r="M53" s="69">
        <v>360</v>
      </c>
      <c r="N53" s="69">
        <v>353</v>
      </c>
      <c r="O53" s="70">
        <v>374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4" t="s">
        <v>23</v>
      </c>
      <c r="C41" s="1215"/>
      <c r="D41" s="81"/>
      <c r="E41" s="1216" t="s">
        <v>24</v>
      </c>
      <c r="F41" s="1216"/>
      <c r="G41" s="1216"/>
      <c r="H41" s="1217"/>
      <c r="I41" s="82">
        <v>8092</v>
      </c>
      <c r="J41" s="83">
        <v>8056</v>
      </c>
      <c r="K41" s="83">
        <v>8488</v>
      </c>
      <c r="L41" s="83">
        <v>8549</v>
      </c>
      <c r="M41" s="84">
        <v>8915</v>
      </c>
    </row>
    <row r="42" spans="2:13" ht="27.75" customHeight="1" x14ac:dyDescent="0.15">
      <c r="B42" s="1204"/>
      <c r="C42" s="1205"/>
      <c r="D42" s="85"/>
      <c r="E42" s="1208" t="s">
        <v>25</v>
      </c>
      <c r="F42" s="1208"/>
      <c r="G42" s="1208"/>
      <c r="H42" s="1209"/>
      <c r="I42" s="86">
        <v>1</v>
      </c>
      <c r="J42" s="87">
        <v>1</v>
      </c>
      <c r="K42" s="87">
        <v>0</v>
      </c>
      <c r="L42" s="87" t="s">
        <v>481</v>
      </c>
      <c r="M42" s="88" t="s">
        <v>481</v>
      </c>
    </row>
    <row r="43" spans="2:13" ht="27.75" customHeight="1" x14ac:dyDescent="0.15">
      <c r="B43" s="1204"/>
      <c r="C43" s="1205"/>
      <c r="D43" s="85"/>
      <c r="E43" s="1208" t="s">
        <v>26</v>
      </c>
      <c r="F43" s="1208"/>
      <c r="G43" s="1208"/>
      <c r="H43" s="1209"/>
      <c r="I43" s="86">
        <v>3707</v>
      </c>
      <c r="J43" s="87">
        <v>4321</v>
      </c>
      <c r="K43" s="87">
        <v>4725</v>
      </c>
      <c r="L43" s="87">
        <v>4797</v>
      </c>
      <c r="M43" s="88">
        <v>4787</v>
      </c>
    </row>
    <row r="44" spans="2:13" ht="27.75" customHeight="1" x14ac:dyDescent="0.15">
      <c r="B44" s="1204"/>
      <c r="C44" s="1205"/>
      <c r="D44" s="85"/>
      <c r="E44" s="1208" t="s">
        <v>27</v>
      </c>
      <c r="F44" s="1208"/>
      <c r="G44" s="1208"/>
      <c r="H44" s="1209"/>
      <c r="I44" s="86">
        <v>600</v>
      </c>
      <c r="J44" s="87">
        <v>572</v>
      </c>
      <c r="K44" s="87">
        <v>500</v>
      </c>
      <c r="L44" s="87">
        <v>458</v>
      </c>
      <c r="M44" s="88">
        <v>408</v>
      </c>
    </row>
    <row r="45" spans="2:13" ht="27.75" customHeight="1" x14ac:dyDescent="0.15">
      <c r="B45" s="1204"/>
      <c r="C45" s="1205"/>
      <c r="D45" s="85"/>
      <c r="E45" s="1208" t="s">
        <v>28</v>
      </c>
      <c r="F45" s="1208"/>
      <c r="G45" s="1208"/>
      <c r="H45" s="1209"/>
      <c r="I45" s="86">
        <v>1326</v>
      </c>
      <c r="J45" s="87">
        <v>1216</v>
      </c>
      <c r="K45" s="87">
        <v>1387</v>
      </c>
      <c r="L45" s="87">
        <v>1274</v>
      </c>
      <c r="M45" s="88">
        <v>1165</v>
      </c>
    </row>
    <row r="46" spans="2:13" ht="27.75" customHeight="1" x14ac:dyDescent="0.15">
      <c r="B46" s="1204"/>
      <c r="C46" s="1205"/>
      <c r="D46" s="85"/>
      <c r="E46" s="1208" t="s">
        <v>29</v>
      </c>
      <c r="F46" s="1208"/>
      <c r="G46" s="1208"/>
      <c r="H46" s="1209"/>
      <c r="I46" s="86">
        <v>125</v>
      </c>
      <c r="J46" s="87">
        <v>582</v>
      </c>
      <c r="K46" s="87">
        <v>414</v>
      </c>
      <c r="L46" s="87">
        <v>510</v>
      </c>
      <c r="M46" s="88">
        <v>458</v>
      </c>
    </row>
    <row r="47" spans="2:13" ht="27.75" customHeight="1" x14ac:dyDescent="0.15">
      <c r="B47" s="1204"/>
      <c r="C47" s="1205"/>
      <c r="D47" s="85"/>
      <c r="E47" s="1208" t="s">
        <v>30</v>
      </c>
      <c r="F47" s="1208"/>
      <c r="G47" s="1208"/>
      <c r="H47" s="1209"/>
      <c r="I47" s="86" t="s">
        <v>481</v>
      </c>
      <c r="J47" s="87" t="s">
        <v>481</v>
      </c>
      <c r="K47" s="87" t="s">
        <v>481</v>
      </c>
      <c r="L47" s="87" t="s">
        <v>481</v>
      </c>
      <c r="M47" s="88" t="s">
        <v>481</v>
      </c>
    </row>
    <row r="48" spans="2:13" ht="27.75" customHeight="1" x14ac:dyDescent="0.15">
      <c r="B48" s="1206"/>
      <c r="C48" s="1207"/>
      <c r="D48" s="85"/>
      <c r="E48" s="1208" t="s">
        <v>31</v>
      </c>
      <c r="F48" s="1208"/>
      <c r="G48" s="1208"/>
      <c r="H48" s="1209"/>
      <c r="I48" s="86" t="s">
        <v>481</v>
      </c>
      <c r="J48" s="87" t="s">
        <v>481</v>
      </c>
      <c r="K48" s="87" t="s">
        <v>481</v>
      </c>
      <c r="L48" s="87" t="s">
        <v>481</v>
      </c>
      <c r="M48" s="88" t="s">
        <v>481</v>
      </c>
    </row>
    <row r="49" spans="2:13" ht="27.75" customHeight="1" x14ac:dyDescent="0.15">
      <c r="B49" s="1202" t="s">
        <v>32</v>
      </c>
      <c r="C49" s="1203"/>
      <c r="D49" s="89"/>
      <c r="E49" s="1208" t="s">
        <v>33</v>
      </c>
      <c r="F49" s="1208"/>
      <c r="G49" s="1208"/>
      <c r="H49" s="1209"/>
      <c r="I49" s="86">
        <v>3343</v>
      </c>
      <c r="J49" s="87">
        <v>2825</v>
      </c>
      <c r="K49" s="87">
        <v>2638</v>
      </c>
      <c r="L49" s="87">
        <v>2685</v>
      </c>
      <c r="M49" s="88">
        <v>2283</v>
      </c>
    </row>
    <row r="50" spans="2:13" ht="27.75" customHeight="1" x14ac:dyDescent="0.15">
      <c r="B50" s="1204"/>
      <c r="C50" s="1205"/>
      <c r="D50" s="85"/>
      <c r="E50" s="1208" t="s">
        <v>34</v>
      </c>
      <c r="F50" s="1208"/>
      <c r="G50" s="1208"/>
      <c r="H50" s="1209"/>
      <c r="I50" s="86">
        <v>1109</v>
      </c>
      <c r="J50" s="87">
        <v>1412</v>
      </c>
      <c r="K50" s="87">
        <v>1101</v>
      </c>
      <c r="L50" s="87">
        <v>1071</v>
      </c>
      <c r="M50" s="88">
        <v>992</v>
      </c>
    </row>
    <row r="51" spans="2:13" ht="27.75" customHeight="1" x14ac:dyDescent="0.15">
      <c r="B51" s="1206"/>
      <c r="C51" s="1207"/>
      <c r="D51" s="85"/>
      <c r="E51" s="1208" t="s">
        <v>35</v>
      </c>
      <c r="F51" s="1208"/>
      <c r="G51" s="1208"/>
      <c r="H51" s="1209"/>
      <c r="I51" s="86">
        <v>7464</v>
      </c>
      <c r="J51" s="87">
        <v>7891</v>
      </c>
      <c r="K51" s="87">
        <v>8252</v>
      </c>
      <c r="L51" s="87">
        <v>8243</v>
      </c>
      <c r="M51" s="88">
        <v>8353</v>
      </c>
    </row>
    <row r="52" spans="2:13" ht="27.75" customHeight="1" thickBot="1" x14ac:dyDescent="0.2">
      <c r="B52" s="1210" t="s">
        <v>36</v>
      </c>
      <c r="C52" s="1211"/>
      <c r="D52" s="90"/>
      <c r="E52" s="1212" t="s">
        <v>37</v>
      </c>
      <c r="F52" s="1212"/>
      <c r="G52" s="1212"/>
      <c r="H52" s="1213"/>
      <c r="I52" s="91">
        <v>1935</v>
      </c>
      <c r="J52" s="92">
        <v>2621</v>
      </c>
      <c r="K52" s="92">
        <v>3525</v>
      </c>
      <c r="L52" s="92">
        <v>3589</v>
      </c>
      <c r="M52" s="93">
        <v>4105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27"/>
      <c r="H50" s="1228"/>
      <c r="I50" s="1228"/>
      <c r="J50" s="1229"/>
      <c r="K50" s="354" t="s">
        <v>521</v>
      </c>
      <c r="L50" s="354" t="s">
        <v>522</v>
      </c>
      <c r="M50" s="354" t="s">
        <v>523</v>
      </c>
      <c r="N50" s="354" t="s">
        <v>524</v>
      </c>
      <c r="O50" s="354" t="s">
        <v>525</v>
      </c>
    </row>
    <row r="51" spans="1:17" x14ac:dyDescent="0.15">
      <c r="B51" s="248"/>
      <c r="C51" s="244"/>
      <c r="D51" s="244"/>
      <c r="E51" s="244"/>
      <c r="F51" s="244"/>
      <c r="G51" s="1230" t="s">
        <v>567</v>
      </c>
      <c r="H51" s="1231"/>
      <c r="I51" s="1236" t="s">
        <v>568</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569</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570</v>
      </c>
      <c r="H55" s="1242"/>
      <c r="I55" s="1240" t="s">
        <v>568</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569</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50" t="s">
        <v>574</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7"/>
      <c r="H72" s="1228"/>
      <c r="I72" s="1228"/>
      <c r="J72" s="1229"/>
      <c r="K72" s="354" t="s">
        <v>521</v>
      </c>
      <c r="L72" s="354" t="s">
        <v>522</v>
      </c>
      <c r="M72" s="354" t="s">
        <v>523</v>
      </c>
      <c r="N72" s="354" t="s">
        <v>524</v>
      </c>
      <c r="O72" s="354" t="s">
        <v>525</v>
      </c>
    </row>
    <row r="73" spans="2:30" x14ac:dyDescent="0.15">
      <c r="B73" s="248"/>
      <c r="C73" s="244"/>
      <c r="D73" s="244"/>
      <c r="E73" s="244"/>
      <c r="F73" s="244"/>
      <c r="G73" s="1230" t="s">
        <v>567</v>
      </c>
      <c r="H73" s="1231"/>
      <c r="I73" s="1236" t="s">
        <v>568</v>
      </c>
      <c r="J73" s="1236"/>
      <c r="K73" s="1251">
        <v>42.4</v>
      </c>
      <c r="L73" s="1251">
        <v>58.7</v>
      </c>
      <c r="M73" s="1239">
        <v>78.400000000000006</v>
      </c>
      <c r="N73" s="1239">
        <v>80.5</v>
      </c>
      <c r="O73" s="1239">
        <v>89.8</v>
      </c>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573</v>
      </c>
      <c r="J75" s="1240"/>
      <c r="K75" s="1252">
        <v>8.6999999999999993</v>
      </c>
      <c r="L75" s="1252">
        <v>7.9</v>
      </c>
      <c r="M75" s="1252">
        <v>7.7</v>
      </c>
      <c r="N75" s="1252">
        <v>7.8</v>
      </c>
      <c r="O75" s="1252">
        <v>8</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570</v>
      </c>
      <c r="H77" s="1242"/>
      <c r="I77" s="1240" t="s">
        <v>568</v>
      </c>
      <c r="J77" s="1240"/>
      <c r="K77" s="1251">
        <v>40.200000000000003</v>
      </c>
      <c r="L77" s="1251">
        <v>43</v>
      </c>
      <c r="M77" s="1239">
        <v>22.3</v>
      </c>
      <c r="N77" s="1239">
        <v>20.3</v>
      </c>
      <c r="O77" s="1239">
        <v>20.2</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573</v>
      </c>
      <c r="J79" s="1249"/>
      <c r="K79" s="1254">
        <v>10.1</v>
      </c>
      <c r="L79" s="1254">
        <v>10.3</v>
      </c>
      <c r="M79" s="1254">
        <v>8.5</v>
      </c>
      <c r="N79" s="1254">
        <v>7.7</v>
      </c>
      <c r="O79" s="1254">
        <v>7.1</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45951</v>
      </c>
      <c r="E3" s="116"/>
      <c r="F3" s="117">
        <v>42839</v>
      </c>
      <c r="G3" s="118"/>
      <c r="H3" s="119"/>
    </row>
    <row r="4" spans="1:8" x14ac:dyDescent="0.15">
      <c r="A4" s="120"/>
      <c r="B4" s="121"/>
      <c r="C4" s="122"/>
      <c r="D4" s="123">
        <v>13905</v>
      </c>
      <c r="E4" s="124"/>
      <c r="F4" s="125">
        <v>22027</v>
      </c>
      <c r="G4" s="126"/>
      <c r="H4" s="127"/>
    </row>
    <row r="5" spans="1:8" x14ac:dyDescent="0.15">
      <c r="A5" s="108" t="s">
        <v>515</v>
      </c>
      <c r="B5" s="113"/>
      <c r="C5" s="114"/>
      <c r="D5" s="115">
        <v>46856</v>
      </c>
      <c r="E5" s="116"/>
      <c r="F5" s="117">
        <v>48407</v>
      </c>
      <c r="G5" s="118"/>
      <c r="H5" s="119"/>
    </row>
    <row r="6" spans="1:8" x14ac:dyDescent="0.15">
      <c r="A6" s="120"/>
      <c r="B6" s="121"/>
      <c r="C6" s="122"/>
      <c r="D6" s="123">
        <v>11761</v>
      </c>
      <c r="E6" s="124"/>
      <c r="F6" s="125">
        <v>23914</v>
      </c>
      <c r="G6" s="126"/>
      <c r="H6" s="127"/>
    </row>
    <row r="7" spans="1:8" x14ac:dyDescent="0.15">
      <c r="A7" s="108" t="s">
        <v>516</v>
      </c>
      <c r="B7" s="113"/>
      <c r="C7" s="114"/>
      <c r="D7" s="115">
        <v>71778</v>
      </c>
      <c r="E7" s="116"/>
      <c r="F7" s="117">
        <v>53270</v>
      </c>
      <c r="G7" s="118"/>
      <c r="H7" s="119"/>
    </row>
    <row r="8" spans="1:8" x14ac:dyDescent="0.15">
      <c r="A8" s="120"/>
      <c r="B8" s="121"/>
      <c r="C8" s="122"/>
      <c r="D8" s="123">
        <v>29369</v>
      </c>
      <c r="E8" s="124"/>
      <c r="F8" s="125">
        <v>24316</v>
      </c>
      <c r="G8" s="126"/>
      <c r="H8" s="127"/>
    </row>
    <row r="9" spans="1:8" x14ac:dyDescent="0.15">
      <c r="A9" s="108" t="s">
        <v>517</v>
      </c>
      <c r="B9" s="113"/>
      <c r="C9" s="114"/>
      <c r="D9" s="115">
        <v>86646</v>
      </c>
      <c r="E9" s="116"/>
      <c r="F9" s="117">
        <v>53292</v>
      </c>
      <c r="G9" s="118"/>
      <c r="H9" s="119"/>
    </row>
    <row r="10" spans="1:8" x14ac:dyDescent="0.15">
      <c r="A10" s="120"/>
      <c r="B10" s="121"/>
      <c r="C10" s="122"/>
      <c r="D10" s="123">
        <v>47161</v>
      </c>
      <c r="E10" s="124"/>
      <c r="F10" s="125">
        <v>28900</v>
      </c>
      <c r="G10" s="126"/>
      <c r="H10" s="127"/>
    </row>
    <row r="11" spans="1:8" x14ac:dyDescent="0.15">
      <c r="A11" s="108" t="s">
        <v>518</v>
      </c>
      <c r="B11" s="113"/>
      <c r="C11" s="114"/>
      <c r="D11" s="115">
        <v>81698</v>
      </c>
      <c r="E11" s="116"/>
      <c r="F11" s="117">
        <v>56894</v>
      </c>
      <c r="G11" s="118"/>
      <c r="H11" s="119"/>
    </row>
    <row r="12" spans="1:8" x14ac:dyDescent="0.15">
      <c r="A12" s="120"/>
      <c r="B12" s="121"/>
      <c r="C12" s="128"/>
      <c r="D12" s="123">
        <v>15970</v>
      </c>
      <c r="E12" s="124"/>
      <c r="F12" s="125">
        <v>32548</v>
      </c>
      <c r="G12" s="126"/>
      <c r="H12" s="127"/>
    </row>
    <row r="13" spans="1:8" x14ac:dyDescent="0.15">
      <c r="A13" s="108"/>
      <c r="B13" s="113"/>
      <c r="C13" s="129"/>
      <c r="D13" s="130">
        <v>66586</v>
      </c>
      <c r="E13" s="131"/>
      <c r="F13" s="132">
        <v>50940</v>
      </c>
      <c r="G13" s="133"/>
      <c r="H13" s="119"/>
    </row>
    <row r="14" spans="1:8" x14ac:dyDescent="0.15">
      <c r="A14" s="120"/>
      <c r="B14" s="121"/>
      <c r="C14" s="122"/>
      <c r="D14" s="123">
        <v>23633</v>
      </c>
      <c r="E14" s="124"/>
      <c r="F14" s="125">
        <v>26341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9.58</v>
      </c>
      <c r="C19" s="134">
        <f>ROUND(VALUE(SUBSTITUTE(実質収支比率等に係る経年分析!G$48,"▲","-")),2)</f>
        <v>9.35</v>
      </c>
      <c r="D19" s="134">
        <f>ROUND(VALUE(SUBSTITUTE(実質収支比率等に係る経年分析!H$48,"▲","-")),2)</f>
        <v>11.71</v>
      </c>
      <c r="E19" s="134">
        <f>ROUND(VALUE(SUBSTITUTE(実質収支比率等に係る経年分析!I$48,"▲","-")),2)</f>
        <v>7.11</v>
      </c>
      <c r="F19" s="134">
        <f>ROUND(VALUE(SUBSTITUTE(実質収支比率等に係る経年分析!J$48,"▲","-")),2)</f>
        <v>10.18</v>
      </c>
    </row>
    <row r="20" spans="1:11" x14ac:dyDescent="0.15">
      <c r="A20" s="134" t="s">
        <v>42</v>
      </c>
      <c r="B20" s="134">
        <f>ROUND(VALUE(SUBSTITUTE(実質収支比率等に係る経年分析!F$47,"▲","-")),2)</f>
        <v>29.59</v>
      </c>
      <c r="C20" s="134">
        <f>ROUND(VALUE(SUBSTITUTE(実質収支比率等に係る経年分析!G$47,"▲","-")),2)</f>
        <v>23.16</v>
      </c>
      <c r="D20" s="134">
        <f>ROUND(VALUE(SUBSTITUTE(実質収支比率等に係る経年分析!H$47,"▲","-")),2)</f>
        <v>20.239999999999998</v>
      </c>
      <c r="E20" s="134">
        <f>ROUND(VALUE(SUBSTITUTE(実質収支比率等に係る経年分析!I$47,"▲","-")),2)</f>
        <v>20.86</v>
      </c>
      <c r="F20" s="134">
        <f>ROUND(VALUE(SUBSTITUTE(実質収支比率等に係る経年分析!J$47,"▲","-")),2)</f>
        <v>21.06</v>
      </c>
    </row>
    <row r="21" spans="1:11" x14ac:dyDescent="0.15">
      <c r="A21" s="134" t="s">
        <v>43</v>
      </c>
      <c r="B21" s="134">
        <f>IF(ISNUMBER(VALUE(SUBSTITUTE(実質収支比率等に係る経年分析!F$49,"▲","-"))),ROUND(VALUE(SUBSTITUTE(実質収支比率等に係る経年分析!F$49,"▲","-")),2),NA())</f>
        <v>1.38</v>
      </c>
      <c r="C21" s="134">
        <f>IF(ISNUMBER(VALUE(SUBSTITUTE(実質収支比率等に係る経年分析!G$49,"▲","-"))),ROUND(VALUE(SUBSTITUTE(実質収支比率等に係る経年分析!G$49,"▲","-")),2),NA())</f>
        <v>-7.22</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3.84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0.55000000000000004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3.55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2.4900000000000002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8.7799999999999994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4.68</v>
      </c>
    </row>
    <row r="35" spans="1:16" x14ac:dyDescent="0.15">
      <c r="A35" s="135" t="str">
        <f>IF(連結実質赤字比率に係る赤字・黒字の構成分析!C$35="",NA(),連結実質赤字比率に係る赤字・黒字の構成分析!C$35)</f>
        <v>斎宮跡保存事業特別会計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8.1199999999999992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766</v>
      </c>
      <c r="E42" s="136"/>
      <c r="F42" s="136"/>
      <c r="G42" s="136">
        <f>'実質公債費比率（分子）の構造'!L$52</f>
        <v>729</v>
      </c>
      <c r="H42" s="136"/>
      <c r="I42" s="136"/>
      <c r="J42" s="136">
        <f>'実質公債費比率（分子）の構造'!M$52</f>
        <v>720</v>
      </c>
      <c r="K42" s="136"/>
      <c r="L42" s="136"/>
      <c r="M42" s="136">
        <f>'実質公債費比率（分子）の構造'!N$52</f>
        <v>748</v>
      </c>
      <c r="N42" s="136"/>
      <c r="O42" s="136"/>
      <c r="P42" s="136">
        <f>'実質公債費比率（分子）の構造'!O$52</f>
        <v>747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t="str">
        <f>'実質公債費比率（分子）の構造'!O$50</f>
        <v>-</v>
      </c>
      <c r="O44" s="136"/>
      <c r="P44" s="136"/>
    </row>
    <row r="45" spans="1:16" x14ac:dyDescent="0.15">
      <c r="A45" s="136" t="s">
        <v>53</v>
      </c>
      <c r="B45" s="136">
        <f>'実質公債費比率（分子）の構造'!K$49</f>
        <v>53</v>
      </c>
      <c r="C45" s="136"/>
      <c r="D45" s="136"/>
      <c r="E45" s="136">
        <f>'実質公債費比率（分子）の構造'!L$49</f>
        <v>71</v>
      </c>
      <c r="F45" s="136"/>
      <c r="G45" s="136"/>
      <c r="H45" s="136">
        <f>'実質公債費比率（分子）の構造'!M$49</f>
        <v>95</v>
      </c>
      <c r="I45" s="136"/>
      <c r="J45" s="136"/>
      <c r="K45" s="136">
        <f>'実質公債費比率（分子）の構造'!N$49</f>
        <v>68</v>
      </c>
      <c r="L45" s="136"/>
      <c r="M45" s="136"/>
      <c r="N45" s="136">
        <f>'実質公債費比率（分子）の構造'!O$49</f>
        <v>76</v>
      </c>
      <c r="O45" s="136"/>
      <c r="P45" s="136"/>
    </row>
    <row r="46" spans="1:16" x14ac:dyDescent="0.15">
      <c r="A46" s="136" t="s">
        <v>54</v>
      </c>
      <c r="B46" s="136">
        <f>'実質公債費比率（分子）の構造'!K$48</f>
        <v>169</v>
      </c>
      <c r="C46" s="136"/>
      <c r="D46" s="136"/>
      <c r="E46" s="136">
        <f>'実質公債費比率（分子）の構造'!L$48</f>
        <v>175</v>
      </c>
      <c r="F46" s="136"/>
      <c r="G46" s="136"/>
      <c r="H46" s="136">
        <f>'実質公債費比率（分子）の構造'!M$48</f>
        <v>187</v>
      </c>
      <c r="I46" s="136"/>
      <c r="J46" s="136"/>
      <c r="K46" s="136">
        <f>'実質公債費比率（分子）の構造'!N$48</f>
        <v>201</v>
      </c>
      <c r="L46" s="136"/>
      <c r="M46" s="136"/>
      <c r="N46" s="136">
        <f>'実質公債費比率（分子）の構造'!O$48</f>
        <v>213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889</v>
      </c>
      <c r="C49" s="136"/>
      <c r="D49" s="136"/>
      <c r="E49" s="136">
        <f>'実質公債費比率（分子）の構造'!L$45</f>
        <v>824</v>
      </c>
      <c r="F49" s="136"/>
      <c r="G49" s="136"/>
      <c r="H49" s="136">
        <f>'実質公債費比率（分子）の構造'!M$45</f>
        <v>797</v>
      </c>
      <c r="I49" s="136"/>
      <c r="J49" s="136"/>
      <c r="K49" s="136">
        <f>'実質公債費比率（分子）の構造'!N$45</f>
        <v>832</v>
      </c>
      <c r="L49" s="136"/>
      <c r="M49" s="136"/>
      <c r="N49" s="136">
        <f>'実質公債費比率（分子）の構造'!O$45</f>
        <v>832</v>
      </c>
      <c r="O49" s="136"/>
      <c r="P49" s="136"/>
    </row>
    <row r="50" spans="1:16" x14ac:dyDescent="0.15">
      <c r="A50" s="136" t="s">
        <v>58</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360</v>
      </c>
      <c r="J50" s="136" t="e">
        <f>NA()</f>
        <v>#N/A</v>
      </c>
      <c r="K50" s="136" t="e">
        <f>NA()</f>
        <v>#N/A</v>
      </c>
      <c r="L50" s="136">
        <f>IF(ISNUMBER('実質公債費比率（分子）の構造'!N$53),'実質公債費比率（分子）の構造'!N$53,NA())</f>
        <v>353</v>
      </c>
      <c r="M50" s="136" t="e">
        <f>NA()</f>
        <v>#N/A</v>
      </c>
      <c r="N50" s="136" t="e">
        <f>NA()</f>
        <v>#N/A</v>
      </c>
      <c r="O50" s="136">
        <f>IF(ISNUMBER('実質公債費比率（分子）の構造'!O$53),'実質公債費比率（分子）の構造'!O$53,NA())</f>
        <v>374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7464</v>
      </c>
      <c r="E56" s="135"/>
      <c r="F56" s="135"/>
      <c r="G56" s="135">
        <f>'将来負担比率（分子）の構造'!J$51</f>
        <v>7891</v>
      </c>
      <c r="H56" s="135"/>
      <c r="I56" s="135"/>
      <c r="J56" s="135">
        <f>'将来負担比率（分子）の構造'!K$51</f>
        <v>8252</v>
      </c>
      <c r="K56" s="135"/>
      <c r="L56" s="135"/>
      <c r="M56" s="135">
        <f>'将来負担比率（分子）の構造'!L$51</f>
        <v>8243</v>
      </c>
      <c r="N56" s="135"/>
      <c r="O56" s="135"/>
      <c r="P56" s="135">
        <f>'将来負担比率（分子）の構造'!M$51</f>
        <v>8353</v>
      </c>
    </row>
    <row r="57" spans="1:16" x14ac:dyDescent="0.15">
      <c r="A57" s="135" t="s">
        <v>34</v>
      </c>
      <c r="B57" s="135"/>
      <c r="C57" s="135"/>
      <c r="D57" s="135">
        <f>'将来負担比率（分子）の構造'!I$50</f>
        <v>1109</v>
      </c>
      <c r="E57" s="135"/>
      <c r="F57" s="135"/>
      <c r="G57" s="135">
        <f>'将来負担比率（分子）の構造'!J$50</f>
        <v>1412</v>
      </c>
      <c r="H57" s="135"/>
      <c r="I57" s="135"/>
      <c r="J57" s="135">
        <f>'将来負担比率（分子）の構造'!K$50</f>
        <v>1101</v>
      </c>
      <c r="K57" s="135"/>
      <c r="L57" s="135"/>
      <c r="M57" s="135">
        <f>'将来負担比率（分子）の構造'!L$50</f>
        <v>1071</v>
      </c>
      <c r="N57" s="135"/>
      <c r="O57" s="135"/>
      <c r="P57" s="135">
        <f>'将来負担比率（分子）の構造'!M$50</f>
        <v>992</v>
      </c>
    </row>
    <row r="58" spans="1:16" x14ac:dyDescent="0.15">
      <c r="A58" s="135" t="s">
        <v>33</v>
      </c>
      <c r="B58" s="135"/>
      <c r="C58" s="135"/>
      <c r="D58" s="135">
        <f>'将来負担比率（分子）の構造'!I$49</f>
        <v>3343</v>
      </c>
      <c r="E58" s="135"/>
      <c r="F58" s="135"/>
      <c r="G58" s="135">
        <f>'将来負担比率（分子）の構造'!J$49</f>
        <v>2825</v>
      </c>
      <c r="H58" s="135"/>
      <c r="I58" s="135"/>
      <c r="J58" s="135">
        <f>'将来負担比率（分子）の構造'!K$49</f>
        <v>2638</v>
      </c>
      <c r="K58" s="135"/>
      <c r="L58" s="135"/>
      <c r="M58" s="135">
        <f>'将来負担比率（分子）の構造'!L$49</f>
        <v>2685</v>
      </c>
      <c r="N58" s="135"/>
      <c r="O58" s="135"/>
      <c r="P58" s="135">
        <f>'将来負担比率（分子）の構造'!M$49</f>
        <v>2283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125</v>
      </c>
      <c r="C61" s="135"/>
      <c r="D61" s="135"/>
      <c r="E61" s="135">
        <f>'将来負担比率（分子）の構造'!J$46</f>
        <v>582</v>
      </c>
      <c r="F61" s="135"/>
      <c r="G61" s="135"/>
      <c r="H61" s="135">
        <f>'将来負担比率（分子）の構造'!K$46</f>
        <v>414</v>
      </c>
      <c r="I61" s="135"/>
      <c r="J61" s="135"/>
      <c r="K61" s="135">
        <f>'将来負担比率（分子）の構造'!L$46</f>
        <v>510</v>
      </c>
      <c r="L61" s="135"/>
      <c r="M61" s="135"/>
      <c r="N61" s="135">
        <f>'将来負担比率（分子）の構造'!M$46</f>
        <v>458</v>
      </c>
      <c r="O61" s="135"/>
      <c r="P61" s="135"/>
    </row>
    <row r="62" spans="1:16" x14ac:dyDescent="0.15">
      <c r="A62" s="135" t="s">
        <v>28</v>
      </c>
      <c r="B62" s="135">
        <f>'将来負担比率（分子）の構造'!I$45</f>
        <v>1326</v>
      </c>
      <c r="C62" s="135"/>
      <c r="D62" s="135"/>
      <c r="E62" s="135">
        <f>'将来負担比率（分子）の構造'!J$45</f>
        <v>1216</v>
      </c>
      <c r="F62" s="135"/>
      <c r="G62" s="135"/>
      <c r="H62" s="135">
        <f>'将来負担比率（分子）の構造'!K$45</f>
        <v>1387</v>
      </c>
      <c r="I62" s="135"/>
      <c r="J62" s="135"/>
      <c r="K62" s="135">
        <f>'将来負担比率（分子）の構造'!L$45</f>
        <v>1274</v>
      </c>
      <c r="L62" s="135"/>
      <c r="M62" s="135"/>
      <c r="N62" s="135">
        <f>'将来負担比率（分子）の構造'!M$45</f>
        <v>1165</v>
      </c>
      <c r="O62" s="135"/>
      <c r="P62" s="135"/>
    </row>
    <row r="63" spans="1:16" x14ac:dyDescent="0.15">
      <c r="A63" s="135" t="s">
        <v>27</v>
      </c>
      <c r="B63" s="135">
        <f>'将来負担比率（分子）の構造'!I$44</f>
        <v>600</v>
      </c>
      <c r="C63" s="135"/>
      <c r="D63" s="135"/>
      <c r="E63" s="135">
        <f>'将来負担比率（分子）の構造'!J$44</f>
        <v>572</v>
      </c>
      <c r="F63" s="135"/>
      <c r="G63" s="135"/>
      <c r="H63" s="135">
        <f>'将来負担比率（分子）の構造'!K$44</f>
        <v>500</v>
      </c>
      <c r="I63" s="135"/>
      <c r="J63" s="135"/>
      <c r="K63" s="135">
        <f>'将来負担比率（分子）の構造'!L$44</f>
        <v>458</v>
      </c>
      <c r="L63" s="135"/>
      <c r="M63" s="135"/>
      <c r="N63" s="135">
        <f>'将来負担比率（分子）の構造'!M$44</f>
        <v>408</v>
      </c>
      <c r="O63" s="135"/>
      <c r="P63" s="135"/>
    </row>
    <row r="64" spans="1:16" x14ac:dyDescent="0.15">
      <c r="A64" s="135" t="s">
        <v>26</v>
      </c>
      <c r="B64" s="135">
        <f>'将来負担比率（分子）の構造'!I$43</f>
        <v>3707</v>
      </c>
      <c r="C64" s="135"/>
      <c r="D64" s="135"/>
      <c r="E64" s="135">
        <f>'将来負担比率（分子）の構造'!J$43</f>
        <v>4321</v>
      </c>
      <c r="F64" s="135"/>
      <c r="G64" s="135"/>
      <c r="H64" s="135">
        <f>'将来負担比率（分子）の構造'!K$43</f>
        <v>4725</v>
      </c>
      <c r="I64" s="135"/>
      <c r="J64" s="135"/>
      <c r="K64" s="135">
        <f>'将来負担比率（分子）の構造'!L$43</f>
        <v>4797</v>
      </c>
      <c r="L64" s="135"/>
      <c r="M64" s="135"/>
      <c r="N64" s="135">
        <f>'将来負担比率（分子）の構造'!M$43</f>
        <v>4787</v>
      </c>
      <c r="O64" s="135"/>
      <c r="P64" s="135"/>
    </row>
    <row r="65" spans="1:16" x14ac:dyDescent="0.15">
      <c r="A65" s="135" t="s">
        <v>25</v>
      </c>
      <c r="B65" s="135">
        <f>'将来負担比率（分子）の構造'!I$42</f>
        <v>1</v>
      </c>
      <c r="C65" s="135"/>
      <c r="D65" s="135"/>
      <c r="E65" s="135">
        <f>'将来負担比率（分子）の構造'!J$42</f>
        <v>1</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8092</v>
      </c>
      <c r="C66" s="135"/>
      <c r="D66" s="135"/>
      <c r="E66" s="135">
        <f>'将来負担比率（分子）の構造'!J$41</f>
        <v>8056</v>
      </c>
      <c r="F66" s="135"/>
      <c r="G66" s="135"/>
      <c r="H66" s="135">
        <f>'将来負担比率（分子）の構造'!K$41</f>
        <v>8488</v>
      </c>
      <c r="I66" s="135"/>
      <c r="J66" s="135"/>
      <c r="K66" s="135">
        <f>'将来負担比率（分子）の構造'!L$41</f>
        <v>8549</v>
      </c>
      <c r="L66" s="135"/>
      <c r="M66" s="135"/>
      <c r="N66" s="135">
        <f>'将来負担比率（分子）の構造'!M$41</f>
        <v>8915</v>
      </c>
      <c r="O66" s="135"/>
      <c r="P66" s="135"/>
    </row>
    <row r="67" spans="1:16" x14ac:dyDescent="0.15">
      <c r="A67" s="135" t="s">
        <v>62</v>
      </c>
      <c r="B67" s="135" t="e">
        <f>NA()</f>
        <v>#N/A</v>
      </c>
      <c r="C67" s="135">
        <f>IF(ISNUMBER('将来負担比率（分子）の構造'!I$52), IF('将来負担比率（分子）の構造'!I$52 &lt; 0, 0, '将来負担比率（分子）の構造'!I$52), NA())</f>
        <v>1935</v>
      </c>
      <c r="D67" s="135" t="e">
        <f>NA()</f>
        <v>#N/A</v>
      </c>
      <c r="E67" s="135" t="e">
        <f>NA()</f>
        <v>#N/A</v>
      </c>
      <c r="F67" s="135">
        <f>IF(ISNUMBER('将来負担比率（分子）の構造'!J$52), IF('将来負担比率（分子）の構造'!J$52 &lt; 0, 0, '将来負担比率（分子）の構造'!J$52), NA())</f>
        <v>2621</v>
      </c>
      <c r="G67" s="135" t="e">
        <f>NA()</f>
        <v>#N/A</v>
      </c>
      <c r="H67" s="135" t="e">
        <f>NA()</f>
        <v>#N/A</v>
      </c>
      <c r="I67" s="135">
        <f>IF(ISNUMBER('将来負担比率（分子）の構造'!K$52), IF('将来負担比率（分子）の構造'!K$52 &lt; 0, 0, '将来負担比率（分子）の構造'!K$52), NA())</f>
        <v>3525</v>
      </c>
      <c r="J67" s="135" t="e">
        <f>NA()</f>
        <v>#N/A</v>
      </c>
      <c r="K67" s="135" t="e">
        <f>NA()</f>
        <v>#N/A</v>
      </c>
      <c r="L67" s="135">
        <f>IF(ISNUMBER('将来負担比率（分子）の構造'!L$52), IF('将来負担比率（分子）の構造'!L$52 &lt; 0, 0, '将来負担比率（分子）の構造'!L$52), NA())</f>
        <v>3589</v>
      </c>
      <c r="M67" s="135" t="e">
        <f>NA()</f>
        <v>#N/A</v>
      </c>
      <c r="N67" s="135" t="e">
        <f>NA()</f>
        <v>#N/A</v>
      </c>
      <c r="O67" s="135">
        <f>IF(ISNUMBER('将来負担比率（分子）の構造'!M$52), IF('将来負担比率（分子）の構造'!M$52 &lt; 0, 0, '将来負担比率（分子）の構造'!M$52), NA())</f>
        <v>4105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2498444</v>
      </c>
      <c r="S5" s="669"/>
      <c r="T5" s="669"/>
      <c r="U5" s="669"/>
      <c r="V5" s="669"/>
      <c r="W5" s="669"/>
      <c r="X5" s="669"/>
      <c r="Y5" s="716"/>
      <c r="Z5" s="729">
        <v>25.7</v>
      </c>
      <c r="AA5" s="729"/>
      <c r="AB5" s="729"/>
      <c r="AC5" s="729"/>
      <c r="AD5" s="730">
        <v>2498444</v>
      </c>
      <c r="AE5" s="730"/>
      <c r="AF5" s="730"/>
      <c r="AG5" s="730"/>
      <c r="AH5" s="730"/>
      <c r="AI5" s="730"/>
      <c r="AJ5" s="730"/>
      <c r="AK5" s="730"/>
      <c r="AL5" s="717">
        <v>50.5</v>
      </c>
      <c r="AM5" s="686"/>
      <c r="AN5" s="686"/>
      <c r="AO5" s="718"/>
      <c r="AP5" s="705" t="s">
        <v>206</v>
      </c>
      <c r="AQ5" s="706"/>
      <c r="AR5" s="706"/>
      <c r="AS5" s="706"/>
      <c r="AT5" s="706"/>
      <c r="AU5" s="706"/>
      <c r="AV5" s="706"/>
      <c r="AW5" s="706"/>
      <c r="AX5" s="706"/>
      <c r="AY5" s="706"/>
      <c r="AZ5" s="706"/>
      <c r="BA5" s="706"/>
      <c r="BB5" s="706"/>
      <c r="BC5" s="706"/>
      <c r="BD5" s="706"/>
      <c r="BE5" s="706"/>
      <c r="BF5" s="707"/>
      <c r="BG5" s="618">
        <v>2498444</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117060</v>
      </c>
      <c r="S6" s="619"/>
      <c r="T6" s="619"/>
      <c r="U6" s="619"/>
      <c r="V6" s="619"/>
      <c r="W6" s="619"/>
      <c r="X6" s="619"/>
      <c r="Y6" s="620"/>
      <c r="Z6" s="671">
        <v>1.2</v>
      </c>
      <c r="AA6" s="671"/>
      <c r="AB6" s="671"/>
      <c r="AC6" s="671"/>
      <c r="AD6" s="672">
        <v>117060</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2498444</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95900</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95900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5535</v>
      </c>
      <c r="S7" s="619"/>
      <c r="T7" s="619"/>
      <c r="U7" s="619"/>
      <c r="V7" s="619"/>
      <c r="W7" s="619"/>
      <c r="X7" s="619"/>
      <c r="Y7" s="620"/>
      <c r="Z7" s="671">
        <v>0.1</v>
      </c>
      <c r="AA7" s="671"/>
      <c r="AB7" s="671"/>
      <c r="AC7" s="671"/>
      <c r="AD7" s="672">
        <v>5535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1154217</v>
      </c>
      <c r="BH7" s="619"/>
      <c r="BI7" s="619"/>
      <c r="BJ7" s="619"/>
      <c r="BK7" s="619"/>
      <c r="BL7" s="619"/>
      <c r="BM7" s="619"/>
      <c r="BN7" s="620"/>
      <c r="BO7" s="671">
        <v>46.2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1394305</v>
      </c>
      <c r="CS7" s="619"/>
      <c r="CT7" s="619"/>
      <c r="CU7" s="619"/>
      <c r="CV7" s="619"/>
      <c r="CW7" s="619"/>
      <c r="CX7" s="619"/>
      <c r="CY7" s="620"/>
      <c r="CZ7" s="671">
        <v>15.4</v>
      </c>
      <c r="DA7" s="671"/>
      <c r="DB7" s="671"/>
      <c r="DC7" s="671"/>
      <c r="DD7" s="624">
        <v>169902</v>
      </c>
      <c r="DE7" s="619"/>
      <c r="DF7" s="619"/>
      <c r="DG7" s="619"/>
      <c r="DH7" s="619"/>
      <c r="DI7" s="619"/>
      <c r="DJ7" s="619"/>
      <c r="DK7" s="619"/>
      <c r="DL7" s="619"/>
      <c r="DM7" s="619"/>
      <c r="DN7" s="619"/>
      <c r="DO7" s="619"/>
      <c r="DP7" s="620"/>
      <c r="DQ7" s="624">
        <v>892158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18855</v>
      </c>
      <c r="S8" s="619"/>
      <c r="T8" s="619"/>
      <c r="U8" s="619"/>
      <c r="V8" s="619"/>
      <c r="W8" s="619"/>
      <c r="X8" s="619"/>
      <c r="Y8" s="620"/>
      <c r="Z8" s="671">
        <v>0.2</v>
      </c>
      <c r="AA8" s="671"/>
      <c r="AB8" s="671"/>
      <c r="AC8" s="671"/>
      <c r="AD8" s="672">
        <v>18855</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39413</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2793321</v>
      </c>
      <c r="CS8" s="619"/>
      <c r="CT8" s="619"/>
      <c r="CU8" s="619"/>
      <c r="CV8" s="619"/>
      <c r="CW8" s="619"/>
      <c r="CX8" s="619"/>
      <c r="CY8" s="620"/>
      <c r="CZ8" s="671">
        <v>30.8</v>
      </c>
      <c r="DA8" s="671"/>
      <c r="DB8" s="671"/>
      <c r="DC8" s="671"/>
      <c r="DD8" s="624">
        <v>63372</v>
      </c>
      <c r="DE8" s="619"/>
      <c r="DF8" s="619"/>
      <c r="DG8" s="619"/>
      <c r="DH8" s="619"/>
      <c r="DI8" s="619"/>
      <c r="DJ8" s="619"/>
      <c r="DK8" s="619"/>
      <c r="DL8" s="619"/>
      <c r="DM8" s="619"/>
      <c r="DN8" s="619"/>
      <c r="DO8" s="619"/>
      <c r="DP8" s="620"/>
      <c r="DQ8" s="624">
        <v>1602336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17155</v>
      </c>
      <c r="S9" s="619"/>
      <c r="T9" s="619"/>
      <c r="U9" s="619"/>
      <c r="V9" s="619"/>
      <c r="W9" s="619"/>
      <c r="X9" s="619"/>
      <c r="Y9" s="620"/>
      <c r="Z9" s="671">
        <v>0.2</v>
      </c>
      <c r="AA9" s="671"/>
      <c r="AB9" s="671"/>
      <c r="AC9" s="671"/>
      <c r="AD9" s="672">
        <v>17155</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971169</v>
      </c>
      <c r="BH9" s="619"/>
      <c r="BI9" s="619"/>
      <c r="BJ9" s="619"/>
      <c r="BK9" s="619"/>
      <c r="BL9" s="619"/>
      <c r="BM9" s="619"/>
      <c r="BN9" s="620"/>
      <c r="BO9" s="671">
        <v>38.9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526775</v>
      </c>
      <c r="CS9" s="619"/>
      <c r="CT9" s="619"/>
      <c r="CU9" s="619"/>
      <c r="CV9" s="619"/>
      <c r="CW9" s="619"/>
      <c r="CX9" s="619"/>
      <c r="CY9" s="620"/>
      <c r="CZ9" s="671">
        <v>5.8</v>
      </c>
      <c r="DA9" s="671"/>
      <c r="DB9" s="671"/>
      <c r="DC9" s="671"/>
      <c r="DD9" s="624">
        <v>30331</v>
      </c>
      <c r="DE9" s="619"/>
      <c r="DF9" s="619"/>
      <c r="DG9" s="619"/>
      <c r="DH9" s="619"/>
      <c r="DI9" s="619"/>
      <c r="DJ9" s="619"/>
      <c r="DK9" s="619"/>
      <c r="DL9" s="619"/>
      <c r="DM9" s="619"/>
      <c r="DN9" s="619"/>
      <c r="DO9" s="619"/>
      <c r="DP9" s="620"/>
      <c r="DQ9" s="624">
        <v>506113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389352</v>
      </c>
      <c r="S10" s="619"/>
      <c r="T10" s="619"/>
      <c r="U10" s="619"/>
      <c r="V10" s="619"/>
      <c r="W10" s="619"/>
      <c r="X10" s="619"/>
      <c r="Y10" s="620"/>
      <c r="Z10" s="671">
        <v>4</v>
      </c>
      <c r="AA10" s="671"/>
      <c r="AB10" s="671"/>
      <c r="AC10" s="671"/>
      <c r="AD10" s="672">
        <v>389352</v>
      </c>
      <c r="AE10" s="672"/>
      <c r="AF10" s="672"/>
      <c r="AG10" s="672"/>
      <c r="AH10" s="672"/>
      <c r="AI10" s="672"/>
      <c r="AJ10" s="672"/>
      <c r="AK10" s="672"/>
      <c r="AL10" s="641">
        <v>7.9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58172</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94</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94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5658</v>
      </c>
      <c r="S11" s="619"/>
      <c r="T11" s="619"/>
      <c r="U11" s="619"/>
      <c r="V11" s="619"/>
      <c r="W11" s="619"/>
      <c r="X11" s="619"/>
      <c r="Y11" s="620"/>
      <c r="Z11" s="671">
        <v>0.1</v>
      </c>
      <c r="AA11" s="671"/>
      <c r="AB11" s="671"/>
      <c r="AC11" s="671"/>
      <c r="AD11" s="672">
        <v>5658</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85463</v>
      </c>
      <c r="BH11" s="619"/>
      <c r="BI11" s="619"/>
      <c r="BJ11" s="619"/>
      <c r="BK11" s="619"/>
      <c r="BL11" s="619"/>
      <c r="BM11" s="619"/>
      <c r="BN11" s="620"/>
      <c r="BO11" s="671">
        <v>3.4</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480809</v>
      </c>
      <c r="CS11" s="619"/>
      <c r="CT11" s="619"/>
      <c r="CU11" s="619"/>
      <c r="CV11" s="619"/>
      <c r="CW11" s="619"/>
      <c r="CX11" s="619"/>
      <c r="CY11" s="620"/>
      <c r="CZ11" s="671">
        <v>5.3</v>
      </c>
      <c r="DA11" s="671"/>
      <c r="DB11" s="671"/>
      <c r="DC11" s="671"/>
      <c r="DD11" s="624">
        <v>140268</v>
      </c>
      <c r="DE11" s="619"/>
      <c r="DF11" s="619"/>
      <c r="DG11" s="619"/>
      <c r="DH11" s="619"/>
      <c r="DI11" s="619"/>
      <c r="DJ11" s="619"/>
      <c r="DK11" s="619"/>
      <c r="DL11" s="619"/>
      <c r="DM11" s="619"/>
      <c r="DN11" s="619"/>
      <c r="DO11" s="619"/>
      <c r="DP11" s="620"/>
      <c r="DQ11" s="624">
        <v>284642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1106620</v>
      </c>
      <c r="BH12" s="619"/>
      <c r="BI12" s="619"/>
      <c r="BJ12" s="619"/>
      <c r="BK12" s="619"/>
      <c r="BL12" s="619"/>
      <c r="BM12" s="619"/>
      <c r="BN12" s="620"/>
      <c r="BO12" s="671">
        <v>44.3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94660</v>
      </c>
      <c r="CS12" s="619"/>
      <c r="CT12" s="619"/>
      <c r="CU12" s="619"/>
      <c r="CV12" s="619"/>
      <c r="CW12" s="619"/>
      <c r="CX12" s="619"/>
      <c r="CY12" s="620"/>
      <c r="CZ12" s="671">
        <v>1</v>
      </c>
      <c r="DA12" s="671"/>
      <c r="DB12" s="671"/>
      <c r="DC12" s="671"/>
      <c r="DD12" s="624">
        <v>2173</v>
      </c>
      <c r="DE12" s="619"/>
      <c r="DF12" s="619"/>
      <c r="DG12" s="619"/>
      <c r="DH12" s="619"/>
      <c r="DI12" s="619"/>
      <c r="DJ12" s="619"/>
      <c r="DK12" s="619"/>
      <c r="DL12" s="619"/>
      <c r="DM12" s="619"/>
      <c r="DN12" s="619"/>
      <c r="DO12" s="619"/>
      <c r="DP12" s="620"/>
      <c r="DQ12" s="624">
        <v>57680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28083</v>
      </c>
      <c r="S13" s="619"/>
      <c r="T13" s="619"/>
      <c r="U13" s="619"/>
      <c r="V13" s="619"/>
      <c r="W13" s="619"/>
      <c r="X13" s="619"/>
      <c r="Y13" s="620"/>
      <c r="Z13" s="671">
        <v>0.3</v>
      </c>
      <c r="AA13" s="671"/>
      <c r="AB13" s="671"/>
      <c r="AC13" s="671"/>
      <c r="AD13" s="672">
        <v>28083</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1106618</v>
      </c>
      <c r="BH13" s="619"/>
      <c r="BI13" s="619"/>
      <c r="BJ13" s="619"/>
      <c r="BK13" s="619"/>
      <c r="BL13" s="619"/>
      <c r="BM13" s="619"/>
      <c r="BN13" s="620"/>
      <c r="BO13" s="671">
        <v>44.3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748215</v>
      </c>
      <c r="CS13" s="619"/>
      <c r="CT13" s="619"/>
      <c r="CU13" s="619"/>
      <c r="CV13" s="619"/>
      <c r="CW13" s="619"/>
      <c r="CX13" s="619"/>
      <c r="CY13" s="620"/>
      <c r="CZ13" s="671">
        <v>8.1999999999999993</v>
      </c>
      <c r="DA13" s="671"/>
      <c r="DB13" s="671"/>
      <c r="DC13" s="671"/>
      <c r="DD13" s="624">
        <v>465067</v>
      </c>
      <c r="DE13" s="619"/>
      <c r="DF13" s="619"/>
      <c r="DG13" s="619"/>
      <c r="DH13" s="619"/>
      <c r="DI13" s="619"/>
      <c r="DJ13" s="619"/>
      <c r="DK13" s="619"/>
      <c r="DL13" s="619"/>
      <c r="DM13" s="619"/>
      <c r="DN13" s="619"/>
      <c r="DO13" s="619"/>
      <c r="DP13" s="620"/>
      <c r="DQ13" s="624">
        <v>434626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62561</v>
      </c>
      <c r="BH14" s="619"/>
      <c r="BI14" s="619"/>
      <c r="BJ14" s="619"/>
      <c r="BK14" s="619"/>
      <c r="BL14" s="619"/>
      <c r="BM14" s="619"/>
      <c r="BN14" s="620"/>
      <c r="BO14" s="671">
        <v>2.5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296485</v>
      </c>
      <c r="CS14" s="619"/>
      <c r="CT14" s="619"/>
      <c r="CU14" s="619"/>
      <c r="CV14" s="619"/>
      <c r="CW14" s="619"/>
      <c r="CX14" s="619"/>
      <c r="CY14" s="620"/>
      <c r="CZ14" s="671">
        <v>3.3</v>
      </c>
      <c r="DA14" s="671"/>
      <c r="DB14" s="671"/>
      <c r="DC14" s="671"/>
      <c r="DD14" s="624">
        <v>715</v>
      </c>
      <c r="DE14" s="619"/>
      <c r="DF14" s="619"/>
      <c r="DG14" s="619"/>
      <c r="DH14" s="619"/>
      <c r="DI14" s="619"/>
      <c r="DJ14" s="619"/>
      <c r="DK14" s="619"/>
      <c r="DL14" s="619"/>
      <c r="DM14" s="619"/>
      <c r="DN14" s="619"/>
      <c r="DO14" s="619"/>
      <c r="DP14" s="620"/>
      <c r="DQ14" s="624">
        <v>292578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15279</v>
      </c>
      <c r="S15" s="619"/>
      <c r="T15" s="619"/>
      <c r="U15" s="619"/>
      <c r="V15" s="619"/>
      <c r="W15" s="619"/>
      <c r="X15" s="619"/>
      <c r="Y15" s="620"/>
      <c r="Z15" s="671">
        <v>0.2</v>
      </c>
      <c r="AA15" s="671"/>
      <c r="AB15" s="671"/>
      <c r="AC15" s="671"/>
      <c r="AD15" s="672">
        <v>15279</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175046</v>
      </c>
      <c r="BH15" s="619"/>
      <c r="BI15" s="619"/>
      <c r="BJ15" s="619"/>
      <c r="BK15" s="619"/>
      <c r="BL15" s="619"/>
      <c r="BM15" s="619"/>
      <c r="BN15" s="620"/>
      <c r="BO15" s="671">
        <v>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1812908</v>
      </c>
      <c r="CS15" s="619"/>
      <c r="CT15" s="619"/>
      <c r="CU15" s="619"/>
      <c r="CV15" s="619"/>
      <c r="CW15" s="619"/>
      <c r="CX15" s="619"/>
      <c r="CY15" s="620"/>
      <c r="CZ15" s="671">
        <v>20</v>
      </c>
      <c r="DA15" s="671"/>
      <c r="DB15" s="671"/>
      <c r="DC15" s="671"/>
      <c r="DD15" s="624">
        <v>1020304</v>
      </c>
      <c r="DE15" s="619"/>
      <c r="DF15" s="619"/>
      <c r="DG15" s="619"/>
      <c r="DH15" s="619"/>
      <c r="DI15" s="619"/>
      <c r="DJ15" s="619"/>
      <c r="DK15" s="619"/>
      <c r="DL15" s="619"/>
      <c r="DM15" s="619"/>
      <c r="DN15" s="619"/>
      <c r="DO15" s="619"/>
      <c r="DP15" s="620"/>
      <c r="DQ15" s="624">
        <v>828874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1987091</v>
      </c>
      <c r="S16" s="619"/>
      <c r="T16" s="619"/>
      <c r="U16" s="619"/>
      <c r="V16" s="619"/>
      <c r="W16" s="619"/>
      <c r="X16" s="619"/>
      <c r="Y16" s="620"/>
      <c r="Z16" s="671">
        <v>20.399999999999999</v>
      </c>
      <c r="AA16" s="671"/>
      <c r="AB16" s="671"/>
      <c r="AC16" s="671"/>
      <c r="AD16" s="672">
        <v>1836256</v>
      </c>
      <c r="AE16" s="672"/>
      <c r="AF16" s="672"/>
      <c r="AG16" s="672"/>
      <c r="AH16" s="672"/>
      <c r="AI16" s="672"/>
      <c r="AJ16" s="672"/>
      <c r="AK16" s="672"/>
      <c r="AL16" s="641">
        <v>37.1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1836256</v>
      </c>
      <c r="S17" s="619"/>
      <c r="T17" s="619"/>
      <c r="U17" s="619"/>
      <c r="V17" s="619"/>
      <c r="W17" s="619"/>
      <c r="X17" s="619"/>
      <c r="Y17" s="620"/>
      <c r="Z17" s="671">
        <v>18.899999999999999</v>
      </c>
      <c r="AA17" s="671"/>
      <c r="AB17" s="671"/>
      <c r="AC17" s="671"/>
      <c r="AD17" s="672">
        <v>1836256</v>
      </c>
      <c r="AE17" s="672"/>
      <c r="AF17" s="672"/>
      <c r="AG17" s="672"/>
      <c r="AH17" s="672"/>
      <c r="AI17" s="672"/>
      <c r="AJ17" s="672"/>
      <c r="AK17" s="672"/>
      <c r="AL17" s="641">
        <v>37.1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831666</v>
      </c>
      <c r="CS17" s="619"/>
      <c r="CT17" s="619"/>
      <c r="CU17" s="619"/>
      <c r="CV17" s="619"/>
      <c r="CW17" s="619"/>
      <c r="CX17" s="619"/>
      <c r="CY17" s="620"/>
      <c r="CZ17" s="671">
        <v>9.1999999999999993</v>
      </c>
      <c r="DA17" s="671"/>
      <c r="DB17" s="671"/>
      <c r="DC17" s="671"/>
      <c r="DD17" s="624" t="s">
        <v>108</v>
      </c>
      <c r="DE17" s="619"/>
      <c r="DF17" s="619"/>
      <c r="DG17" s="619"/>
      <c r="DH17" s="619"/>
      <c r="DI17" s="619"/>
      <c r="DJ17" s="619"/>
      <c r="DK17" s="619"/>
      <c r="DL17" s="619"/>
      <c r="DM17" s="619"/>
      <c r="DN17" s="619"/>
      <c r="DO17" s="619"/>
      <c r="DP17" s="620"/>
      <c r="DQ17" s="624">
        <v>741745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150833</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5082512</v>
      </c>
      <c r="S20" s="619"/>
      <c r="T20" s="619"/>
      <c r="U20" s="619"/>
      <c r="V20" s="619"/>
      <c r="W20" s="619"/>
      <c r="X20" s="619"/>
      <c r="Y20" s="620"/>
      <c r="Z20" s="671">
        <v>52.3</v>
      </c>
      <c r="AA20" s="671"/>
      <c r="AB20" s="671"/>
      <c r="AC20" s="671"/>
      <c r="AD20" s="672">
        <v>4931677</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9075138</v>
      </c>
      <c r="CS20" s="619"/>
      <c r="CT20" s="619"/>
      <c r="CU20" s="619"/>
      <c r="CV20" s="619"/>
      <c r="CW20" s="619"/>
      <c r="CX20" s="619"/>
      <c r="CY20" s="620"/>
      <c r="CZ20" s="671">
        <v>100</v>
      </c>
      <c r="DA20" s="671"/>
      <c r="DB20" s="671"/>
      <c r="DC20" s="671"/>
      <c r="DD20" s="624">
        <v>1892132</v>
      </c>
      <c r="DE20" s="619"/>
      <c r="DF20" s="619"/>
      <c r="DG20" s="619"/>
      <c r="DH20" s="619"/>
      <c r="DI20" s="619"/>
      <c r="DJ20" s="619"/>
      <c r="DK20" s="619"/>
      <c r="DL20" s="619"/>
      <c r="DM20" s="619"/>
      <c r="DN20" s="619"/>
      <c r="DO20" s="619"/>
      <c r="DP20" s="620"/>
      <c r="DQ20" s="624">
        <v>5736746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3293</v>
      </c>
      <c r="S21" s="619"/>
      <c r="T21" s="619"/>
      <c r="U21" s="619"/>
      <c r="V21" s="619"/>
      <c r="W21" s="619"/>
      <c r="X21" s="619"/>
      <c r="Y21" s="620"/>
      <c r="Z21" s="671">
        <v>0</v>
      </c>
      <c r="AA21" s="671"/>
      <c r="AB21" s="671"/>
      <c r="AC21" s="671"/>
      <c r="AD21" s="672">
        <v>3293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5596</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175195</v>
      </c>
      <c r="S23" s="619"/>
      <c r="T23" s="619"/>
      <c r="U23" s="619"/>
      <c r="V23" s="619"/>
      <c r="W23" s="619"/>
      <c r="X23" s="619"/>
      <c r="Y23" s="620"/>
      <c r="Z23" s="671">
        <v>1.8</v>
      </c>
      <c r="AA23" s="671"/>
      <c r="AB23" s="671"/>
      <c r="AC23" s="671"/>
      <c r="AD23" s="672">
        <v>6561</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10093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3523685</v>
      </c>
      <c r="CS24" s="669"/>
      <c r="CT24" s="669"/>
      <c r="CU24" s="669"/>
      <c r="CV24" s="669"/>
      <c r="CW24" s="669"/>
      <c r="CX24" s="669"/>
      <c r="CY24" s="716"/>
      <c r="CZ24" s="720">
        <v>38.799999999999997</v>
      </c>
      <c r="DA24" s="721"/>
      <c r="DB24" s="721"/>
      <c r="DC24" s="722"/>
      <c r="DD24" s="715">
        <v>2489081</v>
      </c>
      <c r="DE24" s="669"/>
      <c r="DF24" s="669"/>
      <c r="DG24" s="669"/>
      <c r="DH24" s="669"/>
      <c r="DI24" s="669"/>
      <c r="DJ24" s="669"/>
      <c r="DK24" s="716"/>
      <c r="DL24" s="715">
        <v>2456710</v>
      </c>
      <c r="DM24" s="669"/>
      <c r="DN24" s="669"/>
      <c r="DO24" s="669"/>
      <c r="DP24" s="669"/>
      <c r="DQ24" s="669"/>
      <c r="DR24" s="669"/>
      <c r="DS24" s="669"/>
      <c r="DT24" s="669"/>
      <c r="DU24" s="669"/>
      <c r="DV24" s="716"/>
      <c r="DW24" s="717">
        <v>46.1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1398213</v>
      </c>
      <c r="S25" s="619"/>
      <c r="T25" s="619"/>
      <c r="U25" s="619"/>
      <c r="V25" s="619"/>
      <c r="W25" s="619"/>
      <c r="X25" s="619"/>
      <c r="Y25" s="620"/>
      <c r="Z25" s="671">
        <v>14.4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1422462</v>
      </c>
      <c r="CS25" s="637"/>
      <c r="CT25" s="637"/>
      <c r="CU25" s="637"/>
      <c r="CV25" s="637"/>
      <c r="CW25" s="637"/>
      <c r="CX25" s="637"/>
      <c r="CY25" s="638"/>
      <c r="CZ25" s="621">
        <v>15.7</v>
      </c>
      <c r="DA25" s="639"/>
      <c r="DB25" s="639"/>
      <c r="DC25" s="640"/>
      <c r="DD25" s="624">
        <v>1338094</v>
      </c>
      <c r="DE25" s="637"/>
      <c r="DF25" s="637"/>
      <c r="DG25" s="637"/>
      <c r="DH25" s="637"/>
      <c r="DI25" s="637"/>
      <c r="DJ25" s="637"/>
      <c r="DK25" s="638"/>
      <c r="DL25" s="624">
        <v>1335527</v>
      </c>
      <c r="DM25" s="637"/>
      <c r="DN25" s="637"/>
      <c r="DO25" s="637"/>
      <c r="DP25" s="637"/>
      <c r="DQ25" s="637"/>
      <c r="DR25" s="637"/>
      <c r="DS25" s="637"/>
      <c r="DT25" s="637"/>
      <c r="DU25" s="637"/>
      <c r="DV25" s="638"/>
      <c r="DW25" s="641">
        <v>25.1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949713</v>
      </c>
      <c r="CS26" s="619"/>
      <c r="CT26" s="619"/>
      <c r="CU26" s="619"/>
      <c r="CV26" s="619"/>
      <c r="CW26" s="619"/>
      <c r="CX26" s="619"/>
      <c r="CY26" s="620"/>
      <c r="CZ26" s="621">
        <v>10.5</v>
      </c>
      <c r="DA26" s="639"/>
      <c r="DB26" s="639"/>
      <c r="DC26" s="640"/>
      <c r="DD26" s="624">
        <v>872086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674291</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2498444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1269557</v>
      </c>
      <c r="CS27" s="637"/>
      <c r="CT27" s="637"/>
      <c r="CU27" s="637"/>
      <c r="CV27" s="637"/>
      <c r="CW27" s="637"/>
      <c r="CX27" s="637"/>
      <c r="CY27" s="638"/>
      <c r="CZ27" s="621">
        <v>14</v>
      </c>
      <c r="DA27" s="639"/>
      <c r="DB27" s="639"/>
      <c r="DC27" s="640"/>
      <c r="DD27" s="624">
        <v>409242</v>
      </c>
      <c r="DE27" s="637"/>
      <c r="DF27" s="637"/>
      <c r="DG27" s="637"/>
      <c r="DH27" s="637"/>
      <c r="DI27" s="637"/>
      <c r="DJ27" s="637"/>
      <c r="DK27" s="638"/>
      <c r="DL27" s="624">
        <v>379438</v>
      </c>
      <c r="DM27" s="637"/>
      <c r="DN27" s="637"/>
      <c r="DO27" s="637"/>
      <c r="DP27" s="637"/>
      <c r="DQ27" s="637"/>
      <c r="DR27" s="637"/>
      <c r="DS27" s="637"/>
      <c r="DT27" s="637"/>
      <c r="DU27" s="637"/>
      <c r="DV27" s="638"/>
      <c r="DW27" s="641">
        <v>7.1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15511</v>
      </c>
      <c r="S28" s="619"/>
      <c r="T28" s="619"/>
      <c r="U28" s="619"/>
      <c r="V28" s="619"/>
      <c r="W28" s="619"/>
      <c r="X28" s="619"/>
      <c r="Y28" s="620"/>
      <c r="Z28" s="671">
        <v>0.2</v>
      </c>
      <c r="AA28" s="671"/>
      <c r="AB28" s="671"/>
      <c r="AC28" s="671"/>
      <c r="AD28" s="672">
        <v>5049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831666</v>
      </c>
      <c r="CS28" s="619"/>
      <c r="CT28" s="619"/>
      <c r="CU28" s="619"/>
      <c r="CV28" s="619"/>
      <c r="CW28" s="619"/>
      <c r="CX28" s="619"/>
      <c r="CY28" s="620"/>
      <c r="CZ28" s="621">
        <v>9.1999999999999993</v>
      </c>
      <c r="DA28" s="639"/>
      <c r="DB28" s="639"/>
      <c r="DC28" s="640"/>
      <c r="DD28" s="624">
        <v>741745</v>
      </c>
      <c r="DE28" s="619"/>
      <c r="DF28" s="619"/>
      <c r="DG28" s="619"/>
      <c r="DH28" s="619"/>
      <c r="DI28" s="619"/>
      <c r="DJ28" s="619"/>
      <c r="DK28" s="620"/>
      <c r="DL28" s="624">
        <v>741745</v>
      </c>
      <c r="DM28" s="619"/>
      <c r="DN28" s="619"/>
      <c r="DO28" s="619"/>
      <c r="DP28" s="619"/>
      <c r="DQ28" s="619"/>
      <c r="DR28" s="619"/>
      <c r="DS28" s="619"/>
      <c r="DT28" s="619"/>
      <c r="DU28" s="619"/>
      <c r="DV28" s="620"/>
      <c r="DW28" s="641">
        <v>13.9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117808</v>
      </c>
      <c r="S29" s="619"/>
      <c r="T29" s="619"/>
      <c r="U29" s="619"/>
      <c r="V29" s="619"/>
      <c r="W29" s="619"/>
      <c r="X29" s="619"/>
      <c r="Y29" s="620"/>
      <c r="Z29" s="671">
        <v>1.2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831503</v>
      </c>
      <c r="CS29" s="637"/>
      <c r="CT29" s="637"/>
      <c r="CU29" s="637"/>
      <c r="CV29" s="637"/>
      <c r="CW29" s="637"/>
      <c r="CX29" s="637"/>
      <c r="CY29" s="638"/>
      <c r="CZ29" s="621">
        <v>9.1999999999999993</v>
      </c>
      <c r="DA29" s="639"/>
      <c r="DB29" s="639"/>
      <c r="DC29" s="640"/>
      <c r="DD29" s="624">
        <v>741582</v>
      </c>
      <c r="DE29" s="637"/>
      <c r="DF29" s="637"/>
      <c r="DG29" s="637"/>
      <c r="DH29" s="637"/>
      <c r="DI29" s="637"/>
      <c r="DJ29" s="637"/>
      <c r="DK29" s="638"/>
      <c r="DL29" s="624">
        <v>741582</v>
      </c>
      <c r="DM29" s="637"/>
      <c r="DN29" s="637"/>
      <c r="DO29" s="637"/>
      <c r="DP29" s="637"/>
      <c r="DQ29" s="637"/>
      <c r="DR29" s="637"/>
      <c r="DS29" s="637"/>
      <c r="DT29" s="637"/>
      <c r="DU29" s="637"/>
      <c r="DV29" s="638"/>
      <c r="DW29" s="641">
        <v>13.9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621713</v>
      </c>
      <c r="S30" s="619"/>
      <c r="T30" s="619"/>
      <c r="U30" s="619"/>
      <c r="V30" s="619"/>
      <c r="W30" s="619"/>
      <c r="X30" s="619"/>
      <c r="Y30" s="620"/>
      <c r="Z30" s="671">
        <v>6.4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v>
      </c>
      <c r="BH30" s="685"/>
      <c r="BI30" s="685"/>
      <c r="BJ30" s="685"/>
      <c r="BK30" s="685"/>
      <c r="BL30" s="685"/>
      <c r="BM30" s="686">
        <v>90.1</v>
      </c>
      <c r="BN30" s="685"/>
      <c r="BO30" s="685"/>
      <c r="BP30" s="685"/>
      <c r="BQ30" s="687"/>
      <c r="BR30" s="684">
        <v>97.6</v>
      </c>
      <c r="BS30" s="685"/>
      <c r="BT30" s="685"/>
      <c r="BU30" s="685"/>
      <c r="BV30" s="685"/>
      <c r="BW30" s="685"/>
      <c r="BX30" s="686">
        <v>85.3</v>
      </c>
      <c r="BY30" s="685"/>
      <c r="BZ30" s="685"/>
      <c r="CA30" s="685"/>
      <c r="CB30" s="687"/>
      <c r="CD30" s="690"/>
      <c r="CE30" s="691"/>
      <c r="CF30" s="655" t="s">
        <v>290</v>
      </c>
      <c r="CG30" s="652"/>
      <c r="CH30" s="652"/>
      <c r="CI30" s="652"/>
      <c r="CJ30" s="652"/>
      <c r="CK30" s="652"/>
      <c r="CL30" s="652"/>
      <c r="CM30" s="652"/>
      <c r="CN30" s="652"/>
      <c r="CO30" s="652"/>
      <c r="CP30" s="652"/>
      <c r="CQ30" s="653"/>
      <c r="CR30" s="618">
        <v>722879</v>
      </c>
      <c r="CS30" s="619"/>
      <c r="CT30" s="619"/>
      <c r="CU30" s="619"/>
      <c r="CV30" s="619"/>
      <c r="CW30" s="619"/>
      <c r="CX30" s="619"/>
      <c r="CY30" s="620"/>
      <c r="CZ30" s="621">
        <v>8</v>
      </c>
      <c r="DA30" s="639"/>
      <c r="DB30" s="639"/>
      <c r="DC30" s="640"/>
      <c r="DD30" s="624">
        <v>641875</v>
      </c>
      <c r="DE30" s="619"/>
      <c r="DF30" s="619"/>
      <c r="DG30" s="619"/>
      <c r="DH30" s="619"/>
      <c r="DI30" s="619"/>
      <c r="DJ30" s="619"/>
      <c r="DK30" s="620"/>
      <c r="DL30" s="624">
        <v>641875</v>
      </c>
      <c r="DM30" s="619"/>
      <c r="DN30" s="619"/>
      <c r="DO30" s="619"/>
      <c r="DP30" s="619"/>
      <c r="DQ30" s="619"/>
      <c r="DR30" s="619"/>
      <c r="DS30" s="619"/>
      <c r="DT30" s="619"/>
      <c r="DU30" s="619"/>
      <c r="DV30" s="620"/>
      <c r="DW30" s="641">
        <v>12.1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403705</v>
      </c>
      <c r="S31" s="619"/>
      <c r="T31" s="619"/>
      <c r="U31" s="619"/>
      <c r="V31" s="619"/>
      <c r="W31" s="619"/>
      <c r="X31" s="619"/>
      <c r="Y31" s="620"/>
      <c r="Z31" s="671">
        <v>4.2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93.3</v>
      </c>
      <c r="BN31" s="683"/>
      <c r="BO31" s="683"/>
      <c r="BP31" s="683"/>
      <c r="BQ31" s="647"/>
      <c r="BR31" s="682">
        <v>98.4</v>
      </c>
      <c r="BS31" s="637"/>
      <c r="BT31" s="637"/>
      <c r="BU31" s="637"/>
      <c r="BV31" s="637"/>
      <c r="BW31" s="637"/>
      <c r="BX31" s="673">
        <v>92.1</v>
      </c>
      <c r="BY31" s="683"/>
      <c r="BZ31" s="683"/>
      <c r="CA31" s="683"/>
      <c r="CB31" s="647"/>
      <c r="CD31" s="690"/>
      <c r="CE31" s="691"/>
      <c r="CF31" s="655" t="s">
        <v>294</v>
      </c>
      <c r="CG31" s="652"/>
      <c r="CH31" s="652"/>
      <c r="CI31" s="652"/>
      <c r="CJ31" s="652"/>
      <c r="CK31" s="652"/>
      <c r="CL31" s="652"/>
      <c r="CM31" s="652"/>
      <c r="CN31" s="652"/>
      <c r="CO31" s="652"/>
      <c r="CP31" s="652"/>
      <c r="CQ31" s="653"/>
      <c r="CR31" s="618">
        <v>108624</v>
      </c>
      <c r="CS31" s="637"/>
      <c r="CT31" s="637"/>
      <c r="CU31" s="637"/>
      <c r="CV31" s="637"/>
      <c r="CW31" s="637"/>
      <c r="CX31" s="637"/>
      <c r="CY31" s="638"/>
      <c r="CZ31" s="621">
        <v>1.2</v>
      </c>
      <c r="DA31" s="639"/>
      <c r="DB31" s="639"/>
      <c r="DC31" s="640"/>
      <c r="DD31" s="624">
        <v>99707</v>
      </c>
      <c r="DE31" s="637"/>
      <c r="DF31" s="637"/>
      <c r="DG31" s="637"/>
      <c r="DH31" s="637"/>
      <c r="DI31" s="637"/>
      <c r="DJ31" s="637"/>
      <c r="DK31" s="638"/>
      <c r="DL31" s="624">
        <v>99707</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125566</v>
      </c>
      <c r="S32" s="619"/>
      <c r="T32" s="619"/>
      <c r="U32" s="619"/>
      <c r="V32" s="619"/>
      <c r="W32" s="619"/>
      <c r="X32" s="619"/>
      <c r="Y32" s="620"/>
      <c r="Z32" s="671">
        <v>1.3</v>
      </c>
      <c r="AA32" s="671"/>
      <c r="AB32" s="671"/>
      <c r="AC32" s="671"/>
      <c r="AD32" s="672">
        <v>5675</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96.8</v>
      </c>
      <c r="BH32" s="603"/>
      <c r="BI32" s="603"/>
      <c r="BJ32" s="603"/>
      <c r="BK32" s="603"/>
      <c r="BL32" s="603"/>
      <c r="BM32" s="666">
        <v>85.7</v>
      </c>
      <c r="BN32" s="603"/>
      <c r="BO32" s="603"/>
      <c r="BP32" s="603"/>
      <c r="BQ32" s="660"/>
      <c r="BR32" s="681">
        <v>96.5</v>
      </c>
      <c r="BS32" s="603"/>
      <c r="BT32" s="603"/>
      <c r="BU32" s="603"/>
      <c r="BV32" s="603"/>
      <c r="BW32" s="603"/>
      <c r="BX32" s="666">
        <v>77</v>
      </c>
      <c r="BY32" s="603"/>
      <c r="BZ32" s="603"/>
      <c r="CA32" s="603"/>
      <c r="CB32" s="660"/>
      <c r="CD32" s="692"/>
      <c r="CE32" s="693"/>
      <c r="CF32" s="655" t="s">
        <v>297</v>
      </c>
      <c r="CG32" s="652"/>
      <c r="CH32" s="652"/>
      <c r="CI32" s="652"/>
      <c r="CJ32" s="652"/>
      <c r="CK32" s="652"/>
      <c r="CL32" s="652"/>
      <c r="CM32" s="652"/>
      <c r="CN32" s="652"/>
      <c r="CO32" s="652"/>
      <c r="CP32" s="652"/>
      <c r="CQ32" s="653"/>
      <c r="CR32" s="618">
        <v>163</v>
      </c>
      <c r="CS32" s="619"/>
      <c r="CT32" s="619"/>
      <c r="CU32" s="619"/>
      <c r="CV32" s="619"/>
      <c r="CW32" s="619"/>
      <c r="CX32" s="619"/>
      <c r="CY32" s="620"/>
      <c r="CZ32" s="621">
        <v>0</v>
      </c>
      <c r="DA32" s="639"/>
      <c r="DB32" s="639"/>
      <c r="DC32" s="640"/>
      <c r="DD32" s="624">
        <v>163</v>
      </c>
      <c r="DE32" s="619"/>
      <c r="DF32" s="619"/>
      <c r="DG32" s="619"/>
      <c r="DH32" s="619"/>
      <c r="DI32" s="619"/>
      <c r="DJ32" s="619"/>
      <c r="DK32" s="620"/>
      <c r="DL32" s="624">
        <v>163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1089400</v>
      </c>
      <c r="S33" s="619"/>
      <c r="T33" s="619"/>
      <c r="U33" s="619"/>
      <c r="V33" s="619"/>
      <c r="W33" s="619"/>
      <c r="X33" s="619"/>
      <c r="Y33" s="620"/>
      <c r="Z33" s="671">
        <v>11.2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3659321</v>
      </c>
      <c r="CS33" s="637"/>
      <c r="CT33" s="637"/>
      <c r="CU33" s="637"/>
      <c r="CV33" s="637"/>
      <c r="CW33" s="637"/>
      <c r="CX33" s="637"/>
      <c r="CY33" s="638"/>
      <c r="CZ33" s="621">
        <v>40.299999999999997</v>
      </c>
      <c r="DA33" s="639"/>
      <c r="DB33" s="639"/>
      <c r="DC33" s="640"/>
      <c r="DD33" s="624">
        <v>2888249</v>
      </c>
      <c r="DE33" s="637"/>
      <c r="DF33" s="637"/>
      <c r="DG33" s="637"/>
      <c r="DH33" s="637"/>
      <c r="DI33" s="637"/>
      <c r="DJ33" s="637"/>
      <c r="DK33" s="638"/>
      <c r="DL33" s="624">
        <v>2125365</v>
      </c>
      <c r="DM33" s="637"/>
      <c r="DN33" s="637"/>
      <c r="DO33" s="637"/>
      <c r="DP33" s="637"/>
      <c r="DQ33" s="637"/>
      <c r="DR33" s="637"/>
      <c r="DS33" s="637"/>
      <c r="DT33" s="637"/>
      <c r="DU33" s="637"/>
      <c r="DV33" s="638"/>
      <c r="DW33" s="641">
        <v>39.9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1304500</v>
      </c>
      <c r="CS34" s="619"/>
      <c r="CT34" s="619"/>
      <c r="CU34" s="619"/>
      <c r="CV34" s="619"/>
      <c r="CW34" s="619"/>
      <c r="CX34" s="619"/>
      <c r="CY34" s="620"/>
      <c r="CZ34" s="621">
        <v>14.4</v>
      </c>
      <c r="DA34" s="639"/>
      <c r="DB34" s="639"/>
      <c r="DC34" s="640"/>
      <c r="DD34" s="624">
        <v>1014489</v>
      </c>
      <c r="DE34" s="619"/>
      <c r="DF34" s="619"/>
      <c r="DG34" s="619"/>
      <c r="DH34" s="619"/>
      <c r="DI34" s="619"/>
      <c r="DJ34" s="619"/>
      <c r="DK34" s="620"/>
      <c r="DL34" s="624">
        <v>625569</v>
      </c>
      <c r="DM34" s="619"/>
      <c r="DN34" s="619"/>
      <c r="DO34" s="619"/>
      <c r="DP34" s="619"/>
      <c r="DQ34" s="619"/>
      <c r="DR34" s="619"/>
      <c r="DS34" s="619"/>
      <c r="DT34" s="619"/>
      <c r="DU34" s="619"/>
      <c r="DV34" s="620"/>
      <c r="DW34" s="641">
        <v>11.7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374400</v>
      </c>
      <c r="S35" s="619"/>
      <c r="T35" s="619"/>
      <c r="U35" s="619"/>
      <c r="V35" s="619"/>
      <c r="W35" s="619"/>
      <c r="X35" s="619"/>
      <c r="Y35" s="620"/>
      <c r="Z35" s="671">
        <v>3.9</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1024029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82999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58679</v>
      </c>
      <c r="CS35" s="637"/>
      <c r="CT35" s="637"/>
      <c r="CU35" s="637"/>
      <c r="CV35" s="637"/>
      <c r="CW35" s="637"/>
      <c r="CX35" s="637"/>
      <c r="CY35" s="638"/>
      <c r="CZ35" s="621">
        <v>0.6</v>
      </c>
      <c r="DA35" s="639"/>
      <c r="DB35" s="639"/>
      <c r="DC35" s="640"/>
      <c r="DD35" s="624">
        <v>58357</v>
      </c>
      <c r="DE35" s="637"/>
      <c r="DF35" s="637"/>
      <c r="DG35" s="637"/>
      <c r="DH35" s="637"/>
      <c r="DI35" s="637"/>
      <c r="DJ35" s="637"/>
      <c r="DK35" s="638"/>
      <c r="DL35" s="624">
        <v>52590</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9722896</v>
      </c>
      <c r="S36" s="659"/>
      <c r="T36" s="659"/>
      <c r="U36" s="659"/>
      <c r="V36" s="659"/>
      <c r="W36" s="659"/>
      <c r="X36" s="659"/>
      <c r="Y36" s="662"/>
      <c r="Z36" s="663">
        <v>100</v>
      </c>
      <c r="AA36" s="663"/>
      <c r="AB36" s="663"/>
      <c r="AC36" s="663"/>
      <c r="AD36" s="664">
        <v>4952255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214091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-11400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1000403</v>
      </c>
      <c r="CS36" s="619"/>
      <c r="CT36" s="619"/>
      <c r="CU36" s="619"/>
      <c r="CV36" s="619"/>
      <c r="CW36" s="619"/>
      <c r="CX36" s="619"/>
      <c r="CY36" s="620"/>
      <c r="CZ36" s="621">
        <v>11</v>
      </c>
      <c r="DA36" s="639"/>
      <c r="DB36" s="639"/>
      <c r="DC36" s="640"/>
      <c r="DD36" s="624">
        <v>865504</v>
      </c>
      <c r="DE36" s="619"/>
      <c r="DF36" s="619"/>
      <c r="DG36" s="619"/>
      <c r="DH36" s="619"/>
      <c r="DI36" s="619"/>
      <c r="DJ36" s="619"/>
      <c r="DK36" s="620"/>
      <c r="DL36" s="624">
        <v>602629</v>
      </c>
      <c r="DM36" s="619"/>
      <c r="DN36" s="619"/>
      <c r="DO36" s="619"/>
      <c r="DP36" s="619"/>
      <c r="DQ36" s="619"/>
      <c r="DR36" s="619"/>
      <c r="DS36" s="619"/>
      <c r="DT36" s="619"/>
      <c r="DU36" s="619"/>
      <c r="DV36" s="620"/>
      <c r="DW36" s="641">
        <v>11.3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58910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3433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506555</v>
      </c>
      <c r="CS37" s="637"/>
      <c r="CT37" s="637"/>
      <c r="CU37" s="637"/>
      <c r="CV37" s="637"/>
      <c r="CW37" s="637"/>
      <c r="CX37" s="637"/>
      <c r="CY37" s="638"/>
      <c r="CZ37" s="621">
        <v>5.6</v>
      </c>
      <c r="DA37" s="639"/>
      <c r="DB37" s="639"/>
      <c r="DC37" s="640"/>
      <c r="DD37" s="624">
        <v>506519</v>
      </c>
      <c r="DE37" s="637"/>
      <c r="DF37" s="637"/>
      <c r="DG37" s="637"/>
      <c r="DH37" s="637"/>
      <c r="DI37" s="637"/>
      <c r="DJ37" s="637"/>
      <c r="DK37" s="638"/>
      <c r="DL37" s="624">
        <v>438788</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5861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947310</v>
      </c>
      <c r="CS38" s="619"/>
      <c r="CT38" s="619"/>
      <c r="CU38" s="619"/>
      <c r="CV38" s="619"/>
      <c r="CW38" s="619"/>
      <c r="CX38" s="619"/>
      <c r="CY38" s="620"/>
      <c r="CZ38" s="621">
        <v>10.4</v>
      </c>
      <c r="DA38" s="639"/>
      <c r="DB38" s="639"/>
      <c r="DC38" s="640"/>
      <c r="DD38" s="624">
        <v>807470</v>
      </c>
      <c r="DE38" s="619"/>
      <c r="DF38" s="619"/>
      <c r="DG38" s="619"/>
      <c r="DH38" s="619"/>
      <c r="DI38" s="619"/>
      <c r="DJ38" s="619"/>
      <c r="DK38" s="620"/>
      <c r="DL38" s="624">
        <v>794536</v>
      </c>
      <c r="DM38" s="619"/>
      <c r="DN38" s="619"/>
      <c r="DO38" s="619"/>
      <c r="DP38" s="619"/>
      <c r="DQ38" s="619"/>
      <c r="DR38" s="619"/>
      <c r="DS38" s="619"/>
      <c r="DT38" s="619"/>
      <c r="DU38" s="619"/>
      <c r="DV38" s="620"/>
      <c r="DW38" s="641">
        <v>14.9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298388</v>
      </c>
      <c r="CS39" s="637"/>
      <c r="CT39" s="637"/>
      <c r="CU39" s="637"/>
      <c r="CV39" s="637"/>
      <c r="CW39" s="637"/>
      <c r="CX39" s="637"/>
      <c r="CY39" s="638"/>
      <c r="CZ39" s="621">
        <v>3.3</v>
      </c>
      <c r="DA39" s="639"/>
      <c r="DB39" s="639"/>
      <c r="DC39" s="640"/>
      <c r="DD39" s="624">
        <v>92388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159317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50041</v>
      </c>
      <c r="CS40" s="619"/>
      <c r="CT40" s="619"/>
      <c r="CU40" s="619"/>
      <c r="CV40" s="619"/>
      <c r="CW40" s="619"/>
      <c r="CX40" s="619"/>
      <c r="CY40" s="620"/>
      <c r="CZ40" s="621">
        <v>0.6</v>
      </c>
      <c r="DA40" s="639"/>
      <c r="DB40" s="639"/>
      <c r="DC40" s="640"/>
      <c r="DD40" s="624">
        <v>50041</v>
      </c>
      <c r="DE40" s="619"/>
      <c r="DF40" s="619"/>
      <c r="DG40" s="619"/>
      <c r="DH40" s="619"/>
      <c r="DI40" s="619"/>
      <c r="DJ40" s="619"/>
      <c r="DK40" s="620"/>
      <c r="DL40" s="624">
        <v>50041</v>
      </c>
      <c r="DM40" s="619"/>
      <c r="DN40" s="619"/>
      <c r="DO40" s="619"/>
      <c r="DP40" s="619"/>
      <c r="DQ40" s="619"/>
      <c r="DR40" s="619"/>
      <c r="DS40" s="619"/>
      <c r="DT40" s="619"/>
      <c r="DU40" s="619"/>
      <c r="DV40" s="620"/>
      <c r="DW40" s="641">
        <v>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591711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1892132</v>
      </c>
      <c r="CS42" s="619"/>
      <c r="CT42" s="619"/>
      <c r="CU42" s="619"/>
      <c r="CV42" s="619"/>
      <c r="CW42" s="619"/>
      <c r="CX42" s="619"/>
      <c r="CY42" s="620"/>
      <c r="CZ42" s="621">
        <v>20.8</v>
      </c>
      <c r="DA42" s="622"/>
      <c r="DB42" s="622"/>
      <c r="DC42" s="623"/>
      <c r="DD42" s="624">
        <v>359416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20440</v>
      </c>
      <c r="CS43" s="637"/>
      <c r="CT43" s="637"/>
      <c r="CU43" s="637"/>
      <c r="CV43" s="637"/>
      <c r="CW43" s="637"/>
      <c r="CX43" s="637"/>
      <c r="CY43" s="638"/>
      <c r="CZ43" s="621">
        <v>0.2</v>
      </c>
      <c r="DA43" s="639"/>
      <c r="DB43" s="639"/>
      <c r="DC43" s="640"/>
      <c r="DD43" s="624" t="s">
        <v>108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1892132</v>
      </c>
      <c r="CS44" s="619"/>
      <c r="CT44" s="619"/>
      <c r="CU44" s="619"/>
      <c r="CV44" s="619"/>
      <c r="CW44" s="619"/>
      <c r="CX44" s="619"/>
      <c r="CY44" s="620"/>
      <c r="CZ44" s="621">
        <v>20.8</v>
      </c>
      <c r="DA44" s="622"/>
      <c r="DB44" s="622"/>
      <c r="DC44" s="623"/>
      <c r="DD44" s="624">
        <v>359416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1476222</v>
      </c>
      <c r="CS45" s="637"/>
      <c r="CT45" s="637"/>
      <c r="CU45" s="637"/>
      <c r="CV45" s="637"/>
      <c r="CW45" s="637"/>
      <c r="CX45" s="637"/>
      <c r="CY45" s="638"/>
      <c r="CZ45" s="621">
        <v>16.3</v>
      </c>
      <c r="DA45" s="639"/>
      <c r="DB45" s="639"/>
      <c r="DC45" s="640"/>
      <c r="DD45" s="624">
        <v>155952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369858</v>
      </c>
      <c r="CS46" s="619"/>
      <c r="CT46" s="619"/>
      <c r="CU46" s="619"/>
      <c r="CV46" s="619"/>
      <c r="CW46" s="619"/>
      <c r="CX46" s="619"/>
      <c r="CY46" s="620"/>
      <c r="CZ46" s="621">
        <v>4.0999999999999996</v>
      </c>
      <c r="DA46" s="622"/>
      <c r="DB46" s="622"/>
      <c r="DC46" s="623"/>
      <c r="DD46" s="624">
        <v>201812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9075138</v>
      </c>
      <c r="CS49" s="603"/>
      <c r="CT49" s="603"/>
      <c r="CU49" s="603"/>
      <c r="CV49" s="603"/>
      <c r="CW49" s="603"/>
      <c r="CX49" s="603"/>
      <c r="CY49" s="604"/>
      <c r="CZ49" s="605">
        <v>100</v>
      </c>
      <c r="DA49" s="606"/>
      <c r="DB49" s="606"/>
      <c r="DC49" s="607"/>
      <c r="DD49" s="608">
        <v>5736746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view="pageBreakPreview" zoomScale="50" zoomScaleNormal="100" zoomScaleSheetLayoutView="5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361</v>
      </c>
      <c r="C7" s="1080"/>
      <c r="D7" s="1080"/>
      <c r="E7" s="1080"/>
      <c r="F7" s="1080"/>
      <c r="G7" s="1080"/>
      <c r="H7" s="1080"/>
      <c r="I7" s="1080"/>
      <c r="J7" s="1080"/>
      <c r="K7" s="1080"/>
      <c r="L7" s="1080"/>
      <c r="M7" s="1080"/>
      <c r="N7" s="1080"/>
      <c r="O7" s="1080"/>
      <c r="P7" s="1081"/>
      <c r="Q7" s="1133">
        <v>8749</v>
      </c>
      <c r="R7" s="1134"/>
      <c r="S7" s="1134"/>
      <c r="T7" s="1134"/>
      <c r="U7" s="1134"/>
      <c r="V7" s="1134">
        <v>8389</v>
      </c>
      <c r="W7" s="1134"/>
      <c r="X7" s="1134"/>
      <c r="Y7" s="1134"/>
      <c r="Z7" s="1134"/>
      <c r="AA7" s="1134">
        <v>361</v>
      </c>
      <c r="AB7" s="1134"/>
      <c r="AC7" s="1134"/>
      <c r="AD7" s="1134"/>
      <c r="AE7" s="1135"/>
      <c r="AF7" s="1136">
        <v>245</v>
      </c>
      <c r="AG7" s="1137"/>
      <c r="AH7" s="1137"/>
      <c r="AI7" s="1137"/>
      <c r="AJ7" s="1138"/>
      <c r="AK7" s="1120">
        <v>21</v>
      </c>
      <c r="AL7" s="1121"/>
      <c r="AM7" s="1121"/>
      <c r="AN7" s="1121"/>
      <c r="AO7" s="1121"/>
      <c r="AP7" s="1121">
        <v>8365</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t="s">
        <v>553</v>
      </c>
      <c r="BS7" s="1124" t="s">
        <v>554</v>
      </c>
      <c r="BT7" s="1125"/>
      <c r="BU7" s="1125"/>
      <c r="BV7" s="1125"/>
      <c r="BW7" s="1125"/>
      <c r="BX7" s="1125"/>
      <c r="BY7" s="1125"/>
      <c r="BZ7" s="1125"/>
      <c r="CA7" s="1125"/>
      <c r="CB7" s="1125"/>
      <c r="CC7" s="1125"/>
      <c r="CD7" s="1125"/>
      <c r="CE7" s="1125"/>
      <c r="CF7" s="1125"/>
      <c r="CG7" s="1126"/>
      <c r="CH7" s="1117">
        <v>1</v>
      </c>
      <c r="CI7" s="1118"/>
      <c r="CJ7" s="1118"/>
      <c r="CK7" s="1118"/>
      <c r="CL7" s="1119"/>
      <c r="CM7" s="1117">
        <v>9</v>
      </c>
      <c r="CN7" s="1118"/>
      <c r="CO7" s="1118"/>
      <c r="CP7" s="1118"/>
      <c r="CQ7" s="1119"/>
      <c r="CR7" s="1117">
        <v>2</v>
      </c>
      <c r="CS7" s="1118"/>
      <c r="CT7" s="1118"/>
      <c r="CU7" s="1118"/>
      <c r="CV7" s="1119"/>
      <c r="CW7" s="1117" t="s">
        <v>555</v>
      </c>
      <c r="CX7" s="1118"/>
      <c r="CY7" s="1118"/>
      <c r="CZ7" s="1118"/>
      <c r="DA7" s="1119"/>
      <c r="DB7" s="1117">
        <v>601</v>
      </c>
      <c r="DC7" s="1118"/>
      <c r="DD7" s="1118"/>
      <c r="DE7" s="1118"/>
      <c r="DF7" s="1119"/>
      <c r="DG7" s="1117" t="s">
        <v>555</v>
      </c>
      <c r="DH7" s="1118"/>
      <c r="DI7" s="1118"/>
      <c r="DJ7" s="1118"/>
      <c r="DK7" s="1119"/>
      <c r="DL7" s="1117" t="s">
        <v>555</v>
      </c>
      <c r="DM7" s="1118"/>
      <c r="DN7" s="1118"/>
      <c r="DO7" s="1118"/>
      <c r="DP7" s="1119"/>
      <c r="DQ7" s="1117">
        <v>458</v>
      </c>
      <c r="DR7" s="1118"/>
      <c r="DS7" s="1118"/>
      <c r="DT7" s="1118"/>
      <c r="DU7" s="1119"/>
      <c r="DV7" s="1144"/>
      <c r="DW7" s="1145"/>
      <c r="DX7" s="1145"/>
      <c r="DY7" s="1145"/>
      <c r="DZ7" s="1146"/>
      <c r="EA7" s="205"/>
    </row>
    <row r="8" spans="1:131" s="206" customFormat="1" ht="26.25" customHeight="1" x14ac:dyDescent="0.15">
      <c r="A8" s="212">
        <v>2</v>
      </c>
      <c r="B8" s="1066" t="s">
        <v>362</v>
      </c>
      <c r="C8" s="1067"/>
      <c r="D8" s="1067"/>
      <c r="E8" s="1067"/>
      <c r="F8" s="1067"/>
      <c r="G8" s="1067"/>
      <c r="H8" s="1067"/>
      <c r="I8" s="1067"/>
      <c r="J8" s="1067"/>
      <c r="K8" s="1067"/>
      <c r="L8" s="1067"/>
      <c r="M8" s="1067"/>
      <c r="N8" s="1067"/>
      <c r="O8" s="1067"/>
      <c r="P8" s="1068"/>
      <c r="Q8" s="1072">
        <v>1118</v>
      </c>
      <c r="R8" s="1073"/>
      <c r="S8" s="1073"/>
      <c r="T8" s="1073"/>
      <c r="U8" s="1073"/>
      <c r="V8" s="1073">
        <v>846</v>
      </c>
      <c r="W8" s="1073"/>
      <c r="X8" s="1073"/>
      <c r="Y8" s="1073"/>
      <c r="Z8" s="1073"/>
      <c r="AA8" s="1073">
        <v>272</v>
      </c>
      <c r="AB8" s="1073"/>
      <c r="AC8" s="1073"/>
      <c r="AD8" s="1073"/>
      <c r="AE8" s="1074"/>
      <c r="AF8" s="1048">
        <v>272</v>
      </c>
      <c r="AG8" s="1049"/>
      <c r="AH8" s="1049"/>
      <c r="AI8" s="1049"/>
      <c r="AJ8" s="1050"/>
      <c r="AK8" s="1115">
        <v>213</v>
      </c>
      <c r="AL8" s="1116"/>
      <c r="AM8" s="1116"/>
      <c r="AN8" s="1116"/>
      <c r="AO8" s="1116"/>
      <c r="AP8" s="1116">
        <v>504</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t="s">
        <v>363</v>
      </c>
      <c r="C9" s="1067"/>
      <c r="D9" s="1067"/>
      <c r="E9" s="1067"/>
      <c r="F9" s="1067"/>
      <c r="G9" s="1067"/>
      <c r="H9" s="1067"/>
      <c r="I9" s="1067"/>
      <c r="J9" s="1067"/>
      <c r="K9" s="1067"/>
      <c r="L9" s="1067"/>
      <c r="M9" s="1067"/>
      <c r="N9" s="1067"/>
      <c r="O9" s="1067"/>
      <c r="P9" s="1068"/>
      <c r="Q9" s="1072">
        <v>39</v>
      </c>
      <c r="R9" s="1073"/>
      <c r="S9" s="1073"/>
      <c r="T9" s="1073"/>
      <c r="U9" s="1073"/>
      <c r="V9" s="1073">
        <v>24</v>
      </c>
      <c r="W9" s="1073"/>
      <c r="X9" s="1073"/>
      <c r="Y9" s="1073"/>
      <c r="Z9" s="1073"/>
      <c r="AA9" s="1073">
        <v>15</v>
      </c>
      <c r="AB9" s="1073"/>
      <c r="AC9" s="1073"/>
      <c r="AD9" s="1073"/>
      <c r="AE9" s="1074"/>
      <c r="AF9" s="1048">
        <v>15</v>
      </c>
      <c r="AG9" s="1049"/>
      <c r="AH9" s="1049"/>
      <c r="AI9" s="1049"/>
      <c r="AJ9" s="1050"/>
      <c r="AK9" s="1115" t="s">
        <v>555</v>
      </c>
      <c r="AL9" s="1116"/>
      <c r="AM9" s="1116"/>
      <c r="AN9" s="1116"/>
      <c r="AO9" s="1116"/>
      <c r="AP9" s="1116">
        <v>46</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7">
        <v>9437</v>
      </c>
      <c r="R23" s="1098"/>
      <c r="S23" s="1098"/>
      <c r="T23" s="1098"/>
      <c r="U23" s="1098"/>
      <c r="V23" s="1098">
        <v>8789</v>
      </c>
      <c r="W23" s="1098"/>
      <c r="X23" s="1098"/>
      <c r="Y23" s="1098"/>
      <c r="Z23" s="1098"/>
      <c r="AA23" s="1098">
        <v>648</v>
      </c>
      <c r="AB23" s="1098"/>
      <c r="AC23" s="1098"/>
      <c r="AD23" s="1098"/>
      <c r="AE23" s="1099"/>
      <c r="AF23" s="1100">
        <v>532</v>
      </c>
      <c r="AG23" s="1098"/>
      <c r="AH23" s="1098"/>
      <c r="AI23" s="1098"/>
      <c r="AJ23" s="1101"/>
      <c r="AK23" s="1102"/>
      <c r="AL23" s="1103"/>
      <c r="AM23" s="1103"/>
      <c r="AN23" s="1103"/>
      <c r="AO23" s="1103"/>
      <c r="AP23" s="1098">
        <v>8915</v>
      </c>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344</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377</v>
      </c>
      <c r="C28" s="1080"/>
      <c r="D28" s="1080"/>
      <c r="E28" s="1080"/>
      <c r="F28" s="1080"/>
      <c r="G28" s="1080"/>
      <c r="H28" s="1080"/>
      <c r="I28" s="1080"/>
      <c r="J28" s="1080"/>
      <c r="K28" s="1080"/>
      <c r="L28" s="1080"/>
      <c r="M28" s="1080"/>
      <c r="N28" s="1080"/>
      <c r="O28" s="1080"/>
      <c r="P28" s="1081"/>
      <c r="Q28" s="1082">
        <v>3085</v>
      </c>
      <c r="R28" s="1083"/>
      <c r="S28" s="1083"/>
      <c r="T28" s="1083"/>
      <c r="U28" s="1083"/>
      <c r="V28" s="1083">
        <v>3002</v>
      </c>
      <c r="W28" s="1083"/>
      <c r="X28" s="1083"/>
      <c r="Y28" s="1083"/>
      <c r="Z28" s="1083"/>
      <c r="AA28" s="1083">
        <v>83</v>
      </c>
      <c r="AB28" s="1083"/>
      <c r="AC28" s="1083"/>
      <c r="AD28" s="1083"/>
      <c r="AE28" s="1084"/>
      <c r="AF28" s="1085">
        <v>83</v>
      </c>
      <c r="AG28" s="1083"/>
      <c r="AH28" s="1083"/>
      <c r="AI28" s="1083"/>
      <c r="AJ28" s="1086"/>
      <c r="AK28" s="1087">
        <v>145</v>
      </c>
      <c r="AL28" s="1075"/>
      <c r="AM28" s="1075"/>
      <c r="AN28" s="1075"/>
      <c r="AO28" s="1075"/>
      <c r="AP28" s="1075">
        <v>30</v>
      </c>
      <c r="AQ28" s="1075"/>
      <c r="AR28" s="1075"/>
      <c r="AS28" s="1075"/>
      <c r="AT28" s="1075"/>
      <c r="AU28" s="1075" t="s">
        <v>557</v>
      </c>
      <c r="AV28" s="1075"/>
      <c r="AW28" s="1075"/>
      <c r="AX28" s="1075"/>
      <c r="AY28" s="1075"/>
      <c r="AZ28" s="1076" t="s">
        <v>557</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378</v>
      </c>
      <c r="C29" s="1067"/>
      <c r="D29" s="1067"/>
      <c r="E29" s="1067"/>
      <c r="F29" s="1067"/>
      <c r="G29" s="1067"/>
      <c r="H29" s="1067"/>
      <c r="I29" s="1067"/>
      <c r="J29" s="1067"/>
      <c r="K29" s="1067"/>
      <c r="L29" s="1067"/>
      <c r="M29" s="1067"/>
      <c r="N29" s="1067"/>
      <c r="O29" s="1067"/>
      <c r="P29" s="1068"/>
      <c r="Q29" s="1072">
        <v>2172</v>
      </c>
      <c r="R29" s="1073"/>
      <c r="S29" s="1073"/>
      <c r="T29" s="1073"/>
      <c r="U29" s="1073"/>
      <c r="V29" s="1073">
        <v>2040</v>
      </c>
      <c r="W29" s="1073"/>
      <c r="X29" s="1073"/>
      <c r="Y29" s="1073"/>
      <c r="Z29" s="1073"/>
      <c r="AA29" s="1073">
        <v>132</v>
      </c>
      <c r="AB29" s="1073"/>
      <c r="AC29" s="1073"/>
      <c r="AD29" s="1073"/>
      <c r="AE29" s="1074"/>
      <c r="AF29" s="1048">
        <v>132</v>
      </c>
      <c r="AG29" s="1049"/>
      <c r="AH29" s="1049"/>
      <c r="AI29" s="1049"/>
      <c r="AJ29" s="1050"/>
      <c r="AK29" s="1009">
        <v>318</v>
      </c>
      <c r="AL29" s="997"/>
      <c r="AM29" s="997"/>
      <c r="AN29" s="997"/>
      <c r="AO29" s="997"/>
      <c r="AP29" s="997" t="s">
        <v>557</v>
      </c>
      <c r="AQ29" s="997"/>
      <c r="AR29" s="997"/>
      <c r="AS29" s="997"/>
      <c r="AT29" s="997"/>
      <c r="AU29" s="997" t="s">
        <v>557</v>
      </c>
      <c r="AV29" s="997"/>
      <c r="AW29" s="997"/>
      <c r="AX29" s="997"/>
      <c r="AY29" s="997"/>
      <c r="AZ29" s="1071" t="s">
        <v>557</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379</v>
      </c>
      <c r="C30" s="1067"/>
      <c r="D30" s="1067"/>
      <c r="E30" s="1067"/>
      <c r="F30" s="1067"/>
      <c r="G30" s="1067"/>
      <c r="H30" s="1067"/>
      <c r="I30" s="1067"/>
      <c r="J30" s="1067"/>
      <c r="K30" s="1067"/>
      <c r="L30" s="1067"/>
      <c r="M30" s="1067"/>
      <c r="N30" s="1067"/>
      <c r="O30" s="1067"/>
      <c r="P30" s="1068"/>
      <c r="Q30" s="1072">
        <v>439</v>
      </c>
      <c r="R30" s="1073"/>
      <c r="S30" s="1073"/>
      <c r="T30" s="1073"/>
      <c r="U30" s="1073"/>
      <c r="V30" s="1073">
        <v>436</v>
      </c>
      <c r="W30" s="1073"/>
      <c r="X30" s="1073"/>
      <c r="Y30" s="1073"/>
      <c r="Z30" s="1073"/>
      <c r="AA30" s="1073">
        <v>3</v>
      </c>
      <c r="AB30" s="1073"/>
      <c r="AC30" s="1073"/>
      <c r="AD30" s="1073"/>
      <c r="AE30" s="1074"/>
      <c r="AF30" s="1048">
        <v>3</v>
      </c>
      <c r="AG30" s="1049"/>
      <c r="AH30" s="1049"/>
      <c r="AI30" s="1049"/>
      <c r="AJ30" s="1050"/>
      <c r="AK30" s="1009">
        <v>285</v>
      </c>
      <c r="AL30" s="997"/>
      <c r="AM30" s="997"/>
      <c r="AN30" s="997"/>
      <c r="AO30" s="997"/>
      <c r="AP30" s="997" t="s">
        <v>557</v>
      </c>
      <c r="AQ30" s="997"/>
      <c r="AR30" s="997"/>
      <c r="AS30" s="997"/>
      <c r="AT30" s="997"/>
      <c r="AU30" s="997" t="s">
        <v>557</v>
      </c>
      <c r="AV30" s="997"/>
      <c r="AW30" s="997"/>
      <c r="AX30" s="997"/>
      <c r="AY30" s="997"/>
      <c r="AZ30" s="1071" t="s">
        <v>557</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380</v>
      </c>
      <c r="C31" s="1067"/>
      <c r="D31" s="1067"/>
      <c r="E31" s="1067"/>
      <c r="F31" s="1067"/>
      <c r="G31" s="1067"/>
      <c r="H31" s="1067"/>
      <c r="I31" s="1067"/>
      <c r="J31" s="1067"/>
      <c r="K31" s="1067"/>
      <c r="L31" s="1067"/>
      <c r="M31" s="1067"/>
      <c r="N31" s="1067"/>
      <c r="O31" s="1067"/>
      <c r="P31" s="1068"/>
      <c r="Q31" s="1072">
        <v>428</v>
      </c>
      <c r="R31" s="1073"/>
      <c r="S31" s="1073"/>
      <c r="T31" s="1073"/>
      <c r="U31" s="1073"/>
      <c r="V31" s="1073">
        <v>393</v>
      </c>
      <c r="W31" s="1073"/>
      <c r="X31" s="1073"/>
      <c r="Y31" s="1073"/>
      <c r="Z31" s="1073"/>
      <c r="AA31" s="1073">
        <v>35</v>
      </c>
      <c r="AB31" s="1073"/>
      <c r="AC31" s="1073"/>
      <c r="AD31" s="1073"/>
      <c r="AE31" s="1074"/>
      <c r="AF31" s="1048">
        <v>636</v>
      </c>
      <c r="AG31" s="1049"/>
      <c r="AH31" s="1049"/>
      <c r="AI31" s="1049"/>
      <c r="AJ31" s="1050"/>
      <c r="AK31" s="1009">
        <v>59</v>
      </c>
      <c r="AL31" s="997"/>
      <c r="AM31" s="997"/>
      <c r="AN31" s="997"/>
      <c r="AO31" s="997"/>
      <c r="AP31" s="997">
        <v>2071</v>
      </c>
      <c r="AQ31" s="997"/>
      <c r="AR31" s="997"/>
      <c r="AS31" s="997"/>
      <c r="AT31" s="997"/>
      <c r="AU31" s="997">
        <v>93</v>
      </c>
      <c r="AV31" s="997"/>
      <c r="AW31" s="997"/>
      <c r="AX31" s="997"/>
      <c r="AY31" s="997"/>
      <c r="AZ31" s="1071" t="s">
        <v>557</v>
      </c>
      <c r="BA31" s="1071"/>
      <c r="BB31" s="1071"/>
      <c r="BC31" s="1071"/>
      <c r="BD31" s="1071"/>
      <c r="BE31" s="1061" t="s">
        <v>381</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382</v>
      </c>
      <c r="C32" s="1067"/>
      <c r="D32" s="1067"/>
      <c r="E32" s="1067"/>
      <c r="F32" s="1067"/>
      <c r="G32" s="1067"/>
      <c r="H32" s="1067"/>
      <c r="I32" s="1067"/>
      <c r="J32" s="1067"/>
      <c r="K32" s="1067"/>
      <c r="L32" s="1067"/>
      <c r="M32" s="1067"/>
      <c r="N32" s="1067"/>
      <c r="O32" s="1067"/>
      <c r="P32" s="1068"/>
      <c r="Q32" s="1072">
        <v>218</v>
      </c>
      <c r="R32" s="1073"/>
      <c r="S32" s="1073"/>
      <c r="T32" s="1073"/>
      <c r="U32" s="1073"/>
      <c r="V32" s="1073">
        <v>207</v>
      </c>
      <c r="W32" s="1073"/>
      <c r="X32" s="1073"/>
      <c r="Y32" s="1073"/>
      <c r="Z32" s="1073"/>
      <c r="AA32" s="1073">
        <v>11</v>
      </c>
      <c r="AB32" s="1073"/>
      <c r="AC32" s="1073"/>
      <c r="AD32" s="1073"/>
      <c r="AE32" s="1074"/>
      <c r="AF32" s="1048">
        <v>11</v>
      </c>
      <c r="AG32" s="1049"/>
      <c r="AH32" s="1049"/>
      <c r="AI32" s="1049"/>
      <c r="AJ32" s="1050"/>
      <c r="AK32" s="1009">
        <v>90</v>
      </c>
      <c r="AL32" s="997"/>
      <c r="AM32" s="997"/>
      <c r="AN32" s="997"/>
      <c r="AO32" s="997"/>
      <c r="AP32" s="997">
        <v>2712</v>
      </c>
      <c r="AQ32" s="997"/>
      <c r="AR32" s="997"/>
      <c r="AS32" s="997"/>
      <c r="AT32" s="997"/>
      <c r="AU32" s="997">
        <v>2712</v>
      </c>
      <c r="AV32" s="997"/>
      <c r="AW32" s="997"/>
      <c r="AX32" s="997"/>
      <c r="AY32" s="997"/>
      <c r="AZ32" s="1071" t="s">
        <v>557</v>
      </c>
      <c r="BA32" s="1071"/>
      <c r="BB32" s="1071"/>
      <c r="BC32" s="1071"/>
      <c r="BD32" s="1071"/>
      <c r="BE32" s="1061" t="s">
        <v>383</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384</v>
      </c>
      <c r="C33" s="1067"/>
      <c r="D33" s="1067"/>
      <c r="E33" s="1067"/>
      <c r="F33" s="1067"/>
      <c r="G33" s="1067"/>
      <c r="H33" s="1067"/>
      <c r="I33" s="1067"/>
      <c r="J33" s="1067"/>
      <c r="K33" s="1067"/>
      <c r="L33" s="1067"/>
      <c r="M33" s="1067"/>
      <c r="N33" s="1067"/>
      <c r="O33" s="1067"/>
      <c r="P33" s="1068"/>
      <c r="Q33" s="1072">
        <v>553</v>
      </c>
      <c r="R33" s="1073"/>
      <c r="S33" s="1073"/>
      <c r="T33" s="1073"/>
      <c r="U33" s="1073"/>
      <c r="V33" s="1073">
        <v>531</v>
      </c>
      <c r="W33" s="1073"/>
      <c r="X33" s="1073"/>
      <c r="Y33" s="1073"/>
      <c r="Z33" s="1073"/>
      <c r="AA33" s="1073">
        <v>22</v>
      </c>
      <c r="AB33" s="1073"/>
      <c r="AC33" s="1073"/>
      <c r="AD33" s="1073"/>
      <c r="AE33" s="1074"/>
      <c r="AF33" s="1048">
        <v>22</v>
      </c>
      <c r="AG33" s="1049"/>
      <c r="AH33" s="1049"/>
      <c r="AI33" s="1049"/>
      <c r="AJ33" s="1050"/>
      <c r="AK33" s="1009">
        <v>124</v>
      </c>
      <c r="AL33" s="997"/>
      <c r="AM33" s="997"/>
      <c r="AN33" s="997"/>
      <c r="AO33" s="997"/>
      <c r="AP33" s="997">
        <v>2189</v>
      </c>
      <c r="AQ33" s="997"/>
      <c r="AR33" s="997"/>
      <c r="AS33" s="997"/>
      <c r="AT33" s="997"/>
      <c r="AU33" s="997">
        <v>1981</v>
      </c>
      <c r="AV33" s="997"/>
      <c r="AW33" s="997"/>
      <c r="AX33" s="997"/>
      <c r="AY33" s="997"/>
      <c r="AZ33" s="1071" t="s">
        <v>557</v>
      </c>
      <c r="BA33" s="1071"/>
      <c r="BB33" s="1071"/>
      <c r="BC33" s="1071"/>
      <c r="BD33" s="1071"/>
      <c r="BE33" s="1061" t="s">
        <v>383</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887</v>
      </c>
      <c r="AG63" s="985"/>
      <c r="AH63" s="985"/>
      <c r="AI63" s="985"/>
      <c r="AJ63" s="1059"/>
      <c r="AK63" s="1060"/>
      <c r="AL63" s="989"/>
      <c r="AM63" s="989"/>
      <c r="AN63" s="989"/>
      <c r="AO63" s="989"/>
      <c r="AP63" s="985">
        <v>7002</v>
      </c>
      <c r="AQ63" s="985"/>
      <c r="AR63" s="985"/>
      <c r="AS63" s="985"/>
      <c r="AT63" s="985"/>
      <c r="AU63" s="985">
        <v>4786</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389</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539</v>
      </c>
      <c r="C68" s="1015"/>
      <c r="D68" s="1015"/>
      <c r="E68" s="1015"/>
      <c r="F68" s="1015"/>
      <c r="G68" s="1015"/>
      <c r="H68" s="1015"/>
      <c r="I68" s="1015"/>
      <c r="J68" s="1015"/>
      <c r="K68" s="1015"/>
      <c r="L68" s="1015"/>
      <c r="M68" s="1015"/>
      <c r="N68" s="1015"/>
      <c r="O68" s="1015"/>
      <c r="P68" s="1016"/>
      <c r="Q68" s="1017">
        <v>1669</v>
      </c>
      <c r="R68" s="1011"/>
      <c r="S68" s="1011"/>
      <c r="T68" s="1011"/>
      <c r="U68" s="1011"/>
      <c r="V68" s="1011">
        <v>1634</v>
      </c>
      <c r="W68" s="1011"/>
      <c r="X68" s="1011"/>
      <c r="Y68" s="1011"/>
      <c r="Z68" s="1011"/>
      <c r="AA68" s="1011">
        <v>35</v>
      </c>
      <c r="AB68" s="1011"/>
      <c r="AC68" s="1011"/>
      <c r="AD68" s="1011"/>
      <c r="AE68" s="1011"/>
      <c r="AF68" s="1011">
        <v>35</v>
      </c>
      <c r="AG68" s="1011"/>
      <c r="AH68" s="1011"/>
      <c r="AI68" s="1011"/>
      <c r="AJ68" s="1011"/>
      <c r="AK68" s="1011" t="s">
        <v>555</v>
      </c>
      <c r="AL68" s="1011"/>
      <c r="AM68" s="1011"/>
      <c r="AN68" s="1011"/>
      <c r="AO68" s="1011"/>
      <c r="AP68" s="1011">
        <v>2573</v>
      </c>
      <c r="AQ68" s="1011"/>
      <c r="AR68" s="1011"/>
      <c r="AS68" s="1011"/>
      <c r="AT68" s="1011"/>
      <c r="AU68" s="1011">
        <v>349</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4" t="s">
        <v>540</v>
      </c>
      <c r="C69" s="1005"/>
      <c r="D69" s="1005"/>
      <c r="E69" s="1005"/>
      <c r="F69" s="1005"/>
      <c r="G69" s="1005"/>
      <c r="H69" s="1005"/>
      <c r="I69" s="1005"/>
      <c r="J69" s="1005"/>
      <c r="K69" s="1005"/>
      <c r="L69" s="1005"/>
      <c r="M69" s="1005"/>
      <c r="N69" s="1005"/>
      <c r="O69" s="1005"/>
      <c r="P69" s="1006"/>
      <c r="Q69" s="1003">
        <v>2885</v>
      </c>
      <c r="R69" s="997"/>
      <c r="S69" s="997"/>
      <c r="T69" s="997"/>
      <c r="U69" s="997"/>
      <c r="V69" s="997">
        <v>2864</v>
      </c>
      <c r="W69" s="997"/>
      <c r="X69" s="997"/>
      <c r="Y69" s="997"/>
      <c r="Z69" s="997"/>
      <c r="AA69" s="997">
        <v>22</v>
      </c>
      <c r="AB69" s="997"/>
      <c r="AC69" s="997"/>
      <c r="AD69" s="997"/>
      <c r="AE69" s="997"/>
      <c r="AF69" s="997">
        <v>22</v>
      </c>
      <c r="AG69" s="997"/>
      <c r="AH69" s="997"/>
      <c r="AI69" s="997"/>
      <c r="AJ69" s="997"/>
      <c r="AK69" s="997" t="s">
        <v>556</v>
      </c>
      <c r="AL69" s="997"/>
      <c r="AM69" s="997"/>
      <c r="AN69" s="997"/>
      <c r="AO69" s="997"/>
      <c r="AP69" s="997">
        <v>535</v>
      </c>
      <c r="AQ69" s="997"/>
      <c r="AR69" s="997"/>
      <c r="AS69" s="997"/>
      <c r="AT69" s="997"/>
      <c r="AU69" s="997">
        <v>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4" t="s">
        <v>541</v>
      </c>
      <c r="C70" s="1005"/>
      <c r="D70" s="1005"/>
      <c r="E70" s="1005"/>
      <c r="F70" s="1005"/>
      <c r="G70" s="1005"/>
      <c r="H70" s="1005"/>
      <c r="I70" s="1005"/>
      <c r="J70" s="1005"/>
      <c r="K70" s="1005"/>
      <c r="L70" s="1005"/>
      <c r="M70" s="1005"/>
      <c r="N70" s="1005"/>
      <c r="O70" s="1005"/>
      <c r="P70" s="1006"/>
      <c r="Q70" s="1003">
        <v>113</v>
      </c>
      <c r="R70" s="997"/>
      <c r="S70" s="997"/>
      <c r="T70" s="997"/>
      <c r="U70" s="997"/>
      <c r="V70" s="997">
        <v>110</v>
      </c>
      <c r="W70" s="997"/>
      <c r="X70" s="997"/>
      <c r="Y70" s="997"/>
      <c r="Z70" s="997"/>
      <c r="AA70" s="997">
        <v>2</v>
      </c>
      <c r="AB70" s="997"/>
      <c r="AC70" s="997"/>
      <c r="AD70" s="997"/>
      <c r="AE70" s="997"/>
      <c r="AF70" s="997">
        <v>2</v>
      </c>
      <c r="AG70" s="997"/>
      <c r="AH70" s="997"/>
      <c r="AI70" s="997"/>
      <c r="AJ70" s="997"/>
      <c r="AK70" s="997">
        <v>9</v>
      </c>
      <c r="AL70" s="997"/>
      <c r="AM70" s="997"/>
      <c r="AN70" s="997"/>
      <c r="AO70" s="997"/>
      <c r="AP70" s="997" t="s">
        <v>555</v>
      </c>
      <c r="AQ70" s="997"/>
      <c r="AR70" s="997"/>
      <c r="AS70" s="997"/>
      <c r="AT70" s="997"/>
      <c r="AU70" s="997" t="s">
        <v>555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4" t="s">
        <v>559</v>
      </c>
      <c r="C71" s="1005"/>
      <c r="D71" s="1005"/>
      <c r="E71" s="1005"/>
      <c r="F71" s="1005"/>
      <c r="G71" s="1005"/>
      <c r="H71" s="1005"/>
      <c r="I71" s="1005"/>
      <c r="J71" s="1005"/>
      <c r="K71" s="1005"/>
      <c r="L71" s="1005"/>
      <c r="M71" s="1005"/>
      <c r="N71" s="1005"/>
      <c r="O71" s="1005"/>
      <c r="P71" s="1006"/>
      <c r="Q71" s="1003">
        <v>400</v>
      </c>
      <c r="R71" s="997"/>
      <c r="S71" s="997"/>
      <c r="T71" s="997"/>
      <c r="U71" s="997"/>
      <c r="V71" s="997">
        <v>352</v>
      </c>
      <c r="W71" s="997"/>
      <c r="X71" s="997"/>
      <c r="Y71" s="997"/>
      <c r="Z71" s="997"/>
      <c r="AA71" s="997">
        <v>48</v>
      </c>
      <c r="AB71" s="997"/>
      <c r="AC71" s="997"/>
      <c r="AD71" s="997"/>
      <c r="AE71" s="997"/>
      <c r="AF71" s="997">
        <v>48</v>
      </c>
      <c r="AG71" s="997"/>
      <c r="AH71" s="997"/>
      <c r="AI71" s="997"/>
      <c r="AJ71" s="997"/>
      <c r="AK71" s="997">
        <v>19</v>
      </c>
      <c r="AL71" s="997"/>
      <c r="AM71" s="997"/>
      <c r="AN71" s="997"/>
      <c r="AO71" s="997"/>
      <c r="AP71" s="997" t="s">
        <v>555</v>
      </c>
      <c r="AQ71" s="997"/>
      <c r="AR71" s="997"/>
      <c r="AS71" s="997"/>
      <c r="AT71" s="997"/>
      <c r="AU71" s="997" t="s">
        <v>555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4" t="s">
        <v>542</v>
      </c>
      <c r="C72" s="1005"/>
      <c r="D72" s="1005"/>
      <c r="E72" s="1005"/>
      <c r="F72" s="1005"/>
      <c r="G72" s="1005"/>
      <c r="H72" s="1005"/>
      <c r="I72" s="1005"/>
      <c r="J72" s="1005"/>
      <c r="K72" s="1005"/>
      <c r="L72" s="1005"/>
      <c r="M72" s="1005"/>
      <c r="N72" s="1005"/>
      <c r="O72" s="1005"/>
      <c r="P72" s="1006"/>
      <c r="Q72" s="1003">
        <v>179</v>
      </c>
      <c r="R72" s="997"/>
      <c r="S72" s="997"/>
      <c r="T72" s="997"/>
      <c r="U72" s="997"/>
      <c r="V72" s="997">
        <v>176</v>
      </c>
      <c r="W72" s="997"/>
      <c r="X72" s="997"/>
      <c r="Y72" s="997"/>
      <c r="Z72" s="997"/>
      <c r="AA72" s="997">
        <v>3</v>
      </c>
      <c r="AB72" s="997"/>
      <c r="AC72" s="997"/>
      <c r="AD72" s="997"/>
      <c r="AE72" s="997"/>
      <c r="AF72" s="997">
        <v>3</v>
      </c>
      <c r="AG72" s="997"/>
      <c r="AH72" s="997"/>
      <c r="AI72" s="997"/>
      <c r="AJ72" s="997"/>
      <c r="AK72" s="997" t="s">
        <v>555</v>
      </c>
      <c r="AL72" s="997"/>
      <c r="AM72" s="997"/>
      <c r="AN72" s="997"/>
      <c r="AO72" s="997"/>
      <c r="AP72" s="997" t="s">
        <v>555</v>
      </c>
      <c r="AQ72" s="997"/>
      <c r="AR72" s="997"/>
      <c r="AS72" s="997"/>
      <c r="AT72" s="997"/>
      <c r="AU72" s="997" t="s">
        <v>555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4" t="s">
        <v>543</v>
      </c>
      <c r="C73" s="1005"/>
      <c r="D73" s="1005"/>
      <c r="E73" s="1005"/>
      <c r="F73" s="1005"/>
      <c r="G73" s="1005"/>
      <c r="H73" s="1005"/>
      <c r="I73" s="1005"/>
      <c r="J73" s="1005"/>
      <c r="K73" s="1005"/>
      <c r="L73" s="1005"/>
      <c r="M73" s="1005"/>
      <c r="N73" s="1005"/>
      <c r="O73" s="1005"/>
      <c r="P73" s="1006"/>
      <c r="Q73" s="1003">
        <v>206788</v>
      </c>
      <c r="R73" s="997"/>
      <c r="S73" s="997"/>
      <c r="T73" s="997"/>
      <c r="U73" s="997"/>
      <c r="V73" s="997">
        <v>199254</v>
      </c>
      <c r="W73" s="997"/>
      <c r="X73" s="997"/>
      <c r="Y73" s="997"/>
      <c r="Z73" s="997"/>
      <c r="AA73" s="997">
        <v>7534</v>
      </c>
      <c r="AB73" s="997"/>
      <c r="AC73" s="997"/>
      <c r="AD73" s="997"/>
      <c r="AE73" s="997"/>
      <c r="AF73" s="997">
        <v>7534</v>
      </c>
      <c r="AG73" s="997"/>
      <c r="AH73" s="997"/>
      <c r="AI73" s="997"/>
      <c r="AJ73" s="997"/>
      <c r="AK73" s="997">
        <v>168</v>
      </c>
      <c r="AL73" s="997"/>
      <c r="AM73" s="997"/>
      <c r="AN73" s="997"/>
      <c r="AO73" s="997"/>
      <c r="AP73" s="997" t="s">
        <v>555</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4" t="s">
        <v>561</v>
      </c>
      <c r="C74" s="1005"/>
      <c r="D74" s="1005"/>
      <c r="E74" s="1005"/>
      <c r="F74" s="1005"/>
      <c r="G74" s="1005"/>
      <c r="H74" s="1005"/>
      <c r="I74" s="1005"/>
      <c r="J74" s="1005"/>
      <c r="K74" s="1005"/>
      <c r="L74" s="1005"/>
      <c r="M74" s="1005"/>
      <c r="N74" s="1005"/>
      <c r="O74" s="1005"/>
      <c r="P74" s="1006"/>
      <c r="Q74" s="1003">
        <v>237</v>
      </c>
      <c r="R74" s="997"/>
      <c r="S74" s="997"/>
      <c r="T74" s="997"/>
      <c r="U74" s="997"/>
      <c r="V74" s="997">
        <v>151</v>
      </c>
      <c r="W74" s="997"/>
      <c r="X74" s="997"/>
      <c r="Y74" s="997"/>
      <c r="Z74" s="997"/>
      <c r="AA74" s="997">
        <v>87</v>
      </c>
      <c r="AB74" s="997"/>
      <c r="AC74" s="997"/>
      <c r="AD74" s="997"/>
      <c r="AE74" s="997"/>
      <c r="AF74" s="997">
        <v>87</v>
      </c>
      <c r="AG74" s="997"/>
      <c r="AH74" s="997"/>
      <c r="AI74" s="997"/>
      <c r="AJ74" s="997"/>
      <c r="AK74" s="997" t="s">
        <v>555</v>
      </c>
      <c r="AL74" s="997"/>
      <c r="AM74" s="997"/>
      <c r="AN74" s="997"/>
      <c r="AO74" s="997"/>
      <c r="AP74" s="997" t="s">
        <v>555</v>
      </c>
      <c r="AQ74" s="997"/>
      <c r="AR74" s="997"/>
      <c r="AS74" s="997"/>
      <c r="AT74" s="997"/>
      <c r="AU74" s="997" t="s">
        <v>555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4" t="s">
        <v>562</v>
      </c>
      <c r="C75" s="1005"/>
      <c r="D75" s="1005"/>
      <c r="E75" s="1005"/>
      <c r="F75" s="1005"/>
      <c r="G75" s="1005"/>
      <c r="H75" s="1005"/>
      <c r="I75" s="1005"/>
      <c r="J75" s="1005"/>
      <c r="K75" s="1005"/>
      <c r="L75" s="1005"/>
      <c r="M75" s="1005"/>
      <c r="N75" s="1005"/>
      <c r="O75" s="1005"/>
      <c r="P75" s="1006"/>
      <c r="Q75" s="1007">
        <v>74</v>
      </c>
      <c r="R75" s="1008"/>
      <c r="S75" s="1008"/>
      <c r="T75" s="1008"/>
      <c r="U75" s="1009"/>
      <c r="V75" s="1010">
        <v>37</v>
      </c>
      <c r="W75" s="1008"/>
      <c r="X75" s="1008"/>
      <c r="Y75" s="1008"/>
      <c r="Z75" s="1009"/>
      <c r="AA75" s="1010">
        <v>37</v>
      </c>
      <c r="AB75" s="1008"/>
      <c r="AC75" s="1008"/>
      <c r="AD75" s="1008"/>
      <c r="AE75" s="1009"/>
      <c r="AF75" s="1010">
        <v>37</v>
      </c>
      <c r="AG75" s="1008"/>
      <c r="AH75" s="1008"/>
      <c r="AI75" s="1008"/>
      <c r="AJ75" s="1009"/>
      <c r="AK75" s="1010" t="s">
        <v>555</v>
      </c>
      <c r="AL75" s="1008"/>
      <c r="AM75" s="1008"/>
      <c r="AN75" s="1008"/>
      <c r="AO75" s="1009"/>
      <c r="AP75" s="1010" t="s">
        <v>555</v>
      </c>
      <c r="AQ75" s="1008"/>
      <c r="AR75" s="1008"/>
      <c r="AS75" s="1008"/>
      <c r="AT75" s="1009"/>
      <c r="AU75" s="1010" t="s">
        <v>555</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4" t="s">
        <v>544</v>
      </c>
      <c r="C76" s="1005"/>
      <c r="D76" s="1005"/>
      <c r="E76" s="1005"/>
      <c r="F76" s="1005"/>
      <c r="G76" s="1005"/>
      <c r="H76" s="1005"/>
      <c r="I76" s="1005"/>
      <c r="J76" s="1005"/>
      <c r="K76" s="1005"/>
      <c r="L76" s="1005"/>
      <c r="M76" s="1005"/>
      <c r="N76" s="1005"/>
      <c r="O76" s="1005"/>
      <c r="P76" s="1006"/>
      <c r="Q76" s="1007">
        <v>117</v>
      </c>
      <c r="R76" s="1008"/>
      <c r="S76" s="1008"/>
      <c r="T76" s="1008"/>
      <c r="U76" s="1009"/>
      <c r="V76" s="1010">
        <v>116</v>
      </c>
      <c r="W76" s="1008"/>
      <c r="X76" s="1008"/>
      <c r="Y76" s="1008"/>
      <c r="Z76" s="1009"/>
      <c r="AA76" s="1010">
        <v>1</v>
      </c>
      <c r="AB76" s="1008"/>
      <c r="AC76" s="1008"/>
      <c r="AD76" s="1008"/>
      <c r="AE76" s="1009"/>
      <c r="AF76" s="1010">
        <v>1</v>
      </c>
      <c r="AG76" s="1008"/>
      <c r="AH76" s="1008"/>
      <c r="AI76" s="1008"/>
      <c r="AJ76" s="1009"/>
      <c r="AK76" s="1010" t="s">
        <v>555</v>
      </c>
      <c r="AL76" s="1008"/>
      <c r="AM76" s="1008"/>
      <c r="AN76" s="1008"/>
      <c r="AO76" s="1009"/>
      <c r="AP76" s="1010" t="s">
        <v>555</v>
      </c>
      <c r="AQ76" s="1008"/>
      <c r="AR76" s="1008"/>
      <c r="AS76" s="1008"/>
      <c r="AT76" s="1009"/>
      <c r="AU76" s="1010" t="s">
        <v>555</v>
      </c>
      <c r="AV76" s="1008"/>
      <c r="AW76" s="1008"/>
      <c r="AX76" s="1008"/>
      <c r="AY76" s="1009"/>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4" t="s">
        <v>545</v>
      </c>
      <c r="C77" s="1005"/>
      <c r="D77" s="1005"/>
      <c r="E77" s="1005"/>
      <c r="F77" s="1005"/>
      <c r="G77" s="1005"/>
      <c r="H77" s="1005"/>
      <c r="I77" s="1005"/>
      <c r="J77" s="1005"/>
      <c r="K77" s="1005"/>
      <c r="L77" s="1005"/>
      <c r="M77" s="1005"/>
      <c r="N77" s="1005"/>
      <c r="O77" s="1005"/>
      <c r="P77" s="1006"/>
      <c r="Q77" s="1007">
        <v>375</v>
      </c>
      <c r="R77" s="1008"/>
      <c r="S77" s="1008"/>
      <c r="T77" s="1008"/>
      <c r="U77" s="1009"/>
      <c r="V77" s="1010">
        <v>358</v>
      </c>
      <c r="W77" s="1008"/>
      <c r="X77" s="1008"/>
      <c r="Y77" s="1008"/>
      <c r="Z77" s="1009"/>
      <c r="AA77" s="1010">
        <v>16</v>
      </c>
      <c r="AB77" s="1008"/>
      <c r="AC77" s="1008"/>
      <c r="AD77" s="1008"/>
      <c r="AE77" s="1009"/>
      <c r="AF77" s="1010">
        <v>16</v>
      </c>
      <c r="AG77" s="1008"/>
      <c r="AH77" s="1008"/>
      <c r="AI77" s="1008"/>
      <c r="AJ77" s="1009"/>
      <c r="AK77" s="1010" t="s">
        <v>555</v>
      </c>
      <c r="AL77" s="1008"/>
      <c r="AM77" s="1008"/>
      <c r="AN77" s="1008"/>
      <c r="AO77" s="1009"/>
      <c r="AP77" s="1010" t="s">
        <v>555</v>
      </c>
      <c r="AQ77" s="1008"/>
      <c r="AR77" s="1008"/>
      <c r="AS77" s="1008"/>
      <c r="AT77" s="1009"/>
      <c r="AU77" s="1010" t="s">
        <v>555</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4" t="s">
        <v>546</v>
      </c>
      <c r="C78" s="1005"/>
      <c r="D78" s="1005"/>
      <c r="E78" s="1005"/>
      <c r="F78" s="1005"/>
      <c r="G78" s="1005"/>
      <c r="H78" s="1005"/>
      <c r="I78" s="1005"/>
      <c r="J78" s="1005"/>
      <c r="K78" s="1005"/>
      <c r="L78" s="1005"/>
      <c r="M78" s="1005"/>
      <c r="N78" s="1005"/>
      <c r="O78" s="1005"/>
      <c r="P78" s="1006"/>
      <c r="Q78" s="1003">
        <v>400</v>
      </c>
      <c r="R78" s="997"/>
      <c r="S78" s="997"/>
      <c r="T78" s="997"/>
      <c r="U78" s="997"/>
      <c r="V78" s="997">
        <v>386</v>
      </c>
      <c r="W78" s="997"/>
      <c r="X78" s="997"/>
      <c r="Y78" s="997"/>
      <c r="Z78" s="997"/>
      <c r="AA78" s="997">
        <v>13</v>
      </c>
      <c r="AB78" s="997"/>
      <c r="AC78" s="997"/>
      <c r="AD78" s="997"/>
      <c r="AE78" s="997"/>
      <c r="AF78" s="997">
        <v>13</v>
      </c>
      <c r="AG78" s="997"/>
      <c r="AH78" s="997"/>
      <c r="AI78" s="997"/>
      <c r="AJ78" s="997"/>
      <c r="AK78" s="997">
        <v>84</v>
      </c>
      <c r="AL78" s="997"/>
      <c r="AM78" s="997"/>
      <c r="AN78" s="997"/>
      <c r="AO78" s="997"/>
      <c r="AP78" s="997" t="s">
        <v>555</v>
      </c>
      <c r="AQ78" s="997"/>
      <c r="AR78" s="997"/>
      <c r="AS78" s="997"/>
      <c r="AT78" s="997"/>
      <c r="AU78" s="997" t="s">
        <v>555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4" t="s">
        <v>547</v>
      </c>
      <c r="C79" s="1005"/>
      <c r="D79" s="1005"/>
      <c r="E79" s="1005"/>
      <c r="F79" s="1005"/>
      <c r="G79" s="1005"/>
      <c r="H79" s="1005"/>
      <c r="I79" s="1005"/>
      <c r="J79" s="1005"/>
      <c r="K79" s="1005"/>
      <c r="L79" s="1005"/>
      <c r="M79" s="1005"/>
      <c r="N79" s="1005"/>
      <c r="O79" s="1005"/>
      <c r="P79" s="1006"/>
      <c r="Q79" s="1003">
        <v>63</v>
      </c>
      <c r="R79" s="997"/>
      <c r="S79" s="997"/>
      <c r="T79" s="997"/>
      <c r="U79" s="997"/>
      <c r="V79" s="997">
        <v>62</v>
      </c>
      <c r="W79" s="997"/>
      <c r="X79" s="997"/>
      <c r="Y79" s="997"/>
      <c r="Z79" s="997"/>
      <c r="AA79" s="997">
        <v>1</v>
      </c>
      <c r="AB79" s="997"/>
      <c r="AC79" s="997"/>
      <c r="AD79" s="997"/>
      <c r="AE79" s="997"/>
      <c r="AF79" s="997">
        <v>1</v>
      </c>
      <c r="AG79" s="997"/>
      <c r="AH79" s="997"/>
      <c r="AI79" s="997"/>
      <c r="AJ79" s="997"/>
      <c r="AK79" s="997" t="s">
        <v>555</v>
      </c>
      <c r="AL79" s="997"/>
      <c r="AM79" s="997"/>
      <c r="AN79" s="997"/>
      <c r="AO79" s="997"/>
      <c r="AP79" s="997" t="s">
        <v>555</v>
      </c>
      <c r="AQ79" s="997"/>
      <c r="AR79" s="997"/>
      <c r="AS79" s="997"/>
      <c r="AT79" s="997"/>
      <c r="AU79" s="997" t="s">
        <v>555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4" t="s">
        <v>548</v>
      </c>
      <c r="C80" s="1005"/>
      <c r="D80" s="1005"/>
      <c r="E80" s="1005"/>
      <c r="F80" s="1005"/>
      <c r="G80" s="1005"/>
      <c r="H80" s="1005"/>
      <c r="I80" s="1005"/>
      <c r="J80" s="1005"/>
      <c r="K80" s="1005"/>
      <c r="L80" s="1005"/>
      <c r="M80" s="1005"/>
      <c r="N80" s="1005"/>
      <c r="O80" s="1005"/>
      <c r="P80" s="1006"/>
      <c r="Q80" s="1003">
        <v>49</v>
      </c>
      <c r="R80" s="997"/>
      <c r="S80" s="997"/>
      <c r="T80" s="997"/>
      <c r="U80" s="997"/>
      <c r="V80" s="997">
        <v>48</v>
      </c>
      <c r="W80" s="997"/>
      <c r="X80" s="997"/>
      <c r="Y80" s="997"/>
      <c r="Z80" s="997"/>
      <c r="AA80" s="997">
        <v>1</v>
      </c>
      <c r="AB80" s="997"/>
      <c r="AC80" s="997"/>
      <c r="AD80" s="997"/>
      <c r="AE80" s="997"/>
      <c r="AF80" s="997">
        <v>1</v>
      </c>
      <c r="AG80" s="997"/>
      <c r="AH80" s="997"/>
      <c r="AI80" s="997"/>
      <c r="AJ80" s="997"/>
      <c r="AK80" s="997" t="s">
        <v>555</v>
      </c>
      <c r="AL80" s="997"/>
      <c r="AM80" s="997"/>
      <c r="AN80" s="997"/>
      <c r="AO80" s="997"/>
      <c r="AP80" s="997" t="s">
        <v>555</v>
      </c>
      <c r="AQ80" s="997"/>
      <c r="AR80" s="997"/>
      <c r="AS80" s="997"/>
      <c r="AT80" s="997"/>
      <c r="AU80" s="997" t="s">
        <v>555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4" t="s">
        <v>549</v>
      </c>
      <c r="C81" s="1005"/>
      <c r="D81" s="1005"/>
      <c r="E81" s="1005"/>
      <c r="F81" s="1005"/>
      <c r="G81" s="1005"/>
      <c r="H81" s="1005"/>
      <c r="I81" s="1005"/>
      <c r="J81" s="1005"/>
      <c r="K81" s="1005"/>
      <c r="L81" s="1005"/>
      <c r="M81" s="1005"/>
      <c r="N81" s="1005"/>
      <c r="O81" s="1005"/>
      <c r="P81" s="1006"/>
      <c r="Q81" s="1003">
        <v>8</v>
      </c>
      <c r="R81" s="997"/>
      <c r="S81" s="997"/>
      <c r="T81" s="997"/>
      <c r="U81" s="997"/>
      <c r="V81" s="997">
        <v>6</v>
      </c>
      <c r="W81" s="997"/>
      <c r="X81" s="997"/>
      <c r="Y81" s="997"/>
      <c r="Z81" s="997"/>
      <c r="AA81" s="997">
        <v>1</v>
      </c>
      <c r="AB81" s="997"/>
      <c r="AC81" s="997"/>
      <c r="AD81" s="997"/>
      <c r="AE81" s="997"/>
      <c r="AF81" s="997">
        <v>1</v>
      </c>
      <c r="AG81" s="997"/>
      <c r="AH81" s="997"/>
      <c r="AI81" s="997"/>
      <c r="AJ81" s="997"/>
      <c r="AK81" s="997" t="s">
        <v>555</v>
      </c>
      <c r="AL81" s="997"/>
      <c r="AM81" s="997"/>
      <c r="AN81" s="997"/>
      <c r="AO81" s="997"/>
      <c r="AP81" s="997" t="s">
        <v>555</v>
      </c>
      <c r="AQ81" s="997"/>
      <c r="AR81" s="997"/>
      <c r="AS81" s="997"/>
      <c r="AT81" s="997"/>
      <c r="AU81" s="997" t="s">
        <v>555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4" t="s">
        <v>550</v>
      </c>
      <c r="C82" s="1005"/>
      <c r="D82" s="1005"/>
      <c r="E82" s="1005"/>
      <c r="F82" s="1005"/>
      <c r="G82" s="1005"/>
      <c r="H82" s="1005"/>
      <c r="I82" s="1005"/>
      <c r="J82" s="1005"/>
      <c r="K82" s="1005"/>
      <c r="L82" s="1005"/>
      <c r="M82" s="1005"/>
      <c r="N82" s="1005"/>
      <c r="O82" s="1005"/>
      <c r="P82" s="1006"/>
      <c r="Q82" s="1003">
        <v>6256</v>
      </c>
      <c r="R82" s="997"/>
      <c r="S82" s="997"/>
      <c r="T82" s="997"/>
      <c r="U82" s="997"/>
      <c r="V82" s="997">
        <v>5232</v>
      </c>
      <c r="W82" s="997"/>
      <c r="X82" s="997"/>
      <c r="Y82" s="997"/>
      <c r="Z82" s="997"/>
      <c r="AA82" s="997">
        <v>1024</v>
      </c>
      <c r="AB82" s="997"/>
      <c r="AC82" s="997"/>
      <c r="AD82" s="997"/>
      <c r="AE82" s="997"/>
      <c r="AF82" s="997">
        <v>1024</v>
      </c>
      <c r="AG82" s="997"/>
      <c r="AH82" s="997"/>
      <c r="AI82" s="997"/>
      <c r="AJ82" s="997"/>
      <c r="AK82" s="997">
        <v>16</v>
      </c>
      <c r="AL82" s="997"/>
      <c r="AM82" s="997"/>
      <c r="AN82" s="997"/>
      <c r="AO82" s="997"/>
      <c r="AP82" s="997" t="s">
        <v>555</v>
      </c>
      <c r="AQ82" s="997"/>
      <c r="AR82" s="997"/>
      <c r="AS82" s="997"/>
      <c r="AT82" s="997"/>
      <c r="AU82" s="997" t="s">
        <v>555</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4" t="s">
        <v>551</v>
      </c>
      <c r="C83" s="1005"/>
      <c r="D83" s="1005"/>
      <c r="E83" s="1005"/>
      <c r="F83" s="1005"/>
      <c r="G83" s="1005"/>
      <c r="H83" s="1005"/>
      <c r="I83" s="1005"/>
      <c r="J83" s="1005"/>
      <c r="K83" s="1005"/>
      <c r="L83" s="1005"/>
      <c r="M83" s="1005"/>
      <c r="N83" s="1005"/>
      <c r="O83" s="1005"/>
      <c r="P83" s="1006"/>
      <c r="Q83" s="1003">
        <v>124</v>
      </c>
      <c r="R83" s="997"/>
      <c r="S83" s="997"/>
      <c r="T83" s="997"/>
      <c r="U83" s="997"/>
      <c r="V83" s="997">
        <v>117</v>
      </c>
      <c r="W83" s="997"/>
      <c r="X83" s="997"/>
      <c r="Y83" s="997"/>
      <c r="Z83" s="997"/>
      <c r="AA83" s="997">
        <v>8</v>
      </c>
      <c r="AB83" s="997"/>
      <c r="AC83" s="997"/>
      <c r="AD83" s="997"/>
      <c r="AE83" s="997"/>
      <c r="AF83" s="997">
        <v>8</v>
      </c>
      <c r="AG83" s="997"/>
      <c r="AH83" s="997"/>
      <c r="AI83" s="997"/>
      <c r="AJ83" s="997"/>
      <c r="AK83" s="997" t="s">
        <v>556</v>
      </c>
      <c r="AL83" s="997"/>
      <c r="AM83" s="997"/>
      <c r="AN83" s="997"/>
      <c r="AO83" s="997"/>
      <c r="AP83" s="997">
        <v>1794</v>
      </c>
      <c r="AQ83" s="997"/>
      <c r="AR83" s="997"/>
      <c r="AS83" s="997"/>
      <c r="AT83" s="997"/>
      <c r="AU83" s="997">
        <v>13</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4" t="s">
        <v>558</v>
      </c>
      <c r="C84" s="1005"/>
      <c r="D84" s="1005"/>
      <c r="E84" s="1005"/>
      <c r="F84" s="1005"/>
      <c r="G84" s="1005"/>
      <c r="H84" s="1005"/>
      <c r="I84" s="1005"/>
      <c r="J84" s="1005"/>
      <c r="K84" s="1005"/>
      <c r="L84" s="1005"/>
      <c r="M84" s="1005"/>
      <c r="N84" s="1005"/>
      <c r="O84" s="1005"/>
      <c r="P84" s="1006"/>
      <c r="Q84" s="1003">
        <v>4</v>
      </c>
      <c r="R84" s="997"/>
      <c r="S84" s="997"/>
      <c r="T84" s="997"/>
      <c r="U84" s="997"/>
      <c r="V84" s="997">
        <v>2</v>
      </c>
      <c r="W84" s="997"/>
      <c r="X84" s="997"/>
      <c r="Y84" s="997"/>
      <c r="Z84" s="997"/>
      <c r="AA84" s="997">
        <v>2</v>
      </c>
      <c r="AB84" s="997"/>
      <c r="AC84" s="997"/>
      <c r="AD84" s="997"/>
      <c r="AE84" s="997"/>
      <c r="AF84" s="997">
        <v>2</v>
      </c>
      <c r="AG84" s="997"/>
      <c r="AH84" s="997"/>
      <c r="AI84" s="997"/>
      <c r="AJ84" s="997"/>
      <c r="AK84" s="997">
        <v>0</v>
      </c>
      <c r="AL84" s="997"/>
      <c r="AM84" s="997"/>
      <c r="AN84" s="997"/>
      <c r="AO84" s="997"/>
      <c r="AP84" s="997" t="s">
        <v>555</v>
      </c>
      <c r="AQ84" s="997"/>
      <c r="AR84" s="997"/>
      <c r="AS84" s="997"/>
      <c r="AT84" s="997"/>
      <c r="AU84" s="997" t="s">
        <v>555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4" t="s">
        <v>552</v>
      </c>
      <c r="C85" s="1005"/>
      <c r="D85" s="1005"/>
      <c r="E85" s="1005"/>
      <c r="F85" s="1005"/>
      <c r="G85" s="1005"/>
      <c r="H85" s="1005"/>
      <c r="I85" s="1005"/>
      <c r="J85" s="1005"/>
      <c r="K85" s="1005"/>
      <c r="L85" s="1005"/>
      <c r="M85" s="1005"/>
      <c r="N85" s="1005"/>
      <c r="O85" s="1005"/>
      <c r="P85" s="1006"/>
      <c r="Q85" s="1003">
        <v>529</v>
      </c>
      <c r="R85" s="997"/>
      <c r="S85" s="997"/>
      <c r="T85" s="997"/>
      <c r="U85" s="997"/>
      <c r="V85" s="997">
        <v>517</v>
      </c>
      <c r="W85" s="997"/>
      <c r="X85" s="997"/>
      <c r="Y85" s="997"/>
      <c r="Z85" s="997"/>
      <c r="AA85" s="997">
        <v>13</v>
      </c>
      <c r="AB85" s="997"/>
      <c r="AC85" s="997"/>
      <c r="AD85" s="997"/>
      <c r="AE85" s="997"/>
      <c r="AF85" s="997">
        <v>320</v>
      </c>
      <c r="AG85" s="997"/>
      <c r="AH85" s="997"/>
      <c r="AI85" s="997"/>
      <c r="AJ85" s="997"/>
      <c r="AK85" s="997" t="s">
        <v>555</v>
      </c>
      <c r="AL85" s="997"/>
      <c r="AM85" s="997"/>
      <c r="AN85" s="997"/>
      <c r="AO85" s="997"/>
      <c r="AP85" s="997" t="s">
        <v>556</v>
      </c>
      <c r="AQ85" s="997"/>
      <c r="AR85" s="997"/>
      <c r="AS85" s="997"/>
      <c r="AT85" s="997"/>
      <c r="AU85" s="997" t="s">
        <v>555</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9155</v>
      </c>
      <c r="AG88" s="985"/>
      <c r="AH88" s="985"/>
      <c r="AI88" s="985"/>
      <c r="AJ88" s="985"/>
      <c r="AK88" s="989"/>
      <c r="AL88" s="989"/>
      <c r="AM88" s="989"/>
      <c r="AN88" s="989"/>
      <c r="AO88" s="989"/>
      <c r="AP88" s="985">
        <v>4902</v>
      </c>
      <c r="AQ88" s="985"/>
      <c r="AR88" s="985"/>
      <c r="AS88" s="985"/>
      <c r="AT88" s="985"/>
      <c r="AU88" s="985">
        <v>408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t="s">
        <v>560</v>
      </c>
      <c r="CX102" s="977"/>
      <c r="CY102" s="977"/>
      <c r="CZ102" s="977"/>
      <c r="DA102" s="978"/>
      <c r="DB102" s="976">
        <v>601</v>
      </c>
      <c r="DC102" s="977"/>
      <c r="DD102" s="977"/>
      <c r="DE102" s="977"/>
      <c r="DF102" s="978"/>
      <c r="DG102" s="976" t="s">
        <v>560</v>
      </c>
      <c r="DH102" s="977"/>
      <c r="DI102" s="977"/>
      <c r="DJ102" s="977"/>
      <c r="DK102" s="978"/>
      <c r="DL102" s="976" t="s">
        <v>560</v>
      </c>
      <c r="DM102" s="977"/>
      <c r="DN102" s="977"/>
      <c r="DO102" s="977"/>
      <c r="DP102" s="978"/>
      <c r="DQ102" s="976">
        <v>458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797201</v>
      </c>
      <c r="AB110" s="903"/>
      <c r="AC110" s="903"/>
      <c r="AD110" s="903"/>
      <c r="AE110" s="904"/>
      <c r="AF110" s="905">
        <v>832397</v>
      </c>
      <c r="AG110" s="903"/>
      <c r="AH110" s="903"/>
      <c r="AI110" s="903"/>
      <c r="AJ110" s="904"/>
      <c r="AK110" s="905">
        <v>831503</v>
      </c>
      <c r="AL110" s="903"/>
      <c r="AM110" s="903"/>
      <c r="AN110" s="903"/>
      <c r="AO110" s="904"/>
      <c r="AP110" s="906">
        <v>18.2</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8488428</v>
      </c>
      <c r="BR110" s="830"/>
      <c r="BS110" s="830"/>
      <c r="BT110" s="830"/>
      <c r="BU110" s="830"/>
      <c r="BV110" s="830">
        <v>8548855</v>
      </c>
      <c r="BW110" s="830"/>
      <c r="BX110" s="830"/>
      <c r="BY110" s="830"/>
      <c r="BZ110" s="830"/>
      <c r="CA110" s="830">
        <v>8915376</v>
      </c>
      <c r="CB110" s="830"/>
      <c r="CC110" s="830"/>
      <c r="CD110" s="830"/>
      <c r="CE110" s="830"/>
      <c r="CF110" s="891">
        <v>195.1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280</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4725172</v>
      </c>
      <c r="BR112" s="801"/>
      <c r="BS112" s="801"/>
      <c r="BT112" s="801"/>
      <c r="BU112" s="801"/>
      <c r="BV112" s="801">
        <v>4797130</v>
      </c>
      <c r="BW112" s="801"/>
      <c r="BX112" s="801"/>
      <c r="BY112" s="801"/>
      <c r="BZ112" s="801"/>
      <c r="CA112" s="801">
        <v>4786721</v>
      </c>
      <c r="CB112" s="801"/>
      <c r="CC112" s="801"/>
      <c r="CD112" s="801"/>
      <c r="CE112" s="801"/>
      <c r="CF112" s="878">
        <v>104.8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187041</v>
      </c>
      <c r="AB113" s="939"/>
      <c r="AC113" s="939"/>
      <c r="AD113" s="939"/>
      <c r="AE113" s="940"/>
      <c r="AF113" s="941">
        <v>201191</v>
      </c>
      <c r="AG113" s="939"/>
      <c r="AH113" s="939"/>
      <c r="AI113" s="939"/>
      <c r="AJ113" s="940"/>
      <c r="AK113" s="941">
        <v>213331</v>
      </c>
      <c r="AL113" s="939"/>
      <c r="AM113" s="939"/>
      <c r="AN113" s="939"/>
      <c r="AO113" s="940"/>
      <c r="AP113" s="942">
        <v>4.7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500138</v>
      </c>
      <c r="BR113" s="801"/>
      <c r="BS113" s="801"/>
      <c r="BT113" s="801"/>
      <c r="BU113" s="801"/>
      <c r="BV113" s="801">
        <v>457708</v>
      </c>
      <c r="BW113" s="801"/>
      <c r="BX113" s="801"/>
      <c r="BY113" s="801"/>
      <c r="BZ113" s="801"/>
      <c r="CA113" s="801">
        <v>408217</v>
      </c>
      <c r="CB113" s="801"/>
      <c r="CC113" s="801"/>
      <c r="CD113" s="801"/>
      <c r="CE113" s="801"/>
      <c r="CF113" s="878">
        <v>8.9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94823</v>
      </c>
      <c r="AB114" s="814"/>
      <c r="AC114" s="814"/>
      <c r="AD114" s="814"/>
      <c r="AE114" s="815"/>
      <c r="AF114" s="816">
        <v>68115</v>
      </c>
      <c r="AG114" s="814"/>
      <c r="AH114" s="814"/>
      <c r="AI114" s="814"/>
      <c r="AJ114" s="815"/>
      <c r="AK114" s="816">
        <v>76021</v>
      </c>
      <c r="AL114" s="814"/>
      <c r="AM114" s="814"/>
      <c r="AN114" s="814"/>
      <c r="AO114" s="815"/>
      <c r="AP114" s="784">
        <v>1.7</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1387061</v>
      </c>
      <c r="BR114" s="801"/>
      <c r="BS114" s="801"/>
      <c r="BT114" s="801"/>
      <c r="BU114" s="801"/>
      <c r="BV114" s="801">
        <v>1273745</v>
      </c>
      <c r="BW114" s="801"/>
      <c r="BX114" s="801"/>
      <c r="BY114" s="801"/>
      <c r="BZ114" s="801"/>
      <c r="CA114" s="801">
        <v>1164677</v>
      </c>
      <c r="CB114" s="801"/>
      <c r="CC114" s="801"/>
      <c r="CD114" s="801"/>
      <c r="CE114" s="801"/>
      <c r="CF114" s="878">
        <v>25.5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594</v>
      </c>
      <c r="AB115" s="939"/>
      <c r="AC115" s="939"/>
      <c r="AD115" s="939"/>
      <c r="AE115" s="940"/>
      <c r="AF115" s="941">
        <v>280</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413965</v>
      </c>
      <c r="BR115" s="801"/>
      <c r="BS115" s="801"/>
      <c r="BT115" s="801"/>
      <c r="BU115" s="801"/>
      <c r="BV115" s="801">
        <v>509901</v>
      </c>
      <c r="BW115" s="801"/>
      <c r="BX115" s="801"/>
      <c r="BY115" s="801"/>
      <c r="BZ115" s="801"/>
      <c r="CA115" s="801">
        <v>458070</v>
      </c>
      <c r="CB115" s="801"/>
      <c r="CC115" s="801"/>
      <c r="CD115" s="801"/>
      <c r="CE115" s="801"/>
      <c r="CF115" s="878">
        <v>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1079659</v>
      </c>
      <c r="AB117" s="925"/>
      <c r="AC117" s="925"/>
      <c r="AD117" s="925"/>
      <c r="AE117" s="926"/>
      <c r="AF117" s="928">
        <v>1101983</v>
      </c>
      <c r="AG117" s="925"/>
      <c r="AH117" s="925"/>
      <c r="AI117" s="925"/>
      <c r="AJ117" s="926"/>
      <c r="AK117" s="928">
        <v>1120855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15515044</v>
      </c>
      <c r="BR118" s="888"/>
      <c r="BS118" s="888"/>
      <c r="BT118" s="888"/>
      <c r="BU118" s="888"/>
      <c r="BV118" s="888">
        <v>15587339</v>
      </c>
      <c r="BW118" s="888"/>
      <c r="BX118" s="888"/>
      <c r="BY118" s="888"/>
      <c r="BZ118" s="888"/>
      <c r="CA118" s="888">
        <v>15733061</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428</v>
      </c>
      <c r="DH118" s="814"/>
      <c r="DI118" s="814"/>
      <c r="DJ118" s="814"/>
      <c r="DK118" s="815"/>
      <c r="DL118" s="816" t="s">
        <v>428</v>
      </c>
      <c r="DM118" s="814"/>
      <c r="DN118" s="814"/>
      <c r="DO118" s="814"/>
      <c r="DP118" s="815"/>
      <c r="DQ118" s="816" t="s">
        <v>428</v>
      </c>
      <c r="DR118" s="814"/>
      <c r="DS118" s="814"/>
      <c r="DT118" s="814"/>
      <c r="DU118" s="815"/>
      <c r="DV118" s="784" t="s">
        <v>428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428</v>
      </c>
      <c r="AB119" s="903"/>
      <c r="AC119" s="903"/>
      <c r="AD119" s="903"/>
      <c r="AE119" s="904"/>
      <c r="AF119" s="905" t="s">
        <v>428</v>
      </c>
      <c r="AG119" s="903"/>
      <c r="AH119" s="903"/>
      <c r="AI119" s="903"/>
      <c r="AJ119" s="904"/>
      <c r="AK119" s="905" t="s">
        <v>428</v>
      </c>
      <c r="AL119" s="903"/>
      <c r="AM119" s="903"/>
      <c r="AN119" s="903"/>
      <c r="AO119" s="904"/>
      <c r="AP119" s="906" t="s">
        <v>428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2638085</v>
      </c>
      <c r="BR119" s="830"/>
      <c r="BS119" s="830"/>
      <c r="BT119" s="830"/>
      <c r="BU119" s="830"/>
      <c r="BV119" s="830">
        <v>2685263</v>
      </c>
      <c r="BW119" s="830"/>
      <c r="BX119" s="830"/>
      <c r="BY119" s="830"/>
      <c r="BZ119" s="830"/>
      <c r="CA119" s="830">
        <v>2282941</v>
      </c>
      <c r="CB119" s="830"/>
      <c r="CC119" s="830"/>
      <c r="CD119" s="830"/>
      <c r="CE119" s="830"/>
      <c r="CF119" s="891">
        <v>50</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280</v>
      </c>
      <c r="DH119" s="747"/>
      <c r="DI119" s="747"/>
      <c r="DJ119" s="747"/>
      <c r="DK119" s="748"/>
      <c r="DL119" s="749" t="s">
        <v>428</v>
      </c>
      <c r="DM119" s="747"/>
      <c r="DN119" s="747"/>
      <c r="DO119" s="747"/>
      <c r="DP119" s="748"/>
      <c r="DQ119" s="749" t="s">
        <v>428</v>
      </c>
      <c r="DR119" s="747"/>
      <c r="DS119" s="747"/>
      <c r="DT119" s="747"/>
      <c r="DU119" s="748"/>
      <c r="DV119" s="837" t="s">
        <v>428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428</v>
      </c>
      <c r="AB120" s="814"/>
      <c r="AC120" s="814"/>
      <c r="AD120" s="814"/>
      <c r="AE120" s="815"/>
      <c r="AF120" s="816" t="s">
        <v>428</v>
      </c>
      <c r="AG120" s="814"/>
      <c r="AH120" s="814"/>
      <c r="AI120" s="814"/>
      <c r="AJ120" s="815"/>
      <c r="AK120" s="816" t="s">
        <v>428</v>
      </c>
      <c r="AL120" s="814"/>
      <c r="AM120" s="814"/>
      <c r="AN120" s="814"/>
      <c r="AO120" s="815"/>
      <c r="AP120" s="784" t="s">
        <v>428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1100777</v>
      </c>
      <c r="BR120" s="801"/>
      <c r="BS120" s="801"/>
      <c r="BT120" s="801"/>
      <c r="BU120" s="801"/>
      <c r="BV120" s="801">
        <v>1070812</v>
      </c>
      <c r="BW120" s="801"/>
      <c r="BX120" s="801"/>
      <c r="BY120" s="801"/>
      <c r="BZ120" s="801"/>
      <c r="CA120" s="801">
        <v>991790</v>
      </c>
      <c r="CB120" s="801"/>
      <c r="CC120" s="801"/>
      <c r="CD120" s="801"/>
      <c r="CE120" s="801"/>
      <c r="CF120" s="878">
        <v>21.7</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2714372</v>
      </c>
      <c r="DH120" s="830"/>
      <c r="DI120" s="830"/>
      <c r="DJ120" s="830"/>
      <c r="DK120" s="830"/>
      <c r="DL120" s="830">
        <v>2755534</v>
      </c>
      <c r="DM120" s="830"/>
      <c r="DN120" s="830"/>
      <c r="DO120" s="830"/>
      <c r="DP120" s="830"/>
      <c r="DQ120" s="830">
        <v>2712361</v>
      </c>
      <c r="DR120" s="830"/>
      <c r="DS120" s="830"/>
      <c r="DT120" s="830"/>
      <c r="DU120" s="830"/>
      <c r="DV120" s="831">
        <v>59.4</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428</v>
      </c>
      <c r="AB121" s="814"/>
      <c r="AC121" s="814"/>
      <c r="AD121" s="814"/>
      <c r="AE121" s="815"/>
      <c r="AF121" s="816" t="s">
        <v>428</v>
      </c>
      <c r="AG121" s="814"/>
      <c r="AH121" s="814"/>
      <c r="AI121" s="814"/>
      <c r="AJ121" s="815"/>
      <c r="AK121" s="816" t="s">
        <v>428</v>
      </c>
      <c r="AL121" s="814"/>
      <c r="AM121" s="814"/>
      <c r="AN121" s="814"/>
      <c r="AO121" s="815"/>
      <c r="AP121" s="784" t="s">
        <v>428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8251569</v>
      </c>
      <c r="BR121" s="888"/>
      <c r="BS121" s="888"/>
      <c r="BT121" s="888"/>
      <c r="BU121" s="888"/>
      <c r="BV121" s="888">
        <v>8242577</v>
      </c>
      <c r="BW121" s="888"/>
      <c r="BX121" s="888"/>
      <c r="BY121" s="888"/>
      <c r="BZ121" s="888"/>
      <c r="CA121" s="888">
        <v>8353338</v>
      </c>
      <c r="CB121" s="888"/>
      <c r="CC121" s="888"/>
      <c r="CD121" s="888"/>
      <c r="CE121" s="888"/>
      <c r="CF121" s="889">
        <v>182.8</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1894595</v>
      </c>
      <c r="DH121" s="801"/>
      <c r="DI121" s="801"/>
      <c r="DJ121" s="801"/>
      <c r="DK121" s="801"/>
      <c r="DL121" s="801">
        <v>1938675</v>
      </c>
      <c r="DM121" s="801"/>
      <c r="DN121" s="801"/>
      <c r="DO121" s="801"/>
      <c r="DP121" s="801"/>
      <c r="DQ121" s="801">
        <v>1981186</v>
      </c>
      <c r="DR121" s="801"/>
      <c r="DS121" s="801"/>
      <c r="DT121" s="801"/>
      <c r="DU121" s="801"/>
      <c r="DV121" s="853">
        <v>43.4</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11990431</v>
      </c>
      <c r="BR122" s="870"/>
      <c r="BS122" s="870"/>
      <c r="BT122" s="870"/>
      <c r="BU122" s="870"/>
      <c r="BV122" s="870">
        <v>11998652</v>
      </c>
      <c r="BW122" s="870"/>
      <c r="BX122" s="870"/>
      <c r="BY122" s="870"/>
      <c r="BZ122" s="870"/>
      <c r="CA122" s="870">
        <v>11628069</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116205</v>
      </c>
      <c r="DH122" s="801"/>
      <c r="DI122" s="801"/>
      <c r="DJ122" s="801"/>
      <c r="DK122" s="801"/>
      <c r="DL122" s="801">
        <v>102921</v>
      </c>
      <c r="DM122" s="801"/>
      <c r="DN122" s="801"/>
      <c r="DO122" s="801"/>
      <c r="DP122" s="801"/>
      <c r="DQ122" s="801">
        <v>93174</v>
      </c>
      <c r="DR122" s="801"/>
      <c r="DS122" s="801"/>
      <c r="DT122" s="801"/>
      <c r="DU122" s="801"/>
      <c r="DV122" s="853">
        <v>2</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78.400000000000006</v>
      </c>
      <c r="BR123" s="862"/>
      <c r="BS123" s="862"/>
      <c r="BT123" s="862"/>
      <c r="BU123" s="862"/>
      <c r="BV123" s="862">
        <v>80.5</v>
      </c>
      <c r="BW123" s="862"/>
      <c r="BX123" s="862"/>
      <c r="BY123" s="862"/>
      <c r="BZ123" s="862"/>
      <c r="CA123" s="862">
        <v>89.8</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594</v>
      </c>
      <c r="AB126" s="814"/>
      <c r="AC126" s="814"/>
      <c r="AD126" s="814"/>
      <c r="AE126" s="815"/>
      <c r="AF126" s="816">
        <v>280</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413965</v>
      </c>
      <c r="DH126" s="801"/>
      <c r="DI126" s="801"/>
      <c r="DJ126" s="801"/>
      <c r="DK126" s="801"/>
      <c r="DL126" s="801">
        <v>509901</v>
      </c>
      <c r="DM126" s="801"/>
      <c r="DN126" s="801"/>
      <c r="DO126" s="801"/>
      <c r="DP126" s="801"/>
      <c r="DQ126" s="801">
        <v>458070</v>
      </c>
      <c r="DR126" s="801"/>
      <c r="DS126" s="801"/>
      <c r="DT126" s="801"/>
      <c r="DU126" s="801"/>
      <c r="DV126" s="853">
        <v>10</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14.85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91134</v>
      </c>
      <c r="AB128" s="754"/>
      <c r="AC128" s="754"/>
      <c r="AD128" s="754"/>
      <c r="AE128" s="755"/>
      <c r="AF128" s="756">
        <v>84116</v>
      </c>
      <c r="AG128" s="754"/>
      <c r="AH128" s="754"/>
      <c r="AI128" s="754"/>
      <c r="AJ128" s="755"/>
      <c r="AK128" s="756">
        <v>88390</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19.850000000000001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5119730</v>
      </c>
      <c r="AB129" s="814"/>
      <c r="AC129" s="814"/>
      <c r="AD129" s="814"/>
      <c r="AE129" s="815"/>
      <c r="AF129" s="816">
        <v>5119664</v>
      </c>
      <c r="AG129" s="814"/>
      <c r="AH129" s="814"/>
      <c r="AI129" s="814"/>
      <c r="AJ129" s="815"/>
      <c r="AK129" s="816">
        <v>5227887</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628806</v>
      </c>
      <c r="AB130" s="814"/>
      <c r="AC130" s="814"/>
      <c r="AD130" s="814"/>
      <c r="AE130" s="815"/>
      <c r="AF130" s="816">
        <v>664697</v>
      </c>
      <c r="AG130" s="814"/>
      <c r="AH130" s="814"/>
      <c r="AI130" s="814"/>
      <c r="AJ130" s="815"/>
      <c r="AK130" s="816">
        <v>658749</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89.8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4490924</v>
      </c>
      <c r="AB131" s="747"/>
      <c r="AC131" s="747"/>
      <c r="AD131" s="747"/>
      <c r="AE131" s="748"/>
      <c r="AF131" s="749">
        <v>4454967</v>
      </c>
      <c r="AG131" s="747"/>
      <c r="AH131" s="747"/>
      <c r="AI131" s="747"/>
      <c r="AJ131" s="748"/>
      <c r="AK131" s="749">
        <v>4569138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8.0099106550000005</v>
      </c>
      <c r="AB132" s="770"/>
      <c r="AC132" s="770"/>
      <c r="AD132" s="770"/>
      <c r="AE132" s="771"/>
      <c r="AF132" s="772">
        <v>7.9275559170000003</v>
      </c>
      <c r="AG132" s="770"/>
      <c r="AH132" s="770"/>
      <c r="AI132" s="770"/>
      <c r="AJ132" s="771"/>
      <c r="AK132" s="772">
        <v>8.1791357579999993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7.7</v>
      </c>
      <c r="AB133" s="779"/>
      <c r="AC133" s="779"/>
      <c r="AD133" s="779"/>
      <c r="AE133" s="780"/>
      <c r="AF133" s="778">
        <v>7.8</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38" right="0" top="0.59055118110236227" bottom="0.41" header="0.39370078740157483" footer="0.39370078740157483"/>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2" t="s">
        <v>472</v>
      </c>
      <c r="L7" s="254"/>
      <c r="M7" s="255" t="s">
        <v>473</v>
      </c>
      <c r="N7" s="256"/>
    </row>
    <row r="8" spans="1:16" x14ac:dyDescent="0.15">
      <c r="A8" s="248"/>
      <c r="B8" s="244"/>
      <c r="C8" s="244"/>
      <c r="D8" s="244"/>
      <c r="E8" s="244"/>
      <c r="F8" s="244"/>
      <c r="G8" s="257"/>
      <c r="H8" s="258"/>
      <c r="I8" s="258"/>
      <c r="J8" s="259"/>
      <c r="K8" s="1153"/>
      <c r="L8" s="260" t="s">
        <v>474</v>
      </c>
      <c r="M8" s="261" t="s">
        <v>475</v>
      </c>
      <c r="N8" s="262" t="s">
        <v>476</v>
      </c>
    </row>
    <row r="9" spans="1:16" x14ac:dyDescent="0.15">
      <c r="A9" s="248"/>
      <c r="B9" s="244"/>
      <c r="C9" s="244"/>
      <c r="D9" s="244"/>
      <c r="E9" s="244"/>
      <c r="F9" s="244"/>
      <c r="G9" s="1166" t="s">
        <v>477</v>
      </c>
      <c r="H9" s="1167"/>
      <c r="I9" s="1167"/>
      <c r="J9" s="1168"/>
      <c r="K9" s="263">
        <v>1422462</v>
      </c>
      <c r="L9" s="264">
        <v>61419</v>
      </c>
      <c r="M9" s="265">
        <v>64158</v>
      </c>
      <c r="N9" s="266">
        <v>-4.3</v>
      </c>
    </row>
    <row r="10" spans="1:16" x14ac:dyDescent="0.15">
      <c r="A10" s="248"/>
      <c r="B10" s="244"/>
      <c r="C10" s="244"/>
      <c r="D10" s="244"/>
      <c r="E10" s="244"/>
      <c r="F10" s="244"/>
      <c r="G10" s="1166" t="s">
        <v>478</v>
      </c>
      <c r="H10" s="1167"/>
      <c r="I10" s="1167"/>
      <c r="J10" s="1168"/>
      <c r="K10" s="267">
        <v>229193</v>
      </c>
      <c r="L10" s="268">
        <v>9896</v>
      </c>
      <c r="M10" s="269">
        <v>6725</v>
      </c>
      <c r="N10" s="270">
        <v>47.2</v>
      </c>
    </row>
    <row r="11" spans="1:16" ht="13.5" customHeight="1" x14ac:dyDescent="0.15">
      <c r="A11" s="248"/>
      <c r="B11" s="244"/>
      <c r="C11" s="244"/>
      <c r="D11" s="244"/>
      <c r="E11" s="244"/>
      <c r="F11" s="244"/>
      <c r="G11" s="1166" t="s">
        <v>479</v>
      </c>
      <c r="H11" s="1167"/>
      <c r="I11" s="1167"/>
      <c r="J11" s="1168"/>
      <c r="K11" s="267">
        <v>303927</v>
      </c>
      <c r="L11" s="268">
        <v>13123</v>
      </c>
      <c r="M11" s="269">
        <v>8931</v>
      </c>
      <c r="N11" s="270">
        <v>46.9</v>
      </c>
    </row>
    <row r="12" spans="1:16" ht="13.5" customHeight="1" x14ac:dyDescent="0.15">
      <c r="A12" s="248"/>
      <c r="B12" s="244"/>
      <c r="C12" s="244"/>
      <c r="D12" s="244"/>
      <c r="E12" s="244"/>
      <c r="F12" s="244"/>
      <c r="G12" s="1166" t="s">
        <v>480</v>
      </c>
      <c r="H12" s="1167"/>
      <c r="I12" s="1167"/>
      <c r="J12" s="1168"/>
      <c r="K12" s="267" t="s">
        <v>481</v>
      </c>
      <c r="L12" s="268" t="s">
        <v>481</v>
      </c>
      <c r="M12" s="269">
        <v>335</v>
      </c>
      <c r="N12" s="270" t="s">
        <v>481</v>
      </c>
    </row>
    <row r="13" spans="1:16" ht="13.5" customHeight="1" x14ac:dyDescent="0.15">
      <c r="A13" s="248"/>
      <c r="B13" s="244"/>
      <c r="C13" s="244"/>
      <c r="D13" s="244"/>
      <c r="E13" s="244"/>
      <c r="F13" s="244"/>
      <c r="G13" s="1166" t="s">
        <v>482</v>
      </c>
      <c r="H13" s="1167"/>
      <c r="I13" s="1167"/>
      <c r="J13" s="1168"/>
      <c r="K13" s="267" t="s">
        <v>481</v>
      </c>
      <c r="L13" s="268" t="s">
        <v>481</v>
      </c>
      <c r="M13" s="269">
        <v>14</v>
      </c>
      <c r="N13" s="270" t="s">
        <v>481</v>
      </c>
    </row>
    <row r="14" spans="1:16" ht="13.5" customHeight="1" x14ac:dyDescent="0.15">
      <c r="A14" s="248"/>
      <c r="B14" s="244"/>
      <c r="C14" s="244"/>
      <c r="D14" s="244"/>
      <c r="E14" s="244"/>
      <c r="F14" s="244"/>
      <c r="G14" s="1166" t="s">
        <v>483</v>
      </c>
      <c r="H14" s="1167"/>
      <c r="I14" s="1167"/>
      <c r="J14" s="1168"/>
      <c r="K14" s="267" t="s">
        <v>481</v>
      </c>
      <c r="L14" s="268" t="s">
        <v>481</v>
      </c>
      <c r="M14" s="269">
        <v>2685</v>
      </c>
      <c r="N14" s="270" t="s">
        <v>481</v>
      </c>
    </row>
    <row r="15" spans="1:16" ht="13.5" customHeight="1" x14ac:dyDescent="0.15">
      <c r="A15" s="248"/>
      <c r="B15" s="244"/>
      <c r="C15" s="244"/>
      <c r="D15" s="244"/>
      <c r="E15" s="244"/>
      <c r="F15" s="244"/>
      <c r="G15" s="1166" t="s">
        <v>484</v>
      </c>
      <c r="H15" s="1167"/>
      <c r="I15" s="1167"/>
      <c r="J15" s="1168"/>
      <c r="K15" s="267">
        <v>20440</v>
      </c>
      <c r="L15" s="268">
        <v>883</v>
      </c>
      <c r="M15" s="269">
        <v>1293</v>
      </c>
      <c r="N15" s="270">
        <v>-31.7</v>
      </c>
    </row>
    <row r="16" spans="1:16" x14ac:dyDescent="0.15">
      <c r="A16" s="248"/>
      <c r="B16" s="244"/>
      <c r="C16" s="244"/>
      <c r="D16" s="244"/>
      <c r="E16" s="244"/>
      <c r="F16" s="244"/>
      <c r="G16" s="1169" t="s">
        <v>485</v>
      </c>
      <c r="H16" s="1170"/>
      <c r="I16" s="1170"/>
      <c r="J16" s="1171"/>
      <c r="K16" s="268">
        <v>-123922</v>
      </c>
      <c r="L16" s="268">
        <v>-5351</v>
      </c>
      <c r="M16" s="269">
        <v>-6126</v>
      </c>
      <c r="N16" s="270">
        <v>-12.7</v>
      </c>
    </row>
    <row r="17" spans="1:16" x14ac:dyDescent="0.15">
      <c r="A17" s="248"/>
      <c r="B17" s="244"/>
      <c r="C17" s="244"/>
      <c r="D17" s="244"/>
      <c r="E17" s="244"/>
      <c r="F17" s="244"/>
      <c r="G17" s="1169" t="s">
        <v>167</v>
      </c>
      <c r="H17" s="1170"/>
      <c r="I17" s="1170"/>
      <c r="J17" s="1171"/>
      <c r="K17" s="268">
        <v>1852100</v>
      </c>
      <c r="L17" s="268">
        <v>79970</v>
      </c>
      <c r="M17" s="269">
        <v>78014</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3" t="s">
        <v>490</v>
      </c>
      <c r="H21" s="1164"/>
      <c r="I21" s="1164"/>
      <c r="J21" s="1165"/>
      <c r="K21" s="280">
        <v>8.1999999999999993</v>
      </c>
      <c r="L21" s="281">
        <v>7.49</v>
      </c>
      <c r="M21" s="282">
        <v>0.71</v>
      </c>
      <c r="N21" s="249"/>
      <c r="O21" s="283"/>
      <c r="P21" s="279"/>
    </row>
    <row r="22" spans="1:16" s="284" customFormat="1" x14ac:dyDescent="0.15">
      <c r="A22" s="279"/>
      <c r="B22" s="249"/>
      <c r="C22" s="249"/>
      <c r="D22" s="249"/>
      <c r="E22" s="249"/>
      <c r="F22" s="249"/>
      <c r="G22" s="1163" t="s">
        <v>491</v>
      </c>
      <c r="H22" s="1164"/>
      <c r="I22" s="1164"/>
      <c r="J22" s="1165"/>
      <c r="K22" s="285">
        <v>95.4</v>
      </c>
      <c r="L22" s="286">
        <v>97.3</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2" t="s">
        <v>472</v>
      </c>
      <c r="L30" s="254"/>
      <c r="M30" s="255" t="s">
        <v>473</v>
      </c>
      <c r="N30" s="256"/>
    </row>
    <row r="31" spans="1:16" x14ac:dyDescent="0.15">
      <c r="A31" s="248"/>
      <c r="B31" s="244"/>
      <c r="C31" s="244"/>
      <c r="D31" s="244"/>
      <c r="E31" s="244"/>
      <c r="F31" s="244"/>
      <c r="G31" s="257"/>
      <c r="H31" s="258"/>
      <c r="I31" s="258"/>
      <c r="J31" s="259"/>
      <c r="K31" s="1153"/>
      <c r="L31" s="260" t="s">
        <v>474</v>
      </c>
      <c r="M31" s="261" t="s">
        <v>475</v>
      </c>
      <c r="N31" s="262" t="s">
        <v>476</v>
      </c>
    </row>
    <row r="32" spans="1:16" ht="27" customHeight="1" x14ac:dyDescent="0.15">
      <c r="A32" s="248"/>
      <c r="B32" s="244"/>
      <c r="C32" s="244"/>
      <c r="D32" s="244"/>
      <c r="E32" s="244"/>
      <c r="F32" s="244"/>
      <c r="G32" s="1154" t="s">
        <v>495</v>
      </c>
      <c r="H32" s="1155"/>
      <c r="I32" s="1155"/>
      <c r="J32" s="1156"/>
      <c r="K32" s="294">
        <v>831503</v>
      </c>
      <c r="L32" s="294">
        <v>35903</v>
      </c>
      <c r="M32" s="295">
        <v>34910</v>
      </c>
      <c r="N32" s="296">
        <v>2.8</v>
      </c>
    </row>
    <row r="33" spans="1:16" ht="13.5" customHeight="1" x14ac:dyDescent="0.15">
      <c r="A33" s="248"/>
      <c r="B33" s="244"/>
      <c r="C33" s="244"/>
      <c r="D33" s="244"/>
      <c r="E33" s="244"/>
      <c r="F33" s="244"/>
      <c r="G33" s="1154" t="s">
        <v>496</v>
      </c>
      <c r="H33" s="1155"/>
      <c r="I33" s="1155"/>
      <c r="J33" s="1156"/>
      <c r="K33" s="294" t="s">
        <v>481</v>
      </c>
      <c r="L33" s="294" t="s">
        <v>481</v>
      </c>
      <c r="M33" s="295" t="s">
        <v>481</v>
      </c>
      <c r="N33" s="296" t="s">
        <v>481</v>
      </c>
    </row>
    <row r="34" spans="1:16" ht="27" customHeight="1" x14ac:dyDescent="0.15">
      <c r="A34" s="248"/>
      <c r="B34" s="244"/>
      <c r="C34" s="244"/>
      <c r="D34" s="244"/>
      <c r="E34" s="244"/>
      <c r="F34" s="244"/>
      <c r="G34" s="1154" t="s">
        <v>497</v>
      </c>
      <c r="H34" s="1155"/>
      <c r="I34" s="1155"/>
      <c r="J34" s="1156"/>
      <c r="K34" s="294" t="s">
        <v>481</v>
      </c>
      <c r="L34" s="294" t="s">
        <v>481</v>
      </c>
      <c r="M34" s="295" t="s">
        <v>481</v>
      </c>
      <c r="N34" s="296" t="s">
        <v>481</v>
      </c>
    </row>
    <row r="35" spans="1:16" ht="27" customHeight="1" x14ac:dyDescent="0.15">
      <c r="A35" s="248"/>
      <c r="B35" s="244"/>
      <c r="C35" s="244"/>
      <c r="D35" s="244"/>
      <c r="E35" s="244"/>
      <c r="F35" s="244"/>
      <c r="G35" s="1154" t="s">
        <v>498</v>
      </c>
      <c r="H35" s="1155"/>
      <c r="I35" s="1155"/>
      <c r="J35" s="1156"/>
      <c r="K35" s="294">
        <v>213331</v>
      </c>
      <c r="L35" s="294">
        <v>9211</v>
      </c>
      <c r="M35" s="295">
        <v>14021</v>
      </c>
      <c r="N35" s="296">
        <v>-34.299999999999997</v>
      </c>
    </row>
    <row r="36" spans="1:16" ht="27" customHeight="1" x14ac:dyDescent="0.15">
      <c r="A36" s="248"/>
      <c r="B36" s="244"/>
      <c r="C36" s="244"/>
      <c r="D36" s="244"/>
      <c r="E36" s="244"/>
      <c r="F36" s="244"/>
      <c r="G36" s="1154" t="s">
        <v>499</v>
      </c>
      <c r="H36" s="1155"/>
      <c r="I36" s="1155"/>
      <c r="J36" s="1156"/>
      <c r="K36" s="294">
        <v>76021</v>
      </c>
      <c r="L36" s="294">
        <v>3282</v>
      </c>
      <c r="M36" s="295">
        <v>2867</v>
      </c>
      <c r="N36" s="296">
        <v>14.5</v>
      </c>
    </row>
    <row r="37" spans="1:16" ht="13.5" customHeight="1" x14ac:dyDescent="0.15">
      <c r="A37" s="248"/>
      <c r="B37" s="244"/>
      <c r="C37" s="244"/>
      <c r="D37" s="244"/>
      <c r="E37" s="244"/>
      <c r="F37" s="244"/>
      <c r="G37" s="1154" t="s">
        <v>500</v>
      </c>
      <c r="H37" s="1155"/>
      <c r="I37" s="1155"/>
      <c r="J37" s="1156"/>
      <c r="K37" s="294" t="s">
        <v>481</v>
      </c>
      <c r="L37" s="294" t="s">
        <v>481</v>
      </c>
      <c r="M37" s="295">
        <v>917</v>
      </c>
      <c r="N37" s="296" t="s">
        <v>481</v>
      </c>
    </row>
    <row r="38" spans="1:16" ht="27" customHeight="1" x14ac:dyDescent="0.15">
      <c r="A38" s="248"/>
      <c r="B38" s="244"/>
      <c r="C38" s="244"/>
      <c r="D38" s="244"/>
      <c r="E38" s="244"/>
      <c r="F38" s="244"/>
      <c r="G38" s="1157" t="s">
        <v>501</v>
      </c>
      <c r="H38" s="1158"/>
      <c r="I38" s="1158"/>
      <c r="J38" s="1159"/>
      <c r="K38" s="297" t="s">
        <v>481</v>
      </c>
      <c r="L38" s="297" t="s">
        <v>481</v>
      </c>
      <c r="M38" s="298">
        <v>2</v>
      </c>
      <c r="N38" s="299" t="s">
        <v>481</v>
      </c>
      <c r="O38" s="293"/>
    </row>
    <row r="39" spans="1:16" x14ac:dyDescent="0.15">
      <c r="A39" s="248"/>
      <c r="B39" s="244"/>
      <c r="C39" s="244"/>
      <c r="D39" s="244"/>
      <c r="E39" s="244"/>
      <c r="F39" s="244"/>
      <c r="G39" s="1157" t="s">
        <v>502</v>
      </c>
      <c r="H39" s="1158"/>
      <c r="I39" s="1158"/>
      <c r="J39" s="1159"/>
      <c r="K39" s="300">
        <v>-88390</v>
      </c>
      <c r="L39" s="300">
        <v>-3816</v>
      </c>
      <c r="M39" s="301">
        <v>-3077</v>
      </c>
      <c r="N39" s="302">
        <v>24</v>
      </c>
      <c r="O39" s="293"/>
    </row>
    <row r="40" spans="1:16" ht="27" customHeight="1" x14ac:dyDescent="0.15">
      <c r="A40" s="248"/>
      <c r="B40" s="244"/>
      <c r="C40" s="244"/>
      <c r="D40" s="244"/>
      <c r="E40" s="244"/>
      <c r="F40" s="244"/>
      <c r="G40" s="1154" t="s">
        <v>503</v>
      </c>
      <c r="H40" s="1155"/>
      <c r="I40" s="1155"/>
      <c r="J40" s="1156"/>
      <c r="K40" s="300">
        <v>-658749</v>
      </c>
      <c r="L40" s="300">
        <v>-28443</v>
      </c>
      <c r="M40" s="301">
        <v>-35137</v>
      </c>
      <c r="N40" s="302">
        <v>-19.100000000000001</v>
      </c>
      <c r="O40" s="293"/>
    </row>
    <row r="41" spans="1:16" x14ac:dyDescent="0.15">
      <c r="A41" s="248"/>
      <c r="B41" s="244"/>
      <c r="C41" s="244"/>
      <c r="D41" s="244"/>
      <c r="E41" s="244"/>
      <c r="F41" s="244"/>
      <c r="G41" s="1160" t="s">
        <v>278</v>
      </c>
      <c r="H41" s="1161"/>
      <c r="I41" s="1161"/>
      <c r="J41" s="1162"/>
      <c r="K41" s="294">
        <v>373716</v>
      </c>
      <c r="L41" s="300">
        <v>16136</v>
      </c>
      <c r="M41" s="301">
        <v>14503</v>
      </c>
      <c r="N41" s="302">
        <v>11.3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7" t="s">
        <v>472</v>
      </c>
      <c r="J49" s="1149" t="s">
        <v>507</v>
      </c>
      <c r="K49" s="1150"/>
      <c r="L49" s="1150"/>
      <c r="M49" s="1150"/>
      <c r="N49" s="1151"/>
    </row>
    <row r="50" spans="1:14" x14ac:dyDescent="0.15">
      <c r="A50" s="248"/>
      <c r="B50" s="244"/>
      <c r="C50" s="244"/>
      <c r="D50" s="244"/>
      <c r="E50" s="244"/>
      <c r="F50" s="244"/>
      <c r="G50" s="312"/>
      <c r="H50" s="313"/>
      <c r="I50" s="1148"/>
      <c r="J50" s="314" t="s">
        <v>508</v>
      </c>
      <c r="K50" s="315" t="s">
        <v>509</v>
      </c>
      <c r="L50" s="316" t="s">
        <v>510</v>
      </c>
      <c r="M50" s="317" t="s">
        <v>511</v>
      </c>
      <c r="N50" s="318" t="s">
        <v>512</v>
      </c>
    </row>
    <row r="51" spans="1:14" x14ac:dyDescent="0.15">
      <c r="A51" s="248"/>
      <c r="B51" s="244"/>
      <c r="C51" s="244"/>
      <c r="D51" s="244"/>
      <c r="E51" s="244"/>
      <c r="F51" s="244"/>
      <c r="G51" s="310" t="s">
        <v>513</v>
      </c>
      <c r="H51" s="311"/>
      <c r="I51" s="319">
        <v>1064909</v>
      </c>
      <c r="J51" s="320">
        <v>45951</v>
      </c>
      <c r="K51" s="321">
        <v>-8</v>
      </c>
      <c r="L51" s="322">
        <v>42839</v>
      </c>
      <c r="M51" s="323">
        <v>-27.8</v>
      </c>
      <c r="N51" s="324">
        <v>19.8</v>
      </c>
    </row>
    <row r="52" spans="1:14" x14ac:dyDescent="0.15">
      <c r="A52" s="248"/>
      <c r="B52" s="244"/>
      <c r="C52" s="244"/>
      <c r="D52" s="244"/>
      <c r="E52" s="244"/>
      <c r="F52" s="244"/>
      <c r="G52" s="325"/>
      <c r="H52" s="326" t="s">
        <v>514</v>
      </c>
      <c r="I52" s="327">
        <v>322252</v>
      </c>
      <c r="J52" s="328">
        <v>13905</v>
      </c>
      <c r="K52" s="329">
        <v>-30.9</v>
      </c>
      <c r="L52" s="330">
        <v>22027</v>
      </c>
      <c r="M52" s="331">
        <v>-35.4</v>
      </c>
      <c r="N52" s="332">
        <v>4.5</v>
      </c>
    </row>
    <row r="53" spans="1:14" x14ac:dyDescent="0.15">
      <c r="A53" s="248"/>
      <c r="B53" s="244"/>
      <c r="C53" s="244"/>
      <c r="D53" s="244"/>
      <c r="E53" s="244"/>
      <c r="F53" s="244"/>
      <c r="G53" s="310" t="s">
        <v>515</v>
      </c>
      <c r="H53" s="311"/>
      <c r="I53" s="319">
        <v>1091364</v>
      </c>
      <c r="J53" s="320">
        <v>46856</v>
      </c>
      <c r="K53" s="321">
        <v>2</v>
      </c>
      <c r="L53" s="322">
        <v>48407</v>
      </c>
      <c r="M53" s="323">
        <v>13</v>
      </c>
      <c r="N53" s="324">
        <v>-11</v>
      </c>
    </row>
    <row r="54" spans="1:14" x14ac:dyDescent="0.15">
      <c r="A54" s="248"/>
      <c r="B54" s="244"/>
      <c r="C54" s="244"/>
      <c r="D54" s="244"/>
      <c r="E54" s="244"/>
      <c r="F54" s="244"/>
      <c r="G54" s="325"/>
      <c r="H54" s="326" t="s">
        <v>514</v>
      </c>
      <c r="I54" s="327">
        <v>273932</v>
      </c>
      <c r="J54" s="328">
        <v>11761</v>
      </c>
      <c r="K54" s="329">
        <v>-15.4</v>
      </c>
      <c r="L54" s="330">
        <v>23914</v>
      </c>
      <c r="M54" s="331">
        <v>8.6</v>
      </c>
      <c r="N54" s="332">
        <v>-24</v>
      </c>
    </row>
    <row r="55" spans="1:14" x14ac:dyDescent="0.15">
      <c r="A55" s="248"/>
      <c r="B55" s="244"/>
      <c r="C55" s="244"/>
      <c r="D55" s="244"/>
      <c r="E55" s="244"/>
      <c r="F55" s="244"/>
      <c r="G55" s="310" t="s">
        <v>516</v>
      </c>
      <c r="H55" s="311"/>
      <c r="I55" s="319">
        <v>1667695</v>
      </c>
      <c r="J55" s="320">
        <v>71778</v>
      </c>
      <c r="K55" s="321">
        <v>53.2</v>
      </c>
      <c r="L55" s="322">
        <v>53270</v>
      </c>
      <c r="M55" s="323">
        <v>10</v>
      </c>
      <c r="N55" s="324">
        <v>43.2</v>
      </c>
    </row>
    <row r="56" spans="1:14" x14ac:dyDescent="0.15">
      <c r="A56" s="248"/>
      <c r="B56" s="244"/>
      <c r="C56" s="244"/>
      <c r="D56" s="244"/>
      <c r="E56" s="244"/>
      <c r="F56" s="244"/>
      <c r="G56" s="325"/>
      <c r="H56" s="326" t="s">
        <v>514</v>
      </c>
      <c r="I56" s="327">
        <v>682367</v>
      </c>
      <c r="J56" s="328">
        <v>29369</v>
      </c>
      <c r="K56" s="329">
        <v>149.69999999999999</v>
      </c>
      <c r="L56" s="330">
        <v>24316</v>
      </c>
      <c r="M56" s="331">
        <v>1.7</v>
      </c>
      <c r="N56" s="332">
        <v>148</v>
      </c>
    </row>
    <row r="57" spans="1:14" x14ac:dyDescent="0.15">
      <c r="A57" s="248"/>
      <c r="B57" s="244"/>
      <c r="C57" s="244"/>
      <c r="D57" s="244"/>
      <c r="E57" s="244"/>
      <c r="F57" s="244"/>
      <c r="G57" s="310" t="s">
        <v>517</v>
      </c>
      <c r="H57" s="311"/>
      <c r="I57" s="319">
        <v>2008549</v>
      </c>
      <c r="J57" s="320">
        <v>86646</v>
      </c>
      <c r="K57" s="321">
        <v>20.7</v>
      </c>
      <c r="L57" s="322">
        <v>53292</v>
      </c>
      <c r="M57" s="323">
        <v>0</v>
      </c>
      <c r="N57" s="324">
        <v>20.7</v>
      </c>
    </row>
    <row r="58" spans="1:14" x14ac:dyDescent="0.15">
      <c r="A58" s="248"/>
      <c r="B58" s="244"/>
      <c r="C58" s="244"/>
      <c r="D58" s="244"/>
      <c r="E58" s="244"/>
      <c r="F58" s="244"/>
      <c r="G58" s="325"/>
      <c r="H58" s="326" t="s">
        <v>514</v>
      </c>
      <c r="I58" s="327">
        <v>1093234</v>
      </c>
      <c r="J58" s="328">
        <v>47161</v>
      </c>
      <c r="K58" s="329">
        <v>60.6</v>
      </c>
      <c r="L58" s="330">
        <v>28900</v>
      </c>
      <c r="M58" s="331">
        <v>18.899999999999999</v>
      </c>
      <c r="N58" s="332">
        <v>41.7</v>
      </c>
    </row>
    <row r="59" spans="1:14" x14ac:dyDescent="0.15">
      <c r="A59" s="248"/>
      <c r="B59" s="244"/>
      <c r="C59" s="244"/>
      <c r="D59" s="244"/>
      <c r="E59" s="244"/>
      <c r="F59" s="244"/>
      <c r="G59" s="310" t="s">
        <v>518</v>
      </c>
      <c r="H59" s="311"/>
      <c r="I59" s="319">
        <v>1892132</v>
      </c>
      <c r="J59" s="320">
        <v>81698</v>
      </c>
      <c r="K59" s="321">
        <v>-5.7</v>
      </c>
      <c r="L59" s="322">
        <v>56894</v>
      </c>
      <c r="M59" s="323">
        <v>6.8</v>
      </c>
      <c r="N59" s="324">
        <v>-12.5</v>
      </c>
    </row>
    <row r="60" spans="1:14" x14ac:dyDescent="0.15">
      <c r="A60" s="248"/>
      <c r="B60" s="244"/>
      <c r="C60" s="244"/>
      <c r="D60" s="244"/>
      <c r="E60" s="244"/>
      <c r="F60" s="244"/>
      <c r="G60" s="325"/>
      <c r="H60" s="326" t="s">
        <v>514</v>
      </c>
      <c r="I60" s="333">
        <v>369858</v>
      </c>
      <c r="J60" s="328">
        <v>15970</v>
      </c>
      <c r="K60" s="329">
        <v>-66.099999999999994</v>
      </c>
      <c r="L60" s="330">
        <v>32548</v>
      </c>
      <c r="M60" s="331">
        <v>12.6</v>
      </c>
      <c r="N60" s="332">
        <v>-78.7</v>
      </c>
    </row>
    <row r="61" spans="1:14" x14ac:dyDescent="0.15">
      <c r="A61" s="248"/>
      <c r="B61" s="244"/>
      <c r="C61" s="244"/>
      <c r="D61" s="244"/>
      <c r="E61" s="244"/>
      <c r="F61" s="244"/>
      <c r="G61" s="310" t="s">
        <v>519</v>
      </c>
      <c r="H61" s="334"/>
      <c r="I61" s="335">
        <v>1544930</v>
      </c>
      <c r="J61" s="336">
        <v>66586</v>
      </c>
      <c r="K61" s="337">
        <v>12.4</v>
      </c>
      <c r="L61" s="338">
        <v>50940</v>
      </c>
      <c r="M61" s="339">
        <v>0.4</v>
      </c>
      <c r="N61" s="324">
        <v>12</v>
      </c>
    </row>
    <row r="62" spans="1:14" x14ac:dyDescent="0.15">
      <c r="A62" s="248"/>
      <c r="B62" s="244"/>
      <c r="C62" s="244"/>
      <c r="D62" s="244"/>
      <c r="E62" s="244"/>
      <c r="F62" s="244"/>
      <c r="G62" s="325"/>
      <c r="H62" s="326" t="s">
        <v>514</v>
      </c>
      <c r="I62" s="327">
        <v>548329</v>
      </c>
      <c r="J62" s="328">
        <v>23633</v>
      </c>
      <c r="K62" s="329">
        <v>19.600000000000001</v>
      </c>
      <c r="L62" s="330">
        <v>26341</v>
      </c>
      <c r="M62" s="331">
        <v>1.3</v>
      </c>
      <c r="N62" s="332">
        <v>18.3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29.59</v>
      </c>
      <c r="G47" s="12">
        <v>23.16</v>
      </c>
      <c r="H47" s="12">
        <v>20.239999999999998</v>
      </c>
      <c r="I47" s="12">
        <v>20.86</v>
      </c>
      <c r="J47" s="13">
        <v>21.06</v>
      </c>
    </row>
    <row r="48" spans="2:10" ht="57.75" customHeight="1" x14ac:dyDescent="0.15">
      <c r="B48" s="14"/>
      <c r="C48" s="1174" t="s">
        <v>4</v>
      </c>
      <c r="D48" s="1174"/>
      <c r="E48" s="1175"/>
      <c r="F48" s="15">
        <v>9.58</v>
      </c>
      <c r="G48" s="16">
        <v>9.35</v>
      </c>
      <c r="H48" s="16">
        <v>11.71</v>
      </c>
      <c r="I48" s="16">
        <v>7.11</v>
      </c>
      <c r="J48" s="17">
        <v>10.18</v>
      </c>
    </row>
    <row r="49" spans="2:10" ht="57.75" customHeight="1" thickBot="1" x14ac:dyDescent="0.2">
      <c r="B49" s="18"/>
      <c r="C49" s="1176" t="s">
        <v>5</v>
      </c>
      <c r="D49" s="1176"/>
      <c r="E49" s="1177"/>
      <c r="F49" s="19">
        <v>1.38</v>
      </c>
      <c r="G49" s="20" t="s">
        <v>526</v>
      </c>
      <c r="H49" s="20" t="s">
        <v>527</v>
      </c>
      <c r="I49" s="20" t="s">
        <v>528</v>
      </c>
      <c r="J49" s="21">
        <v>3.84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2017-05-08T04:45:56Z</cp:lastPrinted>
  <dcterms:created xsi:type="dcterms:W3CDTF">2017-02-15T20:05:28Z</dcterms:created>
  <dcterms:modified xsi:type="dcterms:W3CDTF">2017-05-25T00:28:40Z</dcterms:modified>
</cp:coreProperties>
</file>