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15" yWindow="645" windowWidth="20610" windowHeight="112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CO35" i="9"/>
  <c r="BW35" i="9"/>
  <c r="BW36" i="9" s="1"/>
  <c r="BE35" i="9"/>
  <c r="BW34" i="9"/>
  <c r="C34" i="9"/>
  <c r="C35" i="9" s="1"/>
  <c r="BW37" i="9" l="1"/>
  <c r="BW38" i="9" s="1"/>
  <c r="BW39" i="9" s="1"/>
  <c r="BW40" i="9" s="1"/>
  <c r="BW41" i="9" s="1"/>
  <c r="BW42" i="9" s="1"/>
  <c r="BW43" i="9" s="1"/>
  <c r="C36"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AM34" i="9"/>
  <c r="AM35" i="9" s="1"/>
  <c r="AM36" i="9" s="1"/>
  <c r="AM37" i="9" s="1"/>
  <c r="BE34" i="9" l="1"/>
</calcChain>
</file>

<file path=xl/sharedStrings.xml><?xml version="1.0" encoding="utf-8"?>
<sst xmlns="http://schemas.openxmlformats.org/spreadsheetml/2006/main" count="1089" uniqueCount="589">
  <si>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</si>
  <si>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</si>
  <si>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</si>
  <si>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</si>
  <si>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</si>
  <si>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</si>
  <si>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</si>
  <si>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</si>
  <si>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</si>
  <si>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</si>
  <si>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</si>
  <si>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</si>
  <si>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</si>
  <si>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</si>
  <si>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</si>
  <si>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</si>
  <si>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</si>
  <si>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</si>
  <si>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</si>
  <si>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</si>
  <si>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</si>
  <si>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</si>
  <si>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</si>
  <si>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</si>
  <si>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</si>
  <si>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</si>
  <si>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</si>
  <si>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</si>
  <si>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</si>
  <si>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</si>
  <si>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</si>
  <si>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</si>
  <si>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</si>
  <si>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</si>
  <si>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</si>
  <si>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</si>
  <si>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</si>
  <si>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</si>
  <si>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</si>
  <si>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</si>
  <si>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</si>
  <si>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</si>
  <si>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</si>
  <si>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</si>
  <si>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</si>
  <si>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</si>
  <si>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</si>
  <si>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</si>
  <si>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</si>
  <si>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</si>
  <si>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</si>
  <si>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</si>
  <si>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</si>
  <si>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</si>
  <si>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</si>
  <si>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</si>
  <si>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</si>
  <si>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</si>
  <si>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</si>
  <si>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</si>
  <si>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</si>
  <si>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</si>
  <si>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</si>
  <si>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</si>
  <si>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</si>
  <si>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</si>
  <si>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</si>
  <si>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</si>
  <si>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</si>
  <si>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</si>
  <si>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</si>
  <si>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</si>
  <si>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</si>
  <si>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</si>
  <si>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</si>
  <si>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</si>
  <si>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</si>
  <si>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</si>
  <si>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</si>
  <si>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</si>
  <si>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</si>
  <si>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</si>
  <si>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</si>
  <si>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</si>
  <si>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</si>
  <si>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</si>
  <si>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</si>
  <si>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</si>
  <si>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</si>
  <si>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</si>
  <si>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</si>
  <si>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</si>
  <si>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</si>
  <si>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</si>
  <si>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</si>
  <si>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</si>
  <si>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</si>
  <si>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</si>
  <si>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</si>
  <si>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</si>
  <si>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</si>
  <si>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</si>
  <si>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</si>
  <si>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</si>
  <si>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</si>
  <si>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</si>
  <si>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</si>
  <si>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</si>
  <si>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</si>
  <si>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</si>
  <si>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</si>
  <si>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</si>
  <si>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</si>
  <si>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</si>
  <si>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</si>
  <si>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</si>
  <si>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</si>
  <si>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</si>
  <si>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</si>
  <si>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</si>
  <si>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</si>
  <si>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</si>
  <si>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</si>
  <si>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</si>
  <si>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</si>
  <si>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</si>
  <si>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</si>
  <si>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</si>
  <si>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</si>
  <si>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</si>
  <si>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</si>
  <si>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</si>
  <si>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</si>
  <si>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</si>
  <si>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</si>
  <si>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</si>
  <si>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</si>
  <si>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</si>
  <si>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</si>
  <si>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</si>
  <si>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</si>
  <si>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</si>
  <si>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</si>
  <si>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</si>
  <si>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</si>
  <si>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</si>
  <si>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</si>
  <si>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</si>
  <si>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</si>
  <si>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</si>
  <si>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</si>
  <si>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</si>
  <si>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</si>
  <si>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</si>
  <si>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</si>
  <si>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</si>
  <si>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</si>
  <si>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</si>
  <si>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</si>
  <si>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</si>
  <si>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</si>
  <si>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</si>
  <si>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</si>
  <si>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</si>
  <si>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</si>
  <si>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</si>
  <si>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</si>
  <si>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</si>
  <si>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</si>
  <si>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</si>
  <si>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</si>
  <si>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</si>
  <si>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</si>
  <si>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</si>
  <si>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</si>
  <si>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</si>
  <si>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</si>
  <si>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</si>
  <si>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</si>
  <si>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</si>
  <si>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</si>
  <si>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</si>
  <si>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</si>
  <si>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</si>
  <si>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</si>
  <si>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</si>
  <si>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</si>
  <si>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</si>
  <si>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</si>
  <si>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</si>
  <si>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</si>
  <si>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</si>
  <si>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三重県玉城町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</si>
  <si>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</si>
  <si>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</si>
  <si>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</si>
  <si>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</si>
  <si>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</si>
  <si>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</si>
  <si>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</si>
  <si>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</si>
  <si>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</si>
  <si>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</si>
  <si>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</si>
  <si>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</si>
  <si>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</si>
  <si>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</si>
  <si>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</si>
  <si>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</si>
  <si>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</si>
  <si>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</si>
  <si>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</si>
  <si>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</si>
  <si>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</si>
  <si>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</si>
  <si>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</si>
  <si>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</si>
  <si>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</si>
  <si>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</si>
  <si>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</si>
  <si>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</si>
  <si>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</si>
  <si>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</si>
  <si>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</si>
  <si>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</si>
  <si>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</si>
  <si>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</si>
  <si>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</si>
  <si>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</si>
  <si>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</si>
  <si>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</si>
  <si>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</si>
  <si>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</si>
  <si>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</si>
  <si>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</si>
  <si>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</si>
  <si>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</si>
  <si>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</si>
  <si>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</si>
  <si>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</si>
  <si>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</si>
  <si>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</si>
  <si>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</si>
  <si>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</si>
  <si>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</si>
  <si>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</si>
  <si>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</si>
  <si>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</si>
  <si>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</si>
  <si>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</si>
  <si>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</si>
  <si>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</si>
  <si>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</si>
  <si>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</si>
  <si>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</si>
  <si>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</si>
  <si>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</si>
  <si>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</si>
  <si>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</si>
  <si>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</si>
  <si>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</si>
  <si>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</si>
  <si>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</si>
  <si>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</si>
  <si>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</si>
  <si>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</si>
  <si>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</si>
  <si>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</si>
  <si>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</si>
  <si>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</si>
  <si>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</si>
  <si>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</si>
  <si>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</si>
  <si>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</si>
  <si>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</si>
  <si>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</si>
  <si>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</si>
  <si>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</si>
  <si>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</si>
  <si>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</si>
  <si>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</si>
  <si>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</si>
  <si>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</si>
  <si>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</si>
  <si>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</si>
  <si>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</si>
  <si>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</si>
  <si>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</si>
  <si>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</si>
  <si>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</si>
  <si>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</si>
  <si>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</si>
  <si>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</si>
  <si>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</si>
  <si>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</si>
  <si>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</si>
  <si>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</si>
  <si>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</si>
  <si>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</si>
  <si>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</si>
  <si>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</si>
  <si>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</si>
  <si>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</si>
  <si>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</si>
  <si>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</si>
  <si>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</si>
  <si>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</si>
  <si>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</si>
  <si>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</si>
  <si>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</si>
  <si>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</si>
  <si>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</si>
  <si>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</si>
  <si>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</si>
  <si>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</si>
  <si>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</si>
  <si>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</si>
  <si>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</si>
  <si>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</si>
  <si>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</si>
  <si>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</si>
  <si>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</si>
  <si>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</si>
  <si>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</si>
  <si>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</si>
  <si>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</si>
  <si>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</si>
  <si>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</si>
  <si>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</si>
  <si>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</si>
  <si>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</si>
  <si>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</si>
  <si>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</si>
  <si>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</si>
  <si>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</si>
  <si>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</si>
  <si>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</si>
  <si>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</si>
  <si>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</si>
  <si>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</si>
  <si>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三重県玉城町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</si>
  <si>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</si>
  <si>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</si>
  <si>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</si>
  <si>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</si>
  <si>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</si>
  <si>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</si>
  <si>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</si>
  <si>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</si>
  <si>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</si>
  <si>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</si>
  <si>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</si>
  <si>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</si>
  <si>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</si>
  <si>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</si>
  <si>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</si>
  <si>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</si>
  <si>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</si>
  <si>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</si>
  <si>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</si>
  <si>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</si>
  <si>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</si>
  <si>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山村振興事業特別会計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</si>
  <si>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</si>
  <si>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</si>
  <si>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</si>
  <si>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</si>
  <si>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</si>
  <si>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</si>
  <si>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</si>
  <si>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</si>
  <si>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</si>
  <si>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</si>
  <si>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</si>
  <si>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</si>
  <si>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</si>
  <si>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</si>
  <si>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</si>
  <si>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</si>
  <si>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</si>
  <si>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</si>
  <si>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</si>
  <si>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</si>
  <si>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介護老人保健施設事業会計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</si>
  <si>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</si>
  <si>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</si>
  <si>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</si>
  <si>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</si>
  <si>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</si>
  <si>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</si>
  <si>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</si>
  <si>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</si>
  <si>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</si>
  <si>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</si>
  <si>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</si>
  <si>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</si>
  <si>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</si>
  <si>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</si>
  <si>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</si>
  <si>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</si>
  <si>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</si>
  <si>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</si>
  <si>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</si>
  <si>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</si>
  <si>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</si>
  <si>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</si>
  <si>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</si>
  <si>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</si>
  <si>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</si>
  <si>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</si>
  <si>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</si>
  <si>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</si>
  <si>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</si>
  <si>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</si>
  <si>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</si>
  <si>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</si>
  <si>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</si>
  <si>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</si>
  <si>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</si>
  <si>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</si>
  <si>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</si>
  <si>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</si>
  <si>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</si>
  <si>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</si>
  <si>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</si>
  <si>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</si>
  <si>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</si>
  <si>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</si>
  <si>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</si>
  <si>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</si>
  <si>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</si>
  <si>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</si>
  <si>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</si>
  <si>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</si>
  <si>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</si>
  <si>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</si>
  <si>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</si>
  <si>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</si>
  <si>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</si>
  <si>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</si>
  <si>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</si>
  <si>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</si>
  <si>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</si>
  <si>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</si>
  <si>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介護老人保健施設事業会計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</si>
  <si>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</si>
  <si>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</si>
  <si>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</si>
  <si>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</si>
  <si>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</si>
  <si>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</si>
  <si>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</si>
  <si>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</si>
  <si>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</si>
  <si>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</si>
  <si>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</si>
  <si>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</si>
  <si>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</si>
  <si>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</si>
  <si>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</si>
  <si>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</si>
  <si>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</si>
  <si>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</si>
  <si>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</si>
  <si>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</si>
  <si>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</si>
  <si>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</si>
  <si>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</si>
  <si>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</si>
  <si>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</si>
  <si>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</si>
  <si>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</si>
  <si>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</si>
  <si>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</si>
  <si>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</si>
  <si>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</si>
  <si>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</si>
  <si>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</si>
  <si>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</si>
  <si>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</si>
  <si>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</si>
  <si>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</si>
  <si>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</si>
  <si>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</si>
  <si>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</si>
  <si>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</si>
  <si>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</si>
  <si>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</si>
  <si>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</si>
  <si>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</si>
  <si>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</si>
  <si>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</si>
  <si>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</si>
  <si>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</si>
  <si>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</si>
  <si>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</si>
  <si>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</si>
  <si>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</si>
  <si>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</si>
  <si>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</si>
  <si>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</si>
  <si>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</si>
  <si>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</si>
  <si>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</si>
  <si>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</si>
  <si>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</si>
  <si>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</si>
  <si>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</si>
  <si>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</si>
  <si>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</si>
  <si>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</si>
  <si>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</si>
  <si>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</si>
  <si>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</si>
  <si>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</si>
  <si>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</si>
  <si>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</si>
  <si>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</si>
  <si>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</si>
  <si>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</si>
  <si>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</si>
  <si>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</si>
  <si>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</si>
  <si>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</si>
  <si>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</si>
  <si>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</si>
  <si>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</si>
  <si>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8.91</t>
  </si>
  <si>
    <t>▲ 2.57</t>
  </si>
  <si>
    <t>▲ 0.64</t>
  </si>
  <si>
    <t>住宅新築資金等貸付事業特別会計</t>
  </si>
  <si>
    <t>▲ 0.82</t>
  </si>
  <si>
    <t>▲ 0.80</t>
  </si>
  <si>
    <t>▲ 0.76</t>
  </si>
  <si>
    <t>▲ 0.75</t>
  </si>
  <si>
    <t>▲ 0.72</t>
  </si>
  <si>
    <t>水道事業会計</t>
  </si>
  <si>
    <t>病院事業会計</t>
  </si>
  <si>
    <t>一般会計</t>
  </si>
  <si>
    <t>下水道事業会計</t>
  </si>
  <si>
    <t>国民健康保険特別会計</t>
  </si>
  <si>
    <t>介護老人保健施設事業会計</t>
  </si>
  <si>
    <t>介護保険特別会計</t>
  </si>
  <si>
    <t>その他会計（赤字）</t>
  </si>
  <si>
    <t>その他会計（黒字）</t>
  </si>
  <si>
    <t>-</t>
    <phoneticPr fontId="2"/>
  </si>
  <si>
    <t>度会土地開発公社</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</si>
  <si>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4"/>
  </si>
  <si>
    <t>〃（特別養護老人ホーム高砂寮特別会計）</t>
    <rPh sb="2" eb="4">
      <t>トクベツ</t>
    </rPh>
    <rPh sb="4" eb="6">
      <t>ヨウゴ</t>
    </rPh>
    <rPh sb="6" eb="8">
      <t>ロウジン</t>
    </rPh>
    <rPh sb="11" eb="13">
      <t>タカサゴ</t>
    </rPh>
    <rPh sb="13" eb="14">
      <t>リョウ</t>
    </rPh>
    <rPh sb="14" eb="16">
      <t>トクベツ</t>
    </rPh>
    <rPh sb="16" eb="18">
      <t>カイケイ</t>
    </rPh>
    <phoneticPr fontId="24"/>
  </si>
  <si>
    <t>〃（特別養護老人ホーム真砂寮特別会計）</t>
    <rPh sb="2" eb="4">
      <t>トクベツ</t>
    </rPh>
    <rPh sb="4" eb="6">
      <t>ヨウゴ</t>
    </rPh>
    <rPh sb="6" eb="8">
      <t>ロウジン</t>
    </rPh>
    <rPh sb="11" eb="13">
      <t>マサゴ</t>
    </rPh>
    <rPh sb="13" eb="14">
      <t>リョウ</t>
    </rPh>
    <rPh sb="14" eb="16">
      <t>トクベツ</t>
    </rPh>
    <rPh sb="16" eb="18">
      <t>カイケイ</t>
    </rPh>
    <phoneticPr fontId="24"/>
  </si>
  <si>
    <t>〃（特別養護老人ホームわたらい緑清苑特別会計）</t>
    <rPh sb="2" eb="4">
      <t>トクベツ</t>
    </rPh>
    <rPh sb="4" eb="6">
      <t>ヨウゴ</t>
    </rPh>
    <rPh sb="6" eb="8">
      <t>ロウジン</t>
    </rPh>
    <rPh sb="15" eb="16">
      <t>ミドリ</t>
    </rPh>
    <rPh sb="16" eb="17">
      <t>キヨ</t>
    </rPh>
    <rPh sb="17" eb="18">
      <t>エン</t>
    </rPh>
    <rPh sb="18" eb="20">
      <t>トクベツ</t>
    </rPh>
    <rPh sb="20" eb="22">
      <t>カイケイ</t>
    </rPh>
    <phoneticPr fontId="24"/>
  </si>
  <si>
    <t>伊勢地域農業共済事務組合（農表共済事業特別会計）</t>
    <rPh sb="0" eb="2">
      <t>イセ</t>
    </rPh>
    <rPh sb="2" eb="4">
      <t>チイキ</t>
    </rPh>
    <rPh sb="4" eb="6">
      <t>ノウギョウ</t>
    </rPh>
    <rPh sb="6" eb="8">
      <t>キョウサイ</t>
    </rPh>
    <rPh sb="8" eb="10">
      <t>ジム</t>
    </rPh>
    <rPh sb="10" eb="12">
      <t>クミアイ</t>
    </rPh>
    <rPh sb="13" eb="14">
      <t>ノウ</t>
    </rPh>
    <rPh sb="14" eb="15">
      <t>ヒョウ</t>
    </rPh>
    <rPh sb="15" eb="17">
      <t>キョウサイ</t>
    </rPh>
    <rPh sb="17" eb="19">
      <t>ジギョウ</t>
    </rPh>
    <rPh sb="19" eb="21">
      <t>トクベツ</t>
    </rPh>
    <rPh sb="21" eb="23">
      <t>カイケイ</t>
    </rPh>
    <phoneticPr fontId="24"/>
  </si>
  <si>
    <t>菊狭間環境整備施設組合</t>
    <rPh sb="0" eb="1">
      <t>キク</t>
    </rPh>
    <rPh sb="1" eb="3">
      <t>ハザマ</t>
    </rPh>
    <rPh sb="3" eb="5">
      <t>カンキョウ</t>
    </rPh>
    <rPh sb="5" eb="7">
      <t>セイビ</t>
    </rPh>
    <rPh sb="7" eb="9">
      <t>シセツ</t>
    </rPh>
    <rPh sb="9" eb="11">
      <t>クミアイ</t>
    </rPh>
    <phoneticPr fontId="24"/>
  </si>
  <si>
    <t>三重県市町総合事務組合（一般会計）</t>
    <rPh sb="0" eb="3">
      <t>ミエケン</t>
    </rPh>
    <rPh sb="3" eb="5">
      <t>シチョウ</t>
    </rPh>
    <rPh sb="5" eb="7">
      <t>ソウゴウ</t>
    </rPh>
    <rPh sb="7" eb="9">
      <t>ジム</t>
    </rPh>
    <rPh sb="9" eb="11">
      <t>クミアイ</t>
    </rPh>
    <rPh sb="12" eb="13">
      <t>イチ</t>
    </rPh>
    <rPh sb="13" eb="14">
      <t>パン</t>
    </rPh>
    <rPh sb="14" eb="16">
      <t>カイケイ</t>
    </rPh>
    <phoneticPr fontId="24"/>
  </si>
  <si>
    <t>〃（退職手当特別会計）</t>
    <rPh sb="2" eb="4">
      <t>タイショク</t>
    </rPh>
    <rPh sb="4" eb="6">
      <t>テアテ</t>
    </rPh>
    <rPh sb="6" eb="8">
      <t>トクベツ</t>
    </rPh>
    <rPh sb="8" eb="10">
      <t>カイケイ</t>
    </rPh>
    <phoneticPr fontId="24"/>
  </si>
  <si>
    <t>〃（物品特別会計）</t>
    <rPh sb="2" eb="4">
      <t>ブッピン</t>
    </rPh>
    <rPh sb="4" eb="6">
      <t>トクベツ</t>
    </rPh>
    <rPh sb="6" eb="8">
      <t>カイケイ</t>
    </rPh>
    <phoneticPr fontId="24"/>
  </si>
  <si>
    <t>〃（公平委員会特別会計）</t>
    <rPh sb="2" eb="4">
      <t>コウヘイ</t>
    </rPh>
    <rPh sb="4" eb="7">
      <t>イインカイ</t>
    </rPh>
    <rPh sb="7" eb="9">
      <t>トクベツ</t>
    </rPh>
    <rPh sb="9" eb="11">
      <t>カイケイ</t>
    </rPh>
    <phoneticPr fontId="24"/>
  </si>
  <si>
    <t>〃（消防救急無線特別会計）</t>
    <rPh sb="2" eb="4">
      <t>ショウボウ</t>
    </rPh>
    <rPh sb="4" eb="6">
      <t>キュウキュウ</t>
    </rPh>
    <rPh sb="6" eb="8">
      <t>ムセン</t>
    </rPh>
    <rPh sb="8" eb="10">
      <t>トクベツ</t>
    </rPh>
    <rPh sb="10" eb="12">
      <t>カイケイ</t>
    </rPh>
    <phoneticPr fontId="24"/>
  </si>
  <si>
    <t>〃（共同研修特別会計）</t>
    <phoneticPr fontId="2"/>
  </si>
  <si>
    <t>伊勢広域環境組合</t>
    <rPh sb="0" eb="2">
      <t>イセ</t>
    </rPh>
    <rPh sb="2" eb="4">
      <t>コウイキ</t>
    </rPh>
    <rPh sb="4" eb="6">
      <t>カンキョウ</t>
    </rPh>
    <rPh sb="6" eb="8">
      <t>クミアイ</t>
    </rPh>
    <phoneticPr fontId="24"/>
  </si>
  <si>
    <t>三重地方税管理回収機構（一般会計）</t>
    <rPh sb="0" eb="2">
      <t>ミエ</t>
    </rPh>
    <rPh sb="2" eb="5">
      <t>チホウゼイ</t>
    </rPh>
    <rPh sb="5" eb="7">
      <t>カンリ</t>
    </rPh>
    <rPh sb="7" eb="9">
      <t>カイシュウ</t>
    </rPh>
    <rPh sb="9" eb="11">
      <t>キコウ</t>
    </rPh>
    <phoneticPr fontId="24"/>
  </si>
  <si>
    <t>〃（滞納整理拡充事業特別会計）</t>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</si>
  <si>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4"/>
  </si>
  <si>
    <t>〃（後期高齢者医療特別会計）</t>
    <rPh sb="2" eb="4">
      <t>コウキ</t>
    </rPh>
    <rPh sb="4" eb="7">
      <t>コウレイシャ</t>
    </rPh>
    <rPh sb="7" eb="9">
      <t>イリョウ</t>
    </rPh>
    <rPh sb="9" eb="11">
      <t>トクベツ</t>
    </rPh>
    <rPh sb="11" eb="13">
      <t>カイケイ</t>
    </rPh>
    <phoneticPr fontId="24"/>
  </si>
  <si>
    <t>〃（指定通所介護事業所高砂寮特別会計）</t>
    <phoneticPr fontId="24"/>
  </si>
  <si>
    <t>-</t>
    <phoneticPr fontId="2"/>
  </si>
  <si>
    <t>-</t>
    <phoneticPr fontId="2"/>
  </si>
  <si>
    <t>-</t>
    <phoneticPr fontId="2"/>
  </si>
  <si>
    <t>-</t>
    <phoneticPr fontId="2"/>
  </si>
  <si>
    <t>-</t>
    <phoneticPr fontId="2"/>
  </si>
  <si>
    <t>〃（デジタル地図特別会計）</t>
    <phoneticPr fontId="2"/>
  </si>
  <si>
    <t>◯</t>
    <phoneticPr fontId="2"/>
  </si>
  <si>
    <t>他会計等
からの
繰入金</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</si>
  <si>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</si>
  <si>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</si>
  <si>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</si>
  <si>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</si>
  <si>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</si>
  <si>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</si>
  <si>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</si>
  <si>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</si>
  <si>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</si>
  <si>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</si>
  <si>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</si>
  <si>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</si>
  <si>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近年横ばいとなっているが、将来負担比率については上昇傾向にある。将来負担率が上昇している主な要因としては、平成15年度から行った下水道事業に際し、実質公債費比率が上昇していくことが考えられるため、これまで以上に公債費の適正化に取り組んでいく必要がある。</t>
    <rPh sb="89" eb="92">
      <t>ゲスイドウ</t>
    </rPh>
    <rPh sb="92" eb="94">
      <t>ジギョウ</t>
    </rPh>
    <phoneticPr fontId="2"/>
  </si>
  <si>
    <t>（　参考　）</t>
    <rPh sb="2" eb="4">
      <t>サンコウ</t>
    </rPh>
    <phoneticPr fontId="5"/>
  </si>
  <si>
    <t>実質公債費比率</t>
    <rPh sb="0" eb="2">
      <t>ジッシツ</t>
    </rPh>
    <rPh sb="2" eb="5">
      <t>コウサイヒ</t>
    </rPh>
    <rPh sb="5" eb="7">
      <t>ヒリツ</t>
    </rPh>
    <phoneticPr fontId="5"/>
  </si>
  <si>
    <t>将来負担比率は類似団体と比較して高い水準にある一方で、有形固定資産減価償却率は類似団体と比較して低い水準にある。
今後は、公共施設等総合管理計画等により老朽化対策に取り組んでいく。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</si>
</sst>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38045</c:v>
                </c:pt>
                <c:pt idx="1">
                  <c:v>36170</c:v>
                </c:pt>
                <c:pt idx="2">
                  <c:v>54632</c:v>
                </c:pt>
                <c:pt idx="3">
                  <c:v>37554</c:v>
                </c:pt>
                <c:pt idx="4">
                  <c:v>42548</c:v>
                </c:pt>
              </c:numCache>
            </c:numRef>
          </c:val>
          <c:smooth val="0"/>
        </c:ser>
        <c:dLbls>
          <c:showLegendKey val="0"/>
          <c:showVal val="0"/>
          <c:showCatName val="0"/>
          <c:showSerName val="0"/>
          <c:showPercent val="0"/>
          <c:showBubbleSize val="0"/>
        </c:dLbls>
        <c:marker val="1"/>
        <c:smooth val="0"/>
        <c:axId val="84084224"/>
        <c:axId val="84086144"/>
      </c:lineChart>
      <c:catAx>
        <c:axId val="84084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86144"/>
        <c:crosses val="autoZero"/>
        <c:auto val="1"/>
        <c:lblAlgn val="ctr"/>
        <c:lblOffset val="100"/>
        <c:tickLblSkip val="1"/>
        <c:tickMarkSkip val="1"/>
        <c:noMultiLvlLbl val="0"/>
      </c:catAx>
      <c:valAx>
        <c:axId val="840861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8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4.09</c:v>
                </c:pt>
                <c:pt idx="1">
                  <c:v>4.58</c:v>
                </c:pt>
                <c:pt idx="2">
                  <c:v>5.24</c:v>
                </c:pt>
                <c:pt idx="3">
                  <c:v>4.22</c:v>
                </c:pt>
                <c:pt idx="4">
                  <c:v>6.17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44.62</c:v>
                </c:pt>
                <c:pt idx="1">
                  <c:v>47.45</c:v>
                </c:pt>
                <c:pt idx="2">
                  <c:v>40.340000000000003</c:v>
                </c:pt>
                <c:pt idx="3">
                  <c:v>41.65</c:v>
                </c:pt>
                <c:pt idx="4">
                  <c:v>40.39</c:v>
                </c:pt>
              </c:numCache>
            </c:numRef>
          </c:val>
        </c:ser>
        <c:dLbls>
          <c:showLegendKey val="0"/>
          <c:showVal val="0"/>
          <c:showCatName val="0"/>
          <c:showSerName val="0"/>
          <c:showPercent val="0"/>
          <c:showBubbleSize val="0"/>
        </c:dLbls>
        <c:gapWidth val="250"/>
        <c:overlap val="100"/>
        <c:axId val="110150784"/>
        <c:axId val="11015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12.94</c:v>
                </c:pt>
                <c:pt idx="1">
                  <c:v>1.94</c:v>
                </c:pt>
                <c:pt idx="2">
                  <c:v>-8.91</c:v>
                </c:pt>
                <c:pt idx="3">
                  <c:v>-2.57</c:v>
                </c:pt>
                <c:pt idx="4">
                  <c:v>-0.64</c:v>
                </c:pt>
              </c:numCache>
            </c:numRef>
          </c:val>
          <c:smooth val="0"/>
        </c:ser>
        <c:dLbls>
          <c:showLegendKey val="0"/>
          <c:showVal val="0"/>
          <c:showCatName val="0"/>
          <c:showSerName val="0"/>
          <c:showPercent val="0"/>
          <c:showBubbleSize val="0"/>
        </c:dLbls>
        <c:marker val="1"/>
        <c:smooth val="0"/>
        <c:axId val="110150784"/>
        <c:axId val="110152704"/>
      </c:lineChart>
      <c:catAx>
        <c:axId val="11015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152704"/>
        <c:crosses val="autoZero"/>
        <c:auto val="1"/>
        <c:lblAlgn val="ctr"/>
        <c:lblOffset val="100"/>
        <c:tickLblSkip val="1"/>
        <c:tickMarkSkip val="1"/>
        <c:noMultiLvlLbl val="0"/>
      </c:catAx>
      <c:valAx>
        <c:axId val="11015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5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0.12</c:v>
                </c:pt>
                <c:pt idx="2">
                  <c:v>#N/A</c:v>
                </c:pt>
                <c:pt idx="3">
                  <c:v>0.14000000000000001</c:v>
                </c:pt>
                <c:pt idx="4">
                  <c:v>#N/A</c:v>
                </c:pt>
                <c:pt idx="5">
                  <c:v>0.12</c:v>
                </c:pt>
                <c:pt idx="6">
                  <c:v>#N/A</c:v>
                </c:pt>
                <c:pt idx="7">
                  <c:v>0.44</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0.46</c:v>
                </c:pt>
                <c:pt idx="4">
                  <c:v>#N/A</c:v>
                </c:pt>
                <c:pt idx="5">
                  <c:v>0.23</c:v>
                </c:pt>
                <c:pt idx="6">
                  <c:v>#N/A</c:v>
                </c:pt>
                <c:pt idx="7">
                  <c:v>0.45</c:v>
                </c:pt>
                <c:pt idx="8">
                  <c:v>#N/A</c:v>
                </c:pt>
                <c:pt idx="9">
                  <c:v>0.81</c:v>
                </c:pt>
              </c:numCache>
            </c:numRef>
          </c:val>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2.62</c:v>
                </c:pt>
                <c:pt idx="2">
                  <c:v>#N/A</c:v>
                </c:pt>
                <c:pt idx="3">
                  <c:v>2.4700000000000002</c:v>
                </c:pt>
                <c:pt idx="4">
                  <c:v>#N/A</c:v>
                </c:pt>
                <c:pt idx="5">
                  <c:v>0</c:v>
                </c:pt>
                <c:pt idx="6">
                  <c:v>#N/A</c:v>
                </c:pt>
                <c:pt idx="7">
                  <c:v>0.56999999999999995</c:v>
                </c:pt>
                <c:pt idx="8">
                  <c:v>#N/A</c:v>
                </c:pt>
                <c:pt idx="9">
                  <c:v>1.88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2.57</c:v>
                </c:pt>
                <c:pt idx="2">
                  <c:v>#N/A</c:v>
                </c:pt>
                <c:pt idx="3">
                  <c:v>3.48</c:v>
                </c:pt>
                <c:pt idx="4">
                  <c:v>#N/A</c:v>
                </c:pt>
                <c:pt idx="5">
                  <c:v>1.06</c:v>
                </c:pt>
                <c:pt idx="6">
                  <c:v>#N/A</c:v>
                </c:pt>
                <c:pt idx="7">
                  <c:v>2.36</c:v>
                </c:pt>
                <c:pt idx="8">
                  <c:v>#N/A</c:v>
                </c:pt>
                <c:pt idx="9">
                  <c:v>2.78</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4.12</c:v>
                </c:pt>
                <c:pt idx="2">
                  <c:v>#N/A</c:v>
                </c:pt>
                <c:pt idx="3">
                  <c:v>4.05</c:v>
                </c:pt>
                <c:pt idx="4">
                  <c:v>#N/A</c:v>
                </c:pt>
                <c:pt idx="5">
                  <c:v>0</c:v>
                </c:pt>
                <c:pt idx="6">
                  <c:v>#N/A</c:v>
                </c:pt>
                <c:pt idx="7">
                  <c:v>0.59</c:v>
                </c:pt>
                <c:pt idx="8">
                  <c:v>#N/A</c:v>
                </c:pt>
                <c:pt idx="9">
                  <c:v>5.91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4.88</c:v>
                </c:pt>
                <c:pt idx="2">
                  <c:v>#N/A</c:v>
                </c:pt>
                <c:pt idx="3">
                  <c:v>5.35</c:v>
                </c:pt>
                <c:pt idx="4">
                  <c:v>#N/A</c:v>
                </c:pt>
                <c:pt idx="5">
                  <c:v>5.97</c:v>
                </c:pt>
                <c:pt idx="6">
                  <c:v>#N/A</c:v>
                </c:pt>
                <c:pt idx="7">
                  <c:v>4.93</c:v>
                </c:pt>
                <c:pt idx="8">
                  <c:v>#N/A</c:v>
                </c:pt>
                <c:pt idx="9">
                  <c:v>6.79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9.9</c:v>
                </c:pt>
                <c:pt idx="2">
                  <c:v>#N/A</c:v>
                </c:pt>
                <c:pt idx="3">
                  <c:v>10.94</c:v>
                </c:pt>
                <c:pt idx="4">
                  <c:v>#N/A</c:v>
                </c:pt>
                <c:pt idx="5">
                  <c:v>0</c:v>
                </c:pt>
                <c:pt idx="6">
                  <c:v>#N/A</c:v>
                </c:pt>
                <c:pt idx="7">
                  <c:v>10.43</c:v>
                </c:pt>
                <c:pt idx="8">
                  <c:v>#N/A</c:v>
                </c:pt>
                <c:pt idx="9">
                  <c:v>12.05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17.329999999999998</c:v>
                </c:pt>
                <c:pt idx="2">
                  <c:v>#N/A</c:v>
                </c:pt>
                <c:pt idx="3">
                  <c:v>18.170000000000002</c:v>
                </c:pt>
                <c:pt idx="4">
                  <c:v>#N/A</c:v>
                </c:pt>
                <c:pt idx="5">
                  <c:v>0</c:v>
                </c:pt>
                <c:pt idx="6">
                  <c:v>#N/A</c:v>
                </c:pt>
                <c:pt idx="7">
                  <c:v>17.39</c:v>
                </c:pt>
                <c:pt idx="8">
                  <c:v>#N/A</c:v>
                </c:pt>
                <c:pt idx="9">
                  <c:v>17.5</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0.82</c:v>
                </c:pt>
                <c:pt idx="1">
                  <c:v>#N/A</c:v>
                </c:pt>
                <c:pt idx="2">
                  <c:v>0.8</c:v>
                </c:pt>
                <c:pt idx="3">
                  <c:v>#N/A</c:v>
                </c:pt>
                <c:pt idx="4">
                  <c:v>0.76</c:v>
                </c:pt>
                <c:pt idx="5">
                  <c:v>#N/A</c:v>
                </c:pt>
                <c:pt idx="6">
                  <c:v>0.75</c:v>
                </c:pt>
                <c:pt idx="7">
                  <c:v>#N/A</c:v>
                </c:pt>
                <c:pt idx="8">
                  <c:v>0.72</c:v>
                </c:pt>
                <c:pt idx="9">
                  <c:v>#N/A</c:v>
                </c:pt>
              </c:numCache>
            </c:numRef>
          </c:val>
        </c:ser>
        <c:dLbls>
          <c:showLegendKey val="0"/>
          <c:showVal val="0"/>
          <c:showCatName val="0"/>
          <c:showSerName val="0"/>
          <c:showPercent val="0"/>
          <c:showBubbleSize val="0"/>
        </c:dLbls>
        <c:gapWidth val="150"/>
        <c:overlap val="100"/>
        <c:axId val="117932032"/>
        <c:axId val="117933568"/>
      </c:barChart>
      <c:catAx>
        <c:axId val="11793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33568"/>
        <c:crosses val="autoZero"/>
        <c:auto val="1"/>
        <c:lblAlgn val="ctr"/>
        <c:lblOffset val="100"/>
        <c:tickLblSkip val="1"/>
        <c:tickMarkSkip val="1"/>
        <c:noMultiLvlLbl val="0"/>
      </c:catAx>
      <c:valAx>
        <c:axId val="11793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3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466</c:v>
                </c:pt>
                <c:pt idx="5">
                  <c:v>492</c:v>
                </c:pt>
                <c:pt idx="8">
                  <c:v>518</c:v>
                </c:pt>
                <c:pt idx="11">
                  <c:v>558</c:v>
                </c:pt>
                <c:pt idx="14">
                  <c:v>574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c:v>
                </c:pt>
                <c:pt idx="3">
                  <c:v>49</c:v>
                </c:pt>
                <c:pt idx="6">
                  <c:v>67</c:v>
                </c:pt>
                <c:pt idx="9">
                  <c:v>46</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222</c:v>
                </c:pt>
                <c:pt idx="3">
                  <c:v>192</c:v>
                </c:pt>
                <c:pt idx="6">
                  <c:v>291</c:v>
                </c:pt>
                <c:pt idx="9">
                  <c:v>316</c:v>
                </c:pt>
                <c:pt idx="12">
                  <c:v>353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497</c:v>
                </c:pt>
                <c:pt idx="3">
                  <c:v>489</c:v>
                </c:pt>
                <c:pt idx="6">
                  <c:v>453</c:v>
                </c:pt>
                <c:pt idx="9">
                  <c:v>450</c:v>
                </c:pt>
                <c:pt idx="12">
                  <c:v>443</c:v>
                </c:pt>
              </c:numCache>
            </c:numRef>
          </c:val>
        </c:ser>
        <c:dLbls>
          <c:showLegendKey val="0"/>
          <c:showVal val="0"/>
          <c:showCatName val="0"/>
          <c:showSerName val="0"/>
          <c:showPercent val="0"/>
          <c:showBubbleSize val="0"/>
        </c:dLbls>
        <c:gapWidth val="100"/>
        <c:overlap val="100"/>
        <c:axId val="118037888"/>
        <c:axId val="11804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293</c:v>
                </c:pt>
                <c:pt idx="2">
                  <c:v>#N/A</c:v>
                </c:pt>
                <c:pt idx="3">
                  <c:v>#N/A</c:v>
                </c:pt>
                <c:pt idx="4">
                  <c:v>238</c:v>
                </c:pt>
                <c:pt idx="5">
                  <c:v>#N/A</c:v>
                </c:pt>
                <c:pt idx="6">
                  <c:v>#N/A</c:v>
                </c:pt>
                <c:pt idx="7">
                  <c:v>293</c:v>
                </c:pt>
                <c:pt idx="8">
                  <c:v>#N/A</c:v>
                </c:pt>
                <c:pt idx="9">
                  <c:v>#N/A</c:v>
                </c:pt>
                <c:pt idx="10">
                  <c:v>254</c:v>
                </c:pt>
                <c:pt idx="11">
                  <c:v>#N/A</c:v>
                </c:pt>
                <c:pt idx="12">
                  <c:v>#N/A</c:v>
                </c:pt>
                <c:pt idx="13">
                  <c:v>276</c:v>
                </c:pt>
                <c:pt idx="14">
                  <c:v>#N/A</c:v>
                </c:pt>
              </c:numCache>
            </c:numRef>
          </c:val>
          <c:smooth val="0"/>
        </c:ser>
        <c:dLbls>
          <c:showLegendKey val="0"/>
          <c:showVal val="0"/>
          <c:showCatName val="0"/>
          <c:showSerName val="0"/>
          <c:showPercent val="0"/>
          <c:showBubbleSize val="0"/>
        </c:dLbls>
        <c:marker val="1"/>
        <c:smooth val="0"/>
        <c:axId val="118037888"/>
        <c:axId val="118040064"/>
      </c:lineChart>
      <c:catAx>
        <c:axId val="11803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40064"/>
        <c:crosses val="autoZero"/>
        <c:auto val="1"/>
        <c:lblAlgn val="ctr"/>
        <c:lblOffset val="100"/>
        <c:tickLblSkip val="1"/>
        <c:tickMarkSkip val="1"/>
        <c:noMultiLvlLbl val="0"/>
      </c:catAx>
      <c:valAx>
        <c:axId val="11804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3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6987</c:v>
                </c:pt>
                <c:pt idx="5">
                  <c:v>7030</c:v>
                </c:pt>
                <c:pt idx="8">
                  <c:v>7534</c:v>
                </c:pt>
                <c:pt idx="11">
                  <c:v>7523</c:v>
                </c:pt>
                <c:pt idx="14">
                  <c:v>7499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61</c:v>
                </c:pt>
                <c:pt idx="5">
                  <c:v>56</c:v>
                </c:pt>
                <c:pt idx="8">
                  <c:v>57</c:v>
                </c:pt>
                <c:pt idx="11">
                  <c:v>54</c:v>
                </c:pt>
                <c:pt idx="14">
                  <c:v>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2272</c:v>
                </c:pt>
                <c:pt idx="5">
                  <c:v>2386</c:v>
                </c:pt>
                <c:pt idx="8">
                  <c:v>2101</c:v>
                </c:pt>
                <c:pt idx="11">
                  <c:v>2193</c:v>
                </c:pt>
                <c:pt idx="14">
                  <c:v>2258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366</c:v>
                </c:pt>
                <c:pt idx="3">
                  <c:v>246</c:v>
                </c:pt>
                <c:pt idx="6">
                  <c:v>323</c:v>
                </c:pt>
                <c:pt idx="9">
                  <c:v>217</c:v>
                </c:pt>
                <c:pt idx="12">
                  <c:v>453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413</c:v>
                </c:pt>
                <c:pt idx="3">
                  <c:v>392</c:v>
                </c:pt>
                <c:pt idx="6">
                  <c:v>345</c:v>
                </c:pt>
                <c:pt idx="9">
                  <c:v>312</c:v>
                </c:pt>
                <c:pt idx="12">
                  <c:v>267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6085</c:v>
                </c:pt>
                <c:pt idx="3">
                  <c:v>6530</c:v>
                </c:pt>
                <c:pt idx="6">
                  <c:v>6426</c:v>
                </c:pt>
                <c:pt idx="9">
                  <c:v>6653</c:v>
                </c:pt>
                <c:pt idx="12">
                  <c:v>6653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c:v>
                </c:pt>
                <c:pt idx="3">
                  <c:v>33</c:v>
                </c:pt>
                <c:pt idx="6">
                  <c:v>12</c:v>
                </c:pt>
                <c:pt idx="9">
                  <c:v>8</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3910</c:v>
                </c:pt>
                <c:pt idx="3">
                  <c:v>3894</c:v>
                </c:pt>
                <c:pt idx="6">
                  <c:v>4863</c:v>
                </c:pt>
                <c:pt idx="9">
                  <c:v>4895</c:v>
                </c:pt>
                <c:pt idx="12">
                  <c:v>4929</c:v>
                </c:pt>
              </c:numCache>
            </c:numRef>
          </c:val>
        </c:ser>
        <c:dLbls>
          <c:showLegendKey val="0"/>
          <c:showVal val="0"/>
          <c:showCatName val="0"/>
          <c:showSerName val="0"/>
          <c:showPercent val="0"/>
          <c:showBubbleSize val="0"/>
        </c:dLbls>
        <c:gapWidth val="100"/>
        <c:overlap val="100"/>
        <c:axId val="118154752"/>
        <c:axId val="118156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1488</c:v>
                </c:pt>
                <c:pt idx="2">
                  <c:v>#N/A</c:v>
                </c:pt>
                <c:pt idx="3">
                  <c:v>#N/A</c:v>
                </c:pt>
                <c:pt idx="4">
                  <c:v>1622</c:v>
                </c:pt>
                <c:pt idx="5">
                  <c:v>#N/A</c:v>
                </c:pt>
                <c:pt idx="6">
                  <c:v>#N/A</c:v>
                </c:pt>
                <c:pt idx="7">
                  <c:v>2277</c:v>
                </c:pt>
                <c:pt idx="8">
                  <c:v>#N/A</c:v>
                </c:pt>
                <c:pt idx="9">
                  <c:v>#N/A</c:v>
                </c:pt>
                <c:pt idx="10">
                  <c:v>2315</c:v>
                </c:pt>
                <c:pt idx="11">
                  <c:v>#N/A</c:v>
                </c:pt>
                <c:pt idx="12">
                  <c:v>#N/A</c:v>
                </c:pt>
                <c:pt idx="13">
                  <c:v>2503</c:v>
                </c:pt>
                <c:pt idx="14">
                  <c:v>#N/A</c:v>
                </c:pt>
              </c:numCache>
            </c:numRef>
          </c:val>
          <c:smooth val="0"/>
        </c:ser>
        <c:dLbls>
          <c:showLegendKey val="0"/>
          <c:showVal val="0"/>
          <c:showCatName val="0"/>
          <c:showSerName val="0"/>
          <c:showPercent val="0"/>
          <c:showBubbleSize val="0"/>
        </c:dLbls>
        <c:marker val="1"/>
        <c:smooth val="0"/>
        <c:axId val="118154752"/>
        <c:axId val="118156672"/>
      </c:lineChart>
      <c:catAx>
        <c:axId val="11815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156672"/>
        <c:crosses val="autoZero"/>
        <c:auto val="1"/>
        <c:lblAlgn val="ctr"/>
        <c:lblOffset val="100"/>
        <c:tickLblSkip val="1"/>
        <c:tickMarkSkip val="1"/>
        <c:noMultiLvlLbl val="0"/>
      </c:catAx>
      <c:valAx>
        <c:axId val="11815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5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63.6</c:v>
                </c:pt>
              </c:numCache>
            </c:numRef>
          </c:xVal>
          <c:yVal>
            <c:numRef>
              <c:f>公会計指標分析・財政指標組合せ分析表!$K$51:$O$51</c:f>
              <c:numCache>
                <c:formatCode>#,##0.0;"▲ "#,##0.0</c:formatCode>
                <c:ptCount val="5"/>
                <c:pt idx="4">
                  <c:v>74.8</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69.900000000000006</c:v>
                </c:pt>
              </c:numCache>
            </c:numRef>
          </c:xVal>
          <c:yVal>
            <c:numRef>
              <c:f>公会計指標分析・財政指標組合せ分析表!$K$55:$O$55</c:f>
              <c:numCache>
                <c:formatCode>#,##0.0;"▲ "#,##0.0</c:formatCode>
                <c:ptCount val="5"/>
                <c:pt idx="4">
                  <c:v>44.9</c:v>
                </c:pt>
              </c:numCache>
            </c:numRef>
          </c:yVal>
          <c:smooth val="0"/>
        </c:ser>
        <c:dLbls>
          <c:showLegendKey val="0"/>
          <c:showVal val="0"/>
          <c:showCatName val="0"/>
          <c:showSerName val="0"/>
          <c:showPercent val="0"/>
          <c:showBubbleSize val="0"/>
        </c:dLbls>
        <c:axId val="118240384"/>
        <c:axId val="118242304"/>
      </c:scatterChart>
      <c:valAx>
        <c:axId val="118240384"/>
        <c:scaling>
          <c:orientation val="minMax"/>
          <c:max val="70.5"/>
          <c:min val="6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242304"/>
        <c:crosses val="autoZero"/>
        <c:crossBetween val="midCat"/>
      </c:valAx>
      <c:valAx>
        <c:axId val="118242304"/>
        <c:scaling>
          <c:orientation val="minMax"/>
          <c:max val="80"/>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240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9.1999999999999993</c:v>
                </c:pt>
                <c:pt idx="1">
                  <c:v>8.5</c:v>
                </c:pt>
                <c:pt idx="2">
                  <c:v>8.3000000000000007</c:v>
                </c:pt>
                <c:pt idx="3">
                  <c:v>7.9</c:v>
                </c:pt>
                <c:pt idx="4">
                  <c:v>8.1999999999999993</c:v>
                </c:pt>
              </c:numCache>
            </c:numRef>
          </c:xVal>
          <c:yVal>
            <c:numRef>
              <c:f>公会計指標分析・財政指標組合せ分析表!$K$73:$O$73</c:f>
              <c:numCache>
                <c:formatCode>#,##0.0;"▲ "#,##0.0</c:formatCode>
                <c:ptCount val="5"/>
                <c:pt idx="0">
                  <c:v>45.6</c:v>
                </c:pt>
                <c:pt idx="1">
                  <c:v>48.8</c:v>
                </c:pt>
                <c:pt idx="2">
                  <c:v>68.7</c:v>
                </c:pt>
                <c:pt idx="3">
                  <c:v>70.7</c:v>
                </c:pt>
                <c:pt idx="4">
                  <c:v>74.8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11.5</c:v>
                </c:pt>
                <c:pt idx="2">
                  <c:v>10.6</c:v>
                </c:pt>
                <c:pt idx="3">
                  <c:v>9.8000000000000007</c:v>
                </c:pt>
                <c:pt idx="4">
                  <c:v>8.5</c:v>
                </c:pt>
              </c:numCache>
            </c:numRef>
          </c:xVal>
          <c:yVal>
            <c:numRef>
              <c:f>公会計指標分析・財政指標組合せ分析表!$K$77:$O$77</c:f>
              <c:numCache>
                <c:formatCode>#,##0.0;"▲ "#,##0.0</c:formatCode>
                <c:ptCount val="5"/>
                <c:pt idx="0">
                  <c:v>60.8</c:v>
                </c:pt>
                <c:pt idx="1">
                  <c:v>49.3</c:v>
                </c:pt>
                <c:pt idx="2">
                  <c:v>44.3</c:v>
                </c:pt>
                <c:pt idx="3">
                  <c:v>40.299999999999997</c:v>
                </c:pt>
                <c:pt idx="4">
                  <c:v>44.9</c:v>
                </c:pt>
              </c:numCache>
            </c:numRef>
          </c:yVal>
          <c:smooth val="0"/>
        </c:ser>
        <c:dLbls>
          <c:showLegendKey val="0"/>
          <c:showVal val="0"/>
          <c:showCatName val="0"/>
          <c:showSerName val="0"/>
          <c:showPercent val="0"/>
          <c:showBubbleSize val="0"/>
        </c:dLbls>
        <c:axId val="118272384"/>
        <c:axId val="118274304"/>
      </c:scatterChart>
      <c:valAx>
        <c:axId val="118272384"/>
        <c:scaling>
          <c:orientation val="minMax"/>
          <c:max val="13"/>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274304"/>
        <c:crosses val="autoZero"/>
        <c:crossBetween val="midCat"/>
      </c:valAx>
      <c:valAx>
        <c:axId val="118274304"/>
        <c:scaling>
          <c:orientation val="minMax"/>
          <c:max val="81"/>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272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実質公債費比率は、過去からの新規起債発行の抑制及び既借入に係る元利償還金の減少に伴い、減少傾向にある。</a:t>
          </a:r>
          <a:endParaRPr lang="ja-JP" altLang="ja-JP" sz="1400">
            <a:effectLst/>
          </a:endParaRPr>
        </a:p>
        <a:p>
          <a:r>
            <a:rPr kumimoji="1" lang="ja-JP" altLang="ja-JP" sz="1100">
              <a:solidFill>
                <a:schemeClr val="dk1"/>
              </a:solidFill>
              <a:effectLst/>
              <a:latin typeface="+mn-lt"/>
              <a:ea typeface="+mn-ea"/>
              <a:cs typeface="+mn-cs"/>
            </a:rPr>
            <a:t>　今後も新規地方債発行の抑制を基調とし、適切な事業実施と繰上償還を実施することにより、実質公債費比率の更なる健全化に努める。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地方債現在高、公営企業等繰入見込額の増嵩により将来負担額は増加しているものの、充当可能財源等も少しずつ回復傾向にあるため、相対的に若干の上昇に留まっている。</a:t>
          </a:r>
          <a:endParaRPr lang="ja-JP" altLang="ja-JP" sz="1400">
            <a:effectLst/>
          </a:endParaRPr>
        </a:p>
        <a:p>
          <a:r>
            <a:rPr kumimoji="1" lang="ja-JP" altLang="ja-JP" sz="1100">
              <a:solidFill>
                <a:schemeClr val="dk1"/>
              </a:solidFill>
              <a:effectLst/>
              <a:latin typeface="+mn-lt"/>
              <a:ea typeface="+mn-ea"/>
              <a:cs typeface="+mn-cs"/>
            </a:rPr>
            <a:t>　今後は新規地方債発行を抑制しつつ充当可能財源の確保に努め、将来負担比率の更なる健全化を目指す。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三重県玉城町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15,746
15,564
40.91
6,082,281
5,749,282
241,134
3,911,071
4,929,460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[ 63.6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chemeClr val="dk1"/>
              </a:solidFill>
              <a:effectLst/>
              <a:latin typeface="+mn-lt"/>
              <a:ea typeface="+mn-ea"/>
              <a:cs typeface="+mn-cs"/>
            </a:rPr>
            <a:t>類似団体と比較して低い水準にはあるものの、償却率が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％を超えており、減価償却が進んでいることから、平成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年度に策定した公共施設等総合管理計画をもとに、今後各施設の個別施設計画を策定し、適正な管理を実施していくとともに、各施設の更新、廃止等について検討していく。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72.0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78.0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34572</xdr:rowOff>
    </xdr:from>
    <xdr:to>
      <xdr:col>3</xdr:col>
      <xdr:colOff>1170940</xdr:colOff>
      <xdr:row>34</xdr:row>
      <xdr:rowOff>69850</xdr:rowOff>
    </xdr:to>
    <xdr:cxnSp macro="">
      <xdr:nvCxnSpPr>
        <xdr:cNvPr id="64" name="直線コネクタ 63"/>
        <xdr:cNvCxnSpPr/>
      </xdr:nvCxnSpPr>
      <xdr:spPr>
        <a:xfrm flipV="1">
          <a:off x="4760595" y="5444772"/>
          <a:ext cx="1270"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73677</xdr:rowOff>
    </xdr:from>
    <xdr:ext cx="405111" cy="259045"/>
    <xdr:sp macro="" textlink="">
      <xdr:nvSpPr>
        <xdr:cNvPr id="65" name="有形固定資産減価償却率最小値テキスト"/>
        <xdr:cNvSpPr txBox="1"/>
      </xdr:nvSpPr>
      <xdr:spPr>
        <a:xfrm>
          <a:off x="481330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3</xdr:col>
      <xdr:colOff>1082675</xdr:colOff>
      <xdr:row>34</xdr:row>
      <xdr:rowOff>69850</xdr:rowOff>
    </xdr:from>
    <xdr:to>
      <xdr:col>3</xdr:col>
      <xdr:colOff>1260475</xdr:colOff>
      <xdr:row>34</xdr:row>
      <xdr:rowOff>69850</xdr:rowOff>
    </xdr:to>
    <xdr:cxnSp macro="">
      <xdr:nvCxnSpPr>
        <xdr:cNvPr id="66" name="直線コネクタ 65"/>
        <xdr:cNvCxnSpPr/>
      </xdr:nvCxnSpPr>
      <xdr:spPr>
        <a:xfrm>
          <a:off x="4673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152699</xdr:rowOff>
    </xdr:from>
    <xdr:ext cx="405111" cy="259045"/>
    <xdr:sp macro="" textlink="">
      <xdr:nvSpPr>
        <xdr:cNvPr id="67" name="有形固定資産減価償却率最大値テキスト"/>
        <xdr:cNvSpPr txBox="1"/>
      </xdr:nvSpPr>
      <xdr:spPr>
        <a:xfrm>
          <a:off x="4813300" y="521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3</xdr:col>
      <xdr:colOff>1082675</xdr:colOff>
      <xdr:row>27</xdr:row>
      <xdr:rowOff>34572</xdr:rowOff>
    </xdr:from>
    <xdr:to>
      <xdr:col>3</xdr:col>
      <xdr:colOff>1260475</xdr:colOff>
      <xdr:row>27</xdr:row>
      <xdr:rowOff>34572</xdr:rowOff>
    </xdr:to>
    <xdr:cxnSp macro="">
      <xdr:nvCxnSpPr>
        <xdr:cNvPr id="68" name="直線コネクタ 67"/>
        <xdr:cNvCxnSpPr/>
      </xdr:nvCxnSpPr>
      <xdr:spPr>
        <a:xfrm>
          <a:off x="4673600" y="54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143527</xdr:rowOff>
    </xdr:from>
    <xdr:ext cx="405111" cy="259045"/>
    <xdr:sp macro="" textlink="">
      <xdr:nvSpPr>
        <xdr:cNvPr id="69"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120650</xdr:rowOff>
    </xdr:from>
    <xdr:to>
      <xdr:col>3</xdr:col>
      <xdr:colOff>1222375</xdr:colOff>
      <xdr:row>30</xdr:row>
      <xdr:rowOff>50800</xdr:rowOff>
    </xdr:to>
    <xdr:sp macro="" textlink="">
      <xdr:nvSpPr>
        <xdr:cNvPr id="70" name="フローチャート : 判断 69"/>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19050</xdr:rowOff>
    </xdr:from>
    <xdr:to>
      <xdr:col>3</xdr:col>
      <xdr:colOff>1222375</xdr:colOff>
      <xdr:row>34</xdr:row>
      <xdr:rowOff>120650</xdr:rowOff>
    </xdr:to>
    <xdr:sp macro="" textlink="">
      <xdr:nvSpPr>
        <xdr:cNvPr id="76" name="円/楕円 75"/>
        <xdr:cNvSpPr/>
      </xdr:nvSpPr>
      <xdr:spPr>
        <a:xfrm>
          <a:off x="4711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105427</xdr:rowOff>
    </xdr:from>
    <xdr:ext cx="405111" cy="259045"/>
    <xdr:sp macro="" textlink="">
      <xdr:nvSpPr>
        <xdr:cNvPr id="77" name="有形固定資産減価償却率該当値テキスト"/>
        <xdr:cNvSpPr txBox="1"/>
      </xdr:nvSpPr>
      <xdr:spPr>
        <a:xfrm>
          <a:off x="4813300"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三重県玉城町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15,746
15,564
40.91
6,082,281
5,749,282
241,134
3,911,071
4,929,460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129540</xdr:rowOff>
    </xdr:from>
    <xdr:to>
      <xdr:col>6</xdr:col>
      <xdr:colOff>510540</xdr:colOff>
      <xdr:row>41</xdr:row>
      <xdr:rowOff>87630</xdr:rowOff>
    </xdr:to>
    <xdr:cxnSp macro="">
      <xdr:nvCxnSpPr>
        <xdr:cNvPr id="57" name="直線コネクタ 56"/>
        <xdr:cNvCxnSpPr/>
      </xdr:nvCxnSpPr>
      <xdr:spPr>
        <a:xfrm flipV="1">
          <a:off x="4634865"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91457</xdr:rowOff>
    </xdr:from>
    <xdr:ext cx="405111" cy="259045"/>
    <xdr:sp macro="" textlink="">
      <xdr:nvSpPr>
        <xdr:cNvPr id="58" name="【道路】&#10;有形固定資産減価償却率最小値テキスト"/>
        <xdr:cNvSpPr txBox="1"/>
      </xdr:nvSpPr>
      <xdr:spPr>
        <a:xfrm>
          <a:off x="47244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6</xdr:col>
      <xdr:colOff>422275</xdr:colOff>
      <xdr:row>41</xdr:row>
      <xdr:rowOff>87630</xdr:rowOff>
    </xdr:from>
    <xdr:to>
      <xdr:col>6</xdr:col>
      <xdr:colOff>600075</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76217</xdr:rowOff>
    </xdr:from>
    <xdr:ext cx="405111" cy="259045"/>
    <xdr:sp macro="" textlink="">
      <xdr:nvSpPr>
        <xdr:cNvPr id="60" name="【道路】&#10;有形固定資産減価償却率最大値テキスト"/>
        <xdr:cNvSpPr txBox="1"/>
      </xdr:nvSpPr>
      <xdr:spPr>
        <a:xfrm>
          <a:off x="4724400" y="573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6</xdr:col>
      <xdr:colOff>422275</xdr:colOff>
      <xdr:row>34</xdr:row>
      <xdr:rowOff>129540</xdr:rowOff>
    </xdr:from>
    <xdr:to>
      <xdr:col>6</xdr:col>
      <xdr:colOff>600075</xdr:colOff>
      <xdr:row>34</xdr:row>
      <xdr:rowOff>129540</xdr:rowOff>
    </xdr:to>
    <xdr:cxnSp macro="">
      <xdr:nvCxnSpPr>
        <xdr:cNvPr id="61" name="直線コネクタ 60"/>
        <xdr:cNvCxnSpPr/>
      </xdr:nvCxnSpPr>
      <xdr:spPr>
        <a:xfrm>
          <a:off x="4546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2557</xdr:rowOff>
    </xdr:from>
    <xdr:ext cx="405111" cy="259045"/>
    <xdr:sp macro="" textlink="">
      <xdr:nvSpPr>
        <xdr:cNvPr id="62" name="【道路】&#10;有形固定資産減価償却率平均値テキスト"/>
        <xdr:cNvSpPr txBox="1"/>
      </xdr:nvSpPr>
      <xdr:spPr>
        <a:xfrm>
          <a:off x="47244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151130</xdr:rowOff>
    </xdr:from>
    <xdr:to>
      <xdr:col>6</xdr:col>
      <xdr:colOff>561975</xdr:colOff>
      <xdr:row>36</xdr:row>
      <xdr:rowOff>81280</xdr:rowOff>
    </xdr:to>
    <xdr:sp macro="" textlink="">
      <xdr:nvSpPr>
        <xdr:cNvPr id="63" name="フローチャート : 判断 62"/>
        <xdr:cNvSpPr/>
      </xdr:nvSpPr>
      <xdr:spPr>
        <a:xfrm>
          <a:off x="4584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36830</xdr:rowOff>
    </xdr:from>
    <xdr:to>
      <xdr:col>6</xdr:col>
      <xdr:colOff>561975</xdr:colOff>
      <xdr:row>41</xdr:row>
      <xdr:rowOff>138430</xdr:rowOff>
    </xdr:to>
    <xdr:sp macro="" textlink="">
      <xdr:nvSpPr>
        <xdr:cNvPr id="69" name="円/楕円 68"/>
        <xdr:cNvSpPr/>
      </xdr:nvSpPr>
      <xdr:spPr>
        <a:xfrm>
          <a:off x="4584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123207</xdr:rowOff>
    </xdr:from>
    <xdr:ext cx="405111" cy="259045"/>
    <xdr:sp macro="" textlink="">
      <xdr:nvSpPr>
        <xdr:cNvPr id="70" name="【道路】&#10;有形固定資産減価償却率該当値テキスト"/>
        <xdr:cNvSpPr txBox="1"/>
      </xdr:nvSpPr>
      <xdr:spPr>
        <a:xfrm>
          <a:off x="4724400" y="698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57259</xdr:rowOff>
    </xdr:from>
    <xdr:to>
      <xdr:col>15</xdr:col>
      <xdr:colOff>180340</xdr:colOff>
      <xdr:row>41</xdr:row>
      <xdr:rowOff>52425</xdr:rowOff>
    </xdr:to>
    <xdr:cxnSp macro="">
      <xdr:nvCxnSpPr>
        <xdr:cNvPr id="96" name="直線コネクタ 95"/>
        <xdr:cNvCxnSpPr/>
      </xdr:nvCxnSpPr>
      <xdr:spPr>
        <a:xfrm flipV="1">
          <a:off x="10476865" y="5886559"/>
          <a:ext cx="0" cy="11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56252</xdr:rowOff>
    </xdr:from>
    <xdr:ext cx="469744" cy="259045"/>
    <xdr:sp macro="" textlink="">
      <xdr:nvSpPr>
        <xdr:cNvPr id="97" name="【道路】&#10;一人当たり延長最小値テキスト"/>
        <xdr:cNvSpPr txBox="1"/>
      </xdr:nvSpPr>
      <xdr:spPr>
        <a:xfrm>
          <a:off x="10566400" y="7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6.478</a:t>
          </a:r>
          <a:endParaRPr kumimoji="1" lang="ja-JP" altLang="en-US" sz="1000" b="1">
            <a:latin typeface="ＭＳ Ｐゴシック"/>
          </a:endParaRPr>
        </a:p>
      </xdr:txBody>
    </xdr:sp>
    <xdr:clientData/>
  </xdr:oneCellAnchor>
  <xdr:twoCellAnchor>
    <xdr:from>
      <xdr:col>15</xdr:col>
      <xdr:colOff>92075</xdr:colOff>
      <xdr:row>41</xdr:row>
      <xdr:rowOff>52425</xdr:rowOff>
    </xdr:from>
    <xdr:to>
      <xdr:col>15</xdr:col>
      <xdr:colOff>269875</xdr:colOff>
      <xdr:row>41</xdr:row>
      <xdr:rowOff>52425</xdr:rowOff>
    </xdr:to>
    <xdr:cxnSp macro="">
      <xdr:nvCxnSpPr>
        <xdr:cNvPr id="98" name="直線コネクタ 97"/>
        <xdr:cNvCxnSpPr/>
      </xdr:nvCxnSpPr>
      <xdr:spPr>
        <a:xfrm>
          <a:off x="10388600" y="7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3936</xdr:rowOff>
    </xdr:from>
    <xdr:ext cx="534377" cy="259045"/>
    <xdr:sp macro="" textlink="">
      <xdr:nvSpPr>
        <xdr:cNvPr id="99" name="【道路】&#10;一人当たり延長最大値テキスト"/>
        <xdr:cNvSpPr txBox="1"/>
      </xdr:nvSpPr>
      <xdr:spPr>
        <a:xfrm>
          <a:off x="10566400" y="5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43.080</a:t>
          </a:r>
          <a:endParaRPr kumimoji="1" lang="ja-JP" altLang="en-US" sz="1000" b="1">
            <a:latin typeface="ＭＳ Ｐゴシック"/>
          </a:endParaRPr>
        </a:p>
      </xdr:txBody>
    </xdr:sp>
    <xdr:clientData/>
  </xdr:oneCellAnchor>
  <xdr:twoCellAnchor>
    <xdr:from>
      <xdr:col>15</xdr:col>
      <xdr:colOff>92075</xdr:colOff>
      <xdr:row>34</xdr:row>
      <xdr:rowOff>57259</xdr:rowOff>
    </xdr:from>
    <xdr:to>
      <xdr:col>15</xdr:col>
      <xdr:colOff>269875</xdr:colOff>
      <xdr:row>34</xdr:row>
      <xdr:rowOff>57259</xdr:rowOff>
    </xdr:to>
    <xdr:cxnSp macro="">
      <xdr:nvCxnSpPr>
        <xdr:cNvPr id="100" name="直線コネクタ 99"/>
        <xdr:cNvCxnSpPr/>
      </xdr:nvCxnSpPr>
      <xdr:spPr>
        <a:xfrm>
          <a:off x="10388600" y="588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47914</xdr:rowOff>
    </xdr:from>
    <xdr:ext cx="534377" cy="259045"/>
    <xdr:sp macro="" textlink="">
      <xdr:nvSpPr>
        <xdr:cNvPr id="101" name="【道路】&#10;一人当たり延長平均値テキスト"/>
        <xdr:cNvSpPr txBox="1"/>
      </xdr:nvSpPr>
      <xdr:spPr>
        <a:xfrm>
          <a:off x="10566400" y="6563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69487</xdr:rowOff>
    </xdr:from>
    <xdr:to>
      <xdr:col>15</xdr:col>
      <xdr:colOff>231775</xdr:colOff>
      <xdr:row>38</xdr:row>
      <xdr:rowOff>171087</xdr:rowOff>
    </xdr:to>
    <xdr:sp macro="" textlink="">
      <xdr:nvSpPr>
        <xdr:cNvPr id="102" name="フローチャート : 判断 101"/>
        <xdr:cNvSpPr/>
      </xdr:nvSpPr>
      <xdr:spPr>
        <a:xfrm>
          <a:off x="104267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6459</xdr:rowOff>
    </xdr:from>
    <xdr:to>
      <xdr:col>15</xdr:col>
      <xdr:colOff>231775</xdr:colOff>
      <xdr:row>34</xdr:row>
      <xdr:rowOff>108059</xdr:rowOff>
    </xdr:to>
    <xdr:sp macro="" textlink="">
      <xdr:nvSpPr>
        <xdr:cNvPr id="108" name="円/楕円 107"/>
        <xdr:cNvSpPr/>
      </xdr:nvSpPr>
      <xdr:spPr>
        <a:xfrm>
          <a:off x="10426700" y="58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130936</xdr:rowOff>
    </xdr:from>
    <xdr:ext cx="534377" cy="259045"/>
    <xdr:sp macro="" textlink="">
      <xdr:nvSpPr>
        <xdr:cNvPr id="109" name="【道路】&#10;一人当たり延長該当値テキスト"/>
        <xdr:cNvSpPr txBox="1"/>
      </xdr:nvSpPr>
      <xdr:spPr>
        <a:xfrm>
          <a:off x="10566400" y="5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5"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155122</xdr:rowOff>
    </xdr:from>
    <xdr:to>
      <xdr:col>6</xdr:col>
      <xdr:colOff>510540</xdr:colOff>
      <xdr:row>64</xdr:row>
      <xdr:rowOff>81643</xdr:rowOff>
    </xdr:to>
    <xdr:cxnSp macro="">
      <xdr:nvCxnSpPr>
        <xdr:cNvPr id="136" name="直線コネクタ 135"/>
        <xdr:cNvCxnSpPr/>
      </xdr:nvCxnSpPr>
      <xdr:spPr>
        <a:xfrm flipV="1">
          <a:off x="4634865" y="95848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85470</xdr:rowOff>
    </xdr:from>
    <xdr:ext cx="405111" cy="259045"/>
    <xdr:sp macro="" textlink="">
      <xdr:nvSpPr>
        <xdr:cNvPr id="137" name="【橋りょう・トンネル】&#10;有形固定資産減価償却率最小値テキスト"/>
        <xdr:cNvSpPr txBox="1"/>
      </xdr:nvSpPr>
      <xdr:spPr>
        <a:xfrm>
          <a:off x="47244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a:t>
          </a:r>
          <a:endParaRPr kumimoji="1" lang="ja-JP" altLang="en-US" sz="1000" b="1">
            <a:latin typeface="ＭＳ Ｐゴシック"/>
          </a:endParaRPr>
        </a:p>
      </xdr:txBody>
    </xdr:sp>
    <xdr:clientData/>
  </xdr:oneCellAnchor>
  <xdr:twoCellAnchor>
    <xdr:from>
      <xdr:col>6</xdr:col>
      <xdr:colOff>422275</xdr:colOff>
      <xdr:row>64</xdr:row>
      <xdr:rowOff>81643</xdr:rowOff>
    </xdr:from>
    <xdr:to>
      <xdr:col>6</xdr:col>
      <xdr:colOff>600075</xdr:colOff>
      <xdr:row>64</xdr:row>
      <xdr:rowOff>81643</xdr:rowOff>
    </xdr:to>
    <xdr:cxnSp macro="">
      <xdr:nvCxnSpPr>
        <xdr:cNvPr id="138" name="直線コネクタ 137"/>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101799</xdr:rowOff>
    </xdr:from>
    <xdr:ext cx="405111" cy="259045"/>
    <xdr:sp macro="" textlink="">
      <xdr:nvSpPr>
        <xdr:cNvPr id="139" name="【橋りょう・トンネル】&#10;有形固定資産減価償却率最大値テキスト"/>
        <xdr:cNvSpPr txBox="1"/>
      </xdr:nvSpPr>
      <xdr:spPr>
        <a:xfrm>
          <a:off x="47244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67.3</a:t>
          </a:r>
          <a:endParaRPr kumimoji="1" lang="ja-JP" altLang="en-US" sz="1000" b="1">
            <a:latin typeface="ＭＳ Ｐゴシック"/>
          </a:endParaRPr>
        </a:p>
      </xdr:txBody>
    </xdr:sp>
    <xdr:clientData/>
  </xdr:oneCellAnchor>
  <xdr:twoCellAnchor>
    <xdr:from>
      <xdr:col>6</xdr:col>
      <xdr:colOff>422275</xdr:colOff>
      <xdr:row>55</xdr:row>
      <xdr:rowOff>155122</xdr:rowOff>
    </xdr:from>
    <xdr:to>
      <xdr:col>6</xdr:col>
      <xdr:colOff>600075</xdr:colOff>
      <xdr:row>55</xdr:row>
      <xdr:rowOff>155122</xdr:rowOff>
    </xdr:to>
    <xdr:cxnSp macro="">
      <xdr:nvCxnSpPr>
        <xdr:cNvPr id="140" name="直線コネクタ 139"/>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1105</xdr:rowOff>
    </xdr:from>
    <xdr:ext cx="405111" cy="259045"/>
    <xdr:sp macro="" textlink="">
      <xdr:nvSpPr>
        <xdr:cNvPr id="141" name="【橋りょう・トンネル】&#10;有形固定資産減価償却率平均値テキスト"/>
        <xdr:cNvSpPr txBox="1"/>
      </xdr:nvSpPr>
      <xdr:spPr>
        <a:xfrm>
          <a:off x="4724400" y="10116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22678</xdr:rowOff>
    </xdr:from>
    <xdr:to>
      <xdr:col>6</xdr:col>
      <xdr:colOff>561975</xdr:colOff>
      <xdr:row>59</xdr:row>
      <xdr:rowOff>124278</xdr:rowOff>
    </xdr:to>
    <xdr:sp macro="" textlink="">
      <xdr:nvSpPr>
        <xdr:cNvPr id="142" name="フローチャート : 判断 141"/>
        <xdr:cNvSpPr/>
      </xdr:nvSpPr>
      <xdr:spPr>
        <a:xfrm>
          <a:off x="4584700" y="1013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104322</xdr:rowOff>
    </xdr:from>
    <xdr:to>
      <xdr:col>6</xdr:col>
      <xdr:colOff>561975</xdr:colOff>
      <xdr:row>56</xdr:row>
      <xdr:rowOff>34472</xdr:rowOff>
    </xdr:to>
    <xdr:sp macro="" textlink="">
      <xdr:nvSpPr>
        <xdr:cNvPr id="148" name="円/楕円 147"/>
        <xdr:cNvSpPr/>
      </xdr:nvSpPr>
      <xdr:spPr>
        <a:xfrm>
          <a:off x="45847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57349</xdr:rowOff>
    </xdr:from>
    <xdr:ext cx="405111" cy="259045"/>
    <xdr:sp macro="" textlink="">
      <xdr:nvSpPr>
        <xdr:cNvPr id="149" name="【橋りょう・トンネル】&#10;有形固定資産減価償却率該当値テキスト"/>
        <xdr:cNvSpPr txBox="1"/>
      </xdr:nvSpPr>
      <xdr:spPr>
        <a:xfrm>
          <a:off x="4724400" y="9487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0" name="正方形/長方形 149"/>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124,077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7" name="正方形/長方形 156"/>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71154</xdr:rowOff>
    </xdr:from>
    <xdr:to>
      <xdr:col>15</xdr:col>
      <xdr:colOff>180340</xdr:colOff>
      <xdr:row>63</xdr:row>
      <xdr:rowOff>56131</xdr:rowOff>
    </xdr:to>
    <xdr:cxnSp macro="">
      <xdr:nvCxnSpPr>
        <xdr:cNvPr id="171" name="直線コネクタ 170"/>
        <xdr:cNvCxnSpPr/>
      </xdr:nvCxnSpPr>
      <xdr:spPr>
        <a:xfrm flipV="1">
          <a:off x="10476865" y="9843804"/>
          <a:ext cx="0" cy="101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59958</xdr:rowOff>
    </xdr:from>
    <xdr:ext cx="534377" cy="259045"/>
    <xdr:sp macro="" textlink="">
      <xdr:nvSpPr>
        <xdr:cNvPr id="172" name="【橋りょう・トンネル】&#10;一人当たり有形固定資産（償却資産）額最小値テキスト"/>
        <xdr:cNvSpPr txBox="1"/>
      </xdr:nvSpPr>
      <xdr:spPr>
        <a:xfrm>
          <a:off x="10566400" y="108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25,223</a:t>
          </a:r>
          <a:endParaRPr kumimoji="1" lang="ja-JP" altLang="en-US" sz="1000" b="1">
            <a:latin typeface="ＭＳ Ｐゴシック"/>
          </a:endParaRPr>
        </a:p>
      </xdr:txBody>
    </xdr:sp>
    <xdr:clientData/>
  </xdr:oneCellAnchor>
  <xdr:twoCellAnchor>
    <xdr:from>
      <xdr:col>15</xdr:col>
      <xdr:colOff>92075</xdr:colOff>
      <xdr:row>63</xdr:row>
      <xdr:rowOff>56131</xdr:rowOff>
    </xdr:from>
    <xdr:to>
      <xdr:col>15</xdr:col>
      <xdr:colOff>269875</xdr:colOff>
      <xdr:row>63</xdr:row>
      <xdr:rowOff>56131</xdr:rowOff>
    </xdr:to>
    <xdr:cxnSp macro="">
      <xdr:nvCxnSpPr>
        <xdr:cNvPr id="173" name="直線コネクタ 172"/>
        <xdr:cNvCxnSpPr/>
      </xdr:nvCxnSpPr>
      <xdr:spPr>
        <a:xfrm>
          <a:off x="10388600" y="1085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17831</xdr:rowOff>
    </xdr:from>
    <xdr:ext cx="599010" cy="259045"/>
    <xdr:sp macro="" textlink="">
      <xdr:nvSpPr>
        <xdr:cNvPr id="174" name="【橋りょう・トンネル】&#10;一人当たり有形固定資産（償却資産）額最大値テキスト"/>
        <xdr:cNvSpPr txBox="1"/>
      </xdr:nvSpPr>
      <xdr:spPr>
        <a:xfrm>
          <a:off x="10566400" y="961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246,937</a:t>
          </a:r>
          <a:endParaRPr kumimoji="1" lang="ja-JP" altLang="en-US" sz="1000" b="1">
            <a:latin typeface="ＭＳ Ｐゴシック"/>
          </a:endParaRPr>
        </a:p>
      </xdr:txBody>
    </xdr:sp>
    <xdr:clientData/>
  </xdr:oneCellAnchor>
  <xdr:twoCellAnchor>
    <xdr:from>
      <xdr:col>15</xdr:col>
      <xdr:colOff>92075</xdr:colOff>
      <xdr:row>57</xdr:row>
      <xdr:rowOff>71154</xdr:rowOff>
    </xdr:from>
    <xdr:to>
      <xdr:col>15</xdr:col>
      <xdr:colOff>269875</xdr:colOff>
      <xdr:row>57</xdr:row>
      <xdr:rowOff>71154</xdr:rowOff>
    </xdr:to>
    <xdr:cxnSp macro="">
      <xdr:nvCxnSpPr>
        <xdr:cNvPr id="175" name="直線コネクタ 174"/>
        <xdr:cNvCxnSpPr/>
      </xdr:nvCxnSpPr>
      <xdr:spPr>
        <a:xfrm>
          <a:off x="10388600" y="9843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32423</xdr:rowOff>
    </xdr:from>
    <xdr:ext cx="599010" cy="259045"/>
    <xdr:sp macro="" textlink="">
      <xdr:nvSpPr>
        <xdr:cNvPr id="176" name="【橋りょう・トンネル】&#10;一人当たり有形固定資産（償却資産）額平均値テキスト"/>
        <xdr:cNvSpPr txBox="1"/>
      </xdr:nvSpPr>
      <xdr:spPr>
        <a:xfrm>
          <a:off x="10566400" y="10147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9546</xdr:rowOff>
    </xdr:from>
    <xdr:to>
      <xdr:col>15</xdr:col>
      <xdr:colOff>231775</xdr:colOff>
      <xdr:row>60</xdr:row>
      <xdr:rowOff>111146</xdr:rowOff>
    </xdr:to>
    <xdr:sp macro="" textlink="">
      <xdr:nvSpPr>
        <xdr:cNvPr id="177" name="フローチャート : 判断 176"/>
        <xdr:cNvSpPr/>
      </xdr:nvSpPr>
      <xdr:spPr>
        <a:xfrm>
          <a:off x="10426700" y="102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5331</xdr:rowOff>
    </xdr:from>
    <xdr:to>
      <xdr:col>15</xdr:col>
      <xdr:colOff>231775</xdr:colOff>
      <xdr:row>63</xdr:row>
      <xdr:rowOff>106931</xdr:rowOff>
    </xdr:to>
    <xdr:sp macro="" textlink="">
      <xdr:nvSpPr>
        <xdr:cNvPr id="183" name="円/楕円 182"/>
        <xdr:cNvSpPr/>
      </xdr:nvSpPr>
      <xdr:spPr>
        <a:xfrm>
          <a:off x="10426700" y="108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91708</xdr:rowOff>
    </xdr:from>
    <xdr:ext cx="534377" cy="259045"/>
    <xdr:sp macro="" textlink="">
      <xdr:nvSpPr>
        <xdr:cNvPr id="184" name="【橋りょう・トンネル】&#10;一人当たり有形固定資産（償却資産）額該当値テキスト"/>
        <xdr:cNvSpPr txBox="1"/>
      </xdr:nvSpPr>
      <xdr:spPr>
        <a:xfrm>
          <a:off x="10566400" y="1072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25,223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5" name="テキスト ボックス 20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50800</xdr:rowOff>
    </xdr:from>
    <xdr:to>
      <xdr:col>6</xdr:col>
      <xdr:colOff>510540</xdr:colOff>
      <xdr:row>86</xdr:row>
      <xdr:rowOff>165100</xdr:rowOff>
    </xdr:to>
    <xdr:cxnSp macro="">
      <xdr:nvCxnSpPr>
        <xdr:cNvPr id="209" name="直線コネクタ 208"/>
        <xdr:cNvCxnSpPr/>
      </xdr:nvCxnSpPr>
      <xdr:spPr>
        <a:xfrm flipV="1">
          <a:off x="4634865" y="134239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168927</xdr:rowOff>
    </xdr:from>
    <xdr:ext cx="405111" cy="259045"/>
    <xdr:sp macro="" textlink="">
      <xdr:nvSpPr>
        <xdr:cNvPr id="210" name="【公営住宅】&#10;有形固定資産減価償却率最小値テキスト"/>
        <xdr:cNvSpPr txBox="1"/>
      </xdr:nvSpPr>
      <xdr:spPr>
        <a:xfrm>
          <a:off x="4724400" y="1491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86</xdr:row>
      <xdr:rowOff>165100</xdr:rowOff>
    </xdr:from>
    <xdr:to>
      <xdr:col>6</xdr:col>
      <xdr:colOff>600075</xdr:colOff>
      <xdr:row>86</xdr:row>
      <xdr:rowOff>165100</xdr:rowOff>
    </xdr:to>
    <xdr:cxnSp macro="">
      <xdr:nvCxnSpPr>
        <xdr:cNvPr id="211" name="直線コネクタ 210"/>
        <xdr:cNvCxnSpPr/>
      </xdr:nvCxnSpPr>
      <xdr:spPr>
        <a:xfrm>
          <a:off x="4546600" y="149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168927</xdr:rowOff>
    </xdr:from>
    <xdr:ext cx="405111" cy="259045"/>
    <xdr:sp macro="" textlink="">
      <xdr:nvSpPr>
        <xdr:cNvPr id="212" name="【公営住宅】&#10;有形固定資産減価償却率最大値テキスト"/>
        <xdr:cNvSpPr txBox="1"/>
      </xdr:nvSpPr>
      <xdr:spPr>
        <a:xfrm>
          <a:off x="4724400" y="1319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78</xdr:row>
      <xdr:rowOff>50800</xdr:rowOff>
    </xdr:from>
    <xdr:to>
      <xdr:col>6</xdr:col>
      <xdr:colOff>600075</xdr:colOff>
      <xdr:row>78</xdr:row>
      <xdr:rowOff>50800</xdr:rowOff>
    </xdr:to>
    <xdr:cxnSp macro="">
      <xdr:nvCxnSpPr>
        <xdr:cNvPr id="213" name="直線コネクタ 212"/>
        <xdr:cNvCxnSpPr/>
      </xdr:nvCxnSpPr>
      <xdr:spPr>
        <a:xfrm>
          <a:off x="4546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54627</xdr:rowOff>
    </xdr:from>
    <xdr:ext cx="405111" cy="259045"/>
    <xdr:sp macro="" textlink="">
      <xdr:nvSpPr>
        <xdr:cNvPr id="214" name="【公営住宅】&#10;有形固定資産減価償却率平均値テキスト"/>
        <xdr:cNvSpPr txBox="1"/>
      </xdr:nvSpPr>
      <xdr:spPr>
        <a:xfrm>
          <a:off x="4724400" y="1411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31750</xdr:rowOff>
    </xdr:from>
    <xdr:to>
      <xdr:col>6</xdr:col>
      <xdr:colOff>561975</xdr:colOff>
      <xdr:row>83</xdr:row>
      <xdr:rowOff>133350</xdr:rowOff>
    </xdr:to>
    <xdr:sp macro="" textlink="">
      <xdr:nvSpPr>
        <xdr:cNvPr id="215" name="フローチャート : 判断 214"/>
        <xdr:cNvSpPr/>
      </xdr:nvSpPr>
      <xdr:spPr>
        <a:xfrm>
          <a:off x="4584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114300</xdr:rowOff>
    </xdr:from>
    <xdr:to>
      <xdr:col>6</xdr:col>
      <xdr:colOff>561975</xdr:colOff>
      <xdr:row>87</xdr:row>
      <xdr:rowOff>44450</xdr:rowOff>
    </xdr:to>
    <xdr:sp macro="" textlink="">
      <xdr:nvSpPr>
        <xdr:cNvPr id="221" name="円/楕円 220"/>
        <xdr:cNvSpPr/>
      </xdr:nvSpPr>
      <xdr:spPr>
        <a:xfrm>
          <a:off x="4584700" y="148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86</xdr:row>
      <xdr:rowOff>29227</xdr:rowOff>
    </xdr:from>
    <xdr:ext cx="405111" cy="259045"/>
    <xdr:sp macro="" textlink="">
      <xdr:nvSpPr>
        <xdr:cNvPr id="222" name="【公営住宅】&#10;有形固定資産減価償却率該当値テキスト"/>
        <xdr:cNvSpPr txBox="1"/>
      </xdr:nvSpPr>
      <xdr:spPr>
        <a:xfrm>
          <a:off x="4724400" y="1477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3" name="テキスト ボックス 23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138685</xdr:rowOff>
    </xdr:from>
    <xdr:to>
      <xdr:col>15</xdr:col>
      <xdr:colOff>180340</xdr:colOff>
      <xdr:row>85</xdr:row>
      <xdr:rowOff>44958</xdr:rowOff>
    </xdr:to>
    <xdr:cxnSp macro="">
      <xdr:nvCxnSpPr>
        <xdr:cNvPr id="245" name="直線コネクタ 244"/>
        <xdr:cNvCxnSpPr/>
      </xdr:nvCxnSpPr>
      <xdr:spPr>
        <a:xfrm flipV="1">
          <a:off x="10476865" y="13511785"/>
          <a:ext cx="0" cy="11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48785</xdr:rowOff>
    </xdr:from>
    <xdr:ext cx="469744" cy="259045"/>
    <xdr:sp macro="" textlink="">
      <xdr:nvSpPr>
        <xdr:cNvPr id="246" name="【公営住宅】&#10;一人当たり面積最小値テキスト"/>
        <xdr:cNvSpPr txBox="1"/>
      </xdr:nvSpPr>
      <xdr:spPr>
        <a:xfrm>
          <a:off x="10566400" y="1462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0.336</a:t>
          </a:r>
          <a:endParaRPr kumimoji="1" lang="ja-JP" altLang="en-US" sz="1000" b="1">
            <a:latin typeface="ＭＳ Ｐゴシック"/>
          </a:endParaRPr>
        </a:p>
      </xdr:txBody>
    </xdr:sp>
    <xdr:clientData/>
  </xdr:oneCellAnchor>
  <xdr:twoCellAnchor>
    <xdr:from>
      <xdr:col>15</xdr:col>
      <xdr:colOff>92075</xdr:colOff>
      <xdr:row>85</xdr:row>
      <xdr:rowOff>44958</xdr:rowOff>
    </xdr:from>
    <xdr:to>
      <xdr:col>15</xdr:col>
      <xdr:colOff>269875</xdr:colOff>
      <xdr:row>85</xdr:row>
      <xdr:rowOff>44958</xdr:rowOff>
    </xdr:to>
    <xdr:cxnSp macro="">
      <xdr:nvCxnSpPr>
        <xdr:cNvPr id="247" name="直線コネクタ 246"/>
        <xdr:cNvCxnSpPr/>
      </xdr:nvCxnSpPr>
      <xdr:spPr>
        <a:xfrm>
          <a:off x="10388600" y="1461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85362</xdr:rowOff>
    </xdr:from>
    <xdr:ext cx="469744" cy="259045"/>
    <xdr:sp macro="" textlink="">
      <xdr:nvSpPr>
        <xdr:cNvPr id="248" name="【公営住宅】&#10;一人当たり面積最大値テキスト"/>
        <xdr:cNvSpPr txBox="1"/>
      </xdr:nvSpPr>
      <xdr:spPr>
        <a:xfrm>
          <a:off x="105664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0.578</a:t>
          </a:r>
          <a:endParaRPr kumimoji="1" lang="ja-JP" altLang="en-US" sz="1000" b="1">
            <a:latin typeface="ＭＳ Ｐゴシック"/>
          </a:endParaRPr>
        </a:p>
      </xdr:txBody>
    </xdr:sp>
    <xdr:clientData/>
  </xdr:oneCellAnchor>
  <xdr:twoCellAnchor>
    <xdr:from>
      <xdr:col>15</xdr:col>
      <xdr:colOff>92075</xdr:colOff>
      <xdr:row>78</xdr:row>
      <xdr:rowOff>138685</xdr:rowOff>
    </xdr:from>
    <xdr:to>
      <xdr:col>15</xdr:col>
      <xdr:colOff>269875</xdr:colOff>
      <xdr:row>78</xdr:row>
      <xdr:rowOff>138685</xdr:rowOff>
    </xdr:to>
    <xdr:cxnSp macro="">
      <xdr:nvCxnSpPr>
        <xdr:cNvPr id="249" name="直線コネクタ 248"/>
        <xdr:cNvCxnSpPr/>
      </xdr:nvCxnSpPr>
      <xdr:spPr>
        <a:xfrm>
          <a:off x="10388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42181</xdr:rowOff>
    </xdr:from>
    <xdr:ext cx="469744" cy="259045"/>
    <xdr:sp macro="" textlink="">
      <xdr:nvSpPr>
        <xdr:cNvPr id="250" name="【公営住宅】&#10;一人当たり面積平均値テキスト"/>
        <xdr:cNvSpPr txBox="1"/>
      </xdr:nvSpPr>
      <xdr:spPr>
        <a:xfrm>
          <a:off x="10566400" y="1392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19304</xdr:rowOff>
    </xdr:from>
    <xdr:to>
      <xdr:col>15</xdr:col>
      <xdr:colOff>231775</xdr:colOff>
      <xdr:row>82</xdr:row>
      <xdr:rowOff>120904</xdr:rowOff>
    </xdr:to>
    <xdr:sp macro="" textlink="">
      <xdr:nvSpPr>
        <xdr:cNvPr id="251" name="フローチャート : 判断 250"/>
        <xdr:cNvSpPr/>
      </xdr:nvSpPr>
      <xdr:spPr>
        <a:xfrm>
          <a:off x="104267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165608</xdr:rowOff>
    </xdr:from>
    <xdr:to>
      <xdr:col>15</xdr:col>
      <xdr:colOff>231775</xdr:colOff>
      <xdr:row>85</xdr:row>
      <xdr:rowOff>95758</xdr:rowOff>
    </xdr:to>
    <xdr:sp macro="" textlink="">
      <xdr:nvSpPr>
        <xdr:cNvPr id="257" name="円/楕円 256"/>
        <xdr:cNvSpPr/>
      </xdr:nvSpPr>
      <xdr:spPr>
        <a:xfrm>
          <a:off x="10426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80535</xdr:rowOff>
    </xdr:from>
    <xdr:ext cx="469744" cy="259045"/>
    <xdr:sp macro="" textlink="">
      <xdr:nvSpPr>
        <xdr:cNvPr id="258" name="【公営住宅】&#10;一人当たり面積該当値テキスト"/>
        <xdr:cNvSpPr txBox="1"/>
      </xdr:nvSpPr>
      <xdr:spPr>
        <a:xfrm>
          <a:off x="10566400" y="1448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0" name="正方形/長方形 25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1" name="正方形/長方形 26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2" name="正方形/長方形 26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3" name="正方形/長方形 26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6" name="正方形/長方形 26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7" name="正方形/長方形 26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8" name="正方形/長方形 26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9" name="正方形/長方形 26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1" name="テキスト ボックス 2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2" name="直線コネクタ 2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3" name="テキスト ボックス 2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4" name="直線コネクタ 2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5" name="テキスト ボックス 2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8" name="直線コネクタ 2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89" name="テキスト ボックス 2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0" name="直線コネクタ 2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1" name="テキスト ボックス 2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83820</xdr:rowOff>
    </xdr:from>
    <xdr:to>
      <xdr:col>23</xdr:col>
      <xdr:colOff>516889</xdr:colOff>
      <xdr:row>41</xdr:row>
      <xdr:rowOff>91440</xdr:rowOff>
    </xdr:to>
    <xdr:cxnSp macro="">
      <xdr:nvCxnSpPr>
        <xdr:cNvPr id="295" name="直線コネクタ 294"/>
        <xdr:cNvCxnSpPr/>
      </xdr:nvCxnSpPr>
      <xdr:spPr>
        <a:xfrm flipV="1">
          <a:off x="16318864" y="591312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95267</xdr:rowOff>
    </xdr:from>
    <xdr:ext cx="405111" cy="259045"/>
    <xdr:sp macro="" textlink="">
      <xdr:nvSpPr>
        <xdr:cNvPr id="296" name="【認定こども園・幼稚園・保育所】&#10;有形固定資産減価償却率最小値テキスト"/>
        <xdr:cNvSpPr txBox="1"/>
      </xdr:nvSpPr>
      <xdr:spPr>
        <a:xfrm>
          <a:off x="164084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a:t>
          </a:r>
          <a:endParaRPr kumimoji="1" lang="ja-JP" altLang="en-US" sz="1000" b="1">
            <a:latin typeface="ＭＳ Ｐゴシック"/>
          </a:endParaRPr>
        </a:p>
      </xdr:txBody>
    </xdr:sp>
    <xdr:clientData/>
  </xdr:oneCellAnchor>
  <xdr:twoCellAnchor>
    <xdr:from>
      <xdr:col>23</xdr:col>
      <xdr:colOff>428625</xdr:colOff>
      <xdr:row>41</xdr:row>
      <xdr:rowOff>91440</xdr:rowOff>
    </xdr:from>
    <xdr:to>
      <xdr:col>23</xdr:col>
      <xdr:colOff>606425</xdr:colOff>
      <xdr:row>41</xdr:row>
      <xdr:rowOff>91440</xdr:rowOff>
    </xdr:to>
    <xdr:cxnSp macro="">
      <xdr:nvCxnSpPr>
        <xdr:cNvPr id="297" name="直線コネクタ 296"/>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30497</xdr:rowOff>
    </xdr:from>
    <xdr:ext cx="405111" cy="259045"/>
    <xdr:sp macro="" textlink="">
      <xdr:nvSpPr>
        <xdr:cNvPr id="298" name="【認定こども園・幼稚園・保育所】&#10;有形固定資産減価償却率最大値テキスト"/>
        <xdr:cNvSpPr txBox="1"/>
      </xdr:nvSpPr>
      <xdr:spPr>
        <a:xfrm>
          <a:off x="164084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34</xdr:row>
      <xdr:rowOff>83820</xdr:rowOff>
    </xdr:from>
    <xdr:to>
      <xdr:col>23</xdr:col>
      <xdr:colOff>606425</xdr:colOff>
      <xdr:row>34</xdr:row>
      <xdr:rowOff>83820</xdr:rowOff>
    </xdr:to>
    <xdr:cxnSp macro="">
      <xdr:nvCxnSpPr>
        <xdr:cNvPr id="299" name="直線コネクタ 298"/>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60977</xdr:rowOff>
    </xdr:from>
    <xdr:ext cx="405111" cy="259045"/>
    <xdr:sp macro="" textlink="">
      <xdr:nvSpPr>
        <xdr:cNvPr id="300" name="【認定こども園・幼稚園・保育所】&#10;有形固定資産減価償却率平均値テキスト"/>
        <xdr:cNvSpPr txBox="1"/>
      </xdr:nvSpPr>
      <xdr:spPr>
        <a:xfrm>
          <a:off x="16408400" y="674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82550</xdr:rowOff>
    </xdr:from>
    <xdr:to>
      <xdr:col>23</xdr:col>
      <xdr:colOff>568325</xdr:colOff>
      <xdr:row>40</xdr:row>
      <xdr:rowOff>12700</xdr:rowOff>
    </xdr:to>
    <xdr:sp macro="" textlink="">
      <xdr:nvSpPr>
        <xdr:cNvPr id="301" name="フローチャート : 判断 300"/>
        <xdr:cNvSpPr/>
      </xdr:nvSpPr>
      <xdr:spPr>
        <a:xfrm>
          <a:off x="16268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55880</xdr:rowOff>
    </xdr:from>
    <xdr:to>
      <xdr:col>23</xdr:col>
      <xdr:colOff>568325</xdr:colOff>
      <xdr:row>37</xdr:row>
      <xdr:rowOff>157480</xdr:rowOff>
    </xdr:to>
    <xdr:sp macro="" textlink="">
      <xdr:nvSpPr>
        <xdr:cNvPr id="307" name="円/楕円 306"/>
        <xdr:cNvSpPr/>
      </xdr:nvSpPr>
      <xdr:spPr>
        <a:xfrm>
          <a:off x="16268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78757</xdr:rowOff>
    </xdr:from>
    <xdr:ext cx="405111" cy="259045"/>
    <xdr:sp macro="" textlink="">
      <xdr:nvSpPr>
        <xdr:cNvPr id="308" name="【認定こども園・幼稚園・保育所】&#10;有形固定資産減価償却率該当値テキスト"/>
        <xdr:cNvSpPr txBox="1"/>
      </xdr:nvSpPr>
      <xdr:spPr>
        <a:xfrm>
          <a:off x="164084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9" name="正方形/長方形 30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19" name="直線コネクタ 31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0" name="テキスト ボックス 31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1" name="直線コネクタ 32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2" name="テキスト ボックス 32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3" name="直線コネクタ 32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4" name="テキスト ボックス 32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5" name="直線コネクタ 32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6" name="テキスト ボックス 32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7" name="直線コネクタ 32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8" name="テキスト ボックス 32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9" name="直線コネクタ 3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0" name="テキスト ボックス 3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1"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118110</xdr:rowOff>
    </xdr:from>
    <xdr:to>
      <xdr:col>32</xdr:col>
      <xdr:colOff>186689</xdr:colOff>
      <xdr:row>41</xdr:row>
      <xdr:rowOff>11430</xdr:rowOff>
    </xdr:to>
    <xdr:cxnSp macro="">
      <xdr:nvCxnSpPr>
        <xdr:cNvPr id="332" name="直線コネクタ 331"/>
        <xdr:cNvCxnSpPr/>
      </xdr:nvCxnSpPr>
      <xdr:spPr>
        <a:xfrm flipV="1">
          <a:off x="22160864" y="5947410"/>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33"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34" name="直線コネクタ 333"/>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64787</xdr:rowOff>
    </xdr:from>
    <xdr:ext cx="469744" cy="259045"/>
    <xdr:sp macro="" textlink="">
      <xdr:nvSpPr>
        <xdr:cNvPr id="335" name="【認定こども園・幼稚園・保育所】&#10;一人当たり面積最大値テキスト"/>
        <xdr:cNvSpPr txBox="1"/>
      </xdr:nvSpPr>
      <xdr:spPr>
        <a:xfrm>
          <a:off x="22250400" y="572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34</xdr:row>
      <xdr:rowOff>118110</xdr:rowOff>
    </xdr:from>
    <xdr:to>
      <xdr:col>32</xdr:col>
      <xdr:colOff>276225</xdr:colOff>
      <xdr:row>34</xdr:row>
      <xdr:rowOff>118110</xdr:rowOff>
    </xdr:to>
    <xdr:cxnSp macro="">
      <xdr:nvCxnSpPr>
        <xdr:cNvPr id="336" name="直線コネクタ 335"/>
        <xdr:cNvCxnSpPr/>
      </xdr:nvCxnSpPr>
      <xdr:spPr>
        <a:xfrm>
          <a:off x="22072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110507</xdr:rowOff>
    </xdr:from>
    <xdr:ext cx="469744" cy="259045"/>
    <xdr:sp macro="" textlink="">
      <xdr:nvSpPr>
        <xdr:cNvPr id="337" name="【認定こども園・幼稚園・保育所】&#10;一人当たり面積平均値テキスト"/>
        <xdr:cNvSpPr txBox="1"/>
      </xdr:nvSpPr>
      <xdr:spPr>
        <a:xfrm>
          <a:off x="22250400" y="628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0.232</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132080</xdr:rowOff>
    </xdr:from>
    <xdr:to>
      <xdr:col>32</xdr:col>
      <xdr:colOff>238125</xdr:colOff>
      <xdr:row>37</xdr:row>
      <xdr:rowOff>62230</xdr:rowOff>
    </xdr:to>
    <xdr:sp macro="" textlink="">
      <xdr:nvSpPr>
        <xdr:cNvPr id="338" name="フローチャート : 判断 337"/>
        <xdr:cNvSpPr/>
      </xdr:nvSpPr>
      <xdr:spPr>
        <a:xfrm>
          <a:off x="22110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9" name="テキスト ボックス 3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0" name="テキスト ボックス 3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1" name="テキスト ボックス 3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2" name="テキスト ボックス 3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3" name="テキスト ボックス 3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44" name="円/楕円 343"/>
        <xdr:cNvSpPr/>
      </xdr:nvSpPr>
      <xdr:spPr>
        <a:xfrm>
          <a:off x="22110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135907</xdr:rowOff>
    </xdr:from>
    <xdr:ext cx="469744" cy="259045"/>
    <xdr:sp macro="" textlink="">
      <xdr:nvSpPr>
        <xdr:cNvPr id="345" name="【認定こども園・幼稚園・保育所】&#10;一人当たり面積該当値テキスト"/>
        <xdr:cNvSpPr txBox="1"/>
      </xdr:nvSpPr>
      <xdr:spPr>
        <a:xfrm>
          <a:off x="22250400"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6" name="正方形/長方形 34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3" name="正方形/長方形 35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6" name="テキスト ボックス 3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7" name="直線コネクタ 3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8" name="テキスト ボックス 3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9" name="直線コネクタ 3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0" name="テキスト ボックス 3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1" name="直線コネクタ 3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2" name="テキスト ボックス 3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3" name="直線コネクタ 3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4" name="テキスト ボックス 3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5" name="直線コネクタ 3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6" name="テキスト ボックス 3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8" name="テキスト ボックス 3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22860</xdr:rowOff>
    </xdr:from>
    <xdr:to>
      <xdr:col>23</xdr:col>
      <xdr:colOff>516889</xdr:colOff>
      <xdr:row>64</xdr:row>
      <xdr:rowOff>160020</xdr:rowOff>
    </xdr:to>
    <xdr:cxnSp macro="">
      <xdr:nvCxnSpPr>
        <xdr:cNvPr id="370" name="直線コネクタ 369"/>
        <xdr:cNvCxnSpPr/>
      </xdr:nvCxnSpPr>
      <xdr:spPr>
        <a:xfrm flipV="1">
          <a:off x="16318864" y="9624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163847</xdr:rowOff>
    </xdr:from>
    <xdr:ext cx="405111" cy="259045"/>
    <xdr:sp macro="" textlink="">
      <xdr:nvSpPr>
        <xdr:cNvPr id="371" name="【学校施設】&#10;有形固定資産減価償却率最小値テキスト"/>
        <xdr:cNvSpPr txBox="1"/>
      </xdr:nvSpPr>
      <xdr:spPr>
        <a:xfrm>
          <a:off x="16408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23</xdr:col>
      <xdr:colOff>428625</xdr:colOff>
      <xdr:row>64</xdr:row>
      <xdr:rowOff>160020</xdr:rowOff>
    </xdr:from>
    <xdr:to>
      <xdr:col>23</xdr:col>
      <xdr:colOff>606425</xdr:colOff>
      <xdr:row>64</xdr:row>
      <xdr:rowOff>160020</xdr:rowOff>
    </xdr:to>
    <xdr:cxnSp macro="">
      <xdr:nvCxnSpPr>
        <xdr:cNvPr id="372" name="直線コネクタ 371"/>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140987</xdr:rowOff>
    </xdr:from>
    <xdr:ext cx="405111" cy="259045"/>
    <xdr:sp macro="" textlink="">
      <xdr:nvSpPr>
        <xdr:cNvPr id="373" name="【学校施設】&#10;有形固定資産減価償却率最大値テキスト"/>
        <xdr:cNvSpPr txBox="1"/>
      </xdr:nvSpPr>
      <xdr:spPr>
        <a:xfrm>
          <a:off x="164084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23</xdr:col>
      <xdr:colOff>428625</xdr:colOff>
      <xdr:row>56</xdr:row>
      <xdr:rowOff>22860</xdr:rowOff>
    </xdr:from>
    <xdr:to>
      <xdr:col>23</xdr:col>
      <xdr:colOff>606425</xdr:colOff>
      <xdr:row>56</xdr:row>
      <xdr:rowOff>22860</xdr:rowOff>
    </xdr:to>
    <xdr:cxnSp macro="">
      <xdr:nvCxnSpPr>
        <xdr:cNvPr id="374" name="直線コネクタ 373"/>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2557</xdr:rowOff>
    </xdr:from>
    <xdr:ext cx="405111" cy="259045"/>
    <xdr:sp macro="" textlink="">
      <xdr:nvSpPr>
        <xdr:cNvPr id="375" name="【学校施設】&#10;有形固定資産減価償却率平均値テキスト"/>
        <xdr:cNvSpPr txBox="1"/>
      </xdr:nvSpPr>
      <xdr:spPr>
        <a:xfrm>
          <a:off x="164084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151130</xdr:rowOff>
    </xdr:from>
    <xdr:to>
      <xdr:col>23</xdr:col>
      <xdr:colOff>568325</xdr:colOff>
      <xdr:row>60</xdr:row>
      <xdr:rowOff>81280</xdr:rowOff>
    </xdr:to>
    <xdr:sp macro="" textlink="">
      <xdr:nvSpPr>
        <xdr:cNvPr id="376" name="フローチャート : 判断 375"/>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93980</xdr:rowOff>
    </xdr:from>
    <xdr:to>
      <xdr:col>23</xdr:col>
      <xdr:colOff>568325</xdr:colOff>
      <xdr:row>61</xdr:row>
      <xdr:rowOff>24130</xdr:rowOff>
    </xdr:to>
    <xdr:sp macro="" textlink="">
      <xdr:nvSpPr>
        <xdr:cNvPr id="382" name="円/楕円 381"/>
        <xdr:cNvSpPr/>
      </xdr:nvSpPr>
      <xdr:spPr>
        <a:xfrm>
          <a:off x="16268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72407</xdr:rowOff>
    </xdr:from>
    <xdr:ext cx="405111" cy="259045"/>
    <xdr:sp macro="" textlink="">
      <xdr:nvSpPr>
        <xdr:cNvPr id="383" name="【学校施設】&#10;有形固定資産減価償却率該当値テキスト"/>
        <xdr:cNvSpPr txBox="1"/>
      </xdr:nvSpPr>
      <xdr:spPr>
        <a:xfrm>
          <a:off x="16408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4" name="正方形/長方形 38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5" name="正方形/長方形 3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6" name="正方形/長方形 3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7" name="正方形/長方形 3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8" name="正方形/長方形 3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9" name="正方形/長方形 3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0" name="正方形/長方形 3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1" name="正方形/長方形 39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2" name="テキスト ボックス 3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3" name="直線コネクタ 3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4" name="テキスト ボックス 3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5" name="直線コネクタ 3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6" name="テキスト ボックス 3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7" name="直線コネクタ 3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98" name="テキスト ボックス 3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99" name="直線コネクタ 3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0" name="テキスト ボックス 3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1" name="直線コネクタ 4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2" name="テキスト ボックス 4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45720</xdr:rowOff>
    </xdr:from>
    <xdr:to>
      <xdr:col>32</xdr:col>
      <xdr:colOff>186689</xdr:colOff>
      <xdr:row>62</xdr:row>
      <xdr:rowOff>59436</xdr:rowOff>
    </xdr:to>
    <xdr:cxnSp macro="">
      <xdr:nvCxnSpPr>
        <xdr:cNvPr id="406" name="直線コネクタ 405"/>
        <xdr:cNvCxnSpPr/>
      </xdr:nvCxnSpPr>
      <xdr:spPr>
        <a:xfrm flipV="1">
          <a:off x="22160864" y="9475470"/>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63263</xdr:rowOff>
    </xdr:from>
    <xdr:ext cx="469744" cy="259045"/>
    <xdr:sp macro="" textlink="">
      <xdr:nvSpPr>
        <xdr:cNvPr id="407" name="【学校施設】&#10;一人当たり面積最小値テキスト"/>
        <xdr:cNvSpPr txBox="1"/>
      </xdr:nvSpPr>
      <xdr:spPr>
        <a:xfrm>
          <a:off x="22250400"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32</xdr:col>
      <xdr:colOff>98425</xdr:colOff>
      <xdr:row>62</xdr:row>
      <xdr:rowOff>59436</xdr:rowOff>
    </xdr:from>
    <xdr:to>
      <xdr:col>32</xdr:col>
      <xdr:colOff>276225</xdr:colOff>
      <xdr:row>62</xdr:row>
      <xdr:rowOff>59436</xdr:rowOff>
    </xdr:to>
    <xdr:cxnSp macro="">
      <xdr:nvCxnSpPr>
        <xdr:cNvPr id="408" name="直線コネクタ 407"/>
        <xdr:cNvCxnSpPr/>
      </xdr:nvCxnSpPr>
      <xdr:spPr>
        <a:xfrm>
          <a:off x="22072600" y="1068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163847</xdr:rowOff>
    </xdr:from>
    <xdr:ext cx="469744" cy="259045"/>
    <xdr:sp macro="" textlink="">
      <xdr:nvSpPr>
        <xdr:cNvPr id="409" name="【学校施設】&#10;一人当たり面積最大値テキスト"/>
        <xdr:cNvSpPr txBox="1"/>
      </xdr:nvSpPr>
      <xdr:spPr>
        <a:xfrm>
          <a:off x="222504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32</xdr:col>
      <xdr:colOff>98425</xdr:colOff>
      <xdr:row>55</xdr:row>
      <xdr:rowOff>45720</xdr:rowOff>
    </xdr:from>
    <xdr:to>
      <xdr:col>32</xdr:col>
      <xdr:colOff>276225</xdr:colOff>
      <xdr:row>55</xdr:row>
      <xdr:rowOff>45720</xdr:rowOff>
    </xdr:to>
    <xdr:cxnSp macro="">
      <xdr:nvCxnSpPr>
        <xdr:cNvPr id="410" name="直線コネクタ 409"/>
        <xdr:cNvCxnSpPr/>
      </xdr:nvCxnSpPr>
      <xdr:spPr>
        <a:xfrm>
          <a:off x="22072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84091</xdr:rowOff>
    </xdr:from>
    <xdr:ext cx="469744" cy="259045"/>
    <xdr:sp macro="" textlink="">
      <xdr:nvSpPr>
        <xdr:cNvPr id="411" name="【学校施設】&#10;一人当たり面積平均値テキスト"/>
        <xdr:cNvSpPr txBox="1"/>
      </xdr:nvSpPr>
      <xdr:spPr>
        <a:xfrm>
          <a:off x="22250400" y="9685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61214</xdr:rowOff>
    </xdr:from>
    <xdr:to>
      <xdr:col>32</xdr:col>
      <xdr:colOff>238125</xdr:colOff>
      <xdr:row>57</xdr:row>
      <xdr:rowOff>162814</xdr:rowOff>
    </xdr:to>
    <xdr:sp macro="" textlink="">
      <xdr:nvSpPr>
        <xdr:cNvPr id="412" name="フローチャート : 判断 411"/>
        <xdr:cNvSpPr/>
      </xdr:nvSpPr>
      <xdr:spPr>
        <a:xfrm>
          <a:off x="22110700" y="983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8636</xdr:rowOff>
    </xdr:from>
    <xdr:to>
      <xdr:col>32</xdr:col>
      <xdr:colOff>238125</xdr:colOff>
      <xdr:row>62</xdr:row>
      <xdr:rowOff>110236</xdr:rowOff>
    </xdr:to>
    <xdr:sp macro="" textlink="">
      <xdr:nvSpPr>
        <xdr:cNvPr id="418" name="円/楕円 417"/>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95013</xdr:rowOff>
    </xdr:from>
    <xdr:ext cx="469744" cy="259045"/>
    <xdr:sp macro="" textlink="">
      <xdr:nvSpPr>
        <xdr:cNvPr id="419" name="【学校施設】&#10;一人当たり面積該当値テキスト"/>
        <xdr:cNvSpPr txBox="1"/>
      </xdr:nvSpPr>
      <xdr:spPr>
        <a:xfrm>
          <a:off x="22250400" y="1055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0" name="正方形/長方形 41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21" name="正方形/長方形 42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22" name="正方形/長方形 42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23" name="正方形/長方形 42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24" name="正方形/長方形 42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5" name="正方形/長方形 42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8" name="テキスト ボックス 42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33.4</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9" name="直線コネクタ 4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0" name="テキスト ボックス 4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33.5</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1" name="直線コネクタ 4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32" name="テキスト ボックス 43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33.6</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3"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4" name="テキスト ボックス 4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5" name="テキスト ボックス 4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6" name="テキスト ボックス 4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7" name="テキスト ボックス 4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8" name="テキスト ボックス 4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158750</xdr:rowOff>
    </xdr:from>
    <xdr:to>
      <xdr:col>23</xdr:col>
      <xdr:colOff>568325</xdr:colOff>
      <xdr:row>82</xdr:row>
      <xdr:rowOff>88900</xdr:rowOff>
    </xdr:to>
    <xdr:sp macro="" textlink="">
      <xdr:nvSpPr>
        <xdr:cNvPr id="439" name="円/楕円 438"/>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60977</xdr:rowOff>
    </xdr:from>
    <xdr:ext cx="405111" cy="259045"/>
    <xdr:sp macro="" textlink="">
      <xdr:nvSpPr>
        <xdr:cNvPr id="440" name="【児童館】&#10;有形固定資産減価償却率該当値テキスト"/>
        <xdr:cNvSpPr txBox="1"/>
      </xdr:nvSpPr>
      <xdr:spPr>
        <a:xfrm>
          <a:off x="164084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41" name="正方形/長方形 44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2" name="正方形/長方形 441"/>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43" name="正方形/長方形 442"/>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4" name="正方形/長方形 443"/>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5" name="正方形/長方形 444"/>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6" name="正方形/長方形 44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47" name="テキスト ボックス 4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48" name="直線コネクタ 4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49" name="テキスト ボックス 44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0.045</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50" name="直線コネクタ 4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51" name="テキスト ボックス 4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0.046</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52" name="直線コネクタ 4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53" name="テキスト ボックス 4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0.047</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54"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5" name="テキスト ボックス 4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6" name="テキスト ボックス 4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7" name="テキスト ボックス 4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8" name="テキスト ボックス 4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9" name="テキスト ボックス 4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460" name="円/楕円 459"/>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60977</xdr:rowOff>
    </xdr:from>
    <xdr:ext cx="469744" cy="259045"/>
    <xdr:sp macro="" textlink="">
      <xdr:nvSpPr>
        <xdr:cNvPr id="461" name="【児童館】&#10;一人当たり面積該当値テキスト"/>
        <xdr:cNvSpPr txBox="1"/>
      </xdr:nvSpPr>
      <xdr:spPr>
        <a:xfrm>
          <a:off x="222504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62" name="正方形/長方形 46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69" name="正方形/長方形 46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2" name="テキスト ボックス 4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3" name="直線コネクタ 4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4" name="テキスト ボックス 4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5" name="直線コネクタ 4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6" name="テキスト ボックス 4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7" name="直線コネクタ 4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8" name="テキスト ボックス 4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9" name="直線コネクタ 4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0" name="テキスト ボックス 4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1" name="直線コネクタ 4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2" name="テキスト ボックス 48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85"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68580</xdr:rowOff>
    </xdr:from>
    <xdr:to>
      <xdr:col>23</xdr:col>
      <xdr:colOff>516889</xdr:colOff>
      <xdr:row>107</xdr:row>
      <xdr:rowOff>60961</xdr:rowOff>
    </xdr:to>
    <xdr:cxnSp macro="">
      <xdr:nvCxnSpPr>
        <xdr:cNvPr id="486" name="直線コネクタ 485"/>
        <xdr:cNvCxnSpPr/>
      </xdr:nvCxnSpPr>
      <xdr:spPr>
        <a:xfrm flipV="1">
          <a:off x="16318864" y="17385030"/>
          <a:ext cx="0" cy="1021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64788</xdr:rowOff>
    </xdr:from>
    <xdr:ext cx="405111" cy="259045"/>
    <xdr:sp macro="" textlink="">
      <xdr:nvSpPr>
        <xdr:cNvPr id="487" name="【公民館】&#10;有形固定資産減価償却率最小値テキスト"/>
        <xdr:cNvSpPr txBox="1"/>
      </xdr:nvSpPr>
      <xdr:spPr>
        <a:xfrm>
          <a:off x="164084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23</xdr:col>
      <xdr:colOff>428625</xdr:colOff>
      <xdr:row>107</xdr:row>
      <xdr:rowOff>60961</xdr:rowOff>
    </xdr:from>
    <xdr:to>
      <xdr:col>23</xdr:col>
      <xdr:colOff>606425</xdr:colOff>
      <xdr:row>107</xdr:row>
      <xdr:rowOff>60961</xdr:rowOff>
    </xdr:to>
    <xdr:cxnSp macro="">
      <xdr:nvCxnSpPr>
        <xdr:cNvPr id="488" name="直線コネクタ 487"/>
        <xdr:cNvCxnSpPr/>
      </xdr:nvCxnSpPr>
      <xdr:spPr>
        <a:xfrm>
          <a:off x="16230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15257</xdr:rowOff>
    </xdr:from>
    <xdr:ext cx="405111" cy="259045"/>
    <xdr:sp macro="" textlink="">
      <xdr:nvSpPr>
        <xdr:cNvPr id="489" name="【公民館】&#10;有形固定資産減価償却率最大値テキスト"/>
        <xdr:cNvSpPr txBox="1"/>
      </xdr:nvSpPr>
      <xdr:spPr>
        <a:xfrm>
          <a:off x="164084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23</xdr:col>
      <xdr:colOff>428625</xdr:colOff>
      <xdr:row>101</xdr:row>
      <xdr:rowOff>68580</xdr:rowOff>
    </xdr:from>
    <xdr:to>
      <xdr:col>23</xdr:col>
      <xdr:colOff>606425</xdr:colOff>
      <xdr:row>101</xdr:row>
      <xdr:rowOff>68580</xdr:rowOff>
    </xdr:to>
    <xdr:cxnSp macro="">
      <xdr:nvCxnSpPr>
        <xdr:cNvPr id="490" name="直線コネクタ 489"/>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144797</xdr:rowOff>
    </xdr:from>
    <xdr:ext cx="405111" cy="259045"/>
    <xdr:sp macro="" textlink="">
      <xdr:nvSpPr>
        <xdr:cNvPr id="491" name="【公民館】&#10;有形固定資産減価償却率平均値テキスト"/>
        <xdr:cNvSpPr txBox="1"/>
      </xdr:nvSpPr>
      <xdr:spPr>
        <a:xfrm>
          <a:off x="16408400" y="1763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166370</xdr:rowOff>
    </xdr:from>
    <xdr:to>
      <xdr:col>23</xdr:col>
      <xdr:colOff>568325</xdr:colOff>
      <xdr:row>103</xdr:row>
      <xdr:rowOff>96520</xdr:rowOff>
    </xdr:to>
    <xdr:sp macro="" textlink="">
      <xdr:nvSpPr>
        <xdr:cNvPr id="492" name="フローチャート : 判断 491"/>
        <xdr:cNvSpPr/>
      </xdr:nvSpPr>
      <xdr:spPr>
        <a:xfrm>
          <a:off x="162687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17780</xdr:rowOff>
    </xdr:from>
    <xdr:to>
      <xdr:col>23</xdr:col>
      <xdr:colOff>568325</xdr:colOff>
      <xdr:row>101</xdr:row>
      <xdr:rowOff>119380</xdr:rowOff>
    </xdr:to>
    <xdr:sp macro="" textlink="">
      <xdr:nvSpPr>
        <xdr:cNvPr id="498" name="円/楕円 497"/>
        <xdr:cNvSpPr/>
      </xdr:nvSpPr>
      <xdr:spPr>
        <a:xfrm>
          <a:off x="162687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142257</xdr:rowOff>
    </xdr:from>
    <xdr:ext cx="405111" cy="259045"/>
    <xdr:sp macro="" textlink="">
      <xdr:nvSpPr>
        <xdr:cNvPr id="499" name="【公民館】&#10;有形固定資産減価償却率該当値テキスト"/>
        <xdr:cNvSpPr txBox="1"/>
      </xdr:nvSpPr>
      <xdr:spPr>
        <a:xfrm>
          <a:off x="16408400" y="1728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00" name="正方形/長方形 49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07" name="正方形/長方形 50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0" name="直線コネクタ 5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1" name="テキスト ボックス 5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2" name="直線コネクタ 5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3" name="テキスト ボックス 5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4" name="直線コネクタ 5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5" name="テキスト ボックス 5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6" name="直線コネクタ 5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7" name="テキスト ボックス 5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8" name="直線コネクタ 5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9" name="テキスト ボックス 5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0" name="直線コネクタ 5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1" name="テキスト ボックス 5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2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85998</xdr:rowOff>
    </xdr:from>
    <xdr:to>
      <xdr:col>32</xdr:col>
      <xdr:colOff>186689</xdr:colOff>
      <xdr:row>108</xdr:row>
      <xdr:rowOff>87630</xdr:rowOff>
    </xdr:to>
    <xdr:cxnSp macro="">
      <xdr:nvCxnSpPr>
        <xdr:cNvPr id="525" name="直線コネクタ 524"/>
        <xdr:cNvCxnSpPr/>
      </xdr:nvCxnSpPr>
      <xdr:spPr>
        <a:xfrm flipV="1">
          <a:off x="22160864" y="17230998"/>
          <a:ext cx="0" cy="1373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526"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527" name="直線コネクタ 526"/>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32675</xdr:rowOff>
    </xdr:from>
    <xdr:ext cx="469744" cy="259045"/>
    <xdr:sp macro="" textlink="">
      <xdr:nvSpPr>
        <xdr:cNvPr id="528" name="【公民館】&#10;一人当たり面積最大値テキスト"/>
        <xdr:cNvSpPr txBox="1"/>
      </xdr:nvSpPr>
      <xdr:spPr>
        <a:xfrm>
          <a:off x="222504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0.914</a:t>
          </a:r>
          <a:endParaRPr kumimoji="1" lang="ja-JP" altLang="en-US" sz="1000" b="1">
            <a:latin typeface="ＭＳ Ｐゴシック"/>
          </a:endParaRPr>
        </a:p>
      </xdr:txBody>
    </xdr:sp>
    <xdr:clientData/>
  </xdr:oneCellAnchor>
  <xdr:twoCellAnchor>
    <xdr:from>
      <xdr:col>32</xdr:col>
      <xdr:colOff>98425</xdr:colOff>
      <xdr:row>100</xdr:row>
      <xdr:rowOff>85998</xdr:rowOff>
    </xdr:from>
    <xdr:to>
      <xdr:col>32</xdr:col>
      <xdr:colOff>276225</xdr:colOff>
      <xdr:row>100</xdr:row>
      <xdr:rowOff>85998</xdr:rowOff>
    </xdr:to>
    <xdr:cxnSp macro="">
      <xdr:nvCxnSpPr>
        <xdr:cNvPr id="529" name="直線コネクタ 528"/>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38479</xdr:rowOff>
    </xdr:from>
    <xdr:ext cx="469744" cy="259045"/>
    <xdr:sp macro="" textlink="">
      <xdr:nvSpPr>
        <xdr:cNvPr id="530" name="【公民館】&#10;一人当たり面積平均値テキスト"/>
        <xdr:cNvSpPr txBox="1"/>
      </xdr:nvSpPr>
      <xdr:spPr>
        <a:xfrm>
          <a:off x="22250400" y="17869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15602</xdr:rowOff>
    </xdr:from>
    <xdr:to>
      <xdr:col>32</xdr:col>
      <xdr:colOff>238125</xdr:colOff>
      <xdr:row>105</xdr:row>
      <xdr:rowOff>117202</xdr:rowOff>
    </xdr:to>
    <xdr:sp macro="" textlink="">
      <xdr:nvSpPr>
        <xdr:cNvPr id="531" name="フローチャート : 判断 530"/>
        <xdr:cNvSpPr/>
      </xdr:nvSpPr>
      <xdr:spPr>
        <a:xfrm>
          <a:off x="221107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36830</xdr:rowOff>
    </xdr:from>
    <xdr:to>
      <xdr:col>32</xdr:col>
      <xdr:colOff>238125</xdr:colOff>
      <xdr:row>108</xdr:row>
      <xdr:rowOff>138430</xdr:rowOff>
    </xdr:to>
    <xdr:sp macro="" textlink="">
      <xdr:nvSpPr>
        <xdr:cNvPr id="537" name="円/楕円 536"/>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123207</xdr:rowOff>
    </xdr:from>
    <xdr:ext cx="469744" cy="259045"/>
    <xdr:sp macro="" textlink="">
      <xdr:nvSpPr>
        <xdr:cNvPr id="538" name="【公民館】&#10;一人当たり面積該当値テキスト"/>
        <xdr:cNvSpPr txBox="1"/>
      </xdr:nvSpPr>
      <xdr:spPr>
        <a:xfrm>
          <a:off x="222504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39" name="正方形/長方形 53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41" name="テキスト ボックス 54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類似団体と比較し、有形固定資産減価償却率について</a:t>
          </a:r>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が特に高くなっており、</a:t>
          </a:r>
          <a:r>
            <a:rPr kumimoji="1" lang="ja-JP" altLang="en-US" sz="1100">
              <a:solidFill>
                <a:schemeClr val="dk1"/>
              </a:solidFill>
              <a:effectLst/>
              <a:latin typeface="+mn-lt"/>
              <a:ea typeface="+mn-ea"/>
              <a:cs typeface="+mn-cs"/>
            </a:rPr>
            <a:t>道路</a:t>
          </a:r>
          <a:r>
            <a:rPr kumimoji="1" lang="ja-JP" altLang="ja-JP" sz="1100">
              <a:solidFill>
                <a:schemeClr val="dk1"/>
              </a:solidFill>
              <a:effectLst/>
              <a:latin typeface="+mn-lt"/>
              <a:ea typeface="+mn-ea"/>
              <a:cs typeface="+mn-cs"/>
            </a:rPr>
            <a:t>が特に低くなっている。</a:t>
          </a:r>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については、古いものでは築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ただし、いずれの施設も耐震補強</a:t>
          </a:r>
          <a:r>
            <a:rPr kumimoji="1" lang="ja-JP" altLang="en-US" sz="1100">
              <a:solidFill>
                <a:schemeClr val="dk1"/>
              </a:solidFill>
              <a:effectLst/>
              <a:latin typeface="+mn-lt"/>
              <a:ea typeface="+mn-ea"/>
              <a:cs typeface="+mn-cs"/>
            </a:rPr>
            <a:t>（工事）</a:t>
          </a:r>
          <a:r>
            <a:rPr kumimoji="1" lang="ja-JP" altLang="ja-JP" sz="1100">
              <a:solidFill>
                <a:schemeClr val="dk1"/>
              </a:solidFill>
              <a:effectLst/>
              <a:latin typeface="+mn-lt"/>
              <a:ea typeface="+mn-ea"/>
              <a:cs typeface="+mn-cs"/>
            </a:rPr>
            <a:t>が実施済みであるため、公共施設等総合管理計画においても、維持していく方針である。また、道路の一人当たり延長が特に高くなっているのは、当町は総面積の山林が３０％で、ほとんどが平地になっているた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三重県玉城町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15,746
15,564
40.91
6,082,281
5,749,282
241,134
3,911,071
4,929,460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18288</xdr:rowOff>
    </xdr:from>
    <xdr:to>
      <xdr:col>6</xdr:col>
      <xdr:colOff>510540</xdr:colOff>
      <xdr:row>63</xdr:row>
      <xdr:rowOff>98298</xdr:rowOff>
    </xdr:to>
    <xdr:cxnSp macro="">
      <xdr:nvCxnSpPr>
        <xdr:cNvPr id="71" name="直線コネクタ 70"/>
        <xdr:cNvCxnSpPr/>
      </xdr:nvCxnSpPr>
      <xdr:spPr>
        <a:xfrm flipV="1">
          <a:off x="4634865" y="9619488"/>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102125</xdr:rowOff>
    </xdr:from>
    <xdr:ext cx="405111" cy="259045"/>
    <xdr:sp macro="" textlink="">
      <xdr:nvSpPr>
        <xdr:cNvPr id="72" name="【体育館・プール】&#10;有形固定資産減価償却率最小値テキスト"/>
        <xdr:cNvSpPr txBox="1"/>
      </xdr:nvSpPr>
      <xdr:spPr>
        <a:xfrm>
          <a:off x="47244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6</xdr:col>
      <xdr:colOff>422275</xdr:colOff>
      <xdr:row>63</xdr:row>
      <xdr:rowOff>98298</xdr:rowOff>
    </xdr:from>
    <xdr:to>
      <xdr:col>6</xdr:col>
      <xdr:colOff>600075</xdr:colOff>
      <xdr:row>63</xdr:row>
      <xdr:rowOff>98298</xdr:rowOff>
    </xdr:to>
    <xdr:cxnSp macro="">
      <xdr:nvCxnSpPr>
        <xdr:cNvPr id="73" name="直線コネクタ 72"/>
        <xdr:cNvCxnSpPr/>
      </xdr:nvCxnSpPr>
      <xdr:spPr>
        <a:xfrm>
          <a:off x="4546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136415</xdr:rowOff>
    </xdr:from>
    <xdr:ext cx="405111" cy="259045"/>
    <xdr:sp macro="" textlink="">
      <xdr:nvSpPr>
        <xdr:cNvPr id="74" name="【体育館・プール】&#10;有形固定資産減価償却率最大値テキスト"/>
        <xdr:cNvSpPr txBox="1"/>
      </xdr:nvSpPr>
      <xdr:spPr>
        <a:xfrm>
          <a:off x="47244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6</xdr:col>
      <xdr:colOff>422275</xdr:colOff>
      <xdr:row>56</xdr:row>
      <xdr:rowOff>18288</xdr:rowOff>
    </xdr:from>
    <xdr:to>
      <xdr:col>6</xdr:col>
      <xdr:colOff>600075</xdr:colOff>
      <xdr:row>56</xdr:row>
      <xdr:rowOff>18288</xdr:rowOff>
    </xdr:to>
    <xdr:cxnSp macro="">
      <xdr:nvCxnSpPr>
        <xdr:cNvPr id="75" name="直線コネクタ 7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86377</xdr:rowOff>
    </xdr:from>
    <xdr:ext cx="405111" cy="259045"/>
    <xdr:sp macro="" textlink="">
      <xdr:nvSpPr>
        <xdr:cNvPr id="76" name="【体育館・プール】&#10;有形固定資産減価償却率平均値テキスト"/>
        <xdr:cNvSpPr txBox="1"/>
      </xdr:nvSpPr>
      <xdr:spPr>
        <a:xfrm>
          <a:off x="47244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77" name="フローチャート : 判断 76"/>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70358</xdr:rowOff>
    </xdr:from>
    <xdr:to>
      <xdr:col>6</xdr:col>
      <xdr:colOff>561975</xdr:colOff>
      <xdr:row>60</xdr:row>
      <xdr:rowOff>508</xdr:rowOff>
    </xdr:to>
    <xdr:sp macro="" textlink="">
      <xdr:nvSpPr>
        <xdr:cNvPr id="83" name="円/楕円 82"/>
        <xdr:cNvSpPr/>
      </xdr:nvSpPr>
      <xdr:spPr>
        <a:xfrm>
          <a:off x="45847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48785</xdr:rowOff>
    </xdr:from>
    <xdr:ext cx="405111" cy="259045"/>
    <xdr:sp macro="" textlink="">
      <xdr:nvSpPr>
        <xdr:cNvPr id="84" name="【体育館・プール】&#10;有形固定資産減価償却率該当値テキスト"/>
        <xdr:cNvSpPr txBox="1"/>
      </xdr:nvSpPr>
      <xdr:spPr>
        <a:xfrm>
          <a:off x="4724400"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5" name="テキスト ボックス 9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6" name="直線コネクタ 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7" name="テキスト ボックス 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8" name="直線コネクタ 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99" name="テキスト ボックス 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0" name="直線コネクタ 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1" name="テキスト ボックス 1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2" name="直線コネクタ 1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3" name="テキスト ボックス 1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4" name="直線コネクタ 1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5" name="テキスト ボックス 1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20574</xdr:rowOff>
    </xdr:from>
    <xdr:to>
      <xdr:col>15</xdr:col>
      <xdr:colOff>180340</xdr:colOff>
      <xdr:row>62</xdr:row>
      <xdr:rowOff>123444</xdr:rowOff>
    </xdr:to>
    <xdr:cxnSp macro="">
      <xdr:nvCxnSpPr>
        <xdr:cNvPr id="107" name="直線コネクタ 106"/>
        <xdr:cNvCxnSpPr/>
      </xdr:nvCxnSpPr>
      <xdr:spPr>
        <a:xfrm flipV="1">
          <a:off x="10476865" y="979322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127271</xdr:rowOff>
    </xdr:from>
    <xdr:ext cx="469744" cy="259045"/>
    <xdr:sp macro="" textlink="">
      <xdr:nvSpPr>
        <xdr:cNvPr id="108" name="【体育館・プール】&#10;一人当たり面積最小値テキスト"/>
        <xdr:cNvSpPr txBox="1"/>
      </xdr:nvSpPr>
      <xdr:spPr>
        <a:xfrm>
          <a:off x="10566400" y="1075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0.148</a:t>
          </a:r>
          <a:endParaRPr kumimoji="1" lang="ja-JP" altLang="en-US" sz="1000" b="1">
            <a:latin typeface="ＭＳ Ｐゴシック"/>
          </a:endParaRPr>
        </a:p>
      </xdr:txBody>
    </xdr:sp>
    <xdr:clientData/>
  </xdr:oneCellAnchor>
  <xdr:twoCellAnchor>
    <xdr:from>
      <xdr:col>15</xdr:col>
      <xdr:colOff>92075</xdr:colOff>
      <xdr:row>62</xdr:row>
      <xdr:rowOff>123444</xdr:rowOff>
    </xdr:from>
    <xdr:to>
      <xdr:col>15</xdr:col>
      <xdr:colOff>269875</xdr:colOff>
      <xdr:row>62</xdr:row>
      <xdr:rowOff>123444</xdr:rowOff>
    </xdr:to>
    <xdr:cxnSp macro="">
      <xdr:nvCxnSpPr>
        <xdr:cNvPr id="109" name="直線コネクタ 108"/>
        <xdr:cNvCxnSpPr/>
      </xdr:nvCxnSpPr>
      <xdr:spPr>
        <a:xfrm>
          <a:off x="10388600" y="1075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138701</xdr:rowOff>
    </xdr:from>
    <xdr:ext cx="469744" cy="259045"/>
    <xdr:sp macro="" textlink="">
      <xdr:nvSpPr>
        <xdr:cNvPr id="110" name="【体育館・プール】&#10;一人当たり面積最大値テキスト"/>
        <xdr:cNvSpPr txBox="1"/>
      </xdr:nvSpPr>
      <xdr:spPr>
        <a:xfrm>
          <a:off x="10566400" y="956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0.358</a:t>
          </a:r>
          <a:endParaRPr kumimoji="1" lang="ja-JP" altLang="en-US" sz="1000" b="1">
            <a:latin typeface="ＭＳ Ｐゴシック"/>
          </a:endParaRPr>
        </a:p>
      </xdr:txBody>
    </xdr:sp>
    <xdr:clientData/>
  </xdr:oneCellAnchor>
  <xdr:twoCellAnchor>
    <xdr:from>
      <xdr:col>15</xdr:col>
      <xdr:colOff>92075</xdr:colOff>
      <xdr:row>57</xdr:row>
      <xdr:rowOff>20574</xdr:rowOff>
    </xdr:from>
    <xdr:to>
      <xdr:col>15</xdr:col>
      <xdr:colOff>269875</xdr:colOff>
      <xdr:row>57</xdr:row>
      <xdr:rowOff>20574</xdr:rowOff>
    </xdr:to>
    <xdr:cxnSp macro="">
      <xdr:nvCxnSpPr>
        <xdr:cNvPr id="111" name="直線コネクタ 110"/>
        <xdr:cNvCxnSpPr/>
      </xdr:nvCxnSpPr>
      <xdr:spPr>
        <a:xfrm>
          <a:off x="10388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8653</xdr:rowOff>
    </xdr:from>
    <xdr:ext cx="469744" cy="259045"/>
    <xdr:sp macro="" textlink="">
      <xdr:nvSpPr>
        <xdr:cNvPr id="112" name="【体育館・プール】&#10;一人当たり面積平均値テキスト"/>
        <xdr:cNvSpPr txBox="1"/>
      </xdr:nvSpPr>
      <xdr:spPr>
        <a:xfrm>
          <a:off x="10566400" y="1012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157226</xdr:rowOff>
    </xdr:from>
    <xdr:to>
      <xdr:col>15</xdr:col>
      <xdr:colOff>231775</xdr:colOff>
      <xdr:row>60</xdr:row>
      <xdr:rowOff>87376</xdr:rowOff>
    </xdr:to>
    <xdr:sp macro="" textlink="">
      <xdr:nvSpPr>
        <xdr:cNvPr id="113" name="フローチャート : 判断 112"/>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4" name="テキスト ボックス 1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5" name="テキスト ボックス 1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6" name="テキスト ボックス 1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7" name="テキスト ボックス 1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8" name="テキスト ボックス 1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72644</xdr:rowOff>
    </xdr:from>
    <xdr:to>
      <xdr:col>15</xdr:col>
      <xdr:colOff>231775</xdr:colOff>
      <xdr:row>63</xdr:row>
      <xdr:rowOff>2794</xdr:rowOff>
    </xdr:to>
    <xdr:sp macro="" textlink="">
      <xdr:nvSpPr>
        <xdr:cNvPr id="119" name="円/楕円 118"/>
        <xdr:cNvSpPr/>
      </xdr:nvSpPr>
      <xdr:spPr>
        <a:xfrm>
          <a:off x="10426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159021</xdr:rowOff>
    </xdr:from>
    <xdr:ext cx="469744" cy="259045"/>
    <xdr:sp macro="" textlink="">
      <xdr:nvSpPr>
        <xdr:cNvPr id="120" name="【体育館・プール】&#10;一人当たり面積該当値テキスト"/>
        <xdr:cNvSpPr txBox="1"/>
      </xdr:nvSpPr>
      <xdr:spPr>
        <a:xfrm>
          <a:off x="10566400" y="1061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1" name="正方形/長方形 12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2" name="正方形/長方形 1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3" name="正方形/長方形 1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4" name="正方形/長方形 1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5" name="正方形/長方形 1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6" name="正方形/長方形 1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7" name="正方形/長方形 1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8" name="正方形/長方形 127"/>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29" name="正方形/長方形 12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0" name="正方形/長方形 1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1" name="正方形/長方形 1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2" name="正方形/長方形 1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3" name="正方形/長方形 1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4" name="正方形/長方形 1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5" name="正方形/長方形 1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6" name="正方形/長方形 135"/>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7" name="正方形/長方形 13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38" name="正方形/長方形 13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39" name="正方形/長方形 13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40" name="正方形/長方形 13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41" name="正方形/長方形 14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2" name="正方形/長方形 14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3" name="正方形/長方形 14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44" name="正方形/長方形 14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45" name="正方形/長方形 14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46" name="正方形/長方形 14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47" name="正方形/長方形 14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48" name="正方形/長方形 147"/>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49" name="正方形/長方形 148"/>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150" name="正方形/長方形 149"/>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151" name="正方形/長方形 150"/>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152" name="正方形/長方形 151"/>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153" name="正方形/長方形 152"/>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54" name="正方形/長方形 15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55" name="テキスト ボックス 1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56" name="直線コネクタ 1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57" name="テキスト ボックス 1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72.9</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58" name="直線コネクタ 1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59" name="テキスト ボックス 1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60" name="直線コネクタ 1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61" name="テキスト ボックス 16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73.1</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62"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63" name="テキスト ボックス 1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64" name="テキスト ボックス 1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65" name="テキスト ボックス 1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66" name="テキスト ボックス 1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67" name="テキスト ボックス 1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82550</xdr:rowOff>
    </xdr:from>
    <xdr:to>
      <xdr:col>23</xdr:col>
      <xdr:colOff>568325</xdr:colOff>
      <xdr:row>38</xdr:row>
      <xdr:rowOff>12700</xdr:rowOff>
    </xdr:to>
    <xdr:sp macro="" textlink="">
      <xdr:nvSpPr>
        <xdr:cNvPr id="168" name="円/楕円 167"/>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156227</xdr:rowOff>
    </xdr:from>
    <xdr:ext cx="405111" cy="259045"/>
    <xdr:sp macro="" textlink="">
      <xdr:nvSpPr>
        <xdr:cNvPr id="169" name="【一般廃棄物処理施設】&#10;有形固定資産減価償却率該当値テキスト"/>
        <xdr:cNvSpPr txBox="1"/>
      </xdr:nvSpPr>
      <xdr:spPr>
        <a:xfrm>
          <a:off x="164084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70" name="正方形/長方形 16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171" name="正方形/長方形 17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172" name="正方形/長方形 17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173" name="正方形/長方形 17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174" name="正方形/長方形 17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75" name="正方形/長方形 17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76" name="テキスト ボックス 1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77" name="直線コネクタ 1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43</xdr:row>
      <xdr:rowOff>105427</xdr:rowOff>
    </xdr:from>
    <xdr:ext cx="595419" cy="259045"/>
    <xdr:sp macro="" textlink="">
      <xdr:nvSpPr>
        <xdr:cNvPr id="178" name="テキスト ボックス 177"/>
        <xdr:cNvSpPr txBox="1"/>
      </xdr:nvSpPr>
      <xdr:spPr>
        <a:xfrm>
          <a:off x="17692581" y="747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109,567</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179" name="直線コネクタ 1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180" name="テキスト ボックス 17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109,568</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81" name="直線コネクタ 1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182" name="テキスト ボックス 1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109,569</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18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184" name="テキスト ボックス 1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85" name="テキスト ボックス 1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86" name="テキスト ボックス 1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87" name="テキスト ボックス 1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188" name="テキスト ボックス 1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82550</xdr:rowOff>
    </xdr:from>
    <xdr:to>
      <xdr:col>32</xdr:col>
      <xdr:colOff>238125</xdr:colOff>
      <xdr:row>38</xdr:row>
      <xdr:rowOff>12700</xdr:rowOff>
    </xdr:to>
    <xdr:sp macro="" textlink="">
      <xdr:nvSpPr>
        <xdr:cNvPr id="189" name="円/楕円 188"/>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156227</xdr:rowOff>
    </xdr:from>
    <xdr:ext cx="599010" cy="259045"/>
    <xdr:sp macro="" textlink="">
      <xdr:nvSpPr>
        <xdr:cNvPr id="190" name="【一般廃棄物処理施設】&#10;一人当たり有形固定資産（償却資産）額該当値テキスト"/>
        <xdr:cNvSpPr txBox="1"/>
      </xdr:nvSpPr>
      <xdr:spPr>
        <a:xfrm>
          <a:off x="22250400" y="63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191" name="正方形/長方形 19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92" name="正方形/長方形 1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93" name="正方形/長方形 1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94" name="正方形/長方形 1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95" name="正方形/長方形 1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96" name="正方形/長方形 1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97" name="正方形/長方形 1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98" name="正方形/長方形 19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99" name="テキスト ボックス 1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00" name="直線コネクタ 1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01" name="テキスト ボックス 2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02" name="直線コネクタ 20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03" name="テキスト ボックス 20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04" name="直線コネクタ 20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05" name="テキスト ボックス 20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06" name="直線コネクタ 20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07" name="テキスト ボックス 20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08" name="直線コネクタ 20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09" name="テキスト ボックス 20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10" name="直線コネクタ 2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11" name="テキスト ボックス 2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1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64008</xdr:rowOff>
    </xdr:from>
    <xdr:to>
      <xdr:col>23</xdr:col>
      <xdr:colOff>516889</xdr:colOff>
      <xdr:row>62</xdr:row>
      <xdr:rowOff>169164</xdr:rowOff>
    </xdr:to>
    <xdr:cxnSp macro="">
      <xdr:nvCxnSpPr>
        <xdr:cNvPr id="213" name="直線コネクタ 212"/>
        <xdr:cNvCxnSpPr/>
      </xdr:nvCxnSpPr>
      <xdr:spPr>
        <a:xfrm flipV="1">
          <a:off x="16318864" y="966520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1541</xdr:rowOff>
    </xdr:from>
    <xdr:ext cx="405111" cy="259045"/>
    <xdr:sp macro="" textlink="">
      <xdr:nvSpPr>
        <xdr:cNvPr id="214" name="【保健センター・保健所】&#10;有形固定資産減価償却率最小値テキスト"/>
        <xdr:cNvSpPr txBox="1"/>
      </xdr:nvSpPr>
      <xdr:spPr>
        <a:xfrm>
          <a:off x="164084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23</xdr:col>
      <xdr:colOff>428625</xdr:colOff>
      <xdr:row>62</xdr:row>
      <xdr:rowOff>169164</xdr:rowOff>
    </xdr:from>
    <xdr:to>
      <xdr:col>23</xdr:col>
      <xdr:colOff>606425</xdr:colOff>
      <xdr:row>62</xdr:row>
      <xdr:rowOff>169164</xdr:rowOff>
    </xdr:to>
    <xdr:cxnSp macro="">
      <xdr:nvCxnSpPr>
        <xdr:cNvPr id="215" name="直線コネクタ 214"/>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10685</xdr:rowOff>
    </xdr:from>
    <xdr:ext cx="405111" cy="259045"/>
    <xdr:sp macro="" textlink="">
      <xdr:nvSpPr>
        <xdr:cNvPr id="216" name="【保健センター・保健所】&#10;有形固定資産減価償却率最大値テキスト"/>
        <xdr:cNvSpPr txBox="1"/>
      </xdr:nvSpPr>
      <xdr:spPr>
        <a:xfrm>
          <a:off x="16408400" y="944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428625</xdr:colOff>
      <xdr:row>56</xdr:row>
      <xdr:rowOff>64008</xdr:rowOff>
    </xdr:from>
    <xdr:to>
      <xdr:col>23</xdr:col>
      <xdr:colOff>606425</xdr:colOff>
      <xdr:row>56</xdr:row>
      <xdr:rowOff>64008</xdr:rowOff>
    </xdr:to>
    <xdr:cxnSp macro="">
      <xdr:nvCxnSpPr>
        <xdr:cNvPr id="217" name="直線コネクタ 216"/>
        <xdr:cNvCxnSpPr/>
      </xdr:nvCxnSpPr>
      <xdr:spPr>
        <a:xfrm>
          <a:off x="16230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21353</xdr:rowOff>
    </xdr:from>
    <xdr:ext cx="405111" cy="259045"/>
    <xdr:sp macro="" textlink="">
      <xdr:nvSpPr>
        <xdr:cNvPr id="218" name="【保健センター・保健所】&#10;有形固定資産減価償却率平均値テキスト"/>
        <xdr:cNvSpPr txBox="1"/>
      </xdr:nvSpPr>
      <xdr:spPr>
        <a:xfrm>
          <a:off x="16408400" y="1047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42926</xdr:rowOff>
    </xdr:from>
    <xdr:to>
      <xdr:col>23</xdr:col>
      <xdr:colOff>568325</xdr:colOff>
      <xdr:row>61</xdr:row>
      <xdr:rowOff>144526</xdr:rowOff>
    </xdr:to>
    <xdr:sp macro="" textlink="">
      <xdr:nvSpPr>
        <xdr:cNvPr id="219" name="フローチャート : 判断 218"/>
        <xdr:cNvSpPr/>
      </xdr:nvSpPr>
      <xdr:spPr>
        <a:xfrm>
          <a:off x="16268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20" name="テキスト ボックス 2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21" name="テキスト ボックス 2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22" name="テキスト ボックス 2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23" name="テキスト ボックス 2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24" name="テキスト ボックス 2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164084</xdr:rowOff>
    </xdr:from>
    <xdr:to>
      <xdr:col>23</xdr:col>
      <xdr:colOff>568325</xdr:colOff>
      <xdr:row>61</xdr:row>
      <xdr:rowOff>94234</xdr:rowOff>
    </xdr:to>
    <xdr:sp macro="" textlink="">
      <xdr:nvSpPr>
        <xdr:cNvPr id="225" name="円/楕円 224"/>
        <xdr:cNvSpPr/>
      </xdr:nvSpPr>
      <xdr:spPr>
        <a:xfrm>
          <a:off x="16268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15511</xdr:rowOff>
    </xdr:from>
    <xdr:ext cx="405111" cy="259045"/>
    <xdr:sp macro="" textlink="">
      <xdr:nvSpPr>
        <xdr:cNvPr id="226" name="【保健センター・保健所】&#10;有形固定資産減価償却率該当値テキスト"/>
        <xdr:cNvSpPr txBox="1"/>
      </xdr:nvSpPr>
      <xdr:spPr>
        <a:xfrm>
          <a:off x="16408400" y="10302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27" name="正方形/長方形 22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28" name="正方形/長方形 2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29" name="正方形/長方形 2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30" name="正方形/長方形 2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31" name="正方形/長方形 2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32" name="正方形/長方形 2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33" name="正方形/長方形 2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34" name="正方形/長方形 23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35" name="テキスト ボックス 2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36" name="直線コネクタ 2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37" name="直線コネクタ 2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38" name="テキスト ボックス 2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39" name="直線コネクタ 2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40" name="テキスト ボックス 2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41" name="直線コネクタ 2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42" name="テキスト ボックス 2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43" name="直線コネクタ 2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44" name="テキスト ボックス 2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45" name="直線コネクタ 2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46" name="テキスト ボックス 2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47" name="直線コネクタ 2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48" name="テキスト ボックス 2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4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140970</xdr:rowOff>
    </xdr:from>
    <xdr:to>
      <xdr:col>32</xdr:col>
      <xdr:colOff>186689</xdr:colOff>
      <xdr:row>62</xdr:row>
      <xdr:rowOff>160020</xdr:rowOff>
    </xdr:to>
    <xdr:cxnSp macro="">
      <xdr:nvCxnSpPr>
        <xdr:cNvPr id="250" name="直線コネクタ 249"/>
        <xdr:cNvCxnSpPr/>
      </xdr:nvCxnSpPr>
      <xdr:spPr>
        <a:xfrm flipV="1">
          <a:off x="22160864" y="95707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251"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252" name="直線コネクタ 251"/>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87647</xdr:rowOff>
    </xdr:from>
    <xdr:ext cx="469744" cy="259045"/>
    <xdr:sp macro="" textlink="">
      <xdr:nvSpPr>
        <xdr:cNvPr id="253" name="【保健センター・保健所】&#10;一人当たり面積最大値テキスト"/>
        <xdr:cNvSpPr txBox="1"/>
      </xdr:nvSpPr>
      <xdr:spPr>
        <a:xfrm>
          <a:off x="222504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55</xdr:row>
      <xdr:rowOff>140970</xdr:rowOff>
    </xdr:from>
    <xdr:to>
      <xdr:col>32</xdr:col>
      <xdr:colOff>276225</xdr:colOff>
      <xdr:row>55</xdr:row>
      <xdr:rowOff>140970</xdr:rowOff>
    </xdr:to>
    <xdr:cxnSp macro="">
      <xdr:nvCxnSpPr>
        <xdr:cNvPr id="254" name="直線コネクタ 253"/>
        <xdr:cNvCxnSpPr/>
      </xdr:nvCxnSpPr>
      <xdr:spPr>
        <a:xfrm>
          <a:off x="22072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125747</xdr:rowOff>
    </xdr:from>
    <xdr:ext cx="469744" cy="259045"/>
    <xdr:sp macro="" textlink="">
      <xdr:nvSpPr>
        <xdr:cNvPr id="255" name="【保健センター・保健所】&#10;一人当たり面積平均値テキスト"/>
        <xdr:cNvSpPr txBox="1"/>
      </xdr:nvSpPr>
      <xdr:spPr>
        <a:xfrm>
          <a:off x="22250400" y="1006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147320</xdr:rowOff>
    </xdr:from>
    <xdr:to>
      <xdr:col>32</xdr:col>
      <xdr:colOff>238125</xdr:colOff>
      <xdr:row>59</xdr:row>
      <xdr:rowOff>77470</xdr:rowOff>
    </xdr:to>
    <xdr:sp macro="" textlink="">
      <xdr:nvSpPr>
        <xdr:cNvPr id="256" name="フローチャート : 判断 255"/>
        <xdr:cNvSpPr/>
      </xdr:nvSpPr>
      <xdr:spPr>
        <a:xfrm>
          <a:off x="22110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57" name="テキスト ボックス 2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8" name="テキスト ボックス 2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9" name="テキスト ボックス 2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60" name="テキスト ボックス 2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61" name="テキスト ボックス 2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90170</xdr:rowOff>
    </xdr:from>
    <xdr:to>
      <xdr:col>32</xdr:col>
      <xdr:colOff>238125</xdr:colOff>
      <xdr:row>56</xdr:row>
      <xdr:rowOff>20320</xdr:rowOff>
    </xdr:to>
    <xdr:sp macro="" textlink="">
      <xdr:nvSpPr>
        <xdr:cNvPr id="262" name="円/楕円 261"/>
        <xdr:cNvSpPr/>
      </xdr:nvSpPr>
      <xdr:spPr>
        <a:xfrm>
          <a:off x="221107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43197</xdr:rowOff>
    </xdr:from>
    <xdr:ext cx="469744" cy="259045"/>
    <xdr:sp macro="" textlink="">
      <xdr:nvSpPr>
        <xdr:cNvPr id="263" name="【保健センター・保健所】&#10;一人当たり面積該当値テキスト"/>
        <xdr:cNvSpPr txBox="1"/>
      </xdr:nvSpPr>
      <xdr:spPr>
        <a:xfrm>
          <a:off x="22250400" y="947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64" name="正方形/長方形 26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65" name="正方形/長方形 2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66" name="正方形/長方形 2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67" name="正方形/長方形 2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8" name="正方形/長方形 2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9" name="正方形/長方形 2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70" name="正方形/長方形 2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71" name="正方形/長方形 27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72" name="テキスト ボックス 2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3" name="直線コネクタ 2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274" name="テキスト ボックス 27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275" name="直線コネクタ 2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276" name="テキスト ボックス 27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77" name="直線コネクタ 2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78" name="テキスト ボックス 2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79" name="直線コネクタ 2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80" name="テキスト ボックス 2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81" name="直線コネクタ 2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82" name="テキスト ボックス 2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83" name="直線コネクタ 2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84" name="テキスト ボックス 2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85" name="直線コネクタ 2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86" name="テキスト ボックス 2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7" name="直線コネクタ 2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8" name="テキスト ボックス 2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289"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8708</xdr:rowOff>
    </xdr:from>
    <xdr:to>
      <xdr:col>23</xdr:col>
      <xdr:colOff>516889</xdr:colOff>
      <xdr:row>86</xdr:row>
      <xdr:rowOff>168729</xdr:rowOff>
    </xdr:to>
    <xdr:cxnSp macro="">
      <xdr:nvCxnSpPr>
        <xdr:cNvPr id="290" name="直線コネクタ 289"/>
        <xdr:cNvCxnSpPr/>
      </xdr:nvCxnSpPr>
      <xdr:spPr>
        <a:xfrm flipV="1">
          <a:off x="16318864" y="1338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1106</xdr:rowOff>
    </xdr:from>
    <xdr:ext cx="405111" cy="259045"/>
    <xdr:sp macro="" textlink="">
      <xdr:nvSpPr>
        <xdr:cNvPr id="291" name="【消防施設】&#10;有形固定資産減価償却率最小値テキスト"/>
        <xdr:cNvSpPr txBox="1"/>
      </xdr:nvSpPr>
      <xdr:spPr>
        <a:xfrm>
          <a:off x="16408400" y="1491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23</xdr:col>
      <xdr:colOff>428625</xdr:colOff>
      <xdr:row>86</xdr:row>
      <xdr:rowOff>168729</xdr:rowOff>
    </xdr:from>
    <xdr:to>
      <xdr:col>23</xdr:col>
      <xdr:colOff>606425</xdr:colOff>
      <xdr:row>86</xdr:row>
      <xdr:rowOff>168729</xdr:rowOff>
    </xdr:to>
    <xdr:cxnSp macro="">
      <xdr:nvCxnSpPr>
        <xdr:cNvPr id="292" name="直線コネクタ 29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126835</xdr:rowOff>
    </xdr:from>
    <xdr:ext cx="405111" cy="259045"/>
    <xdr:sp macro="" textlink="">
      <xdr:nvSpPr>
        <xdr:cNvPr id="293" name="【消防施設】&#10;有形固定資産減価償却率最大値テキスト"/>
        <xdr:cNvSpPr txBox="1"/>
      </xdr:nvSpPr>
      <xdr:spPr>
        <a:xfrm>
          <a:off x="164084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23</xdr:col>
      <xdr:colOff>428625</xdr:colOff>
      <xdr:row>78</xdr:row>
      <xdr:rowOff>8708</xdr:rowOff>
    </xdr:from>
    <xdr:to>
      <xdr:col>23</xdr:col>
      <xdr:colOff>606425</xdr:colOff>
      <xdr:row>78</xdr:row>
      <xdr:rowOff>8708</xdr:rowOff>
    </xdr:to>
    <xdr:cxnSp macro="">
      <xdr:nvCxnSpPr>
        <xdr:cNvPr id="294" name="直線コネクタ 293"/>
        <xdr:cNvCxnSpPr/>
      </xdr:nvCxnSpPr>
      <xdr:spPr>
        <a:xfrm>
          <a:off x="16230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3283</xdr:rowOff>
    </xdr:from>
    <xdr:ext cx="405111" cy="259045"/>
    <xdr:sp macro="" textlink="">
      <xdr:nvSpPr>
        <xdr:cNvPr id="295" name="【消防施設】&#10;有形固定資産減価償却率平均値テキスト"/>
        <xdr:cNvSpPr txBox="1"/>
      </xdr:nvSpPr>
      <xdr:spPr>
        <a:xfrm>
          <a:off x="16408400" y="1457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85</xdr:row>
      <xdr:rowOff>24856</xdr:rowOff>
    </xdr:from>
    <xdr:to>
      <xdr:col>23</xdr:col>
      <xdr:colOff>568325</xdr:colOff>
      <xdr:row>85</xdr:row>
      <xdr:rowOff>126456</xdr:rowOff>
    </xdr:to>
    <xdr:sp macro="" textlink="">
      <xdr:nvSpPr>
        <xdr:cNvPr id="296" name="フローチャート : 判断 295"/>
        <xdr:cNvSpPr/>
      </xdr:nvSpPr>
      <xdr:spPr>
        <a:xfrm>
          <a:off x="162687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297" name="テキスト ボックス 2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8" name="テキスト ボックス 2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9" name="テキスト ボックス 2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00" name="テキスト ボックス 2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1" name="テキスト ボックス 3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129358</xdr:rowOff>
    </xdr:from>
    <xdr:to>
      <xdr:col>23</xdr:col>
      <xdr:colOff>568325</xdr:colOff>
      <xdr:row>78</xdr:row>
      <xdr:rowOff>59508</xdr:rowOff>
    </xdr:to>
    <xdr:sp macro="" textlink="">
      <xdr:nvSpPr>
        <xdr:cNvPr id="302" name="円/楕円 301"/>
        <xdr:cNvSpPr/>
      </xdr:nvSpPr>
      <xdr:spPr>
        <a:xfrm>
          <a:off x="162687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82385</xdr:rowOff>
    </xdr:from>
    <xdr:ext cx="405111" cy="259045"/>
    <xdr:sp macro="" textlink="">
      <xdr:nvSpPr>
        <xdr:cNvPr id="303" name="【消防施設】&#10;有形固定資産減価償却率該当値テキスト"/>
        <xdr:cNvSpPr txBox="1"/>
      </xdr:nvSpPr>
      <xdr:spPr>
        <a:xfrm>
          <a:off x="16408400" y="1328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04" name="正方形/長方形 30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05" name="正方形/長方形 3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06" name="正方形/長方形 3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7" name="正方形/長方形 3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8" name="正方形/長方形 3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9" name="正方形/長方形 3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0" name="正方形/長方形 3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11" name="正方形/長方形 310"/>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12" name="テキスト ボックス 3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3" name="直線コネクタ 3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14" name="テキスト ボックス 31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15" name="直線コネクタ 31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16" name="テキスト ボックス 31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17" name="直線コネクタ 31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18" name="テキスト ボックス 31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19" name="直線コネクタ 31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20" name="テキスト ボックス 31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21" name="直線コネクタ 32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22" name="テキスト ボックス 32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23" name="直線コネクタ 32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24" name="テキスト ボックス 32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25" name="直線コネクタ 32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26" name="テキスト ボックス 32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7" name="直線コネクタ 3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8" name="テキスト ボックス 3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29"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168729</xdr:rowOff>
    </xdr:to>
    <xdr:cxnSp macro="">
      <xdr:nvCxnSpPr>
        <xdr:cNvPr id="330" name="直線コネクタ 329"/>
        <xdr:cNvCxnSpPr/>
      </xdr:nvCxnSpPr>
      <xdr:spPr>
        <a:xfrm flipV="1">
          <a:off x="22160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1106</xdr:rowOff>
    </xdr:from>
    <xdr:ext cx="469744" cy="259045"/>
    <xdr:sp macro="" textlink="">
      <xdr:nvSpPr>
        <xdr:cNvPr id="331" name="【消防施設】&#10;一人当たり面積最小値テキスト"/>
        <xdr:cNvSpPr txBox="1"/>
      </xdr:nvSpPr>
      <xdr:spPr>
        <a:xfrm>
          <a:off x="222504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86</xdr:row>
      <xdr:rowOff>168729</xdr:rowOff>
    </xdr:from>
    <xdr:to>
      <xdr:col>32</xdr:col>
      <xdr:colOff>276225</xdr:colOff>
      <xdr:row>86</xdr:row>
      <xdr:rowOff>168729</xdr:rowOff>
    </xdr:to>
    <xdr:cxnSp macro="">
      <xdr:nvCxnSpPr>
        <xdr:cNvPr id="332" name="直線コネクタ 331"/>
        <xdr:cNvCxnSpPr/>
      </xdr:nvCxnSpPr>
      <xdr:spPr>
        <a:xfrm>
          <a:off x="22072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33"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34" name="直線コネクタ 33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116313</xdr:rowOff>
    </xdr:from>
    <xdr:ext cx="469744" cy="259045"/>
    <xdr:sp macro="" textlink="">
      <xdr:nvSpPr>
        <xdr:cNvPr id="335" name="【消防施設】&#10;一人当たり面積平均値テキスト"/>
        <xdr:cNvSpPr txBox="1"/>
      </xdr:nvSpPr>
      <xdr:spPr>
        <a:xfrm>
          <a:off x="22250400" y="1383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93436</xdr:rowOff>
    </xdr:from>
    <xdr:to>
      <xdr:col>32</xdr:col>
      <xdr:colOff>238125</xdr:colOff>
      <xdr:row>82</xdr:row>
      <xdr:rowOff>23586</xdr:rowOff>
    </xdr:to>
    <xdr:sp macro="" textlink="">
      <xdr:nvSpPr>
        <xdr:cNvPr id="336" name="フローチャート : 判断 335"/>
        <xdr:cNvSpPr/>
      </xdr:nvSpPr>
      <xdr:spPr>
        <a:xfrm>
          <a:off x="22110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37" name="テキスト ボックス 3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38" name="テキスト ボックス 3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39" name="テキスト ボックス 3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40" name="テキスト ボックス 3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41" name="テキスト ボックス 3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117929</xdr:rowOff>
    </xdr:from>
    <xdr:to>
      <xdr:col>32</xdr:col>
      <xdr:colOff>238125</xdr:colOff>
      <xdr:row>87</xdr:row>
      <xdr:rowOff>48079</xdr:rowOff>
    </xdr:to>
    <xdr:sp macro="" textlink="">
      <xdr:nvSpPr>
        <xdr:cNvPr id="342" name="円/楕円 341"/>
        <xdr:cNvSpPr/>
      </xdr:nvSpPr>
      <xdr:spPr>
        <a:xfrm>
          <a:off x="22110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86</xdr:row>
      <xdr:rowOff>32856</xdr:rowOff>
    </xdr:from>
    <xdr:ext cx="469744" cy="259045"/>
    <xdr:sp macro="" textlink="">
      <xdr:nvSpPr>
        <xdr:cNvPr id="343" name="【消防施設】&#10;一人当たり面積該当値テキスト"/>
        <xdr:cNvSpPr txBox="1"/>
      </xdr:nvSpPr>
      <xdr:spPr>
        <a:xfrm>
          <a:off x="222504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44" name="正方形/長方形 34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5" name="正方形/長方形 3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46" name="正方形/長方形 3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7" name="正方形/長方形 3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8" name="正方形/長方形 3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9" name="正方形/長方形 3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0" name="正方形/長方形 3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51" name="正方形/長方形 35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2" name="テキスト ボックス 3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3" name="直線コネクタ 3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54" name="テキスト ボックス 3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55" name="直線コネクタ 3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56" name="テキスト ボックス 35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57" name="直線コネクタ 3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58" name="テキスト ボックス 3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59" name="直線コネクタ 3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60" name="テキスト ボックス 3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61" name="直線コネクタ 3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62" name="テキスト ボックス 3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63" name="直線コネクタ 3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64" name="テキスト ボックス 3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65" name="直線コネクタ 3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66" name="テキスト ボックス 36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7" name="直線コネクタ 3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368" name="テキスト ボックス 3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69"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97971</xdr:rowOff>
    </xdr:to>
    <xdr:cxnSp macro="">
      <xdr:nvCxnSpPr>
        <xdr:cNvPr id="370" name="直線コネクタ 369"/>
        <xdr:cNvCxnSpPr/>
      </xdr:nvCxnSpPr>
      <xdr:spPr>
        <a:xfrm flipV="1">
          <a:off x="16318864" y="17253857"/>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101798</xdr:rowOff>
    </xdr:from>
    <xdr:ext cx="405111" cy="259045"/>
    <xdr:sp macro="" textlink="">
      <xdr:nvSpPr>
        <xdr:cNvPr id="371" name="【庁舎】&#10;有形固定資産減価償却率最小値テキスト"/>
        <xdr:cNvSpPr txBox="1"/>
      </xdr:nvSpPr>
      <xdr:spPr>
        <a:xfrm>
          <a:off x="16408400"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108</xdr:row>
      <xdr:rowOff>97971</xdr:rowOff>
    </xdr:from>
    <xdr:to>
      <xdr:col>23</xdr:col>
      <xdr:colOff>606425</xdr:colOff>
      <xdr:row>108</xdr:row>
      <xdr:rowOff>97971</xdr:rowOff>
    </xdr:to>
    <xdr:cxnSp macro="">
      <xdr:nvCxnSpPr>
        <xdr:cNvPr id="372" name="直線コネクタ 371"/>
        <xdr:cNvCxnSpPr/>
      </xdr:nvCxnSpPr>
      <xdr:spPr>
        <a:xfrm>
          <a:off x="16230600" y="1861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373" name="【庁舎】&#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374" name="直線コネクタ 373"/>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121756</xdr:rowOff>
    </xdr:from>
    <xdr:ext cx="405111" cy="259045"/>
    <xdr:sp macro="" textlink="">
      <xdr:nvSpPr>
        <xdr:cNvPr id="375" name="【庁舎】&#10;有形固定資産減価償却率平均値テキスト"/>
        <xdr:cNvSpPr txBox="1"/>
      </xdr:nvSpPr>
      <xdr:spPr>
        <a:xfrm>
          <a:off x="16408400" y="1760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98879</xdr:rowOff>
    </xdr:from>
    <xdr:to>
      <xdr:col>23</xdr:col>
      <xdr:colOff>568325</xdr:colOff>
      <xdr:row>104</xdr:row>
      <xdr:rowOff>29029</xdr:rowOff>
    </xdr:to>
    <xdr:sp macro="" textlink="">
      <xdr:nvSpPr>
        <xdr:cNvPr id="376" name="フローチャート : 判断 375"/>
        <xdr:cNvSpPr/>
      </xdr:nvSpPr>
      <xdr:spPr>
        <a:xfrm>
          <a:off x="16268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77" name="テキスト ボックス 3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8" name="テキスト ボックス 3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9" name="テキスト ボックス 3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0" name="テキスト ボックス 3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1" name="テキスト ボックス 3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47171</xdr:rowOff>
    </xdr:from>
    <xdr:to>
      <xdr:col>23</xdr:col>
      <xdr:colOff>568325</xdr:colOff>
      <xdr:row>108</xdr:row>
      <xdr:rowOff>148771</xdr:rowOff>
    </xdr:to>
    <xdr:sp macro="" textlink="">
      <xdr:nvSpPr>
        <xdr:cNvPr id="382" name="円/楕円 381"/>
        <xdr:cNvSpPr/>
      </xdr:nvSpPr>
      <xdr:spPr>
        <a:xfrm>
          <a:off x="16268700" y="18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133548</xdr:rowOff>
    </xdr:from>
    <xdr:ext cx="405111" cy="259045"/>
    <xdr:sp macro="" textlink="">
      <xdr:nvSpPr>
        <xdr:cNvPr id="383" name="【庁舎】&#10;有形固定資産減価償却率該当値テキスト"/>
        <xdr:cNvSpPr txBox="1"/>
      </xdr:nvSpPr>
      <xdr:spPr>
        <a:xfrm>
          <a:off x="16408400" y="18478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84" name="正方形/長方形 38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85" name="正方形/長方形 3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6" name="正方形/長方形 3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7" name="正方形/長方形 3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8" name="正方形/長方形 3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9" name="正方形/長方形 3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0" name="正方形/長方形 3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91" name="正方形/長方形 39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92" name="テキスト ボックス 3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93" name="直線コネクタ 3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94" name="テキスト ボックス 39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395" name="直線コネクタ 3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96" name="テキスト ボックス 3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97" name="直線コネクタ 3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98" name="テキスト ボックス 3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99" name="直線コネクタ 3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00" name="テキスト ボックス 3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01" name="直線コネクタ 4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02" name="テキスト ボックス 4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03" name="直線コネクタ 4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4" name="テキスト ボックス 4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05"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41911</xdr:rowOff>
    </xdr:from>
    <xdr:to>
      <xdr:col>32</xdr:col>
      <xdr:colOff>186689</xdr:colOff>
      <xdr:row>108</xdr:row>
      <xdr:rowOff>167639</xdr:rowOff>
    </xdr:to>
    <xdr:cxnSp macro="">
      <xdr:nvCxnSpPr>
        <xdr:cNvPr id="406" name="直線コネクタ 405"/>
        <xdr:cNvCxnSpPr/>
      </xdr:nvCxnSpPr>
      <xdr:spPr>
        <a:xfrm flipV="1">
          <a:off x="22160864" y="173583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xdr:rowOff>
    </xdr:from>
    <xdr:ext cx="469744" cy="259045"/>
    <xdr:sp macro="" textlink="">
      <xdr:nvSpPr>
        <xdr:cNvPr id="407" name="【庁舎】&#10;一人当たり面積最小値テキスト"/>
        <xdr:cNvSpPr txBox="1"/>
      </xdr:nvSpPr>
      <xdr:spPr>
        <a:xfrm>
          <a:off x="222504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0.176</a:t>
          </a:r>
          <a:endParaRPr kumimoji="1" lang="ja-JP" altLang="en-US" sz="1000" b="1">
            <a:latin typeface="ＭＳ Ｐゴシック"/>
          </a:endParaRPr>
        </a:p>
      </xdr:txBody>
    </xdr:sp>
    <xdr:clientData/>
  </xdr:oneCellAnchor>
  <xdr:twoCellAnchor>
    <xdr:from>
      <xdr:col>32</xdr:col>
      <xdr:colOff>98425</xdr:colOff>
      <xdr:row>108</xdr:row>
      <xdr:rowOff>167639</xdr:rowOff>
    </xdr:from>
    <xdr:to>
      <xdr:col>32</xdr:col>
      <xdr:colOff>276225</xdr:colOff>
      <xdr:row>108</xdr:row>
      <xdr:rowOff>167639</xdr:rowOff>
    </xdr:to>
    <xdr:cxnSp macro="">
      <xdr:nvCxnSpPr>
        <xdr:cNvPr id="408" name="直線コネクタ 407"/>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160038</xdr:rowOff>
    </xdr:from>
    <xdr:ext cx="469744" cy="259045"/>
    <xdr:sp macro="" textlink="">
      <xdr:nvSpPr>
        <xdr:cNvPr id="409" name="【庁舎】&#10;一人当たり面積最大値テキスト"/>
        <xdr:cNvSpPr txBox="1"/>
      </xdr:nvSpPr>
      <xdr:spPr>
        <a:xfrm>
          <a:off x="222504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101</xdr:row>
      <xdr:rowOff>41911</xdr:rowOff>
    </xdr:from>
    <xdr:to>
      <xdr:col>32</xdr:col>
      <xdr:colOff>276225</xdr:colOff>
      <xdr:row>101</xdr:row>
      <xdr:rowOff>41911</xdr:rowOff>
    </xdr:to>
    <xdr:cxnSp macro="">
      <xdr:nvCxnSpPr>
        <xdr:cNvPr id="410" name="直線コネクタ 409"/>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162577</xdr:rowOff>
    </xdr:from>
    <xdr:ext cx="469744" cy="259045"/>
    <xdr:sp macro="" textlink="">
      <xdr:nvSpPr>
        <xdr:cNvPr id="411" name="【庁舎】&#10;一人当たり面積平均値テキスト"/>
        <xdr:cNvSpPr txBox="1"/>
      </xdr:nvSpPr>
      <xdr:spPr>
        <a:xfrm>
          <a:off x="222504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139700</xdr:rowOff>
    </xdr:from>
    <xdr:to>
      <xdr:col>32</xdr:col>
      <xdr:colOff>238125</xdr:colOff>
      <xdr:row>105</xdr:row>
      <xdr:rowOff>69850</xdr:rowOff>
    </xdr:to>
    <xdr:sp macro="" textlink="">
      <xdr:nvSpPr>
        <xdr:cNvPr id="412" name="フローチャート : 判断 411"/>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13" name="テキスト ボックス 4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4" name="テキスト ボックス 4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5" name="テキスト ボックス 4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6" name="テキスト ボックス 4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7" name="テキスト ボックス 4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2539</xdr:rowOff>
    </xdr:from>
    <xdr:to>
      <xdr:col>32</xdr:col>
      <xdr:colOff>238125</xdr:colOff>
      <xdr:row>106</xdr:row>
      <xdr:rowOff>104139</xdr:rowOff>
    </xdr:to>
    <xdr:sp macro="" textlink="">
      <xdr:nvSpPr>
        <xdr:cNvPr id="418" name="円/楕円 417"/>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152416</xdr:rowOff>
    </xdr:from>
    <xdr:ext cx="469744" cy="259045"/>
    <xdr:sp macro="" textlink="">
      <xdr:nvSpPr>
        <xdr:cNvPr id="419" name="【庁舎】&#10;一人当たり面積該当値テキスト"/>
        <xdr:cNvSpPr txBox="1"/>
      </xdr:nvSpPr>
      <xdr:spPr>
        <a:xfrm>
          <a:off x="222504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20" name="正方形/長方形 41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21" name="正方形/長方形 4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22" name="テキスト ボックス 42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消防施設の</a:t>
          </a:r>
          <a:r>
            <a:rPr kumimoji="1" lang="ja-JP" altLang="ja-JP" sz="1100" b="0" i="0" baseline="0">
              <a:solidFill>
                <a:schemeClr val="dk1"/>
              </a:solidFill>
              <a:effectLst/>
              <a:latin typeface="+mn-lt"/>
              <a:ea typeface="+mn-ea"/>
              <a:cs typeface="+mn-cs"/>
            </a:rPr>
            <a:t>有形固定資産減価償却率が特に高くなっており、</a:t>
          </a:r>
          <a:r>
            <a:rPr kumimoji="1" lang="ja-JP" altLang="en-US" sz="1100" b="0" i="0" baseline="0">
              <a:solidFill>
                <a:schemeClr val="dk1"/>
              </a:solidFill>
              <a:effectLst/>
              <a:latin typeface="+mn-lt"/>
              <a:ea typeface="+mn-ea"/>
              <a:cs typeface="+mn-cs"/>
            </a:rPr>
            <a:t>築約</a:t>
          </a:r>
          <a:r>
            <a:rPr kumimoji="1" lang="en-US" altLang="ja-JP" sz="1100" b="0" i="0" baseline="0">
              <a:solidFill>
                <a:schemeClr val="dk1"/>
              </a:solidFill>
              <a:effectLst/>
              <a:latin typeface="+mn-lt"/>
              <a:ea typeface="+mn-ea"/>
              <a:cs typeface="+mn-cs"/>
            </a:rPr>
            <a:t>40</a:t>
          </a:r>
          <a:r>
            <a:rPr kumimoji="1" lang="ja-JP" altLang="en-US" sz="1100" b="0" i="0" baseline="0">
              <a:solidFill>
                <a:schemeClr val="dk1"/>
              </a:solidFill>
              <a:effectLst/>
              <a:latin typeface="+mn-lt"/>
              <a:ea typeface="+mn-ea"/>
              <a:cs typeface="+mn-cs"/>
            </a:rPr>
            <a:t>年</a:t>
          </a:r>
          <a:r>
            <a:rPr kumimoji="1" lang="ja-JP" altLang="ja-JP" sz="1100" b="0" i="0" baseline="0">
              <a:solidFill>
                <a:schemeClr val="dk1"/>
              </a:solidFill>
              <a:effectLst/>
              <a:latin typeface="+mn-lt"/>
              <a:ea typeface="+mn-ea"/>
              <a:cs typeface="+mn-cs"/>
            </a:rPr>
            <a:t>が経過</a:t>
          </a:r>
          <a:r>
            <a:rPr kumimoji="1" lang="ja-JP" altLang="en-US" sz="1100" b="0" i="0" baseline="0">
              <a:solidFill>
                <a:schemeClr val="dk1"/>
              </a:solidFill>
              <a:effectLst/>
              <a:latin typeface="+mn-lt"/>
              <a:ea typeface="+mn-ea"/>
              <a:cs typeface="+mn-cs"/>
            </a:rPr>
            <a:t>となり</a:t>
          </a:r>
          <a:r>
            <a:rPr kumimoji="1" lang="ja-JP" altLang="ja-JP" sz="1100" b="0" i="0" baseline="0">
              <a:solidFill>
                <a:schemeClr val="dk1"/>
              </a:solidFill>
              <a:effectLst/>
              <a:latin typeface="+mn-lt"/>
              <a:ea typeface="+mn-ea"/>
              <a:cs typeface="+mn-cs"/>
            </a:rPr>
            <a:t>、今後町</a:t>
          </a:r>
          <a:r>
            <a:rPr kumimoji="1" lang="ja-JP" altLang="en-US" sz="1100" b="0" i="0" baseline="0">
              <a:solidFill>
                <a:schemeClr val="dk1"/>
              </a:solidFill>
              <a:effectLst/>
              <a:latin typeface="+mn-lt"/>
              <a:ea typeface="+mn-ea"/>
              <a:cs typeface="+mn-cs"/>
            </a:rPr>
            <a:t>については耐震及び建替えも視野に入れ検討していく。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三重県玉城町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15,746
15,564
40.91
6,082,281
5,749,282
241,134
3,911,071
4,929,460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財政力指数は、前年度比０．０１ポイント</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の０．</a:t>
          </a:r>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、全国平均、県平均、類似団体内平均のいずれも上回った。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景気の緩やかな上昇等により町民税法人、町民税個人ともに徐々に増加しているものの、経済情勢はまだまだ先行きが不透明なため、今後も引き続き活力あるまちづくりを展開し、町税の収納率向上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147108</xdr:rowOff>
    </xdr:to>
    <xdr:cxnSp macro="">
      <xdr:nvCxnSpPr>
        <xdr:cNvPr id="68" name="直線コネクタ 67"/>
        <xdr:cNvCxnSpPr/>
      </xdr:nvCxnSpPr>
      <xdr:spPr>
        <a:xfrm>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147108</xdr:rowOff>
    </xdr:to>
    <xdr:cxnSp macro="">
      <xdr:nvCxnSpPr>
        <xdr:cNvPr id="71" name="直線コネクタ 70"/>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2" name="フローチャート : 判断 71"/>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81085</xdr:rowOff>
    </xdr:from>
    <xdr:ext cx="736600" cy="259045"/>
    <xdr:sp macro="" textlink="">
      <xdr:nvSpPr>
        <xdr:cNvPr id="73" name="テキスト ボックス 72"/>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40</xdr:row>
      <xdr:rowOff>167217</xdr:rowOff>
    </xdr:to>
    <xdr:cxnSp macro="">
      <xdr:nvCxnSpPr>
        <xdr:cNvPr id="74" name="直線コネクタ 73"/>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166158</xdr:rowOff>
    </xdr:from>
    <xdr:to>
      <xdr:col>4</xdr:col>
      <xdr:colOff>533400</xdr:colOff>
      <xdr:row>42</xdr:row>
      <xdr:rowOff>96308</xdr:rowOff>
    </xdr:to>
    <xdr:sp macro="" textlink="">
      <xdr:nvSpPr>
        <xdr:cNvPr id="75" name="フローチャート : 判断 74"/>
        <xdr:cNvSpPr/>
      </xdr:nvSpPr>
      <xdr:spPr>
        <a:xfrm>
          <a:off x="3175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81085</xdr:rowOff>
    </xdr:from>
    <xdr:ext cx="762000" cy="259045"/>
    <xdr:sp macro="" textlink="">
      <xdr:nvSpPr>
        <xdr:cNvPr id="76" name="テキスト ボックス 75"/>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40</xdr:row>
      <xdr:rowOff>167217</xdr:rowOff>
    </xdr:to>
    <xdr:cxnSp macro="">
      <xdr:nvCxnSpPr>
        <xdr:cNvPr id="77" name="直線コネクタ 76"/>
        <xdr:cNvCxnSpPr/>
      </xdr:nvCxnSpPr>
      <xdr:spPr>
        <a:xfrm>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1" name="テキスト ボックス 80"/>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112835</xdr:rowOff>
    </xdr:from>
    <xdr:ext cx="762000" cy="259045"/>
    <xdr:sp macro="" textlink="">
      <xdr:nvSpPr>
        <xdr:cNvPr id="88"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1" name="円/楕円 90"/>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36635</xdr:rowOff>
    </xdr:from>
    <xdr:ext cx="762000" cy="259045"/>
    <xdr:sp macro="" textlink="">
      <xdr:nvSpPr>
        <xdr:cNvPr id="92" name="テキスト ボックス 91"/>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36635</xdr:rowOff>
    </xdr:from>
    <xdr:ext cx="762000" cy="259045"/>
    <xdr:sp macro="" textlink="">
      <xdr:nvSpPr>
        <xdr:cNvPr id="96" name="テキスト ボックス 95"/>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経常収支比率は、景気の上昇による法人町民税の増収により一般財源は増加したものの、民生費における扶助費等の増高により、前年度比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７６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となった。全国平均、三重県平均、類似団体内平均をいずれも大幅に下回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、類似団体内順位は昨年に比べ</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位となった。</a:t>
          </a:r>
          <a:endParaRPr lang="ja-JP" altLang="ja-JP" sz="1400">
            <a:effectLst/>
          </a:endParaRPr>
        </a:p>
        <a:p>
          <a:r>
            <a:rPr kumimoji="1" lang="ja-JP" altLang="ja-JP" sz="1100">
              <a:solidFill>
                <a:schemeClr val="dk1"/>
              </a:solidFill>
              <a:effectLst/>
              <a:latin typeface="+mn-lt"/>
              <a:ea typeface="+mn-ea"/>
              <a:cs typeface="+mn-cs"/>
            </a:rPr>
            <a:t>　今後も行財政改革プランに基づく事務事業の見直し、内部経費の縮減及び自主財源の確保に努め、経常収支比率の全国平均マイナス５ポイントを堅持するとともに本来、市町村に求められている７５．０以下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78486</xdr:rowOff>
    </xdr:from>
    <xdr:to>
      <xdr:col>7</xdr:col>
      <xdr:colOff>152400</xdr:colOff>
      <xdr:row>61</xdr:row>
      <xdr:rowOff>32512</xdr:rowOff>
    </xdr:to>
    <xdr:cxnSp macro="">
      <xdr:nvCxnSpPr>
        <xdr:cNvPr id="129" name="直線コネクタ 128"/>
        <xdr:cNvCxnSpPr/>
      </xdr:nvCxnSpPr>
      <xdr:spPr>
        <a:xfrm flipV="1">
          <a:off x="4114800" y="1036548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112268</xdr:rowOff>
    </xdr:from>
    <xdr:to>
      <xdr:col>6</xdr:col>
      <xdr:colOff>0</xdr:colOff>
      <xdr:row>61</xdr:row>
      <xdr:rowOff>32512</xdr:rowOff>
    </xdr:to>
    <xdr:cxnSp macro="">
      <xdr:nvCxnSpPr>
        <xdr:cNvPr id="132" name="直線コネクタ 131"/>
        <xdr:cNvCxnSpPr/>
      </xdr:nvCxnSpPr>
      <xdr:spPr>
        <a:xfrm>
          <a:off x="3225800" y="103992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138430</xdr:rowOff>
    </xdr:from>
    <xdr:to>
      <xdr:col>6</xdr:col>
      <xdr:colOff>50800</xdr:colOff>
      <xdr:row>63</xdr:row>
      <xdr:rowOff>68580</xdr:rowOff>
    </xdr:to>
    <xdr:sp macro="" textlink="">
      <xdr:nvSpPr>
        <xdr:cNvPr id="133" name="フローチャート : 判断 132"/>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34" name="テキスト ボックス 133"/>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112268</xdr:rowOff>
    </xdr:from>
    <xdr:to>
      <xdr:col>4</xdr:col>
      <xdr:colOff>482600</xdr:colOff>
      <xdr:row>61</xdr:row>
      <xdr:rowOff>51816</xdr:rowOff>
    </xdr:to>
    <xdr:cxnSp macro="">
      <xdr:nvCxnSpPr>
        <xdr:cNvPr id="135" name="直線コネクタ 134"/>
        <xdr:cNvCxnSpPr/>
      </xdr:nvCxnSpPr>
      <xdr:spPr>
        <a:xfrm flipV="1">
          <a:off x="2336800" y="1039926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71374</xdr:rowOff>
    </xdr:from>
    <xdr:to>
      <xdr:col>3</xdr:col>
      <xdr:colOff>279400</xdr:colOff>
      <xdr:row>61</xdr:row>
      <xdr:rowOff>51816</xdr:rowOff>
    </xdr:to>
    <xdr:cxnSp macro="">
      <xdr:nvCxnSpPr>
        <xdr:cNvPr id="138" name="直線コネクタ 137"/>
        <xdr:cNvCxnSpPr/>
      </xdr:nvCxnSpPr>
      <xdr:spPr>
        <a:xfrm>
          <a:off x="1447800" y="10186924"/>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39" name="フローチャート : 判断 138"/>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0" name="テキスト ボックス 139"/>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1" name="フローチャート : 判断 140"/>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2" name="テキスト ボックス 141"/>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27686</xdr:rowOff>
    </xdr:from>
    <xdr:to>
      <xdr:col>7</xdr:col>
      <xdr:colOff>203200</xdr:colOff>
      <xdr:row>60</xdr:row>
      <xdr:rowOff>129286</xdr:rowOff>
    </xdr:to>
    <xdr:sp macro="" textlink="">
      <xdr:nvSpPr>
        <xdr:cNvPr id="148" name="円/楕円 147"/>
        <xdr:cNvSpPr/>
      </xdr:nvSpPr>
      <xdr:spPr>
        <a:xfrm>
          <a:off x="4902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120413</xdr:rowOff>
    </xdr:from>
    <xdr:ext cx="762000" cy="259045"/>
    <xdr:sp macro="" textlink="">
      <xdr:nvSpPr>
        <xdr:cNvPr id="149" name="財政構造の弾力性該当値テキスト"/>
        <xdr:cNvSpPr txBox="1"/>
      </xdr:nvSpPr>
      <xdr:spPr>
        <a:xfrm>
          <a:off x="5041900" y="1023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153162</xdr:rowOff>
    </xdr:from>
    <xdr:to>
      <xdr:col>6</xdr:col>
      <xdr:colOff>50800</xdr:colOff>
      <xdr:row>61</xdr:row>
      <xdr:rowOff>83312</xdr:rowOff>
    </xdr:to>
    <xdr:sp macro="" textlink="">
      <xdr:nvSpPr>
        <xdr:cNvPr id="150" name="円/楕円 149"/>
        <xdr:cNvSpPr/>
      </xdr:nvSpPr>
      <xdr:spPr>
        <a:xfrm>
          <a:off x="4064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51" name="テキスト ボックス 150"/>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61468</xdr:rowOff>
    </xdr:from>
    <xdr:to>
      <xdr:col>4</xdr:col>
      <xdr:colOff>533400</xdr:colOff>
      <xdr:row>60</xdr:row>
      <xdr:rowOff>163068</xdr:rowOff>
    </xdr:to>
    <xdr:sp macro="" textlink="">
      <xdr:nvSpPr>
        <xdr:cNvPr id="152" name="円/楕円 151"/>
        <xdr:cNvSpPr/>
      </xdr:nvSpPr>
      <xdr:spPr>
        <a:xfrm>
          <a:off x="3175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1795</xdr:rowOff>
    </xdr:from>
    <xdr:ext cx="762000" cy="259045"/>
    <xdr:sp macro="" textlink="">
      <xdr:nvSpPr>
        <xdr:cNvPr id="153" name="テキスト ボックス 152"/>
        <xdr:cNvSpPr txBox="1"/>
      </xdr:nvSpPr>
      <xdr:spPr>
        <a:xfrm>
          <a:off x="2844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1016</xdr:rowOff>
    </xdr:from>
    <xdr:to>
      <xdr:col>3</xdr:col>
      <xdr:colOff>330200</xdr:colOff>
      <xdr:row>61</xdr:row>
      <xdr:rowOff>102616</xdr:rowOff>
    </xdr:to>
    <xdr:sp macro="" textlink="">
      <xdr:nvSpPr>
        <xdr:cNvPr id="154" name="円/楕円 153"/>
        <xdr:cNvSpPr/>
      </xdr:nvSpPr>
      <xdr:spPr>
        <a:xfrm>
          <a:off x="2286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112793</xdr:rowOff>
    </xdr:from>
    <xdr:ext cx="762000" cy="259045"/>
    <xdr:sp macro="" textlink="">
      <xdr:nvSpPr>
        <xdr:cNvPr id="155" name="テキスト ボックス 154"/>
        <xdr:cNvSpPr txBox="1"/>
      </xdr:nvSpPr>
      <xdr:spPr>
        <a:xfrm>
          <a:off x="1955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20574</xdr:rowOff>
    </xdr:from>
    <xdr:to>
      <xdr:col>2</xdr:col>
      <xdr:colOff>127000</xdr:colOff>
      <xdr:row>59</xdr:row>
      <xdr:rowOff>122174</xdr:rowOff>
    </xdr:to>
    <xdr:sp macro="" textlink="">
      <xdr:nvSpPr>
        <xdr:cNvPr id="156" name="円/楕円 155"/>
        <xdr:cNvSpPr/>
      </xdr:nvSpPr>
      <xdr:spPr>
        <a:xfrm>
          <a:off x="1397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132351</xdr:rowOff>
    </xdr:from>
    <xdr:ext cx="762000" cy="259045"/>
    <xdr:sp macro="" textlink="">
      <xdr:nvSpPr>
        <xdr:cNvPr id="157" name="テキスト ボックス 156"/>
        <xdr:cNvSpPr txBox="1"/>
      </xdr:nvSpPr>
      <xdr:spPr>
        <a:xfrm>
          <a:off x="1066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人口１人当たり人件費・物件費等決算額は、全国平均</a:t>
          </a:r>
          <a:r>
            <a:rPr kumimoji="1" lang="ja-JP" altLang="en-US" sz="1100">
              <a:solidFill>
                <a:schemeClr val="dk1"/>
              </a:solidFill>
              <a:effectLst/>
              <a:latin typeface="+mn-lt"/>
              <a:ea typeface="+mn-ea"/>
              <a:cs typeface="+mn-cs"/>
            </a:rPr>
            <a:t>は上回ったものの、</a:t>
          </a:r>
          <a:r>
            <a:rPr kumimoji="1" lang="ja-JP" altLang="ja-JP" sz="1100">
              <a:solidFill>
                <a:schemeClr val="dk1"/>
              </a:solidFill>
              <a:effectLst/>
              <a:latin typeface="+mn-lt"/>
              <a:ea typeface="+mn-ea"/>
              <a:cs typeface="+mn-cs"/>
            </a:rPr>
            <a:t>三重県平均、類似団体内平均をいずれも下回った。今後も行財政改革プランに基づく事務事業の見直し、内部経費の縮減に努める。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77222</xdr:rowOff>
    </xdr:from>
    <xdr:to>
      <xdr:col>7</xdr:col>
      <xdr:colOff>152400</xdr:colOff>
      <xdr:row>81</xdr:row>
      <xdr:rowOff>113272</xdr:rowOff>
    </xdr:to>
    <xdr:cxnSp macro="">
      <xdr:nvCxnSpPr>
        <xdr:cNvPr id="190" name="直線コネクタ 189"/>
        <xdr:cNvCxnSpPr/>
      </xdr:nvCxnSpPr>
      <xdr:spPr>
        <a:xfrm>
          <a:off x="4114800" y="13964672"/>
          <a:ext cx="838200" cy="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69472</xdr:rowOff>
    </xdr:from>
    <xdr:to>
      <xdr:col>6</xdr:col>
      <xdr:colOff>0</xdr:colOff>
      <xdr:row>81</xdr:row>
      <xdr:rowOff>77222</xdr:rowOff>
    </xdr:to>
    <xdr:cxnSp macro="">
      <xdr:nvCxnSpPr>
        <xdr:cNvPr id="193" name="直線コネクタ 192"/>
        <xdr:cNvCxnSpPr/>
      </xdr:nvCxnSpPr>
      <xdr:spPr>
        <a:xfrm>
          <a:off x="3225800" y="13956922"/>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37122</xdr:rowOff>
    </xdr:from>
    <xdr:to>
      <xdr:col>6</xdr:col>
      <xdr:colOff>50800</xdr:colOff>
      <xdr:row>84</xdr:row>
      <xdr:rowOff>138722</xdr:rowOff>
    </xdr:to>
    <xdr:sp macro="" textlink="">
      <xdr:nvSpPr>
        <xdr:cNvPr id="194" name="フローチャート : 判断 193"/>
        <xdr:cNvSpPr/>
      </xdr:nvSpPr>
      <xdr:spPr>
        <a:xfrm>
          <a:off x="4064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123499</xdr:rowOff>
    </xdr:from>
    <xdr:ext cx="736600" cy="259045"/>
    <xdr:sp macro="" textlink="">
      <xdr:nvSpPr>
        <xdr:cNvPr id="195" name="テキスト ボックス 194"/>
        <xdr:cNvSpPr txBox="1"/>
      </xdr:nvSpPr>
      <xdr:spPr>
        <a:xfrm>
          <a:off x="3733800" y="1452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69472</xdr:rowOff>
    </xdr:from>
    <xdr:to>
      <xdr:col>4</xdr:col>
      <xdr:colOff>482600</xdr:colOff>
      <xdr:row>81</xdr:row>
      <xdr:rowOff>72444</xdr:rowOff>
    </xdr:to>
    <xdr:cxnSp macro="">
      <xdr:nvCxnSpPr>
        <xdr:cNvPr id="196" name="直線コネクタ 195"/>
        <xdr:cNvCxnSpPr/>
      </xdr:nvCxnSpPr>
      <xdr:spPr>
        <a:xfrm flipV="1">
          <a:off x="2336800" y="1395692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95915</xdr:rowOff>
    </xdr:from>
    <xdr:to>
      <xdr:col>4</xdr:col>
      <xdr:colOff>533400</xdr:colOff>
      <xdr:row>83</xdr:row>
      <xdr:rowOff>26065</xdr:rowOff>
    </xdr:to>
    <xdr:sp macro="" textlink="">
      <xdr:nvSpPr>
        <xdr:cNvPr id="197" name="フローチャート : 判断 196"/>
        <xdr:cNvSpPr/>
      </xdr:nvSpPr>
      <xdr:spPr>
        <a:xfrm>
          <a:off x="3175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10842</xdr:rowOff>
    </xdr:from>
    <xdr:ext cx="762000" cy="259045"/>
    <xdr:sp macro="" textlink="">
      <xdr:nvSpPr>
        <xdr:cNvPr id="198" name="テキスト ボックス 197"/>
        <xdr:cNvSpPr txBox="1"/>
      </xdr:nvSpPr>
      <xdr:spPr>
        <a:xfrm>
          <a:off x="2844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72444</xdr:rowOff>
    </xdr:from>
    <xdr:to>
      <xdr:col>3</xdr:col>
      <xdr:colOff>279400</xdr:colOff>
      <xdr:row>81</xdr:row>
      <xdr:rowOff>82676</xdr:rowOff>
    </xdr:to>
    <xdr:cxnSp macro="">
      <xdr:nvCxnSpPr>
        <xdr:cNvPr id="199" name="直線コネクタ 198"/>
        <xdr:cNvCxnSpPr/>
      </xdr:nvCxnSpPr>
      <xdr:spPr>
        <a:xfrm flipV="1">
          <a:off x="1447800" y="13959894"/>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42621</xdr:rowOff>
    </xdr:from>
    <xdr:to>
      <xdr:col>3</xdr:col>
      <xdr:colOff>330200</xdr:colOff>
      <xdr:row>82</xdr:row>
      <xdr:rowOff>144221</xdr:rowOff>
    </xdr:to>
    <xdr:sp macro="" textlink="">
      <xdr:nvSpPr>
        <xdr:cNvPr id="200" name="フローチャート : 判断 199"/>
        <xdr:cNvSpPr/>
      </xdr:nvSpPr>
      <xdr:spPr>
        <a:xfrm>
          <a:off x="2286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128998</xdr:rowOff>
    </xdr:from>
    <xdr:ext cx="762000" cy="259045"/>
    <xdr:sp macro="" textlink="">
      <xdr:nvSpPr>
        <xdr:cNvPr id="201" name="テキスト ボックス 200"/>
        <xdr:cNvSpPr txBox="1"/>
      </xdr:nvSpPr>
      <xdr:spPr>
        <a:xfrm>
          <a:off x="1955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12396</xdr:rowOff>
    </xdr:from>
    <xdr:to>
      <xdr:col>2</xdr:col>
      <xdr:colOff>127000</xdr:colOff>
      <xdr:row>82</xdr:row>
      <xdr:rowOff>113996</xdr:rowOff>
    </xdr:to>
    <xdr:sp macro="" textlink="">
      <xdr:nvSpPr>
        <xdr:cNvPr id="202" name="フローチャート : 判断 201"/>
        <xdr:cNvSpPr/>
      </xdr:nvSpPr>
      <xdr:spPr>
        <a:xfrm>
          <a:off x="1397000" y="140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98773</xdr:rowOff>
    </xdr:from>
    <xdr:ext cx="762000" cy="259045"/>
    <xdr:sp macro="" textlink="">
      <xdr:nvSpPr>
        <xdr:cNvPr id="203" name="テキスト ボックス 202"/>
        <xdr:cNvSpPr txBox="1"/>
      </xdr:nvSpPr>
      <xdr:spPr>
        <a:xfrm>
          <a:off x="1066800" y="1415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62472</xdr:rowOff>
    </xdr:from>
    <xdr:to>
      <xdr:col>7</xdr:col>
      <xdr:colOff>203200</xdr:colOff>
      <xdr:row>81</xdr:row>
      <xdr:rowOff>164072</xdr:rowOff>
    </xdr:to>
    <xdr:sp macro="" textlink="">
      <xdr:nvSpPr>
        <xdr:cNvPr id="209" name="円/楕円 208"/>
        <xdr:cNvSpPr/>
      </xdr:nvSpPr>
      <xdr:spPr>
        <a:xfrm>
          <a:off x="4902200" y="139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155199</xdr:rowOff>
    </xdr:from>
    <xdr:ext cx="762000" cy="259045"/>
    <xdr:sp macro="" textlink="">
      <xdr:nvSpPr>
        <xdr:cNvPr id="210" name="人件費・物件費等の状況該当値テキスト"/>
        <xdr:cNvSpPr txBox="1"/>
      </xdr:nvSpPr>
      <xdr:spPr>
        <a:xfrm>
          <a:off x="5041900" y="1387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26422</xdr:rowOff>
    </xdr:from>
    <xdr:to>
      <xdr:col>6</xdr:col>
      <xdr:colOff>50800</xdr:colOff>
      <xdr:row>81</xdr:row>
      <xdr:rowOff>128022</xdr:rowOff>
    </xdr:to>
    <xdr:sp macro="" textlink="">
      <xdr:nvSpPr>
        <xdr:cNvPr id="211" name="円/楕円 210"/>
        <xdr:cNvSpPr/>
      </xdr:nvSpPr>
      <xdr:spPr>
        <a:xfrm>
          <a:off x="4064000" y="139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138199</xdr:rowOff>
    </xdr:from>
    <xdr:ext cx="736600" cy="259045"/>
    <xdr:sp macro="" textlink="">
      <xdr:nvSpPr>
        <xdr:cNvPr id="212" name="テキスト ボックス 211"/>
        <xdr:cNvSpPr txBox="1"/>
      </xdr:nvSpPr>
      <xdr:spPr>
        <a:xfrm>
          <a:off x="3733800" y="136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117,317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18672</xdr:rowOff>
    </xdr:from>
    <xdr:to>
      <xdr:col>4</xdr:col>
      <xdr:colOff>533400</xdr:colOff>
      <xdr:row>81</xdr:row>
      <xdr:rowOff>120272</xdr:rowOff>
    </xdr:to>
    <xdr:sp macro="" textlink="">
      <xdr:nvSpPr>
        <xdr:cNvPr id="213" name="円/楕円 212"/>
        <xdr:cNvSpPr/>
      </xdr:nvSpPr>
      <xdr:spPr>
        <a:xfrm>
          <a:off x="3175000" y="139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130449</xdr:rowOff>
    </xdr:from>
    <xdr:ext cx="762000" cy="259045"/>
    <xdr:sp macro="" textlink="">
      <xdr:nvSpPr>
        <xdr:cNvPr id="214" name="テキスト ボックス 213"/>
        <xdr:cNvSpPr txBox="1"/>
      </xdr:nvSpPr>
      <xdr:spPr>
        <a:xfrm>
          <a:off x="2844800" y="1367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21644</xdr:rowOff>
    </xdr:from>
    <xdr:to>
      <xdr:col>3</xdr:col>
      <xdr:colOff>330200</xdr:colOff>
      <xdr:row>81</xdr:row>
      <xdr:rowOff>123244</xdr:rowOff>
    </xdr:to>
    <xdr:sp macro="" textlink="">
      <xdr:nvSpPr>
        <xdr:cNvPr id="215" name="円/楕円 214"/>
        <xdr:cNvSpPr/>
      </xdr:nvSpPr>
      <xdr:spPr>
        <a:xfrm>
          <a:off x="2286000" y="139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133421</xdr:rowOff>
    </xdr:from>
    <xdr:ext cx="762000" cy="259045"/>
    <xdr:sp macro="" textlink="">
      <xdr:nvSpPr>
        <xdr:cNvPr id="216" name="テキスト ボックス 215"/>
        <xdr:cNvSpPr txBox="1"/>
      </xdr:nvSpPr>
      <xdr:spPr>
        <a:xfrm>
          <a:off x="1955800" y="1367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31876</xdr:rowOff>
    </xdr:from>
    <xdr:to>
      <xdr:col>2</xdr:col>
      <xdr:colOff>127000</xdr:colOff>
      <xdr:row>81</xdr:row>
      <xdr:rowOff>133476</xdr:rowOff>
    </xdr:to>
    <xdr:sp macro="" textlink="">
      <xdr:nvSpPr>
        <xdr:cNvPr id="217" name="円/楕円 216"/>
        <xdr:cNvSpPr/>
      </xdr:nvSpPr>
      <xdr:spPr>
        <a:xfrm>
          <a:off x="1397000" y="1391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143653</xdr:rowOff>
    </xdr:from>
    <xdr:ext cx="762000" cy="259045"/>
    <xdr:sp macro="" textlink="">
      <xdr:nvSpPr>
        <xdr:cNvPr id="218" name="テキスト ボックス 217"/>
        <xdr:cNvSpPr txBox="1"/>
      </xdr:nvSpPr>
      <xdr:spPr>
        <a:xfrm>
          <a:off x="1066800" y="1368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「行財政改革プラン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による職員の給与体系・各種手当の見直しを行った結果、９</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と全国平均・類似団体平均よりも下回っている。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今後も適正な給与構造の見直し、職務・職責に応じた構造への転換を図るとともに、人事評価制度の活用も推進していく。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56135</xdr:rowOff>
    </xdr:from>
    <xdr:to>
      <xdr:col>24</xdr:col>
      <xdr:colOff>558800</xdr:colOff>
      <xdr:row>84</xdr:row>
      <xdr:rowOff>48768</xdr:rowOff>
    </xdr:to>
    <xdr:cxnSp macro="">
      <xdr:nvCxnSpPr>
        <xdr:cNvPr id="250" name="直線コネクタ 249"/>
        <xdr:cNvCxnSpPr/>
      </xdr:nvCxnSpPr>
      <xdr:spPr>
        <a:xfrm>
          <a:off x="16179800" y="14286485"/>
          <a:ext cx="8382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56135</xdr:rowOff>
    </xdr:from>
    <xdr:to>
      <xdr:col>23</xdr:col>
      <xdr:colOff>406400</xdr:colOff>
      <xdr:row>83</xdr:row>
      <xdr:rowOff>133350</xdr:rowOff>
    </xdr:to>
    <xdr:cxnSp macro="">
      <xdr:nvCxnSpPr>
        <xdr:cNvPr id="253" name="直線コネクタ 252"/>
        <xdr:cNvCxnSpPr/>
      </xdr:nvCxnSpPr>
      <xdr:spPr>
        <a:xfrm flipV="1">
          <a:off x="15290800" y="14286485"/>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4" name="フローチャート : 判断 253"/>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55" name="テキスト ボックス 254"/>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87</xdr:row>
      <xdr:rowOff>132842</xdr:rowOff>
    </xdr:to>
    <xdr:cxnSp macro="">
      <xdr:nvCxnSpPr>
        <xdr:cNvPr id="256" name="直線コネクタ 255"/>
        <xdr:cNvCxnSpPr/>
      </xdr:nvCxnSpPr>
      <xdr:spPr>
        <a:xfrm flipV="1">
          <a:off x="14401800" y="14363700"/>
          <a:ext cx="889000" cy="68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55880</xdr:rowOff>
    </xdr:from>
    <xdr:to>
      <xdr:col>22</xdr:col>
      <xdr:colOff>254000</xdr:colOff>
      <xdr:row>84</xdr:row>
      <xdr:rowOff>157480</xdr:rowOff>
    </xdr:to>
    <xdr:sp macro="" textlink="">
      <xdr:nvSpPr>
        <xdr:cNvPr id="257" name="フローチャート : 判断 256"/>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58" name="テキスト ボックス 257"/>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132842</xdr:rowOff>
    </xdr:from>
    <xdr:to>
      <xdr:col>21</xdr:col>
      <xdr:colOff>0</xdr:colOff>
      <xdr:row>88</xdr:row>
      <xdr:rowOff>57913</xdr:rowOff>
    </xdr:to>
    <xdr:cxnSp macro="">
      <xdr:nvCxnSpPr>
        <xdr:cNvPr id="259" name="直線コネクタ 258"/>
        <xdr:cNvCxnSpPr/>
      </xdr:nvCxnSpPr>
      <xdr:spPr>
        <a:xfrm flipV="1">
          <a:off x="13512800" y="1504899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113285</xdr:rowOff>
    </xdr:from>
    <xdr:to>
      <xdr:col>21</xdr:col>
      <xdr:colOff>50800</xdr:colOff>
      <xdr:row>89</xdr:row>
      <xdr:rowOff>43435</xdr:rowOff>
    </xdr:to>
    <xdr:sp macro="" textlink="">
      <xdr:nvSpPr>
        <xdr:cNvPr id="260" name="フローチャート : 判断 259"/>
        <xdr:cNvSpPr/>
      </xdr:nvSpPr>
      <xdr:spPr>
        <a:xfrm>
          <a:off x="14351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28212</xdr:rowOff>
    </xdr:from>
    <xdr:ext cx="762000" cy="259045"/>
    <xdr:sp macro="" textlink="">
      <xdr:nvSpPr>
        <xdr:cNvPr id="261" name="テキスト ボックス 260"/>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3" name="テキスト ボックス 262"/>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69" name="円/楕円 268"/>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14495</xdr:rowOff>
    </xdr:from>
    <xdr:ext cx="762000" cy="259045"/>
    <xdr:sp macro="" textlink="">
      <xdr:nvSpPr>
        <xdr:cNvPr id="270" name="給与水準   （国との比較）該当値テキスト"/>
        <xdr:cNvSpPr txBox="1"/>
      </xdr:nvSpPr>
      <xdr:spPr>
        <a:xfrm>
          <a:off x="17106900" y="1424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5335</xdr:rowOff>
    </xdr:from>
    <xdr:to>
      <xdr:col>23</xdr:col>
      <xdr:colOff>457200</xdr:colOff>
      <xdr:row>83</xdr:row>
      <xdr:rowOff>106935</xdr:rowOff>
    </xdr:to>
    <xdr:sp macro="" textlink="">
      <xdr:nvSpPr>
        <xdr:cNvPr id="271" name="円/楕円 270"/>
        <xdr:cNvSpPr/>
      </xdr:nvSpPr>
      <xdr:spPr>
        <a:xfrm>
          <a:off x="16129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117112</xdr:rowOff>
    </xdr:from>
    <xdr:ext cx="736600" cy="259045"/>
    <xdr:sp macro="" textlink="">
      <xdr:nvSpPr>
        <xdr:cNvPr id="272" name="テキスト ボックス 271"/>
        <xdr:cNvSpPr txBox="1"/>
      </xdr:nvSpPr>
      <xdr:spPr>
        <a:xfrm>
          <a:off x="15798800" y="14004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3" name="円/楕円 272"/>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74" name="テキスト ボックス 27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82042</xdr:rowOff>
    </xdr:from>
    <xdr:to>
      <xdr:col>21</xdr:col>
      <xdr:colOff>50800</xdr:colOff>
      <xdr:row>88</xdr:row>
      <xdr:rowOff>12192</xdr:rowOff>
    </xdr:to>
    <xdr:sp macro="" textlink="">
      <xdr:nvSpPr>
        <xdr:cNvPr id="275" name="円/楕円 274"/>
        <xdr:cNvSpPr/>
      </xdr:nvSpPr>
      <xdr:spPr>
        <a:xfrm>
          <a:off x="14351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22369</xdr:rowOff>
    </xdr:from>
    <xdr:ext cx="762000" cy="259045"/>
    <xdr:sp macro="" textlink="">
      <xdr:nvSpPr>
        <xdr:cNvPr id="276" name="テキスト ボックス 275"/>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77" name="円/楕円 276"/>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78" name="テキスト ボックス 277"/>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人口千人当たりにおける職員数は６．</a:t>
          </a:r>
          <a:r>
            <a:rPr kumimoji="1" lang="ja-JP" altLang="en-US" sz="1100">
              <a:solidFill>
                <a:schemeClr val="dk1"/>
              </a:solidFill>
              <a:effectLst/>
              <a:latin typeface="+mn-lt"/>
              <a:ea typeface="+mn-ea"/>
              <a:cs typeface="+mn-cs"/>
            </a:rPr>
            <a:t>９２</a:t>
          </a:r>
          <a:r>
            <a:rPr kumimoji="1" lang="ja-JP" altLang="ja-JP" sz="1100">
              <a:solidFill>
                <a:schemeClr val="dk1"/>
              </a:solidFill>
              <a:effectLst/>
              <a:latin typeface="+mn-lt"/>
              <a:ea typeface="+mn-ea"/>
              <a:cs typeface="+mn-cs"/>
            </a:rPr>
            <a:t>人と全国平均、県平均、類似団体内平均のいずれも</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平成２８年～平成３２年度における定員適正化計画では向こう５年間は現状維持を目標としており、事務の簡素化･民間活力の活用などにより、住民サービスを低下させることなく定員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116749</xdr:rowOff>
    </xdr:from>
    <xdr:to>
      <xdr:col>24</xdr:col>
      <xdr:colOff>558800</xdr:colOff>
      <xdr:row>60</xdr:row>
      <xdr:rowOff>149497</xdr:rowOff>
    </xdr:to>
    <xdr:cxnSp macro="">
      <xdr:nvCxnSpPr>
        <xdr:cNvPr id="315" name="直線コネクタ 314"/>
        <xdr:cNvCxnSpPr/>
      </xdr:nvCxnSpPr>
      <xdr:spPr>
        <a:xfrm>
          <a:off x="16179800" y="10403749"/>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6"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106408</xdr:rowOff>
    </xdr:from>
    <xdr:to>
      <xdr:col>23</xdr:col>
      <xdr:colOff>406400</xdr:colOff>
      <xdr:row>60</xdr:row>
      <xdr:rowOff>116749</xdr:rowOff>
    </xdr:to>
    <xdr:cxnSp macro="">
      <xdr:nvCxnSpPr>
        <xdr:cNvPr id="318" name="直線コネクタ 317"/>
        <xdr:cNvCxnSpPr/>
      </xdr:nvCxnSpPr>
      <xdr:spPr>
        <a:xfrm>
          <a:off x="15290800" y="1039340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19" name="フローチャート : 判断 318"/>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0" name="テキスト ボックス 319"/>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106408</xdr:rowOff>
    </xdr:from>
    <xdr:to>
      <xdr:col>22</xdr:col>
      <xdr:colOff>203200</xdr:colOff>
      <xdr:row>60</xdr:row>
      <xdr:rowOff>156391</xdr:rowOff>
    </xdr:to>
    <xdr:cxnSp macro="">
      <xdr:nvCxnSpPr>
        <xdr:cNvPr id="321" name="直線コネクタ 320"/>
        <xdr:cNvCxnSpPr/>
      </xdr:nvCxnSpPr>
      <xdr:spPr>
        <a:xfrm flipV="1">
          <a:off x="14401800" y="10393408"/>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45357</xdr:rowOff>
    </xdr:from>
    <xdr:to>
      <xdr:col>22</xdr:col>
      <xdr:colOff>254000</xdr:colOff>
      <xdr:row>62</xdr:row>
      <xdr:rowOff>146957</xdr:rowOff>
    </xdr:to>
    <xdr:sp macro="" textlink="">
      <xdr:nvSpPr>
        <xdr:cNvPr id="322" name="フローチャート : 判断 321"/>
        <xdr:cNvSpPr/>
      </xdr:nvSpPr>
      <xdr:spPr>
        <a:xfrm>
          <a:off x="15240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131734</xdr:rowOff>
    </xdr:from>
    <xdr:ext cx="762000" cy="259045"/>
    <xdr:sp macro="" textlink="">
      <xdr:nvSpPr>
        <xdr:cNvPr id="323" name="テキスト ボックス 322"/>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156391</xdr:rowOff>
    </xdr:from>
    <xdr:to>
      <xdr:col>21</xdr:col>
      <xdr:colOff>0</xdr:colOff>
      <xdr:row>61</xdr:row>
      <xdr:rowOff>52160</xdr:rowOff>
    </xdr:to>
    <xdr:cxnSp macro="">
      <xdr:nvCxnSpPr>
        <xdr:cNvPr id="324" name="直線コネクタ 323"/>
        <xdr:cNvCxnSpPr/>
      </xdr:nvCxnSpPr>
      <xdr:spPr>
        <a:xfrm flipV="1">
          <a:off x="13512800" y="10443391"/>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52251</xdr:rowOff>
    </xdr:from>
    <xdr:to>
      <xdr:col>21</xdr:col>
      <xdr:colOff>50800</xdr:colOff>
      <xdr:row>62</xdr:row>
      <xdr:rowOff>153851</xdr:rowOff>
    </xdr:to>
    <xdr:sp macro="" textlink="">
      <xdr:nvSpPr>
        <xdr:cNvPr id="325" name="フローチャート : 判断 324"/>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26" name="テキスト ボックス 325"/>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33292</xdr:rowOff>
    </xdr:from>
    <xdr:to>
      <xdr:col>19</xdr:col>
      <xdr:colOff>533400</xdr:colOff>
      <xdr:row>62</xdr:row>
      <xdr:rowOff>134892</xdr:rowOff>
    </xdr:to>
    <xdr:sp macro="" textlink="">
      <xdr:nvSpPr>
        <xdr:cNvPr id="327" name="フローチャート : 判断 326"/>
        <xdr:cNvSpPr/>
      </xdr:nvSpPr>
      <xdr:spPr>
        <a:xfrm>
          <a:off x="13462000" y="1066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119669</xdr:rowOff>
    </xdr:from>
    <xdr:ext cx="762000" cy="259045"/>
    <xdr:sp macro="" textlink="">
      <xdr:nvSpPr>
        <xdr:cNvPr id="328" name="テキスト ボックス 327"/>
        <xdr:cNvSpPr txBox="1"/>
      </xdr:nvSpPr>
      <xdr:spPr>
        <a:xfrm>
          <a:off x="13131800" y="1074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98697</xdr:rowOff>
    </xdr:from>
    <xdr:to>
      <xdr:col>24</xdr:col>
      <xdr:colOff>609600</xdr:colOff>
      <xdr:row>61</xdr:row>
      <xdr:rowOff>28847</xdr:rowOff>
    </xdr:to>
    <xdr:sp macro="" textlink="">
      <xdr:nvSpPr>
        <xdr:cNvPr id="334" name="円/楕円 333"/>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115224</xdr:rowOff>
    </xdr:from>
    <xdr:ext cx="762000" cy="259045"/>
    <xdr:sp macro="" textlink="">
      <xdr:nvSpPr>
        <xdr:cNvPr id="335" name="定員管理の状況該当値テキスト"/>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65949</xdr:rowOff>
    </xdr:from>
    <xdr:to>
      <xdr:col>23</xdr:col>
      <xdr:colOff>457200</xdr:colOff>
      <xdr:row>60</xdr:row>
      <xdr:rowOff>167549</xdr:rowOff>
    </xdr:to>
    <xdr:sp macro="" textlink="">
      <xdr:nvSpPr>
        <xdr:cNvPr id="336" name="円/楕円 335"/>
        <xdr:cNvSpPr/>
      </xdr:nvSpPr>
      <xdr:spPr>
        <a:xfrm>
          <a:off x="16129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37" name="テキスト ボックス 33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55608</xdr:rowOff>
    </xdr:from>
    <xdr:to>
      <xdr:col>22</xdr:col>
      <xdr:colOff>254000</xdr:colOff>
      <xdr:row>60</xdr:row>
      <xdr:rowOff>157208</xdr:rowOff>
    </xdr:to>
    <xdr:sp macro="" textlink="">
      <xdr:nvSpPr>
        <xdr:cNvPr id="338" name="円/楕円 337"/>
        <xdr:cNvSpPr/>
      </xdr:nvSpPr>
      <xdr:spPr>
        <a:xfrm>
          <a:off x="15240000" y="103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167385</xdr:rowOff>
    </xdr:from>
    <xdr:ext cx="762000" cy="259045"/>
    <xdr:sp macro="" textlink="">
      <xdr:nvSpPr>
        <xdr:cNvPr id="339" name="テキスト ボックス 338"/>
        <xdr:cNvSpPr txBox="1"/>
      </xdr:nvSpPr>
      <xdr:spPr>
        <a:xfrm>
          <a:off x="14909800" y="101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105591</xdr:rowOff>
    </xdr:from>
    <xdr:to>
      <xdr:col>21</xdr:col>
      <xdr:colOff>50800</xdr:colOff>
      <xdr:row>61</xdr:row>
      <xdr:rowOff>35741</xdr:rowOff>
    </xdr:to>
    <xdr:sp macro="" textlink="">
      <xdr:nvSpPr>
        <xdr:cNvPr id="340" name="円/楕円 339"/>
        <xdr:cNvSpPr/>
      </xdr:nvSpPr>
      <xdr:spPr>
        <a:xfrm>
          <a:off x="14351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45918</xdr:rowOff>
    </xdr:from>
    <xdr:ext cx="762000" cy="259045"/>
    <xdr:sp macro="" textlink="">
      <xdr:nvSpPr>
        <xdr:cNvPr id="341" name="テキスト ボックス 340"/>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1360</xdr:rowOff>
    </xdr:from>
    <xdr:to>
      <xdr:col>19</xdr:col>
      <xdr:colOff>533400</xdr:colOff>
      <xdr:row>61</xdr:row>
      <xdr:rowOff>102960</xdr:rowOff>
    </xdr:to>
    <xdr:sp macro="" textlink="">
      <xdr:nvSpPr>
        <xdr:cNvPr id="342" name="円/楕円 341"/>
        <xdr:cNvSpPr/>
      </xdr:nvSpPr>
      <xdr:spPr>
        <a:xfrm>
          <a:off x="13462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113137</xdr:rowOff>
    </xdr:from>
    <xdr:ext cx="762000" cy="259045"/>
    <xdr:sp macro="" textlink="">
      <xdr:nvSpPr>
        <xdr:cNvPr id="343" name="テキスト ボックス 342"/>
        <xdr:cNvSpPr txBox="1"/>
      </xdr:nvSpPr>
      <xdr:spPr>
        <a:xfrm>
          <a:off x="13131800" y="1022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実質公債費比率は過去からの起債抑制による地方債の元利償還金の減少等により、前年度比０．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プラス</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％となり、類似団体平均よりも下回っているが、</a:t>
          </a:r>
          <a:r>
            <a:rPr kumimoji="1" lang="ja-JP" altLang="en-US" sz="1100">
              <a:solidFill>
                <a:schemeClr val="dk1"/>
              </a:solidFill>
              <a:effectLst/>
              <a:latin typeface="+mn-lt"/>
              <a:ea typeface="+mn-ea"/>
              <a:cs typeface="+mn-cs"/>
            </a:rPr>
            <a:t>全国平均を上回る結果となった。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適正な事業実施により</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抑制に努めていく。また、一般会計では、地方債の上限額を元金償還額と定め引き続き抑制をしていく</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1512</xdr:rowOff>
    </xdr:from>
    <xdr:to>
      <xdr:col>24</xdr:col>
      <xdr:colOff>558800</xdr:colOff>
      <xdr:row>41</xdr:row>
      <xdr:rowOff>35983</xdr:rowOff>
    </xdr:to>
    <xdr:cxnSp macro="">
      <xdr:nvCxnSpPr>
        <xdr:cNvPr id="379" name="直線コネクタ 378"/>
        <xdr:cNvCxnSpPr/>
      </xdr:nvCxnSpPr>
      <xdr:spPr>
        <a:xfrm>
          <a:off x="16179800" y="70309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1512</xdr:rowOff>
    </xdr:from>
    <xdr:to>
      <xdr:col>23</xdr:col>
      <xdr:colOff>406400</xdr:colOff>
      <xdr:row>41</xdr:row>
      <xdr:rowOff>47474</xdr:rowOff>
    </xdr:to>
    <xdr:cxnSp macro="">
      <xdr:nvCxnSpPr>
        <xdr:cNvPr id="382" name="直線コネクタ 381"/>
        <xdr:cNvCxnSpPr/>
      </xdr:nvCxnSpPr>
      <xdr:spPr>
        <a:xfrm flipV="1">
          <a:off x="15290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169031</xdr:rowOff>
    </xdr:from>
    <xdr:to>
      <xdr:col>23</xdr:col>
      <xdr:colOff>457200</xdr:colOff>
      <xdr:row>42</xdr:row>
      <xdr:rowOff>99181</xdr:rowOff>
    </xdr:to>
    <xdr:sp macro="" textlink="">
      <xdr:nvSpPr>
        <xdr:cNvPr id="383" name="フローチャート : 判断 382"/>
        <xdr:cNvSpPr/>
      </xdr:nvSpPr>
      <xdr:spPr>
        <a:xfrm>
          <a:off x="16129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83958</xdr:rowOff>
    </xdr:from>
    <xdr:ext cx="736600" cy="259045"/>
    <xdr:sp macro="" textlink="">
      <xdr:nvSpPr>
        <xdr:cNvPr id="384" name="テキスト ボックス 383"/>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47474</xdr:rowOff>
    </xdr:from>
    <xdr:to>
      <xdr:col>22</xdr:col>
      <xdr:colOff>203200</xdr:colOff>
      <xdr:row>41</xdr:row>
      <xdr:rowOff>70455</xdr:rowOff>
    </xdr:to>
    <xdr:cxnSp macro="">
      <xdr:nvCxnSpPr>
        <xdr:cNvPr id="385" name="直線コネクタ 384"/>
        <xdr:cNvCxnSpPr/>
      </xdr:nvCxnSpPr>
      <xdr:spPr>
        <a:xfrm flipV="1">
          <a:off x="14401800" y="70769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89505</xdr:rowOff>
    </xdr:from>
    <xdr:to>
      <xdr:col>22</xdr:col>
      <xdr:colOff>254000</xdr:colOff>
      <xdr:row>43</xdr:row>
      <xdr:rowOff>19655</xdr:rowOff>
    </xdr:to>
    <xdr:sp macro="" textlink="">
      <xdr:nvSpPr>
        <xdr:cNvPr id="386" name="フローチャート : 判断 385"/>
        <xdr:cNvSpPr/>
      </xdr:nvSpPr>
      <xdr:spPr>
        <a:xfrm>
          <a:off x="15240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387" name="テキスト ボックス 386"/>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70455</xdr:rowOff>
    </xdr:from>
    <xdr:to>
      <xdr:col>21</xdr:col>
      <xdr:colOff>0</xdr:colOff>
      <xdr:row>41</xdr:row>
      <xdr:rowOff>150888</xdr:rowOff>
    </xdr:to>
    <xdr:cxnSp macro="">
      <xdr:nvCxnSpPr>
        <xdr:cNvPr id="388" name="直線コネクタ 387"/>
        <xdr:cNvCxnSpPr/>
      </xdr:nvCxnSpPr>
      <xdr:spPr>
        <a:xfrm flipV="1">
          <a:off x="13512800" y="70999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89" name="フローチャート : 判断 388"/>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0" name="テキスト ボックス 389"/>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391" name="フローチャート : 判断 390"/>
        <xdr:cNvSpPr/>
      </xdr:nvSpPr>
      <xdr:spPr>
        <a:xfrm>
          <a:off x="13462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62792</xdr:rowOff>
    </xdr:from>
    <xdr:ext cx="762000" cy="259045"/>
    <xdr:sp macro="" textlink="">
      <xdr:nvSpPr>
        <xdr:cNvPr id="392" name="テキスト ボックス 391"/>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98" name="円/楕円 397"/>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399"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122162</xdr:rowOff>
    </xdr:from>
    <xdr:to>
      <xdr:col>23</xdr:col>
      <xdr:colOff>457200</xdr:colOff>
      <xdr:row>41</xdr:row>
      <xdr:rowOff>52312</xdr:rowOff>
    </xdr:to>
    <xdr:sp macro="" textlink="">
      <xdr:nvSpPr>
        <xdr:cNvPr id="400" name="円/楕円 399"/>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62489</xdr:rowOff>
    </xdr:from>
    <xdr:ext cx="736600" cy="259045"/>
    <xdr:sp macro="" textlink="">
      <xdr:nvSpPr>
        <xdr:cNvPr id="401" name="テキスト ボックス 400"/>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168124</xdr:rowOff>
    </xdr:from>
    <xdr:to>
      <xdr:col>22</xdr:col>
      <xdr:colOff>254000</xdr:colOff>
      <xdr:row>41</xdr:row>
      <xdr:rowOff>98274</xdr:rowOff>
    </xdr:to>
    <xdr:sp macro="" textlink="">
      <xdr:nvSpPr>
        <xdr:cNvPr id="402" name="円/楕円 401"/>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108451</xdr:rowOff>
    </xdr:from>
    <xdr:ext cx="762000" cy="259045"/>
    <xdr:sp macro="" textlink="">
      <xdr:nvSpPr>
        <xdr:cNvPr id="403" name="テキスト ボックス 402"/>
        <xdr:cNvSpPr txBox="1"/>
      </xdr:nvSpPr>
      <xdr:spPr>
        <a:xfrm>
          <a:off x="14909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19655</xdr:rowOff>
    </xdr:from>
    <xdr:to>
      <xdr:col>21</xdr:col>
      <xdr:colOff>50800</xdr:colOff>
      <xdr:row>41</xdr:row>
      <xdr:rowOff>121255</xdr:rowOff>
    </xdr:to>
    <xdr:sp macro="" textlink="">
      <xdr:nvSpPr>
        <xdr:cNvPr id="404" name="円/楕円 403"/>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405" name="テキスト ボックス 404"/>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100088</xdr:rowOff>
    </xdr:from>
    <xdr:to>
      <xdr:col>19</xdr:col>
      <xdr:colOff>533400</xdr:colOff>
      <xdr:row>42</xdr:row>
      <xdr:rowOff>30238</xdr:rowOff>
    </xdr:to>
    <xdr:sp macro="" textlink="">
      <xdr:nvSpPr>
        <xdr:cNvPr id="406" name="円/楕円 405"/>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40415</xdr:rowOff>
    </xdr:from>
    <xdr:ext cx="762000" cy="259045"/>
    <xdr:sp macro="" textlink="">
      <xdr:nvSpPr>
        <xdr:cNvPr id="407" name="テキスト ボックス 406"/>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将来負担比率は、前年度比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ポイントプラスの７</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となり、今年度についても、全国平均、県平均のいずれも上回った。</a:t>
          </a:r>
          <a:endParaRPr lang="ja-JP" altLang="ja-JP" sz="1400">
            <a:effectLst/>
          </a:endParaRPr>
        </a:p>
        <a:p>
          <a:r>
            <a:rPr kumimoji="1" lang="ja-JP" altLang="ja-JP" sz="1100">
              <a:solidFill>
                <a:schemeClr val="dk1"/>
              </a:solidFill>
              <a:effectLst/>
              <a:latin typeface="+mn-lt"/>
              <a:ea typeface="+mn-ea"/>
              <a:cs typeface="+mn-cs"/>
            </a:rPr>
            <a:t>今後も緊急度･住民ニーズを的確に把握した適切な事業実施により将来に負担を残さないよう財政の健全化に努めていく。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47396</xdr:rowOff>
    </xdr:from>
    <xdr:to>
      <xdr:col>24</xdr:col>
      <xdr:colOff>558800</xdr:colOff>
      <xdr:row>18</xdr:row>
      <xdr:rowOff>86970</xdr:rowOff>
    </xdr:to>
    <xdr:cxnSp macro="">
      <xdr:nvCxnSpPr>
        <xdr:cNvPr id="439" name="直線コネクタ 438"/>
        <xdr:cNvCxnSpPr/>
      </xdr:nvCxnSpPr>
      <xdr:spPr>
        <a:xfrm>
          <a:off x="16179800" y="3133496"/>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40"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1" name="フローチャート : 判断 440"/>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28092</xdr:rowOff>
    </xdr:from>
    <xdr:to>
      <xdr:col>23</xdr:col>
      <xdr:colOff>406400</xdr:colOff>
      <xdr:row>18</xdr:row>
      <xdr:rowOff>47396</xdr:rowOff>
    </xdr:to>
    <xdr:cxnSp macro="">
      <xdr:nvCxnSpPr>
        <xdr:cNvPr id="442" name="直線コネクタ 441"/>
        <xdr:cNvCxnSpPr/>
      </xdr:nvCxnSpPr>
      <xdr:spPr>
        <a:xfrm>
          <a:off x="15290800" y="31141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46076</xdr:rowOff>
    </xdr:from>
    <xdr:to>
      <xdr:col>23</xdr:col>
      <xdr:colOff>457200</xdr:colOff>
      <xdr:row>16</xdr:row>
      <xdr:rowOff>147676</xdr:rowOff>
    </xdr:to>
    <xdr:sp macro="" textlink="">
      <xdr:nvSpPr>
        <xdr:cNvPr id="443" name="フローチャート : 判断 442"/>
        <xdr:cNvSpPr/>
      </xdr:nvSpPr>
      <xdr:spPr>
        <a:xfrm>
          <a:off x="16129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157853</xdr:rowOff>
    </xdr:from>
    <xdr:ext cx="736600" cy="259045"/>
    <xdr:sp macro="" textlink="">
      <xdr:nvSpPr>
        <xdr:cNvPr id="444" name="テキスト ボックス 443"/>
        <xdr:cNvSpPr txBox="1"/>
      </xdr:nvSpPr>
      <xdr:spPr>
        <a:xfrm>
          <a:off x="15798800" y="25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7468</xdr:rowOff>
    </xdr:from>
    <xdr:to>
      <xdr:col>22</xdr:col>
      <xdr:colOff>203200</xdr:colOff>
      <xdr:row>18</xdr:row>
      <xdr:rowOff>28092</xdr:rowOff>
    </xdr:to>
    <xdr:cxnSp macro="">
      <xdr:nvCxnSpPr>
        <xdr:cNvPr id="445" name="直線コネクタ 444"/>
        <xdr:cNvCxnSpPr/>
      </xdr:nvCxnSpPr>
      <xdr:spPr>
        <a:xfrm>
          <a:off x="14401800" y="2922118"/>
          <a:ext cx="889000" cy="19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84684</xdr:rowOff>
    </xdr:from>
    <xdr:to>
      <xdr:col>22</xdr:col>
      <xdr:colOff>254000</xdr:colOff>
      <xdr:row>17</xdr:row>
      <xdr:rowOff>14834</xdr:rowOff>
    </xdr:to>
    <xdr:sp macro="" textlink="">
      <xdr:nvSpPr>
        <xdr:cNvPr id="446" name="フローチャート : 判断 445"/>
        <xdr:cNvSpPr/>
      </xdr:nvSpPr>
      <xdr:spPr>
        <a:xfrm>
          <a:off x="15240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25011</xdr:rowOff>
    </xdr:from>
    <xdr:ext cx="762000" cy="259045"/>
    <xdr:sp macro="" textlink="">
      <xdr:nvSpPr>
        <xdr:cNvPr id="447" name="テキスト ボックス 446"/>
        <xdr:cNvSpPr txBox="1"/>
      </xdr:nvSpPr>
      <xdr:spPr>
        <a:xfrm>
          <a:off x="14909800" y="25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148031</xdr:rowOff>
    </xdr:from>
    <xdr:to>
      <xdr:col>21</xdr:col>
      <xdr:colOff>0</xdr:colOff>
      <xdr:row>17</xdr:row>
      <xdr:rowOff>7468</xdr:rowOff>
    </xdr:to>
    <xdr:cxnSp macro="">
      <xdr:nvCxnSpPr>
        <xdr:cNvPr id="448" name="直線コネクタ 447"/>
        <xdr:cNvCxnSpPr/>
      </xdr:nvCxnSpPr>
      <xdr:spPr>
        <a:xfrm>
          <a:off x="13512800" y="2891231"/>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132944</xdr:rowOff>
    </xdr:from>
    <xdr:to>
      <xdr:col>21</xdr:col>
      <xdr:colOff>50800</xdr:colOff>
      <xdr:row>17</xdr:row>
      <xdr:rowOff>63094</xdr:rowOff>
    </xdr:to>
    <xdr:sp macro="" textlink="">
      <xdr:nvSpPr>
        <xdr:cNvPr id="449" name="フローチャート : 判断 448"/>
        <xdr:cNvSpPr/>
      </xdr:nvSpPr>
      <xdr:spPr>
        <a:xfrm>
          <a:off x="14351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47871</xdr:rowOff>
    </xdr:from>
    <xdr:ext cx="762000" cy="259045"/>
    <xdr:sp macro="" textlink="">
      <xdr:nvSpPr>
        <xdr:cNvPr id="450" name="テキスト ボックス 449"/>
        <xdr:cNvSpPr txBox="1"/>
      </xdr:nvSpPr>
      <xdr:spPr>
        <a:xfrm>
          <a:off x="14020800" y="29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72492</xdr:rowOff>
    </xdr:from>
    <xdr:to>
      <xdr:col>19</xdr:col>
      <xdr:colOff>533400</xdr:colOff>
      <xdr:row>18</xdr:row>
      <xdr:rowOff>2642</xdr:rowOff>
    </xdr:to>
    <xdr:sp macro="" textlink="">
      <xdr:nvSpPr>
        <xdr:cNvPr id="451" name="フローチャート : 判断 450"/>
        <xdr:cNvSpPr/>
      </xdr:nvSpPr>
      <xdr:spPr>
        <a:xfrm>
          <a:off x="13462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158869</xdr:rowOff>
    </xdr:from>
    <xdr:ext cx="762000" cy="259045"/>
    <xdr:sp macro="" textlink="">
      <xdr:nvSpPr>
        <xdr:cNvPr id="452" name="テキスト ボックス 451"/>
        <xdr:cNvSpPr txBox="1"/>
      </xdr:nvSpPr>
      <xdr:spPr>
        <a:xfrm>
          <a:off x="13131800" y="30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36170</xdr:rowOff>
    </xdr:from>
    <xdr:to>
      <xdr:col>24</xdr:col>
      <xdr:colOff>609600</xdr:colOff>
      <xdr:row>18</xdr:row>
      <xdr:rowOff>137770</xdr:rowOff>
    </xdr:to>
    <xdr:sp macro="" textlink="">
      <xdr:nvSpPr>
        <xdr:cNvPr id="458" name="円/楕円 457"/>
        <xdr:cNvSpPr/>
      </xdr:nvSpPr>
      <xdr:spPr>
        <a:xfrm>
          <a:off x="16967200" y="31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8247</xdr:rowOff>
    </xdr:from>
    <xdr:ext cx="762000" cy="259045"/>
    <xdr:sp macro="" textlink="">
      <xdr:nvSpPr>
        <xdr:cNvPr id="459" name="将来負担の状況該当値テキスト"/>
        <xdr:cNvSpPr txBox="1"/>
      </xdr:nvSpPr>
      <xdr:spPr>
        <a:xfrm>
          <a:off x="17106900" y="30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168046</xdr:rowOff>
    </xdr:from>
    <xdr:to>
      <xdr:col>23</xdr:col>
      <xdr:colOff>457200</xdr:colOff>
      <xdr:row>18</xdr:row>
      <xdr:rowOff>98196</xdr:rowOff>
    </xdr:to>
    <xdr:sp macro="" textlink="">
      <xdr:nvSpPr>
        <xdr:cNvPr id="460" name="円/楕円 459"/>
        <xdr:cNvSpPr/>
      </xdr:nvSpPr>
      <xdr:spPr>
        <a:xfrm>
          <a:off x="16129000" y="30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82973</xdr:rowOff>
    </xdr:from>
    <xdr:ext cx="736600" cy="259045"/>
    <xdr:sp macro="" textlink="">
      <xdr:nvSpPr>
        <xdr:cNvPr id="461" name="テキスト ボックス 460"/>
        <xdr:cNvSpPr txBox="1"/>
      </xdr:nvSpPr>
      <xdr:spPr>
        <a:xfrm>
          <a:off x="15798800" y="316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148742</xdr:rowOff>
    </xdr:from>
    <xdr:to>
      <xdr:col>22</xdr:col>
      <xdr:colOff>254000</xdr:colOff>
      <xdr:row>18</xdr:row>
      <xdr:rowOff>78892</xdr:rowOff>
    </xdr:to>
    <xdr:sp macro="" textlink="">
      <xdr:nvSpPr>
        <xdr:cNvPr id="462" name="円/楕円 461"/>
        <xdr:cNvSpPr/>
      </xdr:nvSpPr>
      <xdr:spPr>
        <a:xfrm>
          <a:off x="15240000" y="30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63669</xdr:rowOff>
    </xdr:from>
    <xdr:ext cx="762000" cy="259045"/>
    <xdr:sp macro="" textlink="">
      <xdr:nvSpPr>
        <xdr:cNvPr id="463" name="テキスト ボックス 462"/>
        <xdr:cNvSpPr txBox="1"/>
      </xdr:nvSpPr>
      <xdr:spPr>
        <a:xfrm>
          <a:off x="14909800" y="314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128118</xdr:rowOff>
    </xdr:from>
    <xdr:to>
      <xdr:col>21</xdr:col>
      <xdr:colOff>50800</xdr:colOff>
      <xdr:row>17</xdr:row>
      <xdr:rowOff>58268</xdr:rowOff>
    </xdr:to>
    <xdr:sp macro="" textlink="">
      <xdr:nvSpPr>
        <xdr:cNvPr id="464" name="円/楕円 463"/>
        <xdr:cNvSpPr/>
      </xdr:nvSpPr>
      <xdr:spPr>
        <a:xfrm>
          <a:off x="14351000" y="28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68445</xdr:rowOff>
    </xdr:from>
    <xdr:ext cx="762000" cy="259045"/>
    <xdr:sp macro="" textlink="">
      <xdr:nvSpPr>
        <xdr:cNvPr id="465" name="テキスト ボックス 464"/>
        <xdr:cNvSpPr txBox="1"/>
      </xdr:nvSpPr>
      <xdr:spPr>
        <a:xfrm>
          <a:off x="14020800" y="264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97231</xdr:rowOff>
    </xdr:from>
    <xdr:to>
      <xdr:col>19</xdr:col>
      <xdr:colOff>533400</xdr:colOff>
      <xdr:row>17</xdr:row>
      <xdr:rowOff>27381</xdr:rowOff>
    </xdr:to>
    <xdr:sp macro="" textlink="">
      <xdr:nvSpPr>
        <xdr:cNvPr id="466" name="円/楕円 465"/>
        <xdr:cNvSpPr/>
      </xdr:nvSpPr>
      <xdr:spPr>
        <a:xfrm>
          <a:off x="13462000" y="28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37558</xdr:rowOff>
    </xdr:from>
    <xdr:ext cx="762000" cy="259045"/>
    <xdr:sp macro="" textlink="">
      <xdr:nvSpPr>
        <xdr:cNvPr id="467" name="テキスト ボックス 466"/>
        <xdr:cNvSpPr txBox="1"/>
      </xdr:nvSpPr>
      <xdr:spPr>
        <a:xfrm>
          <a:off x="13131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三重県玉城町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15,746
15,564
40.91
6,082,281
5,749,282
241,134
3,911,071
4,929,460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人件費は、１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％で全国平均・県内平均･類似団体平均よりも大きく下回っている。これは、平成２３年～平成２７年度における定員適正化計画における８．３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削減目標の効果であり、今後の計画期間においても現状維持を目標とする。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35560</xdr:rowOff>
    </xdr:from>
    <xdr:to>
      <xdr:col>7</xdr:col>
      <xdr:colOff>15875</xdr:colOff>
      <xdr:row>34</xdr:row>
      <xdr:rowOff>58420</xdr:rowOff>
    </xdr:to>
    <xdr:cxnSp macro="">
      <xdr:nvCxnSpPr>
        <xdr:cNvPr id="66" name="直線コネクタ 65"/>
        <xdr:cNvCxnSpPr/>
      </xdr:nvCxnSpPr>
      <xdr:spPr>
        <a:xfrm flipV="1">
          <a:off x="3987800" y="5864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58420</xdr:rowOff>
    </xdr:from>
    <xdr:to>
      <xdr:col>5</xdr:col>
      <xdr:colOff>549275</xdr:colOff>
      <xdr:row>35</xdr:row>
      <xdr:rowOff>1270</xdr:rowOff>
    </xdr:to>
    <xdr:cxnSp macro="">
      <xdr:nvCxnSpPr>
        <xdr:cNvPr id="69" name="直線コネクタ 68"/>
        <xdr:cNvCxnSpPr/>
      </xdr:nvCxnSpPr>
      <xdr:spPr>
        <a:xfrm flipV="1">
          <a:off x="3098800" y="5887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123190</xdr:rowOff>
    </xdr:to>
    <xdr:cxnSp macro="">
      <xdr:nvCxnSpPr>
        <xdr:cNvPr id="72" name="直線コネクタ 71"/>
        <xdr:cNvCxnSpPr/>
      </xdr:nvCxnSpPr>
      <xdr:spPr>
        <a:xfrm flipV="1">
          <a:off x="2209800" y="6002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123190</xdr:rowOff>
    </xdr:to>
    <xdr:cxnSp macro="">
      <xdr:nvCxnSpPr>
        <xdr:cNvPr id="75" name="直線コネクタ 74"/>
        <xdr:cNvCxnSpPr/>
      </xdr:nvCxnSpPr>
      <xdr:spPr>
        <a:xfrm>
          <a:off x="1320800" y="6040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7" name="テキスト ボックス 76"/>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156210</xdr:rowOff>
    </xdr:from>
    <xdr:to>
      <xdr:col>7</xdr:col>
      <xdr:colOff>66675</xdr:colOff>
      <xdr:row>34</xdr:row>
      <xdr:rowOff>86360</xdr:rowOff>
    </xdr:to>
    <xdr:sp macro="" textlink="">
      <xdr:nvSpPr>
        <xdr:cNvPr id="85" name="円/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64787</xdr:rowOff>
    </xdr:from>
    <xdr:ext cx="762000" cy="259045"/>
    <xdr:sp macro="" textlink="">
      <xdr:nvSpPr>
        <xdr:cNvPr id="86" name="人件費該当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xdr:rowOff>
    </xdr:from>
    <xdr:to>
      <xdr:col>5</xdr:col>
      <xdr:colOff>600075</xdr:colOff>
      <xdr:row>34</xdr:row>
      <xdr:rowOff>109220</xdr:rowOff>
    </xdr:to>
    <xdr:sp macro="" textlink="">
      <xdr:nvSpPr>
        <xdr:cNvPr id="87" name="円/楕円 86"/>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119397</xdr:rowOff>
    </xdr:from>
    <xdr:ext cx="736600" cy="259045"/>
    <xdr:sp macro="" textlink="">
      <xdr:nvSpPr>
        <xdr:cNvPr id="88" name="テキスト ボックス 87"/>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89" name="円/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72390</xdr:rowOff>
    </xdr:from>
    <xdr:to>
      <xdr:col>3</xdr:col>
      <xdr:colOff>193675</xdr:colOff>
      <xdr:row>36</xdr:row>
      <xdr:rowOff>2540</xdr:rowOff>
    </xdr:to>
    <xdr:sp macro="" textlink="">
      <xdr:nvSpPr>
        <xdr:cNvPr id="91" name="円/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160020</xdr:rowOff>
    </xdr:from>
    <xdr:to>
      <xdr:col>1</xdr:col>
      <xdr:colOff>676275</xdr:colOff>
      <xdr:row>35</xdr:row>
      <xdr:rowOff>90170</xdr:rowOff>
    </xdr:to>
    <xdr:sp macro="" textlink="">
      <xdr:nvSpPr>
        <xdr:cNvPr id="93" name="円/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物件費は、１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％で全国平均・県平均・類似団体平均のいずれも上回っている。これは定員削減に伴う民間活力の活用など委託費等の増が主要因となっていると思われる。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57150</xdr:rowOff>
    </xdr:from>
    <xdr:to>
      <xdr:col>24</xdr:col>
      <xdr:colOff>31750</xdr:colOff>
      <xdr:row>19</xdr:row>
      <xdr:rowOff>120650</xdr:rowOff>
    </xdr:to>
    <xdr:cxnSp macro="">
      <xdr:nvCxnSpPr>
        <xdr:cNvPr id="127" name="直線コネクタ 126"/>
        <xdr:cNvCxnSpPr/>
      </xdr:nvCxnSpPr>
      <xdr:spPr>
        <a:xfrm flipV="1">
          <a:off x="15671800" y="331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114300</xdr:rowOff>
    </xdr:from>
    <xdr:to>
      <xdr:col>22</xdr:col>
      <xdr:colOff>565150</xdr:colOff>
      <xdr:row>19</xdr:row>
      <xdr:rowOff>120650</xdr:rowOff>
    </xdr:to>
    <xdr:cxnSp macro="">
      <xdr:nvCxnSpPr>
        <xdr:cNvPr id="130" name="直線コネクタ 129"/>
        <xdr:cNvCxnSpPr/>
      </xdr:nvCxnSpPr>
      <xdr:spPr>
        <a:xfrm>
          <a:off x="14782800" y="3200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120650</xdr:rowOff>
    </xdr:from>
    <xdr:to>
      <xdr:col>21</xdr:col>
      <xdr:colOff>361950</xdr:colOff>
      <xdr:row>18</xdr:row>
      <xdr:rowOff>114300</xdr:rowOff>
    </xdr:to>
    <xdr:cxnSp macro="">
      <xdr:nvCxnSpPr>
        <xdr:cNvPr id="133" name="直線コネクタ 132"/>
        <xdr:cNvCxnSpPr/>
      </xdr:nvCxnSpPr>
      <xdr:spPr>
        <a:xfrm>
          <a:off x="13893800" y="3035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6350</xdr:rowOff>
    </xdr:from>
    <xdr:to>
      <xdr:col>21</xdr:col>
      <xdr:colOff>412750</xdr:colOff>
      <xdr:row>15</xdr:row>
      <xdr:rowOff>107950</xdr:rowOff>
    </xdr:to>
    <xdr:sp macro="" textlink="">
      <xdr:nvSpPr>
        <xdr:cNvPr id="134" name="フローチャート : 判断 133"/>
        <xdr:cNvSpPr/>
      </xdr:nvSpPr>
      <xdr:spPr>
        <a:xfrm>
          <a:off x="14732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118127</xdr:rowOff>
    </xdr:from>
    <xdr:ext cx="762000" cy="259045"/>
    <xdr:sp macro="" textlink="">
      <xdr:nvSpPr>
        <xdr:cNvPr id="135" name="テキスト ボックス 134"/>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17</xdr:row>
      <xdr:rowOff>120650</xdr:rowOff>
    </xdr:to>
    <xdr:cxnSp macro="">
      <xdr:nvCxnSpPr>
        <xdr:cNvPr id="136" name="直線コネクタ 135"/>
        <xdr:cNvCxnSpPr/>
      </xdr:nvCxnSpPr>
      <xdr:spPr>
        <a:xfrm>
          <a:off x="13004800" y="2730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63500</xdr:rowOff>
    </xdr:from>
    <xdr:to>
      <xdr:col>20</xdr:col>
      <xdr:colOff>209550</xdr:colOff>
      <xdr:row>14</xdr:row>
      <xdr:rowOff>165100</xdr:rowOff>
    </xdr:to>
    <xdr:sp macro="" textlink="">
      <xdr:nvSpPr>
        <xdr:cNvPr id="137" name="フローチャート :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39" name="フローチャート : 判断 138"/>
        <xdr:cNvSpPr/>
      </xdr:nvSpPr>
      <xdr:spPr>
        <a:xfrm>
          <a:off x="12954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40" name="テキスト ボックス 139"/>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6350</xdr:rowOff>
    </xdr:from>
    <xdr:to>
      <xdr:col>24</xdr:col>
      <xdr:colOff>82550</xdr:colOff>
      <xdr:row>19</xdr:row>
      <xdr:rowOff>107950</xdr:rowOff>
    </xdr:to>
    <xdr:sp macro="" textlink="">
      <xdr:nvSpPr>
        <xdr:cNvPr id="146" name="円/楕円 145"/>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149877</xdr:rowOff>
    </xdr:from>
    <xdr:ext cx="762000" cy="259045"/>
    <xdr:sp macro="" textlink="">
      <xdr:nvSpPr>
        <xdr:cNvPr id="147" name="物件費該当値テキスト"/>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69850</xdr:rowOff>
    </xdr:from>
    <xdr:to>
      <xdr:col>22</xdr:col>
      <xdr:colOff>615950</xdr:colOff>
      <xdr:row>20</xdr:row>
      <xdr:rowOff>0</xdr:rowOff>
    </xdr:to>
    <xdr:sp macro="" textlink="">
      <xdr:nvSpPr>
        <xdr:cNvPr id="148" name="円/楕円 147"/>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156227</xdr:rowOff>
    </xdr:from>
    <xdr:ext cx="736600" cy="259045"/>
    <xdr:sp macro="" textlink="">
      <xdr:nvSpPr>
        <xdr:cNvPr id="149" name="テキスト ボックス 148"/>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63500</xdr:rowOff>
    </xdr:from>
    <xdr:to>
      <xdr:col>21</xdr:col>
      <xdr:colOff>412750</xdr:colOff>
      <xdr:row>18</xdr:row>
      <xdr:rowOff>165100</xdr:rowOff>
    </xdr:to>
    <xdr:sp macro="" textlink="">
      <xdr:nvSpPr>
        <xdr:cNvPr id="150" name="円/楕円 149"/>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149877</xdr:rowOff>
    </xdr:from>
    <xdr:ext cx="762000" cy="259045"/>
    <xdr:sp macro="" textlink="">
      <xdr:nvSpPr>
        <xdr:cNvPr id="151" name="テキスト ボックス 150"/>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69850</xdr:rowOff>
    </xdr:from>
    <xdr:to>
      <xdr:col>20</xdr:col>
      <xdr:colOff>209550</xdr:colOff>
      <xdr:row>18</xdr:row>
      <xdr:rowOff>0</xdr:rowOff>
    </xdr:to>
    <xdr:sp macro="" textlink="">
      <xdr:nvSpPr>
        <xdr:cNvPr id="152" name="円/楕円 151"/>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156227</xdr:rowOff>
    </xdr:from>
    <xdr:ext cx="762000" cy="259045"/>
    <xdr:sp macro="" textlink="">
      <xdr:nvSpPr>
        <xdr:cNvPr id="153" name="テキスト ボックス 152"/>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4" name="円/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55" name="テキスト ボックス 154"/>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扶助費は、前年度比０．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ポイントプラスの</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％で、これは福祉関係諸費が前年</a:t>
          </a:r>
          <a:r>
            <a:rPr kumimoji="1" lang="ja-JP" altLang="en-US" sz="1100">
              <a:solidFill>
                <a:schemeClr val="dk1"/>
              </a:solidFill>
              <a:effectLst/>
              <a:latin typeface="+mn-lt"/>
              <a:ea typeface="+mn-ea"/>
              <a:cs typeface="+mn-cs"/>
            </a:rPr>
            <a:t>と同様に</a:t>
          </a:r>
          <a:r>
            <a:rPr kumimoji="1" lang="ja-JP" altLang="ja-JP" sz="1100">
              <a:solidFill>
                <a:schemeClr val="dk1"/>
              </a:solidFill>
              <a:effectLst/>
              <a:latin typeface="+mn-lt"/>
              <a:ea typeface="+mn-ea"/>
              <a:cs typeface="+mn-cs"/>
            </a:rPr>
            <a:t>増高したことが主たる要因であると思われる。</a:t>
          </a:r>
          <a:endParaRPr lang="ja-JP" altLang="ja-JP" sz="1400">
            <a:effectLst/>
          </a:endParaRPr>
        </a:p>
        <a:p>
          <a:r>
            <a:rPr kumimoji="1" lang="ja-JP" altLang="ja-JP" sz="1100">
              <a:solidFill>
                <a:schemeClr val="dk1"/>
              </a:solidFill>
              <a:effectLst/>
              <a:latin typeface="+mn-lt"/>
              <a:ea typeface="+mn-ea"/>
              <a:cs typeface="+mn-cs"/>
            </a:rPr>
            <a:t>　全国市町村・県内市町平均については下回っていることから、今後も現状維持に努める。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118835</xdr:rowOff>
    </xdr:to>
    <xdr:cxnSp macro="">
      <xdr:nvCxnSpPr>
        <xdr:cNvPr id="190" name="直線コネクタ 189"/>
        <xdr:cNvCxnSpPr/>
      </xdr:nvCxnSpPr>
      <xdr:spPr>
        <a:xfrm>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53522</xdr:rowOff>
    </xdr:to>
    <xdr:cxnSp macro="">
      <xdr:nvCxnSpPr>
        <xdr:cNvPr id="193" name="直線コネクタ 192"/>
        <xdr:cNvCxnSpPr/>
      </xdr:nvCxnSpPr>
      <xdr:spPr>
        <a:xfrm>
          <a:off x="3098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20865</xdr:rowOff>
    </xdr:to>
    <xdr:cxnSp macro="">
      <xdr:nvCxnSpPr>
        <xdr:cNvPr id="196" name="直線コネクタ 195"/>
        <xdr:cNvCxnSpPr/>
      </xdr:nvCxnSpPr>
      <xdr:spPr>
        <a:xfrm flipV="1">
          <a:off x="2209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20865</xdr:rowOff>
    </xdr:to>
    <xdr:cxnSp macro="">
      <xdr:nvCxnSpPr>
        <xdr:cNvPr id="199" name="直線コネクタ 198"/>
        <xdr:cNvCxnSpPr/>
      </xdr:nvCxnSpPr>
      <xdr:spPr>
        <a:xfrm>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212" name="テキスト ボックス 211"/>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3" name="円/楕円 212"/>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4" name="テキスト ボックス 21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5" name="円/楕円 214"/>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6" name="テキスト ボックス 215"/>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18" name="テキスト ボックス 217"/>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その他は８．</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％で、いずれの平均より下回り良好な状態である。この要因は、病院事業、介護老人保健施設事業、下水道事業を公営企業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法適用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としているためである。今後も引き続き抑制に努める。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88900</xdr:rowOff>
    </xdr:from>
    <xdr:to>
      <xdr:col>24</xdr:col>
      <xdr:colOff>31750</xdr:colOff>
      <xdr:row>60</xdr:row>
      <xdr:rowOff>157480</xdr:rowOff>
    </xdr:to>
    <xdr:cxnSp macro="">
      <xdr:nvCxnSpPr>
        <xdr:cNvPr id="246" name="直線コネクタ 245"/>
        <xdr:cNvCxnSpPr/>
      </xdr:nvCxnSpPr>
      <xdr:spPr>
        <a:xfrm flipV="1">
          <a:off x="16510000" y="93472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7"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8" name="直線コネクタ 247"/>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3827</xdr:rowOff>
    </xdr:from>
    <xdr:ext cx="762000" cy="259045"/>
    <xdr:sp macro="" textlink="">
      <xdr:nvSpPr>
        <xdr:cNvPr id="249" name="その他最大値テキスト"/>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54</xdr:row>
      <xdr:rowOff>88900</xdr:rowOff>
    </xdr:from>
    <xdr:to>
      <xdr:col>24</xdr:col>
      <xdr:colOff>120650</xdr:colOff>
      <xdr:row>54</xdr:row>
      <xdr:rowOff>88900</xdr:rowOff>
    </xdr:to>
    <xdr:cxnSp macro="">
      <xdr:nvCxnSpPr>
        <xdr:cNvPr id="250" name="直線コネクタ 249"/>
        <xdr:cNvCxnSpPr/>
      </xdr:nvCxnSpPr>
      <xdr:spPr>
        <a:xfrm>
          <a:off x="16421100" y="93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104140</xdr:rowOff>
    </xdr:to>
    <xdr:cxnSp macro="">
      <xdr:nvCxnSpPr>
        <xdr:cNvPr id="251" name="直線コネクタ 250"/>
        <xdr:cNvCxnSpPr/>
      </xdr:nvCxnSpPr>
      <xdr:spPr>
        <a:xfrm flipV="1">
          <a:off x="15671800" y="9347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2"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3" name="フローチャート : 判断 252"/>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43180</xdr:rowOff>
    </xdr:from>
    <xdr:to>
      <xdr:col>22</xdr:col>
      <xdr:colOff>565150</xdr:colOff>
      <xdr:row>54</xdr:row>
      <xdr:rowOff>104140</xdr:rowOff>
    </xdr:to>
    <xdr:cxnSp macro="">
      <xdr:nvCxnSpPr>
        <xdr:cNvPr id="254" name="直線コネクタ 253"/>
        <xdr:cNvCxnSpPr/>
      </xdr:nvCxnSpPr>
      <xdr:spPr>
        <a:xfrm>
          <a:off x="14782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43180</xdr:rowOff>
    </xdr:from>
    <xdr:to>
      <xdr:col>21</xdr:col>
      <xdr:colOff>361950</xdr:colOff>
      <xdr:row>54</xdr:row>
      <xdr:rowOff>66040</xdr:rowOff>
    </xdr:to>
    <xdr:cxnSp macro="">
      <xdr:nvCxnSpPr>
        <xdr:cNvPr id="257" name="直線コネクタ 256"/>
        <xdr:cNvCxnSpPr/>
      </xdr:nvCxnSpPr>
      <xdr:spPr>
        <a:xfrm flipV="1">
          <a:off x="13893800" y="9301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11430</xdr:rowOff>
    </xdr:from>
    <xdr:to>
      <xdr:col>21</xdr:col>
      <xdr:colOff>412750</xdr:colOff>
      <xdr:row>57</xdr:row>
      <xdr:rowOff>113030</xdr:rowOff>
    </xdr:to>
    <xdr:sp macro="" textlink="">
      <xdr:nvSpPr>
        <xdr:cNvPr id="258" name="フローチャート : 判断 257"/>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59" name="テキスト ボックス 258"/>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153670</xdr:rowOff>
    </xdr:from>
    <xdr:to>
      <xdr:col>20</xdr:col>
      <xdr:colOff>158750</xdr:colOff>
      <xdr:row>54</xdr:row>
      <xdr:rowOff>66040</xdr:rowOff>
    </xdr:to>
    <xdr:cxnSp macro="">
      <xdr:nvCxnSpPr>
        <xdr:cNvPr id="260" name="直線コネクタ 259"/>
        <xdr:cNvCxnSpPr/>
      </xdr:nvCxnSpPr>
      <xdr:spPr>
        <a:xfrm>
          <a:off x="13004800" y="9240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3810</xdr:rowOff>
    </xdr:from>
    <xdr:to>
      <xdr:col>20</xdr:col>
      <xdr:colOff>209550</xdr:colOff>
      <xdr:row>57</xdr:row>
      <xdr:rowOff>105410</xdr:rowOff>
    </xdr:to>
    <xdr:sp macro="" textlink="">
      <xdr:nvSpPr>
        <xdr:cNvPr id="261" name="フローチャート : 判断 260"/>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62" name="テキスト ボックス 261"/>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63" name="フローチャート :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4" name="テキスト ボックス 263"/>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0" name="円/楕円 269"/>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71"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72" name="円/楕円 271"/>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73" name="テキスト ボックス 272"/>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163830</xdr:rowOff>
    </xdr:from>
    <xdr:to>
      <xdr:col>21</xdr:col>
      <xdr:colOff>412750</xdr:colOff>
      <xdr:row>54</xdr:row>
      <xdr:rowOff>93980</xdr:rowOff>
    </xdr:to>
    <xdr:sp macro="" textlink="">
      <xdr:nvSpPr>
        <xdr:cNvPr id="274" name="円/楕円 273"/>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104157</xdr:rowOff>
    </xdr:from>
    <xdr:ext cx="762000" cy="259045"/>
    <xdr:sp macro="" textlink="">
      <xdr:nvSpPr>
        <xdr:cNvPr id="275" name="テキスト ボックス 274"/>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xdr:rowOff>
    </xdr:from>
    <xdr:to>
      <xdr:col>20</xdr:col>
      <xdr:colOff>209550</xdr:colOff>
      <xdr:row>54</xdr:row>
      <xdr:rowOff>116840</xdr:rowOff>
    </xdr:to>
    <xdr:sp macro="" textlink="">
      <xdr:nvSpPr>
        <xdr:cNvPr id="276" name="円/楕円 275"/>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127017</xdr:rowOff>
    </xdr:from>
    <xdr:ext cx="762000" cy="259045"/>
    <xdr:sp macro="" textlink="">
      <xdr:nvSpPr>
        <xdr:cNvPr id="277" name="テキスト ボックス 276"/>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102870</xdr:rowOff>
    </xdr:from>
    <xdr:to>
      <xdr:col>19</xdr:col>
      <xdr:colOff>6350</xdr:colOff>
      <xdr:row>54</xdr:row>
      <xdr:rowOff>33020</xdr:rowOff>
    </xdr:to>
    <xdr:sp macro="" textlink="">
      <xdr:nvSpPr>
        <xdr:cNvPr id="278" name="円/楕円 277"/>
        <xdr:cNvSpPr/>
      </xdr:nvSpPr>
      <xdr:spPr>
        <a:xfrm>
          <a:off x="12954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43197</xdr:rowOff>
    </xdr:from>
    <xdr:ext cx="762000" cy="259045"/>
    <xdr:sp macro="" textlink="">
      <xdr:nvSpPr>
        <xdr:cNvPr id="279" name="テキスト ボックス 278"/>
        <xdr:cNvSpPr txBox="1"/>
      </xdr:nvSpPr>
      <xdr:spPr>
        <a:xfrm>
          <a:off x="12623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％でいずれの平均より上回っている。</a:t>
          </a:r>
          <a:endParaRPr lang="ja-JP" altLang="ja-JP" sz="1400">
            <a:effectLst/>
          </a:endParaRPr>
        </a:p>
        <a:p>
          <a:r>
            <a:rPr kumimoji="1" lang="ja-JP" altLang="ja-JP" sz="1100">
              <a:solidFill>
                <a:schemeClr val="dk1"/>
              </a:solidFill>
              <a:effectLst/>
              <a:latin typeface="+mn-lt"/>
              <a:ea typeface="+mn-ea"/>
              <a:cs typeface="+mn-cs"/>
            </a:rPr>
            <a:t>　要因は、町立の病院、介護老人保健施設を有しているため、他の団体よりも繰出金が多くなっていること、また、下水道事業の町内全域の整備順調に進捗しているため繰出金が増加していることが原因と思慮される。</a:t>
          </a:r>
          <a:endParaRPr lang="ja-JP" altLang="ja-JP" sz="1400">
            <a:effectLst/>
          </a:endParaRPr>
        </a:p>
        <a:p>
          <a:r>
            <a:rPr kumimoji="1" lang="ja-JP" altLang="ja-JP" sz="1100">
              <a:solidFill>
                <a:schemeClr val="dk1"/>
              </a:solidFill>
              <a:effectLst/>
              <a:latin typeface="+mn-lt"/>
              <a:ea typeface="+mn-ea"/>
              <a:cs typeface="+mn-cs"/>
            </a:rPr>
            <a:t>　今後は、下水道事業の経費節減を図るとともに、独立採算の原則に立ち返って料金の見直し等行い、健全化を図っていく。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4" name="直線コネクタ 303"/>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38</xdr:row>
      <xdr:rowOff>21844</xdr:rowOff>
    </xdr:to>
    <xdr:cxnSp macro="">
      <xdr:nvCxnSpPr>
        <xdr:cNvPr id="309" name="直線コネクタ 308"/>
        <xdr:cNvCxnSpPr/>
      </xdr:nvCxnSpPr>
      <xdr:spPr>
        <a:xfrm flipV="1">
          <a:off x="15671800" y="64683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0"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1" name="フローチャート : 判断 310"/>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138430</xdr:rowOff>
    </xdr:from>
    <xdr:to>
      <xdr:col>22</xdr:col>
      <xdr:colOff>565150</xdr:colOff>
      <xdr:row>38</xdr:row>
      <xdr:rowOff>21844</xdr:rowOff>
    </xdr:to>
    <xdr:cxnSp macro="">
      <xdr:nvCxnSpPr>
        <xdr:cNvPr id="312" name="直線コネクタ 311"/>
        <xdr:cNvCxnSpPr/>
      </xdr:nvCxnSpPr>
      <xdr:spPr>
        <a:xfrm>
          <a:off x="14782800" y="6482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3" name="フローチャート : 判断 312"/>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139971</xdr:rowOff>
    </xdr:from>
    <xdr:ext cx="736600" cy="259045"/>
    <xdr:sp macro="" textlink="">
      <xdr:nvSpPr>
        <xdr:cNvPr id="314" name="テキスト ボックス 313"/>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37</xdr:row>
      <xdr:rowOff>143002</xdr:rowOff>
    </xdr:to>
    <xdr:cxnSp macro="">
      <xdr:nvCxnSpPr>
        <xdr:cNvPr id="315" name="直線コネクタ 314"/>
        <xdr:cNvCxnSpPr/>
      </xdr:nvCxnSpPr>
      <xdr:spPr>
        <a:xfrm flipV="1">
          <a:off x="13893800" y="6482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6" name="フローチャート : 判断 315"/>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144543</xdr:rowOff>
    </xdr:from>
    <xdr:ext cx="762000" cy="259045"/>
    <xdr:sp macro="" textlink="">
      <xdr:nvSpPr>
        <xdr:cNvPr id="317" name="テキスト ボックス 316"/>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143002</xdr:rowOff>
    </xdr:to>
    <xdr:cxnSp macro="">
      <xdr:nvCxnSpPr>
        <xdr:cNvPr id="318" name="直線コネクタ 317"/>
        <xdr:cNvCxnSpPr/>
      </xdr:nvCxnSpPr>
      <xdr:spPr>
        <a:xfrm>
          <a:off x="13004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9" name="フローチャート : 判断 318"/>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20" name="テキスト ボックス 319"/>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1" name="フローチャート :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22" name="テキスト ボックス 32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8" name="円/楕円 327"/>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9"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142494</xdr:rowOff>
    </xdr:from>
    <xdr:to>
      <xdr:col>22</xdr:col>
      <xdr:colOff>615950</xdr:colOff>
      <xdr:row>38</xdr:row>
      <xdr:rowOff>72644</xdr:rowOff>
    </xdr:to>
    <xdr:sp macro="" textlink="">
      <xdr:nvSpPr>
        <xdr:cNvPr id="330" name="円/楕円 329"/>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57421</xdr:rowOff>
    </xdr:from>
    <xdr:ext cx="736600" cy="259045"/>
    <xdr:sp macro="" textlink="">
      <xdr:nvSpPr>
        <xdr:cNvPr id="331" name="テキスト ボックス 330"/>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32" name="円/楕円 331"/>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33" name="テキスト ボックス 332"/>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34" name="円/楕円 333"/>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5" name="テキスト ボックス 334"/>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6" name="円/楕円 335"/>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7" name="テキスト ボックス 336"/>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公債費は前年度比０．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ポイントマイナスの１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％で、いずれの平均より下回り良好な状態である。</a:t>
          </a:r>
          <a:endParaRPr lang="ja-JP" altLang="ja-JP" sz="1400">
            <a:effectLst/>
          </a:endParaRPr>
        </a:p>
        <a:p>
          <a:r>
            <a:rPr kumimoji="1" lang="ja-JP" altLang="ja-JP" sz="1100">
              <a:solidFill>
                <a:schemeClr val="dk1"/>
              </a:solidFill>
              <a:effectLst/>
              <a:latin typeface="+mn-lt"/>
              <a:ea typeface="+mn-ea"/>
              <a:cs typeface="+mn-cs"/>
            </a:rPr>
            <a:t>　今後も地方債の借入限度額を償還元金以下に抑制するように努めるなど計画的な取り組みを進める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7" name="直線コネクタ 366"/>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68"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69" name="直線コネクタ 368"/>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0"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1" name="直線コネクタ 370"/>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135165</xdr:rowOff>
    </xdr:from>
    <xdr:to>
      <xdr:col>7</xdr:col>
      <xdr:colOff>15875</xdr:colOff>
      <xdr:row>74</xdr:row>
      <xdr:rowOff>18143</xdr:rowOff>
    </xdr:to>
    <xdr:cxnSp macro="">
      <xdr:nvCxnSpPr>
        <xdr:cNvPr id="372" name="直線コネクタ 371"/>
        <xdr:cNvCxnSpPr/>
      </xdr:nvCxnSpPr>
      <xdr:spPr>
        <a:xfrm flipV="1">
          <a:off x="3987800" y="12651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3"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4" name="フローチャート : 判断 373"/>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18143</xdr:rowOff>
    </xdr:from>
    <xdr:to>
      <xdr:col>5</xdr:col>
      <xdr:colOff>549275</xdr:colOff>
      <xdr:row>74</xdr:row>
      <xdr:rowOff>50800</xdr:rowOff>
    </xdr:to>
    <xdr:cxnSp macro="">
      <xdr:nvCxnSpPr>
        <xdr:cNvPr id="375" name="直線コネクタ 374"/>
        <xdr:cNvCxnSpPr/>
      </xdr:nvCxnSpPr>
      <xdr:spPr>
        <a:xfrm flipV="1">
          <a:off x="3098800" y="12705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6" name="フローチャート : 判断 375"/>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135363</xdr:rowOff>
    </xdr:from>
    <xdr:ext cx="736600" cy="259045"/>
    <xdr:sp macro="" textlink="">
      <xdr:nvSpPr>
        <xdr:cNvPr id="377" name="テキスト ボックス 376"/>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50800</xdr:rowOff>
    </xdr:from>
    <xdr:to>
      <xdr:col>4</xdr:col>
      <xdr:colOff>346075</xdr:colOff>
      <xdr:row>75</xdr:row>
      <xdr:rowOff>42635</xdr:rowOff>
    </xdr:to>
    <xdr:cxnSp macro="">
      <xdr:nvCxnSpPr>
        <xdr:cNvPr id="378" name="直線コネクタ 377"/>
        <xdr:cNvCxnSpPr/>
      </xdr:nvCxnSpPr>
      <xdr:spPr>
        <a:xfrm flipV="1">
          <a:off x="2209800" y="12738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103414</xdr:rowOff>
    </xdr:from>
    <xdr:to>
      <xdr:col>4</xdr:col>
      <xdr:colOff>396875</xdr:colOff>
      <xdr:row>77</xdr:row>
      <xdr:rowOff>33564</xdr:rowOff>
    </xdr:to>
    <xdr:sp macro="" textlink="">
      <xdr:nvSpPr>
        <xdr:cNvPr id="379" name="フローチャート : 判断 378"/>
        <xdr:cNvSpPr/>
      </xdr:nvSpPr>
      <xdr:spPr>
        <a:xfrm>
          <a:off x="3048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18341</xdr:rowOff>
    </xdr:from>
    <xdr:ext cx="762000" cy="259045"/>
    <xdr:sp macro="" textlink="">
      <xdr:nvSpPr>
        <xdr:cNvPr id="380" name="テキスト ボックス 379"/>
        <xdr:cNvSpPr txBox="1"/>
      </xdr:nvSpPr>
      <xdr:spPr>
        <a:xfrm>
          <a:off x="2717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105228</xdr:rowOff>
    </xdr:from>
    <xdr:to>
      <xdr:col>3</xdr:col>
      <xdr:colOff>142875</xdr:colOff>
      <xdr:row>75</xdr:row>
      <xdr:rowOff>42635</xdr:rowOff>
    </xdr:to>
    <xdr:cxnSp macro="">
      <xdr:nvCxnSpPr>
        <xdr:cNvPr id="381" name="直線コネクタ 380"/>
        <xdr:cNvCxnSpPr/>
      </xdr:nvCxnSpPr>
      <xdr:spPr>
        <a:xfrm>
          <a:off x="1320800" y="12792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146957</xdr:rowOff>
    </xdr:from>
    <xdr:to>
      <xdr:col>3</xdr:col>
      <xdr:colOff>193675</xdr:colOff>
      <xdr:row>77</xdr:row>
      <xdr:rowOff>77107</xdr:rowOff>
    </xdr:to>
    <xdr:sp macro="" textlink="">
      <xdr:nvSpPr>
        <xdr:cNvPr id="382" name="フローチャート : 判断 381"/>
        <xdr:cNvSpPr/>
      </xdr:nvSpPr>
      <xdr:spPr>
        <a:xfrm>
          <a:off x="2159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61884</xdr:rowOff>
    </xdr:from>
    <xdr:ext cx="762000" cy="259045"/>
    <xdr:sp macro="" textlink="">
      <xdr:nvSpPr>
        <xdr:cNvPr id="383" name="テキスト ボックス 382"/>
        <xdr:cNvSpPr txBox="1"/>
      </xdr:nvSpPr>
      <xdr:spPr>
        <a:xfrm>
          <a:off x="1828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84365</xdr:rowOff>
    </xdr:from>
    <xdr:to>
      <xdr:col>7</xdr:col>
      <xdr:colOff>66675</xdr:colOff>
      <xdr:row>74</xdr:row>
      <xdr:rowOff>14515</xdr:rowOff>
    </xdr:to>
    <xdr:sp macro="" textlink="">
      <xdr:nvSpPr>
        <xdr:cNvPr id="391" name="円/楕円 390"/>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100892</xdr:rowOff>
    </xdr:from>
    <xdr:ext cx="762000" cy="259045"/>
    <xdr:sp macro="" textlink="">
      <xdr:nvSpPr>
        <xdr:cNvPr id="392" name="公債費該当値テキスト"/>
        <xdr:cNvSpPr txBox="1"/>
      </xdr:nvSpPr>
      <xdr:spPr>
        <a:xfrm>
          <a:off x="49149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138793</xdr:rowOff>
    </xdr:from>
    <xdr:to>
      <xdr:col>5</xdr:col>
      <xdr:colOff>600075</xdr:colOff>
      <xdr:row>74</xdr:row>
      <xdr:rowOff>68943</xdr:rowOff>
    </xdr:to>
    <xdr:sp macro="" textlink="">
      <xdr:nvSpPr>
        <xdr:cNvPr id="393" name="円/楕円 392"/>
        <xdr:cNvSpPr/>
      </xdr:nvSpPr>
      <xdr:spPr>
        <a:xfrm>
          <a:off x="3937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79120</xdr:rowOff>
    </xdr:from>
    <xdr:ext cx="736600" cy="259045"/>
    <xdr:sp macro="" textlink="">
      <xdr:nvSpPr>
        <xdr:cNvPr id="394" name="テキスト ボックス 393"/>
        <xdr:cNvSpPr txBox="1"/>
      </xdr:nvSpPr>
      <xdr:spPr>
        <a:xfrm>
          <a:off x="3606800" y="1242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0</xdr:rowOff>
    </xdr:from>
    <xdr:to>
      <xdr:col>4</xdr:col>
      <xdr:colOff>396875</xdr:colOff>
      <xdr:row>74</xdr:row>
      <xdr:rowOff>101600</xdr:rowOff>
    </xdr:to>
    <xdr:sp macro="" textlink="">
      <xdr:nvSpPr>
        <xdr:cNvPr id="395" name="円/楕円 394"/>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111777</xdr:rowOff>
    </xdr:from>
    <xdr:ext cx="762000" cy="259045"/>
    <xdr:sp macro="" textlink="">
      <xdr:nvSpPr>
        <xdr:cNvPr id="396" name="テキスト ボックス 395"/>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163285</xdr:rowOff>
    </xdr:from>
    <xdr:to>
      <xdr:col>3</xdr:col>
      <xdr:colOff>193675</xdr:colOff>
      <xdr:row>75</xdr:row>
      <xdr:rowOff>93435</xdr:rowOff>
    </xdr:to>
    <xdr:sp macro="" textlink="">
      <xdr:nvSpPr>
        <xdr:cNvPr id="397" name="円/楕円 396"/>
        <xdr:cNvSpPr/>
      </xdr:nvSpPr>
      <xdr:spPr>
        <a:xfrm>
          <a:off x="2159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103612</xdr:rowOff>
    </xdr:from>
    <xdr:ext cx="762000" cy="259045"/>
    <xdr:sp macro="" textlink="">
      <xdr:nvSpPr>
        <xdr:cNvPr id="398" name="テキスト ボックス 397"/>
        <xdr:cNvSpPr txBox="1"/>
      </xdr:nvSpPr>
      <xdr:spPr>
        <a:xfrm>
          <a:off x="1828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54428</xdr:rowOff>
    </xdr:from>
    <xdr:to>
      <xdr:col>1</xdr:col>
      <xdr:colOff>676275</xdr:colOff>
      <xdr:row>74</xdr:row>
      <xdr:rowOff>156028</xdr:rowOff>
    </xdr:to>
    <xdr:sp macro="" textlink="">
      <xdr:nvSpPr>
        <xdr:cNvPr id="399" name="円/楕円 398"/>
        <xdr:cNvSpPr/>
      </xdr:nvSpPr>
      <xdr:spPr>
        <a:xfrm>
          <a:off x="1270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166205</xdr:rowOff>
    </xdr:from>
    <xdr:ext cx="762000" cy="259045"/>
    <xdr:sp macro="" textlink="">
      <xdr:nvSpPr>
        <xdr:cNvPr id="400" name="テキスト ボックス 399"/>
        <xdr:cNvSpPr txBox="1"/>
      </xdr:nvSpPr>
      <xdr:spPr>
        <a:xfrm>
          <a:off x="939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普通建設事業費の人口一人当たりの決算額はいずれの平均より下回っているものの、今後も税収等の大幅な増加はない見込みであり、引き続き抑制に努める。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28" name="直線コネクタ 427"/>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1"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2" name="直線コネクタ 431"/>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62230</xdr:rowOff>
    </xdr:from>
    <xdr:to>
      <xdr:col>24</xdr:col>
      <xdr:colOff>31750</xdr:colOff>
      <xdr:row>76</xdr:row>
      <xdr:rowOff>142239</xdr:rowOff>
    </xdr:to>
    <xdr:cxnSp macro="">
      <xdr:nvCxnSpPr>
        <xdr:cNvPr id="433" name="直線コネクタ 432"/>
        <xdr:cNvCxnSpPr/>
      </xdr:nvCxnSpPr>
      <xdr:spPr>
        <a:xfrm flipV="1">
          <a:off x="15671800" y="130924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5" name="フローチャート : 判断 43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142239</xdr:rowOff>
    </xdr:to>
    <xdr:cxnSp macro="">
      <xdr:nvCxnSpPr>
        <xdr:cNvPr id="436" name="直線コネクタ 435"/>
        <xdr:cNvCxnSpPr/>
      </xdr:nvCxnSpPr>
      <xdr:spPr>
        <a:xfrm>
          <a:off x="14782800" y="13088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7" name="フローチャート : 判断 436"/>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38" name="テキスト ボックス 437"/>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88900</xdr:rowOff>
    </xdr:to>
    <xdr:cxnSp macro="">
      <xdr:nvCxnSpPr>
        <xdr:cNvPr id="439" name="直線コネクタ 438"/>
        <xdr:cNvCxnSpPr/>
      </xdr:nvCxnSpPr>
      <xdr:spPr>
        <a:xfrm flipV="1">
          <a:off x="13893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40" name="フローチャート : 判断 439"/>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41" name="テキスト ボックス 440"/>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43180</xdr:rowOff>
    </xdr:from>
    <xdr:to>
      <xdr:col>20</xdr:col>
      <xdr:colOff>158750</xdr:colOff>
      <xdr:row>76</xdr:row>
      <xdr:rowOff>88900</xdr:rowOff>
    </xdr:to>
    <xdr:cxnSp macro="">
      <xdr:nvCxnSpPr>
        <xdr:cNvPr id="442" name="直線コネクタ 441"/>
        <xdr:cNvCxnSpPr/>
      </xdr:nvCxnSpPr>
      <xdr:spPr>
        <a:xfrm>
          <a:off x="13004800" y="129019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43" name="フローチャート : 判断 442"/>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44" name="テキスト ボックス 443"/>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5" name="フローチャート : 判断 444"/>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6" name="テキスト ボックス 445"/>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11430</xdr:rowOff>
    </xdr:from>
    <xdr:to>
      <xdr:col>24</xdr:col>
      <xdr:colOff>82550</xdr:colOff>
      <xdr:row>76</xdr:row>
      <xdr:rowOff>113030</xdr:rowOff>
    </xdr:to>
    <xdr:sp macro="" textlink="">
      <xdr:nvSpPr>
        <xdr:cNvPr id="452" name="円/楕円 451"/>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27957</xdr:rowOff>
    </xdr:from>
    <xdr:ext cx="762000" cy="259045"/>
    <xdr:sp macro="" textlink="">
      <xdr:nvSpPr>
        <xdr:cNvPr id="453" name="公債費以外該当値テキスト"/>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54" name="円/楕円 453"/>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31767</xdr:rowOff>
    </xdr:from>
    <xdr:ext cx="736600" cy="259045"/>
    <xdr:sp macro="" textlink="">
      <xdr:nvSpPr>
        <xdr:cNvPr id="455" name="テキスト ボックス 454"/>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6" name="円/楕円 455"/>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57" name="テキスト ボックス 45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38100</xdr:rowOff>
    </xdr:from>
    <xdr:to>
      <xdr:col>20</xdr:col>
      <xdr:colOff>209550</xdr:colOff>
      <xdr:row>76</xdr:row>
      <xdr:rowOff>139700</xdr:rowOff>
    </xdr:to>
    <xdr:sp macro="" textlink="">
      <xdr:nvSpPr>
        <xdr:cNvPr id="458" name="円/楕円 457"/>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149877</xdr:rowOff>
    </xdr:from>
    <xdr:ext cx="762000" cy="259045"/>
    <xdr:sp macro="" textlink="">
      <xdr:nvSpPr>
        <xdr:cNvPr id="459" name="テキスト ボックス 458"/>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163830</xdr:rowOff>
    </xdr:from>
    <xdr:to>
      <xdr:col>19</xdr:col>
      <xdr:colOff>6350</xdr:colOff>
      <xdr:row>75</xdr:row>
      <xdr:rowOff>93980</xdr:rowOff>
    </xdr:to>
    <xdr:sp macro="" textlink="">
      <xdr:nvSpPr>
        <xdr:cNvPr id="460" name="円/楕円 459"/>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104157</xdr:rowOff>
    </xdr:from>
    <xdr:ext cx="762000" cy="259045"/>
    <xdr:sp macro="" textlink="">
      <xdr:nvSpPr>
        <xdr:cNvPr id="461" name="テキスト ボックス 460"/>
        <xdr:cNvSpPr txBox="1"/>
      </xdr:nvSpPr>
      <xdr:spPr>
        <a:xfrm>
          <a:off x="12623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三重県玉城町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157464</xdr:rowOff>
    </xdr:from>
    <xdr:to>
      <xdr:col>4</xdr:col>
      <xdr:colOff>1117600</xdr:colOff>
      <xdr:row>19</xdr:row>
      <xdr:rowOff>164779</xdr:rowOff>
    </xdr:to>
    <xdr:cxnSp macro="">
      <xdr:nvCxnSpPr>
        <xdr:cNvPr id="52" name="直線コネクタ 51"/>
        <xdr:cNvCxnSpPr/>
      </xdr:nvCxnSpPr>
      <xdr:spPr bwMode="auto">
        <a:xfrm flipV="1">
          <a:off x="5003800" y="3462639"/>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164779</xdr:rowOff>
    </xdr:from>
    <xdr:to>
      <xdr:col>4</xdr:col>
      <xdr:colOff>469900</xdr:colOff>
      <xdr:row>20</xdr:row>
      <xdr:rowOff>5820</xdr:rowOff>
    </xdr:to>
    <xdr:cxnSp macro="">
      <xdr:nvCxnSpPr>
        <xdr:cNvPr id="55" name="直線コネクタ 54"/>
        <xdr:cNvCxnSpPr/>
      </xdr:nvCxnSpPr>
      <xdr:spPr bwMode="auto">
        <a:xfrm flipV="1">
          <a:off x="4305300" y="3469954"/>
          <a:ext cx="698500" cy="1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17755</xdr:rowOff>
    </xdr:from>
    <xdr:to>
      <xdr:col>4</xdr:col>
      <xdr:colOff>520700</xdr:colOff>
      <xdr:row>17</xdr:row>
      <xdr:rowOff>119355</xdr:rowOff>
    </xdr:to>
    <xdr:sp macro="" textlink="">
      <xdr:nvSpPr>
        <xdr:cNvPr id="56" name="フローチャート : 判断 55"/>
        <xdr:cNvSpPr/>
      </xdr:nvSpPr>
      <xdr:spPr bwMode="auto">
        <a:xfrm>
          <a:off x="49530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129532</xdr:rowOff>
    </xdr:from>
    <xdr:ext cx="736600" cy="259045"/>
    <xdr:sp macro="" textlink="">
      <xdr:nvSpPr>
        <xdr:cNvPr id="57" name="テキスト ボックス 56"/>
        <xdr:cNvSpPr txBox="1"/>
      </xdr:nvSpPr>
      <xdr:spPr>
        <a:xfrm>
          <a:off x="4622800" y="2748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128921</xdr:rowOff>
    </xdr:from>
    <xdr:to>
      <xdr:col>3</xdr:col>
      <xdr:colOff>904875</xdr:colOff>
      <xdr:row>20</xdr:row>
      <xdr:rowOff>5820</xdr:rowOff>
    </xdr:to>
    <xdr:cxnSp macro="">
      <xdr:nvCxnSpPr>
        <xdr:cNvPr id="58" name="直線コネクタ 57"/>
        <xdr:cNvCxnSpPr/>
      </xdr:nvCxnSpPr>
      <xdr:spPr bwMode="auto">
        <a:xfrm>
          <a:off x="3606800" y="3434096"/>
          <a:ext cx="698500" cy="4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56208</xdr:rowOff>
    </xdr:from>
    <xdr:to>
      <xdr:col>3</xdr:col>
      <xdr:colOff>955675</xdr:colOff>
      <xdr:row>17</xdr:row>
      <xdr:rowOff>157808</xdr:rowOff>
    </xdr:to>
    <xdr:sp macro="" textlink="">
      <xdr:nvSpPr>
        <xdr:cNvPr id="59" name="フローチャート : 判断 58"/>
        <xdr:cNvSpPr/>
      </xdr:nvSpPr>
      <xdr:spPr bwMode="auto">
        <a:xfrm>
          <a:off x="42545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167985</xdr:rowOff>
    </xdr:from>
    <xdr:ext cx="762000" cy="259045"/>
    <xdr:sp macro="" textlink="">
      <xdr:nvSpPr>
        <xdr:cNvPr id="60" name="テキスト ボックス 59"/>
        <xdr:cNvSpPr txBox="1"/>
      </xdr:nvSpPr>
      <xdr:spPr>
        <a:xfrm>
          <a:off x="39243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73192</xdr:rowOff>
    </xdr:from>
    <xdr:to>
      <xdr:col>3</xdr:col>
      <xdr:colOff>206375</xdr:colOff>
      <xdr:row>19</xdr:row>
      <xdr:rowOff>128921</xdr:rowOff>
    </xdr:to>
    <xdr:cxnSp macro="">
      <xdr:nvCxnSpPr>
        <xdr:cNvPr id="61" name="直線コネクタ 60"/>
        <xdr:cNvCxnSpPr/>
      </xdr:nvCxnSpPr>
      <xdr:spPr bwMode="auto">
        <a:xfrm>
          <a:off x="2908300" y="3378367"/>
          <a:ext cx="698500" cy="55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17183</xdr:rowOff>
    </xdr:from>
    <xdr:to>
      <xdr:col>3</xdr:col>
      <xdr:colOff>257175</xdr:colOff>
      <xdr:row>17</xdr:row>
      <xdr:rowOff>118783</xdr:rowOff>
    </xdr:to>
    <xdr:sp macro="" textlink="">
      <xdr:nvSpPr>
        <xdr:cNvPr id="62" name="フローチャート : 判断 61"/>
        <xdr:cNvSpPr/>
      </xdr:nvSpPr>
      <xdr:spPr bwMode="auto">
        <a:xfrm>
          <a:off x="35560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128960</xdr:rowOff>
    </xdr:from>
    <xdr:ext cx="762000" cy="259045"/>
    <xdr:sp macro="" textlink="">
      <xdr:nvSpPr>
        <xdr:cNvPr id="63" name="テキスト ボックス 62"/>
        <xdr:cNvSpPr txBox="1"/>
      </xdr:nvSpPr>
      <xdr:spPr>
        <a:xfrm>
          <a:off x="3225800" y="274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159601</xdr:rowOff>
    </xdr:from>
    <xdr:to>
      <xdr:col>2</xdr:col>
      <xdr:colOff>692150</xdr:colOff>
      <xdr:row>17</xdr:row>
      <xdr:rowOff>89751</xdr:rowOff>
    </xdr:to>
    <xdr:sp macro="" textlink="">
      <xdr:nvSpPr>
        <xdr:cNvPr id="64" name="フローチャート : 判断 63"/>
        <xdr:cNvSpPr/>
      </xdr:nvSpPr>
      <xdr:spPr bwMode="auto">
        <a:xfrm>
          <a:off x="2857500" y="2950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99928</xdr:rowOff>
    </xdr:from>
    <xdr:ext cx="762000" cy="259045"/>
    <xdr:sp macro="" textlink="">
      <xdr:nvSpPr>
        <xdr:cNvPr id="65" name="テキスト ボックス 64"/>
        <xdr:cNvSpPr txBox="1"/>
      </xdr:nvSpPr>
      <xdr:spPr>
        <a:xfrm>
          <a:off x="2527300" y="27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106664</xdr:rowOff>
    </xdr:from>
    <xdr:to>
      <xdr:col>5</xdr:col>
      <xdr:colOff>34925</xdr:colOff>
      <xdr:row>20</xdr:row>
      <xdr:rowOff>36814</xdr:rowOff>
    </xdr:to>
    <xdr:sp macro="" textlink="">
      <xdr:nvSpPr>
        <xdr:cNvPr id="71" name="円/楕円 70"/>
        <xdr:cNvSpPr/>
      </xdr:nvSpPr>
      <xdr:spPr bwMode="auto">
        <a:xfrm>
          <a:off x="5600700" y="341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15241</xdr:rowOff>
    </xdr:from>
    <xdr:ext cx="762000" cy="259045"/>
    <xdr:sp macro="" textlink="">
      <xdr:nvSpPr>
        <xdr:cNvPr id="72" name="人口1人当たり決算額の推移該当値テキスト130"/>
        <xdr:cNvSpPr txBox="1"/>
      </xdr:nvSpPr>
      <xdr:spPr>
        <a:xfrm>
          <a:off x="5740400" y="332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69,051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113979</xdr:rowOff>
    </xdr:from>
    <xdr:to>
      <xdr:col>4</xdr:col>
      <xdr:colOff>520700</xdr:colOff>
      <xdr:row>20</xdr:row>
      <xdr:rowOff>44129</xdr:rowOff>
    </xdr:to>
    <xdr:sp macro="" textlink="">
      <xdr:nvSpPr>
        <xdr:cNvPr id="73" name="円/楕円 72"/>
        <xdr:cNvSpPr/>
      </xdr:nvSpPr>
      <xdr:spPr bwMode="auto">
        <a:xfrm>
          <a:off x="4953000" y="341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28906</xdr:rowOff>
    </xdr:from>
    <xdr:ext cx="736600" cy="259045"/>
    <xdr:sp macro="" textlink="">
      <xdr:nvSpPr>
        <xdr:cNvPr id="74" name="テキスト ボックス 73"/>
        <xdr:cNvSpPr txBox="1"/>
      </xdr:nvSpPr>
      <xdr:spPr>
        <a:xfrm>
          <a:off x="4622800" y="3505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126470</xdr:rowOff>
    </xdr:from>
    <xdr:to>
      <xdr:col>3</xdr:col>
      <xdr:colOff>955675</xdr:colOff>
      <xdr:row>20</xdr:row>
      <xdr:rowOff>56620</xdr:rowOff>
    </xdr:to>
    <xdr:sp macro="" textlink="">
      <xdr:nvSpPr>
        <xdr:cNvPr id="75" name="円/楕円 74"/>
        <xdr:cNvSpPr/>
      </xdr:nvSpPr>
      <xdr:spPr bwMode="auto">
        <a:xfrm>
          <a:off x="4254500" y="343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41397</xdr:rowOff>
    </xdr:from>
    <xdr:ext cx="762000" cy="259045"/>
    <xdr:sp macro="" textlink="">
      <xdr:nvSpPr>
        <xdr:cNvPr id="76" name="テキスト ボックス 75"/>
        <xdr:cNvSpPr txBox="1"/>
      </xdr:nvSpPr>
      <xdr:spPr>
        <a:xfrm>
          <a:off x="3924300" y="351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67,838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78121</xdr:rowOff>
    </xdr:from>
    <xdr:to>
      <xdr:col>3</xdr:col>
      <xdr:colOff>257175</xdr:colOff>
      <xdr:row>20</xdr:row>
      <xdr:rowOff>8271</xdr:rowOff>
    </xdr:to>
    <xdr:sp macro="" textlink="">
      <xdr:nvSpPr>
        <xdr:cNvPr id="77" name="円/楕円 76"/>
        <xdr:cNvSpPr/>
      </xdr:nvSpPr>
      <xdr:spPr bwMode="auto">
        <a:xfrm>
          <a:off x="3556000" y="338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164498</xdr:rowOff>
    </xdr:from>
    <xdr:ext cx="762000" cy="259045"/>
    <xdr:sp macro="" textlink="">
      <xdr:nvSpPr>
        <xdr:cNvPr id="78" name="テキスト ボックス 77"/>
        <xdr:cNvSpPr txBox="1"/>
      </xdr:nvSpPr>
      <xdr:spPr>
        <a:xfrm>
          <a:off x="3225800" y="346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70,799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22392</xdr:rowOff>
    </xdr:from>
    <xdr:to>
      <xdr:col>2</xdr:col>
      <xdr:colOff>692150</xdr:colOff>
      <xdr:row>19</xdr:row>
      <xdr:rowOff>123992</xdr:rowOff>
    </xdr:to>
    <xdr:sp macro="" textlink="">
      <xdr:nvSpPr>
        <xdr:cNvPr id="79" name="円/楕円 78"/>
        <xdr:cNvSpPr/>
      </xdr:nvSpPr>
      <xdr:spPr bwMode="auto">
        <a:xfrm>
          <a:off x="2857500" y="332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108769</xdr:rowOff>
    </xdr:from>
    <xdr:ext cx="762000" cy="259045"/>
    <xdr:sp macro="" textlink="">
      <xdr:nvSpPr>
        <xdr:cNvPr id="80" name="テキスト ボックス 79"/>
        <xdr:cNvSpPr txBox="1"/>
      </xdr:nvSpPr>
      <xdr:spPr>
        <a:xfrm>
          <a:off x="2527300" y="341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82619</xdr:rowOff>
    </xdr:from>
    <xdr:to>
      <xdr:col>4</xdr:col>
      <xdr:colOff>1117600</xdr:colOff>
      <xdr:row>36</xdr:row>
      <xdr:rowOff>129580</xdr:rowOff>
    </xdr:to>
    <xdr:cxnSp macro="">
      <xdr:nvCxnSpPr>
        <xdr:cNvPr id="116" name="直線コネクタ 115"/>
        <xdr:cNvCxnSpPr/>
      </xdr:nvCxnSpPr>
      <xdr:spPr bwMode="auto">
        <a:xfrm flipV="1">
          <a:off x="5003800" y="7035869"/>
          <a:ext cx="647700" cy="4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48786</xdr:rowOff>
    </xdr:from>
    <xdr:to>
      <xdr:col>4</xdr:col>
      <xdr:colOff>469900</xdr:colOff>
      <xdr:row>36</xdr:row>
      <xdr:rowOff>129580</xdr:rowOff>
    </xdr:to>
    <xdr:cxnSp macro="">
      <xdr:nvCxnSpPr>
        <xdr:cNvPr id="119" name="直線コネクタ 118"/>
        <xdr:cNvCxnSpPr/>
      </xdr:nvCxnSpPr>
      <xdr:spPr bwMode="auto">
        <a:xfrm>
          <a:off x="4305300" y="7002036"/>
          <a:ext cx="6985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207841</xdr:rowOff>
    </xdr:from>
    <xdr:to>
      <xdr:col>4</xdr:col>
      <xdr:colOff>520700</xdr:colOff>
      <xdr:row>35</xdr:row>
      <xdr:rowOff>309441</xdr:rowOff>
    </xdr:to>
    <xdr:sp macro="" textlink="">
      <xdr:nvSpPr>
        <xdr:cNvPr id="120" name="フローチャート : 判断 119"/>
        <xdr:cNvSpPr/>
      </xdr:nvSpPr>
      <xdr:spPr bwMode="auto">
        <a:xfrm>
          <a:off x="4953000" y="6818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319618</xdr:rowOff>
    </xdr:from>
    <xdr:ext cx="736600" cy="259045"/>
    <xdr:sp macro="" textlink="">
      <xdr:nvSpPr>
        <xdr:cNvPr id="121" name="テキスト ボックス 120"/>
        <xdr:cNvSpPr txBox="1"/>
      </xdr:nvSpPr>
      <xdr:spPr>
        <a:xfrm>
          <a:off x="4622800" y="658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48786</xdr:rowOff>
    </xdr:from>
    <xdr:to>
      <xdr:col>3</xdr:col>
      <xdr:colOff>904875</xdr:colOff>
      <xdr:row>36</xdr:row>
      <xdr:rowOff>154138</xdr:rowOff>
    </xdr:to>
    <xdr:cxnSp macro="">
      <xdr:nvCxnSpPr>
        <xdr:cNvPr id="122" name="直線コネクタ 121"/>
        <xdr:cNvCxnSpPr/>
      </xdr:nvCxnSpPr>
      <xdr:spPr bwMode="auto">
        <a:xfrm flipV="1">
          <a:off x="3606800" y="7002036"/>
          <a:ext cx="698500" cy="105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110065</xdr:rowOff>
    </xdr:from>
    <xdr:to>
      <xdr:col>3</xdr:col>
      <xdr:colOff>955675</xdr:colOff>
      <xdr:row>35</xdr:row>
      <xdr:rowOff>211665</xdr:rowOff>
    </xdr:to>
    <xdr:sp macro="" textlink="">
      <xdr:nvSpPr>
        <xdr:cNvPr id="123" name="フローチャート : 判断 122"/>
        <xdr:cNvSpPr/>
      </xdr:nvSpPr>
      <xdr:spPr bwMode="auto">
        <a:xfrm>
          <a:off x="4254500" y="6720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221842</xdr:rowOff>
    </xdr:from>
    <xdr:ext cx="762000" cy="259045"/>
    <xdr:sp macro="" textlink="">
      <xdr:nvSpPr>
        <xdr:cNvPr id="124" name="テキスト ボックス 123"/>
        <xdr:cNvSpPr txBox="1"/>
      </xdr:nvSpPr>
      <xdr:spPr>
        <a:xfrm>
          <a:off x="3924300" y="64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36213</xdr:rowOff>
    </xdr:from>
    <xdr:to>
      <xdr:col>3</xdr:col>
      <xdr:colOff>206375</xdr:colOff>
      <xdr:row>36</xdr:row>
      <xdr:rowOff>154138</xdr:rowOff>
    </xdr:to>
    <xdr:cxnSp macro="">
      <xdr:nvCxnSpPr>
        <xdr:cNvPr id="125" name="直線コネクタ 124"/>
        <xdr:cNvCxnSpPr/>
      </xdr:nvCxnSpPr>
      <xdr:spPr bwMode="auto">
        <a:xfrm>
          <a:off x="2908300" y="6989463"/>
          <a:ext cx="698500" cy="11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68330</xdr:rowOff>
    </xdr:from>
    <xdr:to>
      <xdr:col>3</xdr:col>
      <xdr:colOff>257175</xdr:colOff>
      <xdr:row>35</xdr:row>
      <xdr:rowOff>169930</xdr:rowOff>
    </xdr:to>
    <xdr:sp macro="" textlink="">
      <xdr:nvSpPr>
        <xdr:cNvPr id="126" name="フローチャート : 判断 125"/>
        <xdr:cNvSpPr/>
      </xdr:nvSpPr>
      <xdr:spPr bwMode="auto">
        <a:xfrm>
          <a:off x="3556000" y="6678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180107</xdr:rowOff>
    </xdr:from>
    <xdr:ext cx="762000" cy="259045"/>
    <xdr:sp macro="" textlink="">
      <xdr:nvSpPr>
        <xdr:cNvPr id="127" name="テキスト ボックス 126"/>
        <xdr:cNvSpPr txBox="1"/>
      </xdr:nvSpPr>
      <xdr:spPr>
        <a:xfrm>
          <a:off x="3225800" y="644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291966</xdr:rowOff>
    </xdr:from>
    <xdr:to>
      <xdr:col>2</xdr:col>
      <xdr:colOff>692150</xdr:colOff>
      <xdr:row>35</xdr:row>
      <xdr:rowOff>50666</xdr:rowOff>
    </xdr:to>
    <xdr:sp macro="" textlink="">
      <xdr:nvSpPr>
        <xdr:cNvPr id="128" name="フローチャート : 判断 127"/>
        <xdr:cNvSpPr/>
      </xdr:nvSpPr>
      <xdr:spPr bwMode="auto">
        <a:xfrm>
          <a:off x="2857500" y="6559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60843</xdr:rowOff>
    </xdr:from>
    <xdr:ext cx="762000" cy="259045"/>
    <xdr:sp macro="" textlink="">
      <xdr:nvSpPr>
        <xdr:cNvPr id="129" name="テキスト ボックス 128"/>
        <xdr:cNvSpPr txBox="1"/>
      </xdr:nvSpPr>
      <xdr:spPr>
        <a:xfrm>
          <a:off x="2527300" y="632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31819</xdr:rowOff>
    </xdr:from>
    <xdr:to>
      <xdr:col>5</xdr:col>
      <xdr:colOff>34925</xdr:colOff>
      <xdr:row>36</xdr:row>
      <xdr:rowOff>133419</xdr:rowOff>
    </xdr:to>
    <xdr:sp macro="" textlink="">
      <xdr:nvSpPr>
        <xdr:cNvPr id="135" name="円/楕円 134"/>
        <xdr:cNvSpPr/>
      </xdr:nvSpPr>
      <xdr:spPr bwMode="auto">
        <a:xfrm>
          <a:off x="5600700" y="6985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3896</xdr:rowOff>
    </xdr:from>
    <xdr:ext cx="762000" cy="259045"/>
    <xdr:sp macro="" textlink="">
      <xdr:nvSpPr>
        <xdr:cNvPr id="136" name="人口1人当たり決算額の推移該当値テキスト445"/>
        <xdr:cNvSpPr txBox="1"/>
      </xdr:nvSpPr>
      <xdr:spPr>
        <a:xfrm>
          <a:off x="5740400" y="69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17,609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78780</xdr:rowOff>
    </xdr:from>
    <xdr:to>
      <xdr:col>4</xdr:col>
      <xdr:colOff>520700</xdr:colOff>
      <xdr:row>37</xdr:row>
      <xdr:rowOff>8930</xdr:rowOff>
    </xdr:to>
    <xdr:sp macro="" textlink="">
      <xdr:nvSpPr>
        <xdr:cNvPr id="137" name="円/楕円 136"/>
        <xdr:cNvSpPr/>
      </xdr:nvSpPr>
      <xdr:spPr bwMode="auto">
        <a:xfrm>
          <a:off x="4953000" y="703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165157</xdr:rowOff>
    </xdr:from>
    <xdr:ext cx="736600" cy="259045"/>
    <xdr:sp macro="" textlink="">
      <xdr:nvSpPr>
        <xdr:cNvPr id="138" name="テキスト ボックス 137"/>
        <xdr:cNvSpPr txBox="1"/>
      </xdr:nvSpPr>
      <xdr:spPr>
        <a:xfrm>
          <a:off x="4622800" y="7118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340886</xdr:rowOff>
    </xdr:from>
    <xdr:to>
      <xdr:col>3</xdr:col>
      <xdr:colOff>955675</xdr:colOff>
      <xdr:row>36</xdr:row>
      <xdr:rowOff>99586</xdr:rowOff>
    </xdr:to>
    <xdr:sp macro="" textlink="">
      <xdr:nvSpPr>
        <xdr:cNvPr id="139" name="円/楕円 138"/>
        <xdr:cNvSpPr/>
      </xdr:nvSpPr>
      <xdr:spPr bwMode="auto">
        <a:xfrm>
          <a:off x="4254500" y="695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84363</xdr:rowOff>
    </xdr:from>
    <xdr:ext cx="762000" cy="259045"/>
    <xdr:sp macro="" textlink="">
      <xdr:nvSpPr>
        <xdr:cNvPr id="140" name="テキスト ボックス 139"/>
        <xdr:cNvSpPr txBox="1"/>
      </xdr:nvSpPr>
      <xdr:spPr>
        <a:xfrm>
          <a:off x="3924300" y="703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103338</xdr:rowOff>
    </xdr:from>
    <xdr:to>
      <xdr:col>3</xdr:col>
      <xdr:colOff>257175</xdr:colOff>
      <xdr:row>37</xdr:row>
      <xdr:rowOff>33488</xdr:rowOff>
    </xdr:to>
    <xdr:sp macro="" textlink="">
      <xdr:nvSpPr>
        <xdr:cNvPr id="141" name="円/楕円 140"/>
        <xdr:cNvSpPr/>
      </xdr:nvSpPr>
      <xdr:spPr bwMode="auto">
        <a:xfrm>
          <a:off x="3556000" y="705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18265</xdr:rowOff>
    </xdr:from>
    <xdr:ext cx="762000" cy="259045"/>
    <xdr:sp macro="" textlink="">
      <xdr:nvSpPr>
        <xdr:cNvPr id="142" name="テキスト ボックス 141"/>
        <xdr:cNvSpPr txBox="1"/>
      </xdr:nvSpPr>
      <xdr:spPr>
        <a:xfrm>
          <a:off x="3225800" y="714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328313</xdr:rowOff>
    </xdr:from>
    <xdr:to>
      <xdr:col>2</xdr:col>
      <xdr:colOff>692150</xdr:colOff>
      <xdr:row>36</xdr:row>
      <xdr:rowOff>87013</xdr:rowOff>
    </xdr:to>
    <xdr:sp macro="" textlink="">
      <xdr:nvSpPr>
        <xdr:cNvPr id="143" name="円/楕円 142"/>
        <xdr:cNvSpPr/>
      </xdr:nvSpPr>
      <xdr:spPr bwMode="auto">
        <a:xfrm>
          <a:off x="2857500" y="693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71790</xdr:rowOff>
    </xdr:from>
    <xdr:ext cx="762000" cy="259045"/>
    <xdr:sp macro="" textlink="">
      <xdr:nvSpPr>
        <xdr:cNvPr id="144" name="テキスト ボックス 143"/>
        <xdr:cNvSpPr txBox="1"/>
      </xdr:nvSpPr>
      <xdr:spPr>
        <a:xfrm>
          <a:off x="2527300" y="70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三重県玉城町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15,746
15,564
40.91
6,082,281
5,749,282
241,134
3,911,071
4,929,460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145720</xdr:rowOff>
    </xdr:from>
    <xdr:to>
      <xdr:col>6</xdr:col>
      <xdr:colOff>511175</xdr:colOff>
      <xdr:row>37</xdr:row>
      <xdr:rowOff>154064</xdr:rowOff>
    </xdr:to>
    <xdr:cxnSp macro="">
      <xdr:nvCxnSpPr>
        <xdr:cNvPr id="61" name="直線コネクタ 60"/>
        <xdr:cNvCxnSpPr/>
      </xdr:nvCxnSpPr>
      <xdr:spPr>
        <a:xfrm>
          <a:off x="3797300" y="6489370"/>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119564</xdr:rowOff>
    </xdr:from>
    <xdr:to>
      <xdr:col>5</xdr:col>
      <xdr:colOff>358775</xdr:colOff>
      <xdr:row>37</xdr:row>
      <xdr:rowOff>145720</xdr:rowOff>
    </xdr:to>
    <xdr:cxnSp macro="">
      <xdr:nvCxnSpPr>
        <xdr:cNvPr id="64" name="直線コネクタ 63"/>
        <xdr:cNvCxnSpPr/>
      </xdr:nvCxnSpPr>
      <xdr:spPr>
        <a:xfrm>
          <a:off x="2908300" y="6463214"/>
          <a:ext cx="8890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156356</xdr:rowOff>
    </xdr:from>
    <xdr:to>
      <xdr:col>5</xdr:col>
      <xdr:colOff>409575</xdr:colOff>
      <xdr:row>35</xdr:row>
      <xdr:rowOff>86506</xdr:rowOff>
    </xdr:to>
    <xdr:sp macro="" textlink="">
      <xdr:nvSpPr>
        <xdr:cNvPr id="65" name="フローチャート : 判断 64"/>
        <xdr:cNvSpPr/>
      </xdr:nvSpPr>
      <xdr:spPr>
        <a:xfrm>
          <a:off x="3746500" y="598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103033</xdr:rowOff>
    </xdr:from>
    <xdr:ext cx="534377" cy="259045"/>
    <xdr:sp macro="" textlink="">
      <xdr:nvSpPr>
        <xdr:cNvPr id="66" name="テキスト ボックス 65"/>
        <xdr:cNvSpPr txBox="1"/>
      </xdr:nvSpPr>
      <xdr:spPr>
        <a:xfrm>
          <a:off x="3530111" y="57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64605</xdr:rowOff>
    </xdr:from>
    <xdr:to>
      <xdr:col>4</xdr:col>
      <xdr:colOff>155575</xdr:colOff>
      <xdr:row>37</xdr:row>
      <xdr:rowOff>119564</xdr:rowOff>
    </xdr:to>
    <xdr:cxnSp macro="">
      <xdr:nvCxnSpPr>
        <xdr:cNvPr id="67" name="直線コネクタ 66"/>
        <xdr:cNvCxnSpPr/>
      </xdr:nvCxnSpPr>
      <xdr:spPr>
        <a:xfrm>
          <a:off x="2019300" y="6408255"/>
          <a:ext cx="8890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9823</xdr:rowOff>
    </xdr:from>
    <xdr:to>
      <xdr:col>4</xdr:col>
      <xdr:colOff>206375</xdr:colOff>
      <xdr:row>35</xdr:row>
      <xdr:rowOff>111423</xdr:rowOff>
    </xdr:to>
    <xdr:sp macro="" textlink="">
      <xdr:nvSpPr>
        <xdr:cNvPr id="68" name="フローチャート : 判断 67"/>
        <xdr:cNvSpPr/>
      </xdr:nvSpPr>
      <xdr:spPr>
        <a:xfrm>
          <a:off x="2857500" y="60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127950</xdr:rowOff>
    </xdr:from>
    <xdr:ext cx="534377" cy="259045"/>
    <xdr:sp macro="" textlink="">
      <xdr:nvSpPr>
        <xdr:cNvPr id="69" name="テキスト ボックス 68"/>
        <xdr:cNvSpPr txBox="1"/>
      </xdr:nvSpPr>
      <xdr:spPr>
        <a:xfrm>
          <a:off x="2641111" y="57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3149</xdr:rowOff>
    </xdr:from>
    <xdr:to>
      <xdr:col>2</xdr:col>
      <xdr:colOff>638175</xdr:colOff>
      <xdr:row>37</xdr:row>
      <xdr:rowOff>64605</xdr:rowOff>
    </xdr:to>
    <xdr:cxnSp macro="">
      <xdr:nvCxnSpPr>
        <xdr:cNvPr id="70" name="直線コネクタ 69"/>
        <xdr:cNvCxnSpPr/>
      </xdr:nvCxnSpPr>
      <xdr:spPr>
        <a:xfrm>
          <a:off x="1130300" y="6346799"/>
          <a:ext cx="889000" cy="6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138792</xdr:rowOff>
    </xdr:from>
    <xdr:to>
      <xdr:col>3</xdr:col>
      <xdr:colOff>3175</xdr:colOff>
      <xdr:row>35</xdr:row>
      <xdr:rowOff>68942</xdr:rowOff>
    </xdr:to>
    <xdr:sp macro="" textlink="">
      <xdr:nvSpPr>
        <xdr:cNvPr id="71" name="フローチャート : 判断 70"/>
        <xdr:cNvSpPr/>
      </xdr:nvSpPr>
      <xdr:spPr>
        <a:xfrm>
          <a:off x="1968500" y="596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85469</xdr:rowOff>
    </xdr:from>
    <xdr:ext cx="534377" cy="259045"/>
    <xdr:sp macro="" textlink="">
      <xdr:nvSpPr>
        <xdr:cNvPr id="72" name="テキスト ボックス 71"/>
        <xdr:cNvSpPr txBox="1"/>
      </xdr:nvSpPr>
      <xdr:spPr>
        <a:xfrm>
          <a:off x="1752111" y="57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107150</xdr:rowOff>
    </xdr:from>
    <xdr:to>
      <xdr:col>1</xdr:col>
      <xdr:colOff>485775</xdr:colOff>
      <xdr:row>35</xdr:row>
      <xdr:rowOff>37300</xdr:rowOff>
    </xdr:to>
    <xdr:sp macro="" textlink="">
      <xdr:nvSpPr>
        <xdr:cNvPr id="73" name="フローチャート : 判断 72"/>
        <xdr:cNvSpPr/>
      </xdr:nvSpPr>
      <xdr:spPr>
        <a:xfrm>
          <a:off x="1079500" y="59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53827</xdr:rowOff>
    </xdr:from>
    <xdr:ext cx="534377" cy="259045"/>
    <xdr:sp macro="" textlink="">
      <xdr:nvSpPr>
        <xdr:cNvPr id="74" name="テキスト ボックス 73"/>
        <xdr:cNvSpPr txBox="1"/>
      </xdr:nvSpPr>
      <xdr:spPr>
        <a:xfrm>
          <a:off x="863111" y="57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103264</xdr:rowOff>
    </xdr:from>
    <xdr:to>
      <xdr:col>6</xdr:col>
      <xdr:colOff>561975</xdr:colOff>
      <xdr:row>38</xdr:row>
      <xdr:rowOff>33413</xdr:rowOff>
    </xdr:to>
    <xdr:sp macro="" textlink="">
      <xdr:nvSpPr>
        <xdr:cNvPr id="80" name="円/楕円 79"/>
        <xdr:cNvSpPr/>
      </xdr:nvSpPr>
      <xdr:spPr>
        <a:xfrm>
          <a:off x="4584700" y="6446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18191</xdr:rowOff>
    </xdr:from>
    <xdr:ext cx="534377" cy="259045"/>
    <xdr:sp macro="" textlink="">
      <xdr:nvSpPr>
        <xdr:cNvPr id="81" name="人件費該当値テキスト"/>
        <xdr:cNvSpPr txBox="1"/>
      </xdr:nvSpPr>
      <xdr:spPr>
        <a:xfrm>
          <a:off x="4686300" y="63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52,246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94920</xdr:rowOff>
    </xdr:from>
    <xdr:to>
      <xdr:col>5</xdr:col>
      <xdr:colOff>409575</xdr:colOff>
      <xdr:row>38</xdr:row>
      <xdr:rowOff>25070</xdr:rowOff>
    </xdr:to>
    <xdr:sp macro="" textlink="">
      <xdr:nvSpPr>
        <xdr:cNvPr id="82" name="円/楕円 81"/>
        <xdr:cNvSpPr/>
      </xdr:nvSpPr>
      <xdr:spPr>
        <a:xfrm>
          <a:off x="3746500" y="64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16197</xdr:rowOff>
    </xdr:from>
    <xdr:ext cx="534377" cy="259045"/>
    <xdr:sp macro="" textlink="">
      <xdr:nvSpPr>
        <xdr:cNvPr id="83" name="テキスト ボックス 82"/>
        <xdr:cNvSpPr txBox="1"/>
      </xdr:nvSpPr>
      <xdr:spPr>
        <a:xfrm>
          <a:off x="3530111" y="65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68764</xdr:rowOff>
    </xdr:from>
    <xdr:to>
      <xdr:col>4</xdr:col>
      <xdr:colOff>206375</xdr:colOff>
      <xdr:row>37</xdr:row>
      <xdr:rowOff>170364</xdr:rowOff>
    </xdr:to>
    <xdr:sp macro="" textlink="">
      <xdr:nvSpPr>
        <xdr:cNvPr id="84" name="円/楕円 83"/>
        <xdr:cNvSpPr/>
      </xdr:nvSpPr>
      <xdr:spPr>
        <a:xfrm>
          <a:off x="2857500" y="64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161491</xdr:rowOff>
    </xdr:from>
    <xdr:ext cx="534377" cy="259045"/>
    <xdr:sp macro="" textlink="">
      <xdr:nvSpPr>
        <xdr:cNvPr id="85" name="テキスト ボックス 84"/>
        <xdr:cNvSpPr txBox="1"/>
      </xdr:nvSpPr>
      <xdr:spPr>
        <a:xfrm>
          <a:off x="2641111" y="650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13805</xdr:rowOff>
    </xdr:from>
    <xdr:to>
      <xdr:col>3</xdr:col>
      <xdr:colOff>3175</xdr:colOff>
      <xdr:row>37</xdr:row>
      <xdr:rowOff>115405</xdr:rowOff>
    </xdr:to>
    <xdr:sp macro="" textlink="">
      <xdr:nvSpPr>
        <xdr:cNvPr id="86" name="円/楕円 85"/>
        <xdr:cNvSpPr/>
      </xdr:nvSpPr>
      <xdr:spPr>
        <a:xfrm>
          <a:off x="1968500" y="63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106532</xdr:rowOff>
    </xdr:from>
    <xdr:ext cx="534377" cy="259045"/>
    <xdr:sp macro="" textlink="">
      <xdr:nvSpPr>
        <xdr:cNvPr id="87" name="テキスト ボックス 86"/>
        <xdr:cNvSpPr txBox="1"/>
      </xdr:nvSpPr>
      <xdr:spPr>
        <a:xfrm>
          <a:off x="1752111" y="64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123799</xdr:rowOff>
    </xdr:from>
    <xdr:to>
      <xdr:col>1</xdr:col>
      <xdr:colOff>485775</xdr:colOff>
      <xdr:row>37</xdr:row>
      <xdr:rowOff>53949</xdr:rowOff>
    </xdr:to>
    <xdr:sp macro="" textlink="">
      <xdr:nvSpPr>
        <xdr:cNvPr id="88" name="円/楕円 87"/>
        <xdr:cNvSpPr/>
      </xdr:nvSpPr>
      <xdr:spPr>
        <a:xfrm>
          <a:off x="1079500" y="62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45076</xdr:rowOff>
    </xdr:from>
    <xdr:ext cx="534377" cy="259045"/>
    <xdr:sp macro="" textlink="">
      <xdr:nvSpPr>
        <xdr:cNvPr id="89" name="テキスト ボックス 88"/>
        <xdr:cNvSpPr txBox="1"/>
      </xdr:nvSpPr>
      <xdr:spPr>
        <a:xfrm>
          <a:off x="863111" y="638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144359</xdr:rowOff>
    </xdr:from>
    <xdr:to>
      <xdr:col>6</xdr:col>
      <xdr:colOff>511175</xdr:colOff>
      <xdr:row>57</xdr:row>
      <xdr:rowOff>12119</xdr:rowOff>
    </xdr:to>
    <xdr:cxnSp macro="">
      <xdr:nvCxnSpPr>
        <xdr:cNvPr id="116" name="直線コネクタ 115"/>
        <xdr:cNvCxnSpPr/>
      </xdr:nvCxnSpPr>
      <xdr:spPr>
        <a:xfrm flipV="1">
          <a:off x="3797300" y="9745559"/>
          <a:ext cx="8382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12119</xdr:rowOff>
    </xdr:from>
    <xdr:to>
      <xdr:col>5</xdr:col>
      <xdr:colOff>358775</xdr:colOff>
      <xdr:row>57</xdr:row>
      <xdr:rowOff>24006</xdr:rowOff>
    </xdr:to>
    <xdr:cxnSp macro="">
      <xdr:nvCxnSpPr>
        <xdr:cNvPr id="119" name="直線コネクタ 118"/>
        <xdr:cNvCxnSpPr/>
      </xdr:nvCxnSpPr>
      <xdr:spPr>
        <a:xfrm flipV="1">
          <a:off x="2908300" y="978476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89083</xdr:rowOff>
    </xdr:from>
    <xdr:to>
      <xdr:col>5</xdr:col>
      <xdr:colOff>409575</xdr:colOff>
      <xdr:row>55</xdr:row>
      <xdr:rowOff>19233</xdr:rowOff>
    </xdr:to>
    <xdr:sp macro="" textlink="">
      <xdr:nvSpPr>
        <xdr:cNvPr id="120" name="フローチャート : 判断 119"/>
        <xdr:cNvSpPr/>
      </xdr:nvSpPr>
      <xdr:spPr>
        <a:xfrm>
          <a:off x="3746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35760</xdr:rowOff>
    </xdr:from>
    <xdr:ext cx="599010" cy="259045"/>
    <xdr:sp macro="" textlink="">
      <xdr:nvSpPr>
        <xdr:cNvPr id="121" name="テキスト ボックス 120"/>
        <xdr:cNvSpPr txBox="1"/>
      </xdr:nvSpPr>
      <xdr:spPr>
        <a:xfrm>
          <a:off x="3497794"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24006</xdr:rowOff>
    </xdr:from>
    <xdr:to>
      <xdr:col>4</xdr:col>
      <xdr:colOff>155575</xdr:colOff>
      <xdr:row>57</xdr:row>
      <xdr:rowOff>31128</xdr:rowOff>
    </xdr:to>
    <xdr:cxnSp macro="">
      <xdr:nvCxnSpPr>
        <xdr:cNvPr id="122" name="直線コネクタ 121"/>
        <xdr:cNvCxnSpPr/>
      </xdr:nvCxnSpPr>
      <xdr:spPr>
        <a:xfrm flipV="1">
          <a:off x="2019300" y="9796656"/>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6032</xdr:rowOff>
    </xdr:from>
    <xdr:to>
      <xdr:col>4</xdr:col>
      <xdr:colOff>206375</xdr:colOff>
      <xdr:row>56</xdr:row>
      <xdr:rowOff>107632</xdr:rowOff>
    </xdr:to>
    <xdr:sp macro="" textlink="">
      <xdr:nvSpPr>
        <xdr:cNvPr id="123" name="フローチャート : 判断 122"/>
        <xdr:cNvSpPr/>
      </xdr:nvSpPr>
      <xdr:spPr>
        <a:xfrm>
          <a:off x="2857500" y="96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124159</xdr:rowOff>
    </xdr:from>
    <xdr:ext cx="534377" cy="259045"/>
    <xdr:sp macro="" textlink="">
      <xdr:nvSpPr>
        <xdr:cNvPr id="124" name="テキスト ボックス 123"/>
        <xdr:cNvSpPr txBox="1"/>
      </xdr:nvSpPr>
      <xdr:spPr>
        <a:xfrm>
          <a:off x="2641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31128</xdr:rowOff>
    </xdr:from>
    <xdr:to>
      <xdr:col>2</xdr:col>
      <xdr:colOff>638175</xdr:colOff>
      <xdr:row>57</xdr:row>
      <xdr:rowOff>34837</xdr:rowOff>
    </xdr:to>
    <xdr:cxnSp macro="">
      <xdr:nvCxnSpPr>
        <xdr:cNvPr id="125" name="直線コネクタ 124"/>
        <xdr:cNvCxnSpPr/>
      </xdr:nvCxnSpPr>
      <xdr:spPr>
        <a:xfrm flipV="1">
          <a:off x="1130300" y="9803778"/>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66708</xdr:rowOff>
    </xdr:from>
    <xdr:to>
      <xdr:col>3</xdr:col>
      <xdr:colOff>3175</xdr:colOff>
      <xdr:row>56</xdr:row>
      <xdr:rowOff>168308</xdr:rowOff>
    </xdr:to>
    <xdr:sp macro="" textlink="">
      <xdr:nvSpPr>
        <xdr:cNvPr id="126" name="フローチャート : 判断 125"/>
        <xdr:cNvSpPr/>
      </xdr:nvSpPr>
      <xdr:spPr>
        <a:xfrm>
          <a:off x="1968500" y="966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13385</xdr:rowOff>
    </xdr:from>
    <xdr:ext cx="534377" cy="259045"/>
    <xdr:sp macro="" textlink="">
      <xdr:nvSpPr>
        <xdr:cNvPr id="127" name="テキスト ボックス 126"/>
        <xdr:cNvSpPr txBox="1"/>
      </xdr:nvSpPr>
      <xdr:spPr>
        <a:xfrm>
          <a:off x="1752111" y="94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98442</xdr:rowOff>
    </xdr:from>
    <xdr:to>
      <xdr:col>1</xdr:col>
      <xdr:colOff>485775</xdr:colOff>
      <xdr:row>57</xdr:row>
      <xdr:rowOff>28592</xdr:rowOff>
    </xdr:to>
    <xdr:sp macro="" textlink="">
      <xdr:nvSpPr>
        <xdr:cNvPr id="128" name="フローチャート : 判断 127"/>
        <xdr:cNvSpPr/>
      </xdr:nvSpPr>
      <xdr:spPr>
        <a:xfrm>
          <a:off x="1079500" y="969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45119</xdr:rowOff>
    </xdr:from>
    <xdr:ext cx="534377" cy="259045"/>
    <xdr:sp macro="" textlink="">
      <xdr:nvSpPr>
        <xdr:cNvPr id="129" name="テキスト ボックス 128"/>
        <xdr:cNvSpPr txBox="1"/>
      </xdr:nvSpPr>
      <xdr:spPr>
        <a:xfrm>
          <a:off x="863111" y="947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93559</xdr:rowOff>
    </xdr:from>
    <xdr:to>
      <xdr:col>6</xdr:col>
      <xdr:colOff>561975</xdr:colOff>
      <xdr:row>57</xdr:row>
      <xdr:rowOff>23709</xdr:rowOff>
    </xdr:to>
    <xdr:sp macro="" textlink="">
      <xdr:nvSpPr>
        <xdr:cNvPr id="135" name="円/楕円 134"/>
        <xdr:cNvSpPr/>
      </xdr:nvSpPr>
      <xdr:spPr>
        <a:xfrm>
          <a:off x="4584700" y="9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71986</xdr:rowOff>
    </xdr:from>
    <xdr:ext cx="534377" cy="259045"/>
    <xdr:sp macro="" textlink="">
      <xdr:nvSpPr>
        <xdr:cNvPr id="136" name="物件費該当値テキスト"/>
        <xdr:cNvSpPr txBox="1"/>
      </xdr:nvSpPr>
      <xdr:spPr>
        <a:xfrm>
          <a:off x="4686300" y="967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73,981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132769</xdr:rowOff>
    </xdr:from>
    <xdr:to>
      <xdr:col>5</xdr:col>
      <xdr:colOff>409575</xdr:colOff>
      <xdr:row>57</xdr:row>
      <xdr:rowOff>62919</xdr:rowOff>
    </xdr:to>
    <xdr:sp macro="" textlink="">
      <xdr:nvSpPr>
        <xdr:cNvPr id="137" name="円/楕円 136"/>
        <xdr:cNvSpPr/>
      </xdr:nvSpPr>
      <xdr:spPr>
        <a:xfrm>
          <a:off x="3746500" y="97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54046</xdr:rowOff>
    </xdr:from>
    <xdr:ext cx="534377" cy="259045"/>
    <xdr:sp macro="" textlink="">
      <xdr:nvSpPr>
        <xdr:cNvPr id="138" name="テキスト ボックス 137"/>
        <xdr:cNvSpPr txBox="1"/>
      </xdr:nvSpPr>
      <xdr:spPr>
        <a:xfrm>
          <a:off x="3530111" y="98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144656</xdr:rowOff>
    </xdr:from>
    <xdr:to>
      <xdr:col>4</xdr:col>
      <xdr:colOff>206375</xdr:colOff>
      <xdr:row>57</xdr:row>
      <xdr:rowOff>74806</xdr:rowOff>
    </xdr:to>
    <xdr:sp macro="" textlink="">
      <xdr:nvSpPr>
        <xdr:cNvPr id="139" name="円/楕円 138"/>
        <xdr:cNvSpPr/>
      </xdr:nvSpPr>
      <xdr:spPr>
        <a:xfrm>
          <a:off x="2857500" y="97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65933</xdr:rowOff>
    </xdr:from>
    <xdr:ext cx="534377" cy="259045"/>
    <xdr:sp macro="" textlink="">
      <xdr:nvSpPr>
        <xdr:cNvPr id="140" name="テキスト ボックス 139"/>
        <xdr:cNvSpPr txBox="1"/>
      </xdr:nvSpPr>
      <xdr:spPr>
        <a:xfrm>
          <a:off x="2641111" y="983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151778</xdr:rowOff>
    </xdr:from>
    <xdr:to>
      <xdr:col>3</xdr:col>
      <xdr:colOff>3175</xdr:colOff>
      <xdr:row>57</xdr:row>
      <xdr:rowOff>81928</xdr:rowOff>
    </xdr:to>
    <xdr:sp macro="" textlink="">
      <xdr:nvSpPr>
        <xdr:cNvPr id="141" name="円/楕円 140"/>
        <xdr:cNvSpPr/>
      </xdr:nvSpPr>
      <xdr:spPr>
        <a:xfrm>
          <a:off x="1968500" y="97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73055</xdr:rowOff>
    </xdr:from>
    <xdr:ext cx="534377" cy="259045"/>
    <xdr:sp macro="" textlink="">
      <xdr:nvSpPr>
        <xdr:cNvPr id="142" name="テキスト ボックス 141"/>
        <xdr:cNvSpPr txBox="1"/>
      </xdr:nvSpPr>
      <xdr:spPr>
        <a:xfrm>
          <a:off x="1752111" y="984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155487</xdr:rowOff>
    </xdr:from>
    <xdr:to>
      <xdr:col>1</xdr:col>
      <xdr:colOff>485775</xdr:colOff>
      <xdr:row>57</xdr:row>
      <xdr:rowOff>85637</xdr:rowOff>
    </xdr:to>
    <xdr:sp macro="" textlink="">
      <xdr:nvSpPr>
        <xdr:cNvPr id="143" name="円/楕円 142"/>
        <xdr:cNvSpPr/>
      </xdr:nvSpPr>
      <xdr:spPr>
        <a:xfrm>
          <a:off x="1079500" y="97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76764</xdr:rowOff>
    </xdr:from>
    <xdr:ext cx="534377" cy="259045"/>
    <xdr:sp macro="" textlink="">
      <xdr:nvSpPr>
        <xdr:cNvPr id="144" name="テキスト ボックス 143"/>
        <xdr:cNvSpPr txBox="1"/>
      </xdr:nvSpPr>
      <xdr:spPr>
        <a:xfrm>
          <a:off x="863111" y="98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4507</xdr:rowOff>
    </xdr:from>
    <xdr:to>
      <xdr:col>6</xdr:col>
      <xdr:colOff>511175</xdr:colOff>
      <xdr:row>78</xdr:row>
      <xdr:rowOff>25857</xdr:rowOff>
    </xdr:to>
    <xdr:cxnSp macro="">
      <xdr:nvCxnSpPr>
        <xdr:cNvPr id="171" name="直線コネクタ 170"/>
        <xdr:cNvCxnSpPr/>
      </xdr:nvCxnSpPr>
      <xdr:spPr>
        <a:xfrm>
          <a:off x="3797300" y="13377607"/>
          <a:ext cx="8382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4507</xdr:rowOff>
    </xdr:from>
    <xdr:to>
      <xdr:col>5</xdr:col>
      <xdr:colOff>358775</xdr:colOff>
      <xdr:row>78</xdr:row>
      <xdr:rowOff>34316</xdr:rowOff>
    </xdr:to>
    <xdr:cxnSp macro="">
      <xdr:nvCxnSpPr>
        <xdr:cNvPr id="174" name="直線コネクタ 173"/>
        <xdr:cNvCxnSpPr/>
      </xdr:nvCxnSpPr>
      <xdr:spPr>
        <a:xfrm flipV="1">
          <a:off x="2908300" y="13377607"/>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163699</xdr:rowOff>
    </xdr:from>
    <xdr:to>
      <xdr:col>5</xdr:col>
      <xdr:colOff>409575</xdr:colOff>
      <xdr:row>77</xdr:row>
      <xdr:rowOff>93849</xdr:rowOff>
    </xdr:to>
    <xdr:sp macro="" textlink="">
      <xdr:nvSpPr>
        <xdr:cNvPr id="175" name="フローチャート : 判断 174"/>
        <xdr:cNvSpPr/>
      </xdr:nvSpPr>
      <xdr:spPr>
        <a:xfrm>
          <a:off x="3746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110375</xdr:rowOff>
    </xdr:from>
    <xdr:ext cx="469744" cy="259045"/>
    <xdr:sp macro="" textlink="">
      <xdr:nvSpPr>
        <xdr:cNvPr id="176" name="テキスト ボックス 175"/>
        <xdr:cNvSpPr txBox="1"/>
      </xdr:nvSpPr>
      <xdr:spPr>
        <a:xfrm>
          <a:off x="3562427"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34316</xdr:rowOff>
    </xdr:from>
    <xdr:to>
      <xdr:col>4</xdr:col>
      <xdr:colOff>155575</xdr:colOff>
      <xdr:row>78</xdr:row>
      <xdr:rowOff>38658</xdr:rowOff>
    </xdr:to>
    <xdr:cxnSp macro="">
      <xdr:nvCxnSpPr>
        <xdr:cNvPr id="177" name="直線コネクタ 176"/>
        <xdr:cNvCxnSpPr/>
      </xdr:nvCxnSpPr>
      <xdr:spPr>
        <a:xfrm flipV="1">
          <a:off x="2019300" y="13407416"/>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21509</xdr:rowOff>
    </xdr:from>
    <xdr:to>
      <xdr:col>4</xdr:col>
      <xdr:colOff>206375</xdr:colOff>
      <xdr:row>77</xdr:row>
      <xdr:rowOff>123109</xdr:rowOff>
    </xdr:to>
    <xdr:sp macro="" textlink="">
      <xdr:nvSpPr>
        <xdr:cNvPr id="178" name="フローチャート : 判断 177"/>
        <xdr:cNvSpPr/>
      </xdr:nvSpPr>
      <xdr:spPr>
        <a:xfrm>
          <a:off x="2857500" y="132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139636</xdr:rowOff>
    </xdr:from>
    <xdr:ext cx="469744" cy="259045"/>
    <xdr:sp macro="" textlink="">
      <xdr:nvSpPr>
        <xdr:cNvPr id="179" name="テキスト ボックス 178"/>
        <xdr:cNvSpPr txBox="1"/>
      </xdr:nvSpPr>
      <xdr:spPr>
        <a:xfrm>
          <a:off x="2673427" y="1299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38658</xdr:rowOff>
    </xdr:from>
    <xdr:to>
      <xdr:col>2</xdr:col>
      <xdr:colOff>638175</xdr:colOff>
      <xdr:row>78</xdr:row>
      <xdr:rowOff>44008</xdr:rowOff>
    </xdr:to>
    <xdr:cxnSp macro="">
      <xdr:nvCxnSpPr>
        <xdr:cNvPr id="180" name="直線コネクタ 179"/>
        <xdr:cNvCxnSpPr/>
      </xdr:nvCxnSpPr>
      <xdr:spPr>
        <a:xfrm flipV="1">
          <a:off x="1130300" y="13411758"/>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7198</xdr:rowOff>
    </xdr:from>
    <xdr:to>
      <xdr:col>3</xdr:col>
      <xdr:colOff>3175</xdr:colOff>
      <xdr:row>77</xdr:row>
      <xdr:rowOff>108798</xdr:rowOff>
    </xdr:to>
    <xdr:sp macro="" textlink="">
      <xdr:nvSpPr>
        <xdr:cNvPr id="181" name="フローチャート : 判断 180"/>
        <xdr:cNvSpPr/>
      </xdr:nvSpPr>
      <xdr:spPr>
        <a:xfrm>
          <a:off x="1968500" y="132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125325</xdr:rowOff>
    </xdr:from>
    <xdr:ext cx="469744" cy="259045"/>
    <xdr:sp macro="" textlink="">
      <xdr:nvSpPr>
        <xdr:cNvPr id="182" name="テキスト ボックス 181"/>
        <xdr:cNvSpPr txBox="1"/>
      </xdr:nvSpPr>
      <xdr:spPr>
        <a:xfrm>
          <a:off x="1784427" y="1298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28046</xdr:rowOff>
    </xdr:from>
    <xdr:to>
      <xdr:col>1</xdr:col>
      <xdr:colOff>485775</xdr:colOff>
      <xdr:row>77</xdr:row>
      <xdr:rowOff>129646</xdr:rowOff>
    </xdr:to>
    <xdr:sp macro="" textlink="">
      <xdr:nvSpPr>
        <xdr:cNvPr id="183" name="フローチャート : 判断 182"/>
        <xdr:cNvSpPr/>
      </xdr:nvSpPr>
      <xdr:spPr>
        <a:xfrm>
          <a:off x="1079500" y="132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146173</xdr:rowOff>
    </xdr:from>
    <xdr:ext cx="469744" cy="259045"/>
    <xdr:sp macro="" textlink="">
      <xdr:nvSpPr>
        <xdr:cNvPr id="184" name="テキスト ボックス 183"/>
        <xdr:cNvSpPr txBox="1"/>
      </xdr:nvSpPr>
      <xdr:spPr>
        <a:xfrm>
          <a:off x="895427" y="130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146507</xdr:rowOff>
    </xdr:from>
    <xdr:to>
      <xdr:col>6</xdr:col>
      <xdr:colOff>561975</xdr:colOff>
      <xdr:row>78</xdr:row>
      <xdr:rowOff>76657</xdr:rowOff>
    </xdr:to>
    <xdr:sp macro="" textlink="">
      <xdr:nvSpPr>
        <xdr:cNvPr id="190" name="円/楕円 189"/>
        <xdr:cNvSpPr/>
      </xdr:nvSpPr>
      <xdr:spPr>
        <a:xfrm>
          <a:off x="45847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61434</xdr:rowOff>
    </xdr:from>
    <xdr:ext cx="469744" cy="259045"/>
    <xdr:sp macro="" textlink="">
      <xdr:nvSpPr>
        <xdr:cNvPr id="191" name="維持補修費該当値テキスト"/>
        <xdr:cNvSpPr txBox="1"/>
      </xdr:nvSpPr>
      <xdr:spPr>
        <a:xfrm>
          <a:off x="4686300" y="132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125157</xdr:rowOff>
    </xdr:from>
    <xdr:to>
      <xdr:col>5</xdr:col>
      <xdr:colOff>409575</xdr:colOff>
      <xdr:row>78</xdr:row>
      <xdr:rowOff>55307</xdr:rowOff>
    </xdr:to>
    <xdr:sp macro="" textlink="">
      <xdr:nvSpPr>
        <xdr:cNvPr id="192" name="円/楕円 191"/>
        <xdr:cNvSpPr/>
      </xdr:nvSpPr>
      <xdr:spPr>
        <a:xfrm>
          <a:off x="3746500" y="133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46434</xdr:rowOff>
    </xdr:from>
    <xdr:ext cx="469744" cy="259045"/>
    <xdr:sp macro="" textlink="">
      <xdr:nvSpPr>
        <xdr:cNvPr id="193" name="テキスト ボックス 192"/>
        <xdr:cNvSpPr txBox="1"/>
      </xdr:nvSpPr>
      <xdr:spPr>
        <a:xfrm>
          <a:off x="3562427" y="1341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154966</xdr:rowOff>
    </xdr:from>
    <xdr:to>
      <xdr:col>4</xdr:col>
      <xdr:colOff>206375</xdr:colOff>
      <xdr:row>78</xdr:row>
      <xdr:rowOff>85116</xdr:rowOff>
    </xdr:to>
    <xdr:sp macro="" textlink="">
      <xdr:nvSpPr>
        <xdr:cNvPr id="194" name="円/楕円 193"/>
        <xdr:cNvSpPr/>
      </xdr:nvSpPr>
      <xdr:spPr>
        <a:xfrm>
          <a:off x="2857500" y="133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76243</xdr:rowOff>
    </xdr:from>
    <xdr:ext cx="469744" cy="259045"/>
    <xdr:sp macro="" textlink="">
      <xdr:nvSpPr>
        <xdr:cNvPr id="195" name="テキスト ボックス 194"/>
        <xdr:cNvSpPr txBox="1"/>
      </xdr:nvSpPr>
      <xdr:spPr>
        <a:xfrm>
          <a:off x="2673427" y="1344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159308</xdr:rowOff>
    </xdr:from>
    <xdr:to>
      <xdr:col>3</xdr:col>
      <xdr:colOff>3175</xdr:colOff>
      <xdr:row>78</xdr:row>
      <xdr:rowOff>89458</xdr:rowOff>
    </xdr:to>
    <xdr:sp macro="" textlink="">
      <xdr:nvSpPr>
        <xdr:cNvPr id="196" name="円/楕円 195"/>
        <xdr:cNvSpPr/>
      </xdr:nvSpPr>
      <xdr:spPr>
        <a:xfrm>
          <a:off x="1968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80585</xdr:rowOff>
    </xdr:from>
    <xdr:ext cx="469744" cy="259045"/>
    <xdr:sp macro="" textlink="">
      <xdr:nvSpPr>
        <xdr:cNvPr id="197" name="テキスト ボックス 196"/>
        <xdr:cNvSpPr txBox="1"/>
      </xdr:nvSpPr>
      <xdr:spPr>
        <a:xfrm>
          <a:off x="1784427" y="134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164658</xdr:rowOff>
    </xdr:from>
    <xdr:to>
      <xdr:col>1</xdr:col>
      <xdr:colOff>485775</xdr:colOff>
      <xdr:row>78</xdr:row>
      <xdr:rowOff>94808</xdr:rowOff>
    </xdr:to>
    <xdr:sp macro="" textlink="">
      <xdr:nvSpPr>
        <xdr:cNvPr id="198" name="円/楕円 197"/>
        <xdr:cNvSpPr/>
      </xdr:nvSpPr>
      <xdr:spPr>
        <a:xfrm>
          <a:off x="1079500" y="133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85935</xdr:rowOff>
    </xdr:from>
    <xdr:ext cx="469744" cy="259045"/>
    <xdr:sp macro="" textlink="">
      <xdr:nvSpPr>
        <xdr:cNvPr id="199" name="テキスト ボックス 198"/>
        <xdr:cNvSpPr txBox="1"/>
      </xdr:nvSpPr>
      <xdr:spPr>
        <a:xfrm>
          <a:off x="895427" y="134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59423</xdr:rowOff>
    </xdr:from>
    <xdr:to>
      <xdr:col>6</xdr:col>
      <xdr:colOff>511175</xdr:colOff>
      <xdr:row>96</xdr:row>
      <xdr:rowOff>101943</xdr:rowOff>
    </xdr:to>
    <xdr:cxnSp macro="">
      <xdr:nvCxnSpPr>
        <xdr:cNvPr id="229" name="直線コネクタ 228"/>
        <xdr:cNvCxnSpPr/>
      </xdr:nvCxnSpPr>
      <xdr:spPr>
        <a:xfrm flipV="1">
          <a:off x="3797300" y="16518623"/>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101943</xdr:rowOff>
    </xdr:from>
    <xdr:to>
      <xdr:col>5</xdr:col>
      <xdr:colOff>358775</xdr:colOff>
      <xdr:row>97</xdr:row>
      <xdr:rowOff>23437</xdr:rowOff>
    </xdr:to>
    <xdr:cxnSp macro="">
      <xdr:nvCxnSpPr>
        <xdr:cNvPr id="232" name="直線コネクタ 231"/>
        <xdr:cNvCxnSpPr/>
      </xdr:nvCxnSpPr>
      <xdr:spPr>
        <a:xfrm flipV="1">
          <a:off x="2908300" y="16561143"/>
          <a:ext cx="889000" cy="9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103682</xdr:rowOff>
    </xdr:from>
    <xdr:to>
      <xdr:col>5</xdr:col>
      <xdr:colOff>409575</xdr:colOff>
      <xdr:row>96</xdr:row>
      <xdr:rowOff>33832</xdr:rowOff>
    </xdr:to>
    <xdr:sp macro="" textlink="">
      <xdr:nvSpPr>
        <xdr:cNvPr id="233" name="フローチャート : 判断 232"/>
        <xdr:cNvSpPr/>
      </xdr:nvSpPr>
      <xdr:spPr>
        <a:xfrm>
          <a:off x="3746500" y="1639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50359</xdr:rowOff>
    </xdr:from>
    <xdr:ext cx="534377" cy="259045"/>
    <xdr:sp macro="" textlink="">
      <xdr:nvSpPr>
        <xdr:cNvPr id="234" name="テキスト ボックス 233"/>
        <xdr:cNvSpPr txBox="1"/>
      </xdr:nvSpPr>
      <xdr:spPr>
        <a:xfrm>
          <a:off x="3530111" y="161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23437</xdr:rowOff>
    </xdr:from>
    <xdr:to>
      <xdr:col>4</xdr:col>
      <xdr:colOff>155575</xdr:colOff>
      <xdr:row>97</xdr:row>
      <xdr:rowOff>29857</xdr:rowOff>
    </xdr:to>
    <xdr:cxnSp macro="">
      <xdr:nvCxnSpPr>
        <xdr:cNvPr id="235" name="直線コネクタ 234"/>
        <xdr:cNvCxnSpPr/>
      </xdr:nvCxnSpPr>
      <xdr:spPr>
        <a:xfrm flipV="1">
          <a:off x="2019300" y="16654087"/>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13405</xdr:rowOff>
    </xdr:from>
    <xdr:to>
      <xdr:col>4</xdr:col>
      <xdr:colOff>206375</xdr:colOff>
      <xdr:row>96</xdr:row>
      <xdr:rowOff>115005</xdr:rowOff>
    </xdr:to>
    <xdr:sp macro="" textlink="">
      <xdr:nvSpPr>
        <xdr:cNvPr id="236" name="フローチャート : 判断 235"/>
        <xdr:cNvSpPr/>
      </xdr:nvSpPr>
      <xdr:spPr>
        <a:xfrm>
          <a:off x="2857500" y="164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131532</xdr:rowOff>
    </xdr:from>
    <xdr:ext cx="534377" cy="259045"/>
    <xdr:sp macro="" textlink="">
      <xdr:nvSpPr>
        <xdr:cNvPr id="237" name="テキスト ボックス 236"/>
        <xdr:cNvSpPr txBox="1"/>
      </xdr:nvSpPr>
      <xdr:spPr>
        <a:xfrm>
          <a:off x="2641111" y="162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9474</xdr:rowOff>
    </xdr:from>
    <xdr:to>
      <xdr:col>2</xdr:col>
      <xdr:colOff>638175</xdr:colOff>
      <xdr:row>97</xdr:row>
      <xdr:rowOff>29857</xdr:rowOff>
    </xdr:to>
    <xdr:cxnSp macro="">
      <xdr:nvCxnSpPr>
        <xdr:cNvPr id="238" name="直線コネクタ 237"/>
        <xdr:cNvCxnSpPr/>
      </xdr:nvCxnSpPr>
      <xdr:spPr>
        <a:xfrm>
          <a:off x="1130300" y="16640124"/>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91415</xdr:rowOff>
    </xdr:from>
    <xdr:to>
      <xdr:col>3</xdr:col>
      <xdr:colOff>3175</xdr:colOff>
      <xdr:row>96</xdr:row>
      <xdr:rowOff>21565</xdr:rowOff>
    </xdr:to>
    <xdr:sp macro="" textlink="">
      <xdr:nvSpPr>
        <xdr:cNvPr id="239" name="フローチャート : 判断 238"/>
        <xdr:cNvSpPr/>
      </xdr:nvSpPr>
      <xdr:spPr>
        <a:xfrm>
          <a:off x="1968500" y="1637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38092</xdr:rowOff>
    </xdr:from>
    <xdr:ext cx="534377" cy="259045"/>
    <xdr:sp macro="" textlink="">
      <xdr:nvSpPr>
        <xdr:cNvPr id="240" name="テキスト ボックス 239"/>
        <xdr:cNvSpPr txBox="1"/>
      </xdr:nvSpPr>
      <xdr:spPr>
        <a:xfrm>
          <a:off x="1752111" y="161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91109</xdr:rowOff>
    </xdr:from>
    <xdr:to>
      <xdr:col>1</xdr:col>
      <xdr:colOff>485775</xdr:colOff>
      <xdr:row>96</xdr:row>
      <xdr:rowOff>21259</xdr:rowOff>
    </xdr:to>
    <xdr:sp macro="" textlink="">
      <xdr:nvSpPr>
        <xdr:cNvPr id="241" name="フローチャート : 判断 240"/>
        <xdr:cNvSpPr/>
      </xdr:nvSpPr>
      <xdr:spPr>
        <a:xfrm>
          <a:off x="10795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37786</xdr:rowOff>
    </xdr:from>
    <xdr:ext cx="534377" cy="259045"/>
    <xdr:sp macro="" textlink="">
      <xdr:nvSpPr>
        <xdr:cNvPr id="242" name="テキスト ボックス 241"/>
        <xdr:cNvSpPr txBox="1"/>
      </xdr:nvSpPr>
      <xdr:spPr>
        <a:xfrm>
          <a:off x="863111" y="1615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8623</xdr:rowOff>
    </xdr:from>
    <xdr:to>
      <xdr:col>6</xdr:col>
      <xdr:colOff>561975</xdr:colOff>
      <xdr:row>96</xdr:row>
      <xdr:rowOff>110223</xdr:rowOff>
    </xdr:to>
    <xdr:sp macro="" textlink="">
      <xdr:nvSpPr>
        <xdr:cNvPr id="248" name="円/楕円 247"/>
        <xdr:cNvSpPr/>
      </xdr:nvSpPr>
      <xdr:spPr>
        <a:xfrm>
          <a:off x="4584700" y="164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158500</xdr:rowOff>
    </xdr:from>
    <xdr:ext cx="534377" cy="259045"/>
    <xdr:sp macro="" textlink="">
      <xdr:nvSpPr>
        <xdr:cNvPr id="249" name="扶助費該当値テキスト"/>
        <xdr:cNvSpPr txBox="1"/>
      </xdr:nvSpPr>
      <xdr:spPr>
        <a:xfrm>
          <a:off x="4686300"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51143</xdr:rowOff>
    </xdr:from>
    <xdr:to>
      <xdr:col>5</xdr:col>
      <xdr:colOff>409575</xdr:colOff>
      <xdr:row>96</xdr:row>
      <xdr:rowOff>152743</xdr:rowOff>
    </xdr:to>
    <xdr:sp macro="" textlink="">
      <xdr:nvSpPr>
        <xdr:cNvPr id="250" name="円/楕円 249"/>
        <xdr:cNvSpPr/>
      </xdr:nvSpPr>
      <xdr:spPr>
        <a:xfrm>
          <a:off x="3746500" y="165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143870</xdr:rowOff>
    </xdr:from>
    <xdr:ext cx="534377" cy="259045"/>
    <xdr:sp macro="" textlink="">
      <xdr:nvSpPr>
        <xdr:cNvPr id="251" name="テキスト ボックス 250"/>
        <xdr:cNvSpPr txBox="1"/>
      </xdr:nvSpPr>
      <xdr:spPr>
        <a:xfrm>
          <a:off x="3530111" y="166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144087</xdr:rowOff>
    </xdr:from>
    <xdr:to>
      <xdr:col>4</xdr:col>
      <xdr:colOff>206375</xdr:colOff>
      <xdr:row>97</xdr:row>
      <xdr:rowOff>74237</xdr:rowOff>
    </xdr:to>
    <xdr:sp macro="" textlink="">
      <xdr:nvSpPr>
        <xdr:cNvPr id="252" name="円/楕円 251"/>
        <xdr:cNvSpPr/>
      </xdr:nvSpPr>
      <xdr:spPr>
        <a:xfrm>
          <a:off x="2857500" y="166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65364</xdr:rowOff>
    </xdr:from>
    <xdr:ext cx="534377" cy="259045"/>
    <xdr:sp macro="" textlink="">
      <xdr:nvSpPr>
        <xdr:cNvPr id="253" name="テキスト ボックス 252"/>
        <xdr:cNvSpPr txBox="1"/>
      </xdr:nvSpPr>
      <xdr:spPr>
        <a:xfrm>
          <a:off x="2641111" y="166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150507</xdr:rowOff>
    </xdr:from>
    <xdr:to>
      <xdr:col>3</xdr:col>
      <xdr:colOff>3175</xdr:colOff>
      <xdr:row>97</xdr:row>
      <xdr:rowOff>80657</xdr:rowOff>
    </xdr:to>
    <xdr:sp macro="" textlink="">
      <xdr:nvSpPr>
        <xdr:cNvPr id="254" name="円/楕円 253"/>
        <xdr:cNvSpPr/>
      </xdr:nvSpPr>
      <xdr:spPr>
        <a:xfrm>
          <a:off x="1968500" y="166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71784</xdr:rowOff>
    </xdr:from>
    <xdr:ext cx="534377" cy="259045"/>
    <xdr:sp macro="" textlink="">
      <xdr:nvSpPr>
        <xdr:cNvPr id="255" name="テキスト ボックス 254"/>
        <xdr:cNvSpPr txBox="1"/>
      </xdr:nvSpPr>
      <xdr:spPr>
        <a:xfrm>
          <a:off x="1752111" y="1670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130124</xdr:rowOff>
    </xdr:from>
    <xdr:to>
      <xdr:col>1</xdr:col>
      <xdr:colOff>485775</xdr:colOff>
      <xdr:row>97</xdr:row>
      <xdr:rowOff>60274</xdr:rowOff>
    </xdr:to>
    <xdr:sp macro="" textlink="">
      <xdr:nvSpPr>
        <xdr:cNvPr id="256" name="円/楕円 255"/>
        <xdr:cNvSpPr/>
      </xdr:nvSpPr>
      <xdr:spPr>
        <a:xfrm>
          <a:off x="1079500" y="165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51401</xdr:rowOff>
    </xdr:from>
    <xdr:ext cx="534377" cy="259045"/>
    <xdr:sp macro="" textlink="">
      <xdr:nvSpPr>
        <xdr:cNvPr id="257" name="テキスト ボックス 256"/>
        <xdr:cNvSpPr txBox="1"/>
      </xdr:nvSpPr>
      <xdr:spPr>
        <a:xfrm>
          <a:off x="863111" y="166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97213</xdr:rowOff>
    </xdr:from>
    <xdr:to>
      <xdr:col>15</xdr:col>
      <xdr:colOff>180975</xdr:colOff>
      <xdr:row>36</xdr:row>
      <xdr:rowOff>142149</xdr:rowOff>
    </xdr:to>
    <xdr:cxnSp macro="">
      <xdr:nvCxnSpPr>
        <xdr:cNvPr id="289" name="直線コネクタ 288"/>
        <xdr:cNvCxnSpPr/>
      </xdr:nvCxnSpPr>
      <xdr:spPr>
        <a:xfrm>
          <a:off x="9639300" y="6269413"/>
          <a:ext cx="8382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79443</xdr:rowOff>
    </xdr:from>
    <xdr:ext cx="534377" cy="259045"/>
    <xdr:sp macro="" textlink="">
      <xdr:nvSpPr>
        <xdr:cNvPr id="290" name="補助費等平均値テキスト"/>
        <xdr:cNvSpPr txBox="1"/>
      </xdr:nvSpPr>
      <xdr:spPr>
        <a:xfrm>
          <a:off x="10528300" y="625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66167</xdr:rowOff>
    </xdr:from>
    <xdr:to>
      <xdr:col>14</xdr:col>
      <xdr:colOff>28575</xdr:colOff>
      <xdr:row>36</xdr:row>
      <xdr:rowOff>97213</xdr:rowOff>
    </xdr:to>
    <xdr:cxnSp macro="">
      <xdr:nvCxnSpPr>
        <xdr:cNvPr id="292" name="直線コネクタ 291"/>
        <xdr:cNvCxnSpPr/>
      </xdr:nvCxnSpPr>
      <xdr:spPr>
        <a:xfrm>
          <a:off x="8750300" y="5552567"/>
          <a:ext cx="889000" cy="7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68032</xdr:rowOff>
    </xdr:from>
    <xdr:to>
      <xdr:col>14</xdr:col>
      <xdr:colOff>79375</xdr:colOff>
      <xdr:row>36</xdr:row>
      <xdr:rowOff>169632</xdr:rowOff>
    </xdr:to>
    <xdr:sp macro="" textlink="">
      <xdr:nvSpPr>
        <xdr:cNvPr id="293" name="フローチャート : 判断 292"/>
        <xdr:cNvSpPr/>
      </xdr:nvSpPr>
      <xdr:spPr>
        <a:xfrm>
          <a:off x="9588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160759</xdr:rowOff>
    </xdr:from>
    <xdr:ext cx="534377" cy="259045"/>
    <xdr:sp macro="" textlink="">
      <xdr:nvSpPr>
        <xdr:cNvPr id="294" name="テキスト ボックス 293"/>
        <xdr:cNvSpPr txBox="1"/>
      </xdr:nvSpPr>
      <xdr:spPr>
        <a:xfrm>
          <a:off x="9372111" y="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66167</xdr:rowOff>
    </xdr:from>
    <xdr:to>
      <xdr:col>12</xdr:col>
      <xdr:colOff>511175</xdr:colOff>
      <xdr:row>37</xdr:row>
      <xdr:rowOff>136892</xdr:rowOff>
    </xdr:to>
    <xdr:cxnSp macro="">
      <xdr:nvCxnSpPr>
        <xdr:cNvPr id="295" name="直線コネクタ 294"/>
        <xdr:cNvCxnSpPr/>
      </xdr:nvCxnSpPr>
      <xdr:spPr>
        <a:xfrm flipV="1">
          <a:off x="7861300" y="5552567"/>
          <a:ext cx="889000" cy="9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35375</xdr:rowOff>
    </xdr:from>
    <xdr:to>
      <xdr:col>12</xdr:col>
      <xdr:colOff>561975</xdr:colOff>
      <xdr:row>36</xdr:row>
      <xdr:rowOff>136975</xdr:rowOff>
    </xdr:to>
    <xdr:sp macro="" textlink="">
      <xdr:nvSpPr>
        <xdr:cNvPr id="296" name="フローチャート : 判断 295"/>
        <xdr:cNvSpPr/>
      </xdr:nvSpPr>
      <xdr:spPr>
        <a:xfrm>
          <a:off x="8699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128102</xdr:rowOff>
    </xdr:from>
    <xdr:ext cx="534377" cy="259045"/>
    <xdr:sp macro="" textlink="">
      <xdr:nvSpPr>
        <xdr:cNvPr id="297" name="テキスト ボックス 296"/>
        <xdr:cNvSpPr txBox="1"/>
      </xdr:nvSpPr>
      <xdr:spPr>
        <a:xfrm>
          <a:off x="8483111" y="63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125788</xdr:rowOff>
    </xdr:from>
    <xdr:to>
      <xdr:col>11</xdr:col>
      <xdr:colOff>307975</xdr:colOff>
      <xdr:row>37</xdr:row>
      <xdr:rowOff>136892</xdr:rowOff>
    </xdr:to>
    <xdr:cxnSp macro="">
      <xdr:nvCxnSpPr>
        <xdr:cNvPr id="298" name="直線コネクタ 297"/>
        <xdr:cNvCxnSpPr/>
      </xdr:nvCxnSpPr>
      <xdr:spPr>
        <a:xfrm>
          <a:off x="6972300" y="6469438"/>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166025</xdr:rowOff>
    </xdr:from>
    <xdr:to>
      <xdr:col>11</xdr:col>
      <xdr:colOff>358775</xdr:colOff>
      <xdr:row>37</xdr:row>
      <xdr:rowOff>96175</xdr:rowOff>
    </xdr:to>
    <xdr:sp macro="" textlink="">
      <xdr:nvSpPr>
        <xdr:cNvPr id="299" name="フローチャート : 判断 298"/>
        <xdr:cNvSpPr/>
      </xdr:nvSpPr>
      <xdr:spPr>
        <a:xfrm>
          <a:off x="7810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112702</xdr:rowOff>
    </xdr:from>
    <xdr:ext cx="534377" cy="259045"/>
    <xdr:sp macro="" textlink="">
      <xdr:nvSpPr>
        <xdr:cNvPr id="300" name="テキスト ボックス 299"/>
        <xdr:cNvSpPr txBox="1"/>
      </xdr:nvSpPr>
      <xdr:spPr>
        <a:xfrm>
          <a:off x="7594111" y="61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160626</xdr:rowOff>
    </xdr:from>
    <xdr:to>
      <xdr:col>10</xdr:col>
      <xdr:colOff>155575</xdr:colOff>
      <xdr:row>37</xdr:row>
      <xdr:rowOff>90776</xdr:rowOff>
    </xdr:to>
    <xdr:sp macro="" textlink="">
      <xdr:nvSpPr>
        <xdr:cNvPr id="301" name="フローチャート : 判断 300"/>
        <xdr:cNvSpPr/>
      </xdr:nvSpPr>
      <xdr:spPr>
        <a:xfrm>
          <a:off x="6921500" y="633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107303</xdr:rowOff>
    </xdr:from>
    <xdr:ext cx="534377" cy="259045"/>
    <xdr:sp macro="" textlink="">
      <xdr:nvSpPr>
        <xdr:cNvPr id="302" name="テキスト ボックス 301"/>
        <xdr:cNvSpPr txBox="1"/>
      </xdr:nvSpPr>
      <xdr:spPr>
        <a:xfrm>
          <a:off x="6705111" y="610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91349</xdr:rowOff>
    </xdr:from>
    <xdr:to>
      <xdr:col>15</xdr:col>
      <xdr:colOff>231775</xdr:colOff>
      <xdr:row>37</xdr:row>
      <xdr:rowOff>21499</xdr:rowOff>
    </xdr:to>
    <xdr:sp macro="" textlink="">
      <xdr:nvSpPr>
        <xdr:cNvPr id="308" name="円/楕円 307"/>
        <xdr:cNvSpPr/>
      </xdr:nvSpPr>
      <xdr:spPr>
        <a:xfrm>
          <a:off x="10426700" y="62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114226</xdr:rowOff>
    </xdr:from>
    <xdr:ext cx="534377" cy="259045"/>
    <xdr:sp macro="" textlink="">
      <xdr:nvSpPr>
        <xdr:cNvPr id="309" name="補助費等該当値テキスト"/>
        <xdr:cNvSpPr txBox="1"/>
      </xdr:nvSpPr>
      <xdr:spPr>
        <a:xfrm>
          <a:off x="10528300" y="61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46413</xdr:rowOff>
    </xdr:from>
    <xdr:to>
      <xdr:col>14</xdr:col>
      <xdr:colOff>79375</xdr:colOff>
      <xdr:row>36</xdr:row>
      <xdr:rowOff>148013</xdr:rowOff>
    </xdr:to>
    <xdr:sp macro="" textlink="">
      <xdr:nvSpPr>
        <xdr:cNvPr id="310" name="円/楕円 309"/>
        <xdr:cNvSpPr/>
      </xdr:nvSpPr>
      <xdr:spPr>
        <a:xfrm>
          <a:off x="9588500" y="62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164540</xdr:rowOff>
    </xdr:from>
    <xdr:ext cx="534377" cy="259045"/>
    <xdr:sp macro="" textlink="">
      <xdr:nvSpPr>
        <xdr:cNvPr id="311" name="テキスト ボックス 310"/>
        <xdr:cNvSpPr txBox="1"/>
      </xdr:nvSpPr>
      <xdr:spPr>
        <a:xfrm>
          <a:off x="9372111" y="59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77,403</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15367</xdr:rowOff>
    </xdr:from>
    <xdr:to>
      <xdr:col>12</xdr:col>
      <xdr:colOff>561975</xdr:colOff>
      <xdr:row>32</xdr:row>
      <xdr:rowOff>116967</xdr:rowOff>
    </xdr:to>
    <xdr:sp macro="" textlink="">
      <xdr:nvSpPr>
        <xdr:cNvPr id="312" name="円/楕円 311"/>
        <xdr:cNvSpPr/>
      </xdr:nvSpPr>
      <xdr:spPr>
        <a:xfrm>
          <a:off x="8699500" y="55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133494</xdr:rowOff>
    </xdr:from>
    <xdr:ext cx="599010" cy="259045"/>
    <xdr:sp macro="" textlink="">
      <xdr:nvSpPr>
        <xdr:cNvPr id="313" name="テキスト ボックス 312"/>
        <xdr:cNvSpPr txBox="1"/>
      </xdr:nvSpPr>
      <xdr:spPr>
        <a:xfrm>
          <a:off x="8450794" y="527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86092</xdr:rowOff>
    </xdr:from>
    <xdr:to>
      <xdr:col>11</xdr:col>
      <xdr:colOff>358775</xdr:colOff>
      <xdr:row>38</xdr:row>
      <xdr:rowOff>16242</xdr:rowOff>
    </xdr:to>
    <xdr:sp macro="" textlink="">
      <xdr:nvSpPr>
        <xdr:cNvPr id="314" name="円/楕円 313"/>
        <xdr:cNvSpPr/>
      </xdr:nvSpPr>
      <xdr:spPr>
        <a:xfrm>
          <a:off x="7810500" y="64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7369</xdr:rowOff>
    </xdr:from>
    <xdr:ext cx="534377" cy="259045"/>
    <xdr:sp macro="" textlink="">
      <xdr:nvSpPr>
        <xdr:cNvPr id="315" name="テキスト ボックス 314"/>
        <xdr:cNvSpPr txBox="1"/>
      </xdr:nvSpPr>
      <xdr:spPr>
        <a:xfrm>
          <a:off x="7594111" y="652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74988</xdr:rowOff>
    </xdr:from>
    <xdr:to>
      <xdr:col>10</xdr:col>
      <xdr:colOff>155575</xdr:colOff>
      <xdr:row>38</xdr:row>
      <xdr:rowOff>5138</xdr:rowOff>
    </xdr:to>
    <xdr:sp macro="" textlink="">
      <xdr:nvSpPr>
        <xdr:cNvPr id="316" name="円/楕円 315"/>
        <xdr:cNvSpPr/>
      </xdr:nvSpPr>
      <xdr:spPr>
        <a:xfrm>
          <a:off x="6921500" y="64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167715</xdr:rowOff>
    </xdr:from>
    <xdr:ext cx="534377" cy="259045"/>
    <xdr:sp macro="" textlink="">
      <xdr:nvSpPr>
        <xdr:cNvPr id="317" name="テキスト ボックス 316"/>
        <xdr:cNvSpPr txBox="1"/>
      </xdr:nvSpPr>
      <xdr:spPr>
        <a:xfrm>
          <a:off x="6705111" y="651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52562</xdr:rowOff>
    </xdr:from>
    <xdr:to>
      <xdr:col>15</xdr:col>
      <xdr:colOff>180975</xdr:colOff>
      <xdr:row>59</xdr:row>
      <xdr:rowOff>57998</xdr:rowOff>
    </xdr:to>
    <xdr:cxnSp macro="">
      <xdr:nvCxnSpPr>
        <xdr:cNvPr id="348" name="直線コネクタ 347"/>
        <xdr:cNvCxnSpPr/>
      </xdr:nvCxnSpPr>
      <xdr:spPr>
        <a:xfrm flipV="1">
          <a:off x="9639300" y="10168112"/>
          <a:ext cx="8382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39408</xdr:rowOff>
    </xdr:from>
    <xdr:to>
      <xdr:col>14</xdr:col>
      <xdr:colOff>28575</xdr:colOff>
      <xdr:row>59</xdr:row>
      <xdr:rowOff>57998</xdr:rowOff>
    </xdr:to>
    <xdr:cxnSp macro="">
      <xdr:nvCxnSpPr>
        <xdr:cNvPr id="351" name="直線コネクタ 350"/>
        <xdr:cNvCxnSpPr/>
      </xdr:nvCxnSpPr>
      <xdr:spPr>
        <a:xfrm>
          <a:off x="8750300" y="10154958"/>
          <a:ext cx="889000" cy="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124223</xdr:rowOff>
    </xdr:from>
    <xdr:to>
      <xdr:col>14</xdr:col>
      <xdr:colOff>79375</xdr:colOff>
      <xdr:row>59</xdr:row>
      <xdr:rowOff>54373</xdr:rowOff>
    </xdr:to>
    <xdr:sp macro="" textlink="">
      <xdr:nvSpPr>
        <xdr:cNvPr id="352" name="フローチャート : 判断 351"/>
        <xdr:cNvSpPr/>
      </xdr:nvSpPr>
      <xdr:spPr>
        <a:xfrm>
          <a:off x="9588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70900</xdr:rowOff>
    </xdr:from>
    <xdr:ext cx="534377" cy="259045"/>
    <xdr:sp macro="" textlink="">
      <xdr:nvSpPr>
        <xdr:cNvPr id="353" name="テキスト ボックス 352"/>
        <xdr:cNvSpPr txBox="1"/>
      </xdr:nvSpPr>
      <xdr:spPr>
        <a:xfrm>
          <a:off x="9372111" y="984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39408</xdr:rowOff>
    </xdr:from>
    <xdr:to>
      <xdr:col>12</xdr:col>
      <xdr:colOff>511175</xdr:colOff>
      <xdr:row>59</xdr:row>
      <xdr:rowOff>59505</xdr:rowOff>
    </xdr:to>
    <xdr:cxnSp macro="">
      <xdr:nvCxnSpPr>
        <xdr:cNvPr id="354" name="直線コネクタ 353"/>
        <xdr:cNvCxnSpPr/>
      </xdr:nvCxnSpPr>
      <xdr:spPr>
        <a:xfrm flipV="1">
          <a:off x="7861300" y="10154958"/>
          <a:ext cx="8890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130277</xdr:rowOff>
    </xdr:from>
    <xdr:to>
      <xdr:col>12</xdr:col>
      <xdr:colOff>561975</xdr:colOff>
      <xdr:row>59</xdr:row>
      <xdr:rowOff>60427</xdr:rowOff>
    </xdr:to>
    <xdr:sp macro="" textlink="">
      <xdr:nvSpPr>
        <xdr:cNvPr id="355" name="フローチャート : 判断 354"/>
        <xdr:cNvSpPr/>
      </xdr:nvSpPr>
      <xdr:spPr>
        <a:xfrm>
          <a:off x="8699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76954</xdr:rowOff>
    </xdr:from>
    <xdr:ext cx="534377" cy="259045"/>
    <xdr:sp macro="" textlink="">
      <xdr:nvSpPr>
        <xdr:cNvPr id="356" name="テキスト ボックス 355"/>
        <xdr:cNvSpPr txBox="1"/>
      </xdr:nvSpPr>
      <xdr:spPr>
        <a:xfrm>
          <a:off x="8483111" y="98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57464</xdr:rowOff>
    </xdr:from>
    <xdr:to>
      <xdr:col>11</xdr:col>
      <xdr:colOff>307975</xdr:colOff>
      <xdr:row>59</xdr:row>
      <xdr:rowOff>59505</xdr:rowOff>
    </xdr:to>
    <xdr:cxnSp macro="">
      <xdr:nvCxnSpPr>
        <xdr:cNvPr id="357" name="直線コネクタ 356"/>
        <xdr:cNvCxnSpPr/>
      </xdr:nvCxnSpPr>
      <xdr:spPr>
        <a:xfrm>
          <a:off x="6972300" y="10173014"/>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142695</xdr:rowOff>
    </xdr:from>
    <xdr:to>
      <xdr:col>11</xdr:col>
      <xdr:colOff>358775</xdr:colOff>
      <xdr:row>59</xdr:row>
      <xdr:rowOff>72845</xdr:rowOff>
    </xdr:to>
    <xdr:sp macro="" textlink="">
      <xdr:nvSpPr>
        <xdr:cNvPr id="358" name="フローチャート : 判断 357"/>
        <xdr:cNvSpPr/>
      </xdr:nvSpPr>
      <xdr:spPr>
        <a:xfrm>
          <a:off x="7810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89372</xdr:rowOff>
    </xdr:from>
    <xdr:ext cx="534377" cy="259045"/>
    <xdr:sp macro="" textlink="">
      <xdr:nvSpPr>
        <xdr:cNvPr id="359" name="テキスト ボックス 358"/>
        <xdr:cNvSpPr txBox="1"/>
      </xdr:nvSpPr>
      <xdr:spPr>
        <a:xfrm>
          <a:off x="7594111" y="98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154401</xdr:rowOff>
    </xdr:from>
    <xdr:to>
      <xdr:col>10</xdr:col>
      <xdr:colOff>155575</xdr:colOff>
      <xdr:row>59</xdr:row>
      <xdr:rowOff>84551</xdr:rowOff>
    </xdr:to>
    <xdr:sp macro="" textlink="">
      <xdr:nvSpPr>
        <xdr:cNvPr id="360" name="フローチャート : 判断 359"/>
        <xdr:cNvSpPr/>
      </xdr:nvSpPr>
      <xdr:spPr>
        <a:xfrm>
          <a:off x="6921500" y="100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101078</xdr:rowOff>
    </xdr:from>
    <xdr:ext cx="534377" cy="259045"/>
    <xdr:sp macro="" textlink="">
      <xdr:nvSpPr>
        <xdr:cNvPr id="361" name="テキスト ボックス 360"/>
        <xdr:cNvSpPr txBox="1"/>
      </xdr:nvSpPr>
      <xdr:spPr>
        <a:xfrm>
          <a:off x="6705111" y="98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1762</xdr:rowOff>
    </xdr:from>
    <xdr:to>
      <xdr:col>15</xdr:col>
      <xdr:colOff>231775</xdr:colOff>
      <xdr:row>59</xdr:row>
      <xdr:rowOff>103362</xdr:rowOff>
    </xdr:to>
    <xdr:sp macro="" textlink="">
      <xdr:nvSpPr>
        <xdr:cNvPr id="367" name="円/楕円 366"/>
        <xdr:cNvSpPr/>
      </xdr:nvSpPr>
      <xdr:spPr>
        <a:xfrm>
          <a:off x="10426700" y="1011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113507</xdr:rowOff>
    </xdr:from>
    <xdr:ext cx="534377" cy="259045"/>
    <xdr:sp macro="" textlink="">
      <xdr:nvSpPr>
        <xdr:cNvPr id="368" name="普通建設事業費該当値テキスト"/>
        <xdr:cNvSpPr txBox="1"/>
      </xdr:nvSpPr>
      <xdr:spPr>
        <a:xfrm>
          <a:off x="10528300" y="100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42,548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7198</xdr:rowOff>
    </xdr:from>
    <xdr:to>
      <xdr:col>14</xdr:col>
      <xdr:colOff>79375</xdr:colOff>
      <xdr:row>59</xdr:row>
      <xdr:rowOff>108798</xdr:rowOff>
    </xdr:to>
    <xdr:sp macro="" textlink="">
      <xdr:nvSpPr>
        <xdr:cNvPr id="369" name="円/楕円 368"/>
        <xdr:cNvSpPr/>
      </xdr:nvSpPr>
      <xdr:spPr>
        <a:xfrm>
          <a:off x="9588500" y="101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99925</xdr:rowOff>
    </xdr:from>
    <xdr:ext cx="534377" cy="259045"/>
    <xdr:sp macro="" textlink="">
      <xdr:nvSpPr>
        <xdr:cNvPr id="370" name="テキスト ボックス 369"/>
        <xdr:cNvSpPr txBox="1"/>
      </xdr:nvSpPr>
      <xdr:spPr>
        <a:xfrm>
          <a:off x="9372111" y="102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160058</xdr:rowOff>
    </xdr:from>
    <xdr:to>
      <xdr:col>12</xdr:col>
      <xdr:colOff>561975</xdr:colOff>
      <xdr:row>59</xdr:row>
      <xdr:rowOff>90208</xdr:rowOff>
    </xdr:to>
    <xdr:sp macro="" textlink="">
      <xdr:nvSpPr>
        <xdr:cNvPr id="371" name="円/楕円 370"/>
        <xdr:cNvSpPr/>
      </xdr:nvSpPr>
      <xdr:spPr>
        <a:xfrm>
          <a:off x="8699500" y="101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81335</xdr:rowOff>
    </xdr:from>
    <xdr:ext cx="534377" cy="259045"/>
    <xdr:sp macro="" textlink="">
      <xdr:nvSpPr>
        <xdr:cNvPr id="372" name="テキスト ボックス 371"/>
        <xdr:cNvSpPr txBox="1"/>
      </xdr:nvSpPr>
      <xdr:spPr>
        <a:xfrm>
          <a:off x="8483111" y="1019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8705</xdr:rowOff>
    </xdr:from>
    <xdr:to>
      <xdr:col>11</xdr:col>
      <xdr:colOff>358775</xdr:colOff>
      <xdr:row>59</xdr:row>
      <xdr:rowOff>110305</xdr:rowOff>
    </xdr:to>
    <xdr:sp macro="" textlink="">
      <xdr:nvSpPr>
        <xdr:cNvPr id="373" name="円/楕円 372"/>
        <xdr:cNvSpPr/>
      </xdr:nvSpPr>
      <xdr:spPr>
        <a:xfrm>
          <a:off x="7810500" y="101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101432</xdr:rowOff>
    </xdr:from>
    <xdr:ext cx="534377" cy="259045"/>
    <xdr:sp macro="" textlink="">
      <xdr:nvSpPr>
        <xdr:cNvPr id="374" name="テキスト ボックス 373"/>
        <xdr:cNvSpPr txBox="1"/>
      </xdr:nvSpPr>
      <xdr:spPr>
        <a:xfrm>
          <a:off x="7594111" y="102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6664</xdr:rowOff>
    </xdr:from>
    <xdr:to>
      <xdr:col>10</xdr:col>
      <xdr:colOff>155575</xdr:colOff>
      <xdr:row>59</xdr:row>
      <xdr:rowOff>108264</xdr:rowOff>
    </xdr:to>
    <xdr:sp macro="" textlink="">
      <xdr:nvSpPr>
        <xdr:cNvPr id="375" name="円/楕円 374"/>
        <xdr:cNvSpPr/>
      </xdr:nvSpPr>
      <xdr:spPr>
        <a:xfrm>
          <a:off x="6921500" y="101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99391</xdr:rowOff>
    </xdr:from>
    <xdr:ext cx="534377" cy="259045"/>
    <xdr:sp macro="" textlink="">
      <xdr:nvSpPr>
        <xdr:cNvPr id="376" name="テキスト ボックス 375"/>
        <xdr:cNvSpPr txBox="1"/>
      </xdr:nvSpPr>
      <xdr:spPr>
        <a:xfrm>
          <a:off x="6705111" y="102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39055</xdr:rowOff>
    </xdr:from>
    <xdr:to>
      <xdr:col>15</xdr:col>
      <xdr:colOff>180975</xdr:colOff>
      <xdr:row>79</xdr:row>
      <xdr:rowOff>41304</xdr:rowOff>
    </xdr:to>
    <xdr:cxnSp macro="">
      <xdr:nvCxnSpPr>
        <xdr:cNvPr id="405" name="直線コネクタ 404"/>
        <xdr:cNvCxnSpPr/>
      </xdr:nvCxnSpPr>
      <xdr:spPr>
        <a:xfrm flipV="1">
          <a:off x="9639300" y="13583605"/>
          <a:ext cx="8382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110488</xdr:rowOff>
    </xdr:from>
    <xdr:to>
      <xdr:col>14</xdr:col>
      <xdr:colOff>79375</xdr:colOff>
      <xdr:row>79</xdr:row>
      <xdr:rowOff>40638</xdr:rowOff>
    </xdr:to>
    <xdr:sp macro="" textlink="">
      <xdr:nvSpPr>
        <xdr:cNvPr id="408" name="フローチャート : 判断 407"/>
        <xdr:cNvSpPr/>
      </xdr:nvSpPr>
      <xdr:spPr>
        <a:xfrm>
          <a:off x="9588500" y="1348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57165</xdr:rowOff>
    </xdr:from>
    <xdr:ext cx="534377" cy="259045"/>
    <xdr:sp macro="" textlink="">
      <xdr:nvSpPr>
        <xdr:cNvPr id="409" name="テキスト ボックス 408"/>
        <xdr:cNvSpPr txBox="1"/>
      </xdr:nvSpPr>
      <xdr:spPr>
        <a:xfrm>
          <a:off x="9372111" y="1325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159705</xdr:rowOff>
    </xdr:from>
    <xdr:to>
      <xdr:col>15</xdr:col>
      <xdr:colOff>231775</xdr:colOff>
      <xdr:row>79</xdr:row>
      <xdr:rowOff>89855</xdr:rowOff>
    </xdr:to>
    <xdr:sp macro="" textlink="">
      <xdr:nvSpPr>
        <xdr:cNvPr id="415" name="円/楕円 414"/>
        <xdr:cNvSpPr/>
      </xdr:nvSpPr>
      <xdr:spPr>
        <a:xfrm>
          <a:off x="10426700" y="135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93276</xdr:rowOff>
    </xdr:from>
    <xdr:ext cx="469744" cy="259045"/>
    <xdr:sp macro="" textlink="">
      <xdr:nvSpPr>
        <xdr:cNvPr id="416" name="普通建設事業費 （ うち新規整備　）該当値テキスト"/>
        <xdr:cNvSpPr txBox="1"/>
      </xdr:nvSpPr>
      <xdr:spPr>
        <a:xfrm>
          <a:off x="10528300" y="1346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161954</xdr:rowOff>
    </xdr:from>
    <xdr:to>
      <xdr:col>14</xdr:col>
      <xdr:colOff>79375</xdr:colOff>
      <xdr:row>79</xdr:row>
      <xdr:rowOff>92104</xdr:rowOff>
    </xdr:to>
    <xdr:sp macro="" textlink="">
      <xdr:nvSpPr>
        <xdr:cNvPr id="417" name="円/楕円 416"/>
        <xdr:cNvSpPr/>
      </xdr:nvSpPr>
      <xdr:spPr>
        <a:xfrm>
          <a:off x="9588500" y="135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83231</xdr:rowOff>
    </xdr:from>
    <xdr:ext cx="469744" cy="259045"/>
    <xdr:sp macro="" textlink="">
      <xdr:nvSpPr>
        <xdr:cNvPr id="418" name="テキスト ボックス 417"/>
        <xdr:cNvSpPr txBox="1"/>
      </xdr:nvSpPr>
      <xdr:spPr>
        <a:xfrm>
          <a:off x="9404427" y="1362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162370</xdr:rowOff>
    </xdr:from>
    <xdr:to>
      <xdr:col>15</xdr:col>
      <xdr:colOff>180975</xdr:colOff>
      <xdr:row>95</xdr:row>
      <xdr:rowOff>170295</xdr:rowOff>
    </xdr:to>
    <xdr:cxnSp macro="">
      <xdr:nvCxnSpPr>
        <xdr:cNvPr id="447" name="直線コネクタ 446"/>
        <xdr:cNvCxnSpPr/>
      </xdr:nvCxnSpPr>
      <xdr:spPr>
        <a:xfrm flipV="1">
          <a:off x="9639300" y="16450120"/>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118572</xdr:rowOff>
    </xdr:from>
    <xdr:ext cx="534377" cy="259045"/>
    <xdr:sp macro="" textlink="">
      <xdr:nvSpPr>
        <xdr:cNvPr id="448" name="普通建設事業費 （ うち更新整備　）平均値テキスト"/>
        <xdr:cNvSpPr txBox="1"/>
      </xdr:nvSpPr>
      <xdr:spPr>
        <a:xfrm>
          <a:off x="10528300" y="164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117742</xdr:rowOff>
    </xdr:from>
    <xdr:to>
      <xdr:col>14</xdr:col>
      <xdr:colOff>79375</xdr:colOff>
      <xdr:row>96</xdr:row>
      <xdr:rowOff>47892</xdr:rowOff>
    </xdr:to>
    <xdr:sp macro="" textlink="">
      <xdr:nvSpPr>
        <xdr:cNvPr id="450" name="フローチャート : 判断 449"/>
        <xdr:cNvSpPr/>
      </xdr:nvSpPr>
      <xdr:spPr>
        <a:xfrm>
          <a:off x="9588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64419</xdr:rowOff>
    </xdr:from>
    <xdr:ext cx="534377" cy="259045"/>
    <xdr:sp macro="" textlink="">
      <xdr:nvSpPr>
        <xdr:cNvPr id="451" name="テキスト ボックス 450"/>
        <xdr:cNvSpPr txBox="1"/>
      </xdr:nvSpPr>
      <xdr:spPr>
        <a:xfrm>
          <a:off x="9372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111570</xdr:rowOff>
    </xdr:from>
    <xdr:to>
      <xdr:col>15</xdr:col>
      <xdr:colOff>231775</xdr:colOff>
      <xdr:row>96</xdr:row>
      <xdr:rowOff>41720</xdr:rowOff>
    </xdr:to>
    <xdr:sp macro="" textlink="">
      <xdr:nvSpPr>
        <xdr:cNvPr id="457" name="円/楕円 456"/>
        <xdr:cNvSpPr/>
      </xdr:nvSpPr>
      <xdr:spPr>
        <a:xfrm>
          <a:off x="10426700" y="163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134447</xdr:rowOff>
    </xdr:from>
    <xdr:ext cx="534377" cy="259045"/>
    <xdr:sp macro="" textlink="">
      <xdr:nvSpPr>
        <xdr:cNvPr id="458" name="普通建設事業費 （ うち更新整備　）該当値テキスト"/>
        <xdr:cNvSpPr txBox="1"/>
      </xdr:nvSpPr>
      <xdr:spPr>
        <a:xfrm>
          <a:off x="10528300" y="162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29,810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119495</xdr:rowOff>
    </xdr:from>
    <xdr:to>
      <xdr:col>14</xdr:col>
      <xdr:colOff>79375</xdr:colOff>
      <xdr:row>96</xdr:row>
      <xdr:rowOff>49645</xdr:rowOff>
    </xdr:to>
    <xdr:sp macro="" textlink="">
      <xdr:nvSpPr>
        <xdr:cNvPr id="459" name="円/楕円 458"/>
        <xdr:cNvSpPr/>
      </xdr:nvSpPr>
      <xdr:spPr>
        <a:xfrm>
          <a:off x="9588500" y="164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40772</xdr:rowOff>
    </xdr:from>
    <xdr:ext cx="534377" cy="259045"/>
    <xdr:sp macro="" textlink="">
      <xdr:nvSpPr>
        <xdr:cNvPr id="460" name="テキスト ボックス 459"/>
        <xdr:cNvSpPr txBox="1"/>
      </xdr:nvSpPr>
      <xdr:spPr>
        <a:xfrm>
          <a:off x="9372111" y="164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24663</xdr:rowOff>
    </xdr:from>
    <xdr:to>
      <xdr:col>23</xdr:col>
      <xdr:colOff>517525</xdr:colOff>
      <xdr:row>38</xdr:row>
      <xdr:rowOff>25383</xdr:rowOff>
    </xdr:to>
    <xdr:cxnSp macro="">
      <xdr:nvCxnSpPr>
        <xdr:cNvPr id="485" name="直線コネクタ 484"/>
        <xdr:cNvCxnSpPr/>
      </xdr:nvCxnSpPr>
      <xdr:spPr>
        <a:xfrm flipV="1">
          <a:off x="15481300" y="6539763"/>
          <a:ext cx="8382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25383</xdr:rowOff>
    </xdr:from>
    <xdr:to>
      <xdr:col>22</xdr:col>
      <xdr:colOff>365125</xdr:colOff>
      <xdr:row>38</xdr:row>
      <xdr:rowOff>25383</xdr:rowOff>
    </xdr:to>
    <xdr:cxnSp macro="">
      <xdr:nvCxnSpPr>
        <xdr:cNvPr id="488" name="直線コネクタ 487"/>
        <xdr:cNvCxnSpPr/>
      </xdr:nvCxnSpPr>
      <xdr:spPr>
        <a:xfrm>
          <a:off x="14592300" y="6540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109194</xdr:rowOff>
    </xdr:from>
    <xdr:to>
      <xdr:col>22</xdr:col>
      <xdr:colOff>415925</xdr:colOff>
      <xdr:row>38</xdr:row>
      <xdr:rowOff>39344</xdr:rowOff>
    </xdr:to>
    <xdr:sp macro="" textlink="">
      <xdr:nvSpPr>
        <xdr:cNvPr id="489" name="フローチャート : 判断 488"/>
        <xdr:cNvSpPr/>
      </xdr:nvSpPr>
      <xdr:spPr>
        <a:xfrm>
          <a:off x="15430500" y="64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55871</xdr:rowOff>
    </xdr:from>
    <xdr:ext cx="469744" cy="259045"/>
    <xdr:sp macro="" textlink="">
      <xdr:nvSpPr>
        <xdr:cNvPr id="490" name="テキスト ボックス 489"/>
        <xdr:cNvSpPr txBox="1"/>
      </xdr:nvSpPr>
      <xdr:spPr>
        <a:xfrm>
          <a:off x="15246427" y="62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16039</xdr:rowOff>
    </xdr:from>
    <xdr:to>
      <xdr:col>21</xdr:col>
      <xdr:colOff>161925</xdr:colOff>
      <xdr:row>38</xdr:row>
      <xdr:rowOff>25383</xdr:rowOff>
    </xdr:to>
    <xdr:cxnSp macro="">
      <xdr:nvCxnSpPr>
        <xdr:cNvPr id="491" name="直線コネクタ 490"/>
        <xdr:cNvCxnSpPr/>
      </xdr:nvCxnSpPr>
      <xdr:spPr>
        <a:xfrm>
          <a:off x="13703300" y="6531139"/>
          <a:ext cx="889000" cy="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109268</xdr:rowOff>
    </xdr:from>
    <xdr:to>
      <xdr:col>21</xdr:col>
      <xdr:colOff>212725</xdr:colOff>
      <xdr:row>38</xdr:row>
      <xdr:rowOff>39418</xdr:rowOff>
    </xdr:to>
    <xdr:sp macro="" textlink="">
      <xdr:nvSpPr>
        <xdr:cNvPr id="492" name="フローチャート : 判断 491"/>
        <xdr:cNvSpPr/>
      </xdr:nvSpPr>
      <xdr:spPr>
        <a:xfrm>
          <a:off x="14541500" y="64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55945</xdr:rowOff>
    </xdr:from>
    <xdr:ext cx="469744" cy="259045"/>
    <xdr:sp macro="" textlink="">
      <xdr:nvSpPr>
        <xdr:cNvPr id="493" name="テキスト ボックス 492"/>
        <xdr:cNvSpPr txBox="1"/>
      </xdr:nvSpPr>
      <xdr:spPr>
        <a:xfrm>
          <a:off x="14357427" y="622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16039</xdr:rowOff>
    </xdr:from>
    <xdr:to>
      <xdr:col>19</xdr:col>
      <xdr:colOff>644525</xdr:colOff>
      <xdr:row>38</xdr:row>
      <xdr:rowOff>20674</xdr:rowOff>
    </xdr:to>
    <xdr:cxnSp macro="">
      <xdr:nvCxnSpPr>
        <xdr:cNvPr id="494" name="直線コネクタ 493"/>
        <xdr:cNvCxnSpPr/>
      </xdr:nvCxnSpPr>
      <xdr:spPr>
        <a:xfrm flipV="1">
          <a:off x="12814300" y="6531139"/>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161475</xdr:rowOff>
    </xdr:from>
    <xdr:to>
      <xdr:col>20</xdr:col>
      <xdr:colOff>9525</xdr:colOff>
      <xdr:row>37</xdr:row>
      <xdr:rowOff>91625</xdr:rowOff>
    </xdr:to>
    <xdr:sp macro="" textlink="">
      <xdr:nvSpPr>
        <xdr:cNvPr id="495" name="フローチャート : 判断 494"/>
        <xdr:cNvSpPr/>
      </xdr:nvSpPr>
      <xdr:spPr>
        <a:xfrm>
          <a:off x="13652500" y="63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108152</xdr:rowOff>
    </xdr:from>
    <xdr:ext cx="534377" cy="259045"/>
    <xdr:sp macro="" textlink="">
      <xdr:nvSpPr>
        <xdr:cNvPr id="496" name="テキスト ボックス 495"/>
        <xdr:cNvSpPr txBox="1"/>
      </xdr:nvSpPr>
      <xdr:spPr>
        <a:xfrm>
          <a:off x="13436111" y="610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48175</xdr:rowOff>
    </xdr:from>
    <xdr:to>
      <xdr:col>18</xdr:col>
      <xdr:colOff>492125</xdr:colOff>
      <xdr:row>37</xdr:row>
      <xdr:rowOff>149775</xdr:rowOff>
    </xdr:to>
    <xdr:sp macro="" textlink="">
      <xdr:nvSpPr>
        <xdr:cNvPr id="497" name="フローチャート : 判断 496"/>
        <xdr:cNvSpPr/>
      </xdr:nvSpPr>
      <xdr:spPr>
        <a:xfrm>
          <a:off x="12763500" y="639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166302</xdr:rowOff>
    </xdr:from>
    <xdr:ext cx="534377" cy="259045"/>
    <xdr:sp macro="" textlink="">
      <xdr:nvSpPr>
        <xdr:cNvPr id="498" name="テキスト ボックス 497"/>
        <xdr:cNvSpPr txBox="1"/>
      </xdr:nvSpPr>
      <xdr:spPr>
        <a:xfrm>
          <a:off x="12547111" y="616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145313</xdr:rowOff>
    </xdr:from>
    <xdr:to>
      <xdr:col>23</xdr:col>
      <xdr:colOff>568325</xdr:colOff>
      <xdr:row>38</xdr:row>
      <xdr:rowOff>75463</xdr:rowOff>
    </xdr:to>
    <xdr:sp macro="" textlink="">
      <xdr:nvSpPr>
        <xdr:cNvPr id="504" name="円/楕円 503"/>
        <xdr:cNvSpPr/>
      </xdr:nvSpPr>
      <xdr:spPr>
        <a:xfrm>
          <a:off x="16268700" y="64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378565" cy="259045"/>
    <xdr:sp macro="" textlink="">
      <xdr:nvSpPr>
        <xdr:cNvPr id="505" name="災害復旧事業費該当値テキスト"/>
        <xdr:cNvSpPr txBox="1"/>
      </xdr:nvSpPr>
      <xdr:spPr>
        <a:xfrm>
          <a:off x="16370300" y="644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146033</xdr:rowOff>
    </xdr:from>
    <xdr:to>
      <xdr:col>22</xdr:col>
      <xdr:colOff>415925</xdr:colOff>
      <xdr:row>38</xdr:row>
      <xdr:rowOff>76183</xdr:rowOff>
    </xdr:to>
    <xdr:sp macro="" textlink="">
      <xdr:nvSpPr>
        <xdr:cNvPr id="506" name="円/楕円 505"/>
        <xdr:cNvSpPr/>
      </xdr:nvSpPr>
      <xdr:spPr>
        <a:xfrm>
          <a:off x="15430500" y="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67310</xdr:rowOff>
    </xdr:from>
    <xdr:ext cx="249299" cy="259045"/>
    <xdr:sp macro="" textlink="">
      <xdr:nvSpPr>
        <xdr:cNvPr id="507" name="テキスト ボックス 506"/>
        <xdr:cNvSpPr txBox="1"/>
      </xdr:nvSpPr>
      <xdr:spPr>
        <a:xfrm>
          <a:off x="15356649" y="6582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146033</xdr:rowOff>
    </xdr:from>
    <xdr:to>
      <xdr:col>21</xdr:col>
      <xdr:colOff>212725</xdr:colOff>
      <xdr:row>38</xdr:row>
      <xdr:rowOff>76183</xdr:rowOff>
    </xdr:to>
    <xdr:sp macro="" textlink="">
      <xdr:nvSpPr>
        <xdr:cNvPr id="508" name="円/楕円 507"/>
        <xdr:cNvSpPr/>
      </xdr:nvSpPr>
      <xdr:spPr>
        <a:xfrm>
          <a:off x="14541500" y="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67310</xdr:rowOff>
    </xdr:from>
    <xdr:ext cx="249299" cy="259045"/>
    <xdr:sp macro="" textlink="">
      <xdr:nvSpPr>
        <xdr:cNvPr id="509" name="テキスト ボックス 508"/>
        <xdr:cNvSpPr txBox="1"/>
      </xdr:nvSpPr>
      <xdr:spPr>
        <a:xfrm>
          <a:off x="14467649" y="6582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136689</xdr:rowOff>
    </xdr:from>
    <xdr:to>
      <xdr:col>20</xdr:col>
      <xdr:colOff>9525</xdr:colOff>
      <xdr:row>38</xdr:row>
      <xdr:rowOff>66839</xdr:rowOff>
    </xdr:to>
    <xdr:sp macro="" textlink="">
      <xdr:nvSpPr>
        <xdr:cNvPr id="510" name="円/楕円 509"/>
        <xdr:cNvSpPr/>
      </xdr:nvSpPr>
      <xdr:spPr>
        <a:xfrm>
          <a:off x="13652500" y="64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57966</xdr:rowOff>
    </xdr:from>
    <xdr:ext cx="469744" cy="259045"/>
    <xdr:sp macro="" textlink="">
      <xdr:nvSpPr>
        <xdr:cNvPr id="511" name="テキスト ボックス 510"/>
        <xdr:cNvSpPr txBox="1"/>
      </xdr:nvSpPr>
      <xdr:spPr>
        <a:xfrm>
          <a:off x="13468427" y="657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141324</xdr:rowOff>
    </xdr:from>
    <xdr:to>
      <xdr:col>18</xdr:col>
      <xdr:colOff>492125</xdr:colOff>
      <xdr:row>38</xdr:row>
      <xdr:rowOff>71473</xdr:rowOff>
    </xdr:to>
    <xdr:sp macro="" textlink="">
      <xdr:nvSpPr>
        <xdr:cNvPr id="512" name="円/楕円 511"/>
        <xdr:cNvSpPr/>
      </xdr:nvSpPr>
      <xdr:spPr>
        <a:xfrm>
          <a:off x="12763500" y="6484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62601</xdr:rowOff>
    </xdr:from>
    <xdr:ext cx="378565" cy="259045"/>
    <xdr:sp macro="" textlink="">
      <xdr:nvSpPr>
        <xdr:cNvPr id="513" name="テキスト ボックス 512"/>
        <xdr:cNvSpPr txBox="1"/>
      </xdr:nvSpPr>
      <xdr:spPr>
        <a:xfrm>
          <a:off x="12625017" y="657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3" name="直線コネクタ 57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4" name="テキスト ボックス 57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5" name="直線コネクタ 57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6" name="テキスト ボックス 57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7" name="直線コネクタ 57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8" name="テキスト ボックス 57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9" name="直線コネクタ 57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0" name="テキスト ボックス 57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1" name="直線コネクタ 58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2" name="テキスト ボックス 58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3" name="直線コネクタ 58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4" name="テキスト ボックス 58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88" name="直線コネクタ 587"/>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89"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0" name="直線コネクタ 589"/>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1"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2" name="直線コネクタ 591"/>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130643</xdr:rowOff>
    </xdr:from>
    <xdr:to>
      <xdr:col>23</xdr:col>
      <xdr:colOff>517525</xdr:colOff>
      <xdr:row>77</xdr:row>
      <xdr:rowOff>135510</xdr:rowOff>
    </xdr:to>
    <xdr:cxnSp macro="">
      <xdr:nvCxnSpPr>
        <xdr:cNvPr id="593" name="直線コネクタ 592"/>
        <xdr:cNvCxnSpPr/>
      </xdr:nvCxnSpPr>
      <xdr:spPr>
        <a:xfrm>
          <a:off x="15481300" y="13332293"/>
          <a:ext cx="8382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4"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5" name="フローチャート : 判断 594"/>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125919</xdr:rowOff>
    </xdr:from>
    <xdr:to>
      <xdr:col>22</xdr:col>
      <xdr:colOff>365125</xdr:colOff>
      <xdr:row>77</xdr:row>
      <xdr:rowOff>130643</xdr:rowOff>
    </xdr:to>
    <xdr:cxnSp macro="">
      <xdr:nvCxnSpPr>
        <xdr:cNvPr id="596" name="直線コネクタ 595"/>
        <xdr:cNvCxnSpPr/>
      </xdr:nvCxnSpPr>
      <xdr:spPr>
        <a:xfrm>
          <a:off x="14592300" y="1332756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29953</xdr:rowOff>
    </xdr:from>
    <xdr:to>
      <xdr:col>22</xdr:col>
      <xdr:colOff>415925</xdr:colOff>
      <xdr:row>76</xdr:row>
      <xdr:rowOff>131553</xdr:rowOff>
    </xdr:to>
    <xdr:sp macro="" textlink="">
      <xdr:nvSpPr>
        <xdr:cNvPr id="597" name="フローチャート : 判断 596"/>
        <xdr:cNvSpPr/>
      </xdr:nvSpPr>
      <xdr:spPr>
        <a:xfrm>
          <a:off x="15430500" y="13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148081</xdr:rowOff>
    </xdr:from>
    <xdr:ext cx="534377" cy="259045"/>
    <xdr:sp macro="" textlink="">
      <xdr:nvSpPr>
        <xdr:cNvPr id="598" name="テキスト ボックス 597"/>
        <xdr:cNvSpPr txBox="1"/>
      </xdr:nvSpPr>
      <xdr:spPr>
        <a:xfrm>
          <a:off x="15214111" y="12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98574</xdr:rowOff>
    </xdr:from>
    <xdr:to>
      <xdr:col>21</xdr:col>
      <xdr:colOff>161925</xdr:colOff>
      <xdr:row>77</xdr:row>
      <xdr:rowOff>125919</xdr:rowOff>
    </xdr:to>
    <xdr:cxnSp macro="">
      <xdr:nvCxnSpPr>
        <xdr:cNvPr id="599" name="直線コネクタ 598"/>
        <xdr:cNvCxnSpPr/>
      </xdr:nvCxnSpPr>
      <xdr:spPr>
        <a:xfrm>
          <a:off x="13703300" y="13300224"/>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11219</xdr:rowOff>
    </xdr:from>
    <xdr:to>
      <xdr:col>21</xdr:col>
      <xdr:colOff>212725</xdr:colOff>
      <xdr:row>76</xdr:row>
      <xdr:rowOff>112819</xdr:rowOff>
    </xdr:to>
    <xdr:sp macro="" textlink="">
      <xdr:nvSpPr>
        <xdr:cNvPr id="600" name="フローチャート : 判断 599"/>
        <xdr:cNvSpPr/>
      </xdr:nvSpPr>
      <xdr:spPr>
        <a:xfrm>
          <a:off x="14541500" y="130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129346</xdr:rowOff>
    </xdr:from>
    <xdr:ext cx="534377" cy="259045"/>
    <xdr:sp macro="" textlink="">
      <xdr:nvSpPr>
        <xdr:cNvPr id="601" name="テキスト ボックス 600"/>
        <xdr:cNvSpPr txBox="1"/>
      </xdr:nvSpPr>
      <xdr:spPr>
        <a:xfrm>
          <a:off x="14325111" y="12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89560</xdr:rowOff>
    </xdr:from>
    <xdr:to>
      <xdr:col>19</xdr:col>
      <xdr:colOff>644525</xdr:colOff>
      <xdr:row>77</xdr:row>
      <xdr:rowOff>98574</xdr:rowOff>
    </xdr:to>
    <xdr:cxnSp macro="">
      <xdr:nvCxnSpPr>
        <xdr:cNvPr id="602" name="直線コネクタ 601"/>
        <xdr:cNvCxnSpPr/>
      </xdr:nvCxnSpPr>
      <xdr:spPr>
        <a:xfrm>
          <a:off x="12814300" y="13291210"/>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171326</xdr:rowOff>
    </xdr:from>
    <xdr:to>
      <xdr:col>20</xdr:col>
      <xdr:colOff>9525</xdr:colOff>
      <xdr:row>76</xdr:row>
      <xdr:rowOff>101476</xdr:rowOff>
    </xdr:to>
    <xdr:sp macro="" textlink="">
      <xdr:nvSpPr>
        <xdr:cNvPr id="603" name="フローチャート : 判断 602"/>
        <xdr:cNvSpPr/>
      </xdr:nvSpPr>
      <xdr:spPr>
        <a:xfrm>
          <a:off x="13652500" y="1303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118004</xdr:rowOff>
    </xdr:from>
    <xdr:ext cx="534377" cy="259045"/>
    <xdr:sp macro="" textlink="">
      <xdr:nvSpPr>
        <xdr:cNvPr id="604" name="テキスト ボックス 603"/>
        <xdr:cNvSpPr txBox="1"/>
      </xdr:nvSpPr>
      <xdr:spPr>
        <a:xfrm>
          <a:off x="13436111" y="128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154378</xdr:rowOff>
    </xdr:from>
    <xdr:to>
      <xdr:col>18</xdr:col>
      <xdr:colOff>492125</xdr:colOff>
      <xdr:row>76</xdr:row>
      <xdr:rowOff>84528</xdr:rowOff>
    </xdr:to>
    <xdr:sp macro="" textlink="">
      <xdr:nvSpPr>
        <xdr:cNvPr id="605" name="フローチャート : 判断 604"/>
        <xdr:cNvSpPr/>
      </xdr:nvSpPr>
      <xdr:spPr>
        <a:xfrm>
          <a:off x="12763500" y="130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101054</xdr:rowOff>
    </xdr:from>
    <xdr:ext cx="534377" cy="259045"/>
    <xdr:sp macro="" textlink="">
      <xdr:nvSpPr>
        <xdr:cNvPr id="606" name="テキスト ボックス 605"/>
        <xdr:cNvSpPr txBox="1"/>
      </xdr:nvSpPr>
      <xdr:spPr>
        <a:xfrm>
          <a:off x="12547111" y="127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84710</xdr:rowOff>
    </xdr:from>
    <xdr:to>
      <xdr:col>23</xdr:col>
      <xdr:colOff>568325</xdr:colOff>
      <xdr:row>78</xdr:row>
      <xdr:rowOff>14860</xdr:rowOff>
    </xdr:to>
    <xdr:sp macro="" textlink="">
      <xdr:nvSpPr>
        <xdr:cNvPr id="612" name="円/楕円 611"/>
        <xdr:cNvSpPr/>
      </xdr:nvSpPr>
      <xdr:spPr>
        <a:xfrm>
          <a:off x="16268700" y="13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171087</xdr:rowOff>
    </xdr:from>
    <xdr:ext cx="534377" cy="259045"/>
    <xdr:sp macro="" textlink="">
      <xdr:nvSpPr>
        <xdr:cNvPr id="613" name="公債費該当値テキスト"/>
        <xdr:cNvSpPr txBox="1"/>
      </xdr:nvSpPr>
      <xdr:spPr>
        <a:xfrm>
          <a:off x="16370300" y="132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79843</xdr:rowOff>
    </xdr:from>
    <xdr:to>
      <xdr:col>22</xdr:col>
      <xdr:colOff>415925</xdr:colOff>
      <xdr:row>78</xdr:row>
      <xdr:rowOff>9993</xdr:rowOff>
    </xdr:to>
    <xdr:sp macro="" textlink="">
      <xdr:nvSpPr>
        <xdr:cNvPr id="614" name="円/楕円 613"/>
        <xdr:cNvSpPr/>
      </xdr:nvSpPr>
      <xdr:spPr>
        <a:xfrm>
          <a:off x="15430500" y="132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1120</xdr:rowOff>
    </xdr:from>
    <xdr:ext cx="534377" cy="259045"/>
    <xdr:sp macro="" textlink="">
      <xdr:nvSpPr>
        <xdr:cNvPr id="615" name="テキスト ボックス 614"/>
        <xdr:cNvSpPr txBox="1"/>
      </xdr:nvSpPr>
      <xdr:spPr>
        <a:xfrm>
          <a:off x="15214111" y="1337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75119</xdr:rowOff>
    </xdr:from>
    <xdr:to>
      <xdr:col>21</xdr:col>
      <xdr:colOff>212725</xdr:colOff>
      <xdr:row>78</xdr:row>
      <xdr:rowOff>5269</xdr:rowOff>
    </xdr:to>
    <xdr:sp macro="" textlink="">
      <xdr:nvSpPr>
        <xdr:cNvPr id="616" name="円/楕円 615"/>
        <xdr:cNvSpPr/>
      </xdr:nvSpPr>
      <xdr:spPr>
        <a:xfrm>
          <a:off x="14541500" y="132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167846</xdr:rowOff>
    </xdr:from>
    <xdr:ext cx="534377" cy="259045"/>
    <xdr:sp macro="" textlink="">
      <xdr:nvSpPr>
        <xdr:cNvPr id="617" name="テキスト ボックス 616"/>
        <xdr:cNvSpPr txBox="1"/>
      </xdr:nvSpPr>
      <xdr:spPr>
        <a:xfrm>
          <a:off x="14325111" y="1336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47774</xdr:rowOff>
    </xdr:from>
    <xdr:to>
      <xdr:col>20</xdr:col>
      <xdr:colOff>9525</xdr:colOff>
      <xdr:row>77</xdr:row>
      <xdr:rowOff>149374</xdr:rowOff>
    </xdr:to>
    <xdr:sp macro="" textlink="">
      <xdr:nvSpPr>
        <xdr:cNvPr id="618" name="円/楕円 617"/>
        <xdr:cNvSpPr/>
      </xdr:nvSpPr>
      <xdr:spPr>
        <a:xfrm>
          <a:off x="13652500" y="132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140501</xdr:rowOff>
    </xdr:from>
    <xdr:ext cx="534377" cy="259045"/>
    <xdr:sp macro="" textlink="">
      <xdr:nvSpPr>
        <xdr:cNvPr id="619" name="テキスト ボックス 618"/>
        <xdr:cNvSpPr txBox="1"/>
      </xdr:nvSpPr>
      <xdr:spPr>
        <a:xfrm>
          <a:off x="13436111" y="133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38760</xdr:rowOff>
    </xdr:from>
    <xdr:to>
      <xdr:col>18</xdr:col>
      <xdr:colOff>492125</xdr:colOff>
      <xdr:row>77</xdr:row>
      <xdr:rowOff>140360</xdr:rowOff>
    </xdr:to>
    <xdr:sp macro="" textlink="">
      <xdr:nvSpPr>
        <xdr:cNvPr id="620" name="円/楕円 619"/>
        <xdr:cNvSpPr/>
      </xdr:nvSpPr>
      <xdr:spPr>
        <a:xfrm>
          <a:off x="12763500" y="132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131487</xdr:rowOff>
    </xdr:from>
    <xdr:ext cx="534377" cy="259045"/>
    <xdr:sp macro="" textlink="">
      <xdr:nvSpPr>
        <xdr:cNvPr id="621" name="テキスト ボックス 620"/>
        <xdr:cNvSpPr txBox="1"/>
      </xdr:nvSpPr>
      <xdr:spPr>
        <a:xfrm>
          <a:off x="12547111" y="133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5" name="テキスト ボックス 63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7" name="テキスト ボックス 63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9" name="テキスト ボックス 63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1" name="テキスト ボックス 64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3" name="テキスト ボックス 642"/>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5" name="テキスト ボックス 64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7" name="直線コネクタ 646"/>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48"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49" name="直線コネクタ 648"/>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0"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1" name="直線コネクタ 650"/>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79623</xdr:rowOff>
    </xdr:from>
    <xdr:to>
      <xdr:col>23</xdr:col>
      <xdr:colOff>517525</xdr:colOff>
      <xdr:row>99</xdr:row>
      <xdr:rowOff>80494</xdr:rowOff>
    </xdr:to>
    <xdr:cxnSp macro="">
      <xdr:nvCxnSpPr>
        <xdr:cNvPr id="652" name="直線コネクタ 651"/>
        <xdr:cNvCxnSpPr/>
      </xdr:nvCxnSpPr>
      <xdr:spPr>
        <a:xfrm flipV="1">
          <a:off x="15481300" y="17053173"/>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53"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4" name="フローチャート : 判断 653"/>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80494</xdr:rowOff>
    </xdr:from>
    <xdr:to>
      <xdr:col>22</xdr:col>
      <xdr:colOff>365125</xdr:colOff>
      <xdr:row>99</xdr:row>
      <xdr:rowOff>88771</xdr:rowOff>
    </xdr:to>
    <xdr:cxnSp macro="">
      <xdr:nvCxnSpPr>
        <xdr:cNvPr id="655" name="直線コネクタ 654"/>
        <xdr:cNvCxnSpPr/>
      </xdr:nvCxnSpPr>
      <xdr:spPr>
        <a:xfrm flipV="1">
          <a:off x="14592300" y="17054044"/>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14830</xdr:rowOff>
    </xdr:from>
    <xdr:to>
      <xdr:col>22</xdr:col>
      <xdr:colOff>415925</xdr:colOff>
      <xdr:row>99</xdr:row>
      <xdr:rowOff>116430</xdr:rowOff>
    </xdr:to>
    <xdr:sp macro="" textlink="">
      <xdr:nvSpPr>
        <xdr:cNvPr id="656" name="フローチャート : 判断 655"/>
        <xdr:cNvSpPr/>
      </xdr:nvSpPr>
      <xdr:spPr>
        <a:xfrm>
          <a:off x="15430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132957</xdr:rowOff>
    </xdr:from>
    <xdr:ext cx="534377" cy="259045"/>
    <xdr:sp macro="" textlink="">
      <xdr:nvSpPr>
        <xdr:cNvPr id="657" name="テキスト ボックス 656"/>
        <xdr:cNvSpPr txBox="1"/>
      </xdr:nvSpPr>
      <xdr:spPr>
        <a:xfrm>
          <a:off x="15214111" y="16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88771</xdr:rowOff>
    </xdr:from>
    <xdr:to>
      <xdr:col>21</xdr:col>
      <xdr:colOff>161925</xdr:colOff>
      <xdr:row>99</xdr:row>
      <xdr:rowOff>93424</xdr:rowOff>
    </xdr:to>
    <xdr:cxnSp macro="">
      <xdr:nvCxnSpPr>
        <xdr:cNvPr id="658" name="直線コネクタ 657"/>
        <xdr:cNvCxnSpPr/>
      </xdr:nvCxnSpPr>
      <xdr:spPr>
        <a:xfrm flipV="1">
          <a:off x="13703300" y="17062321"/>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10407</xdr:rowOff>
    </xdr:from>
    <xdr:to>
      <xdr:col>21</xdr:col>
      <xdr:colOff>212725</xdr:colOff>
      <xdr:row>99</xdr:row>
      <xdr:rowOff>112007</xdr:rowOff>
    </xdr:to>
    <xdr:sp macro="" textlink="">
      <xdr:nvSpPr>
        <xdr:cNvPr id="659" name="フローチャート : 判断 658"/>
        <xdr:cNvSpPr/>
      </xdr:nvSpPr>
      <xdr:spPr>
        <a:xfrm>
          <a:off x="14541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128534</xdr:rowOff>
    </xdr:from>
    <xdr:ext cx="534377" cy="259045"/>
    <xdr:sp macro="" textlink="">
      <xdr:nvSpPr>
        <xdr:cNvPr id="660" name="テキスト ボックス 659"/>
        <xdr:cNvSpPr txBox="1"/>
      </xdr:nvSpPr>
      <xdr:spPr>
        <a:xfrm>
          <a:off x="14325111" y="167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41925</xdr:rowOff>
    </xdr:from>
    <xdr:to>
      <xdr:col>19</xdr:col>
      <xdr:colOff>644525</xdr:colOff>
      <xdr:row>99</xdr:row>
      <xdr:rowOff>93424</xdr:rowOff>
    </xdr:to>
    <xdr:cxnSp macro="">
      <xdr:nvCxnSpPr>
        <xdr:cNvPr id="661" name="直線コネクタ 660"/>
        <xdr:cNvCxnSpPr/>
      </xdr:nvCxnSpPr>
      <xdr:spPr>
        <a:xfrm>
          <a:off x="12814300" y="17015475"/>
          <a:ext cx="889000" cy="5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96531</xdr:rowOff>
    </xdr:from>
    <xdr:to>
      <xdr:col>20</xdr:col>
      <xdr:colOff>9525</xdr:colOff>
      <xdr:row>98</xdr:row>
      <xdr:rowOff>26681</xdr:rowOff>
    </xdr:to>
    <xdr:sp macro="" textlink="">
      <xdr:nvSpPr>
        <xdr:cNvPr id="662" name="フローチャート : 判断 661"/>
        <xdr:cNvSpPr/>
      </xdr:nvSpPr>
      <xdr:spPr>
        <a:xfrm>
          <a:off x="13652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43208</xdr:rowOff>
    </xdr:from>
    <xdr:ext cx="599010" cy="259045"/>
    <xdr:sp macro="" textlink="">
      <xdr:nvSpPr>
        <xdr:cNvPr id="663" name="テキスト ボックス 662"/>
        <xdr:cNvSpPr txBox="1"/>
      </xdr:nvSpPr>
      <xdr:spPr>
        <a:xfrm>
          <a:off x="13403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156014</xdr:rowOff>
    </xdr:from>
    <xdr:to>
      <xdr:col>18</xdr:col>
      <xdr:colOff>492125</xdr:colOff>
      <xdr:row>99</xdr:row>
      <xdr:rowOff>86164</xdr:rowOff>
    </xdr:to>
    <xdr:sp macro="" textlink="">
      <xdr:nvSpPr>
        <xdr:cNvPr id="664" name="フローチャート : 判断 663"/>
        <xdr:cNvSpPr/>
      </xdr:nvSpPr>
      <xdr:spPr>
        <a:xfrm>
          <a:off x="12763500" y="1695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102691</xdr:rowOff>
    </xdr:from>
    <xdr:ext cx="534377" cy="259045"/>
    <xdr:sp macro="" textlink="">
      <xdr:nvSpPr>
        <xdr:cNvPr id="665" name="テキスト ボックス 664"/>
        <xdr:cNvSpPr txBox="1"/>
      </xdr:nvSpPr>
      <xdr:spPr>
        <a:xfrm>
          <a:off x="12547111" y="167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28823</xdr:rowOff>
    </xdr:from>
    <xdr:to>
      <xdr:col>23</xdr:col>
      <xdr:colOff>568325</xdr:colOff>
      <xdr:row>99</xdr:row>
      <xdr:rowOff>130423</xdr:rowOff>
    </xdr:to>
    <xdr:sp macro="" textlink="">
      <xdr:nvSpPr>
        <xdr:cNvPr id="671" name="円/楕円 670"/>
        <xdr:cNvSpPr/>
      </xdr:nvSpPr>
      <xdr:spPr>
        <a:xfrm>
          <a:off x="16268700" y="170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164896</xdr:rowOff>
    </xdr:from>
    <xdr:ext cx="534377" cy="259045"/>
    <xdr:sp macro="" textlink="">
      <xdr:nvSpPr>
        <xdr:cNvPr id="672" name="積立金該当値テキスト"/>
        <xdr:cNvSpPr txBox="1"/>
      </xdr:nvSpPr>
      <xdr:spPr>
        <a:xfrm>
          <a:off x="16370300" y="169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29694</xdr:rowOff>
    </xdr:from>
    <xdr:to>
      <xdr:col>22</xdr:col>
      <xdr:colOff>415925</xdr:colOff>
      <xdr:row>99</xdr:row>
      <xdr:rowOff>131294</xdr:rowOff>
    </xdr:to>
    <xdr:sp macro="" textlink="">
      <xdr:nvSpPr>
        <xdr:cNvPr id="673" name="円/楕円 672"/>
        <xdr:cNvSpPr/>
      </xdr:nvSpPr>
      <xdr:spPr>
        <a:xfrm>
          <a:off x="15430500" y="170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122421</xdr:rowOff>
    </xdr:from>
    <xdr:ext cx="534377" cy="259045"/>
    <xdr:sp macro="" textlink="">
      <xdr:nvSpPr>
        <xdr:cNvPr id="674" name="テキスト ボックス 673"/>
        <xdr:cNvSpPr txBox="1"/>
      </xdr:nvSpPr>
      <xdr:spPr>
        <a:xfrm>
          <a:off x="15214111" y="170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37971</xdr:rowOff>
    </xdr:from>
    <xdr:to>
      <xdr:col>21</xdr:col>
      <xdr:colOff>212725</xdr:colOff>
      <xdr:row>99</xdr:row>
      <xdr:rowOff>139571</xdr:rowOff>
    </xdr:to>
    <xdr:sp macro="" textlink="">
      <xdr:nvSpPr>
        <xdr:cNvPr id="675" name="円/楕円 674"/>
        <xdr:cNvSpPr/>
      </xdr:nvSpPr>
      <xdr:spPr>
        <a:xfrm>
          <a:off x="14541500" y="1701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130698</xdr:rowOff>
    </xdr:from>
    <xdr:ext cx="469744" cy="259045"/>
    <xdr:sp macro="" textlink="">
      <xdr:nvSpPr>
        <xdr:cNvPr id="676" name="テキスト ボックス 675"/>
        <xdr:cNvSpPr txBox="1"/>
      </xdr:nvSpPr>
      <xdr:spPr>
        <a:xfrm>
          <a:off x="14357427" y="1710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42624</xdr:rowOff>
    </xdr:from>
    <xdr:to>
      <xdr:col>20</xdr:col>
      <xdr:colOff>9525</xdr:colOff>
      <xdr:row>99</xdr:row>
      <xdr:rowOff>144224</xdr:rowOff>
    </xdr:to>
    <xdr:sp macro="" textlink="">
      <xdr:nvSpPr>
        <xdr:cNvPr id="677" name="円/楕円 676"/>
        <xdr:cNvSpPr/>
      </xdr:nvSpPr>
      <xdr:spPr>
        <a:xfrm>
          <a:off x="13652500" y="1701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135351</xdr:rowOff>
    </xdr:from>
    <xdr:ext cx="469744" cy="259045"/>
    <xdr:sp macro="" textlink="">
      <xdr:nvSpPr>
        <xdr:cNvPr id="678" name="テキスト ボックス 677"/>
        <xdr:cNvSpPr txBox="1"/>
      </xdr:nvSpPr>
      <xdr:spPr>
        <a:xfrm>
          <a:off x="13468427" y="1710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162575</xdr:rowOff>
    </xdr:from>
    <xdr:to>
      <xdr:col>18</xdr:col>
      <xdr:colOff>492125</xdr:colOff>
      <xdr:row>99</xdr:row>
      <xdr:rowOff>92725</xdr:rowOff>
    </xdr:to>
    <xdr:sp macro="" textlink="">
      <xdr:nvSpPr>
        <xdr:cNvPr id="679" name="円/楕円 678"/>
        <xdr:cNvSpPr/>
      </xdr:nvSpPr>
      <xdr:spPr>
        <a:xfrm>
          <a:off x="12763500" y="169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83852</xdr:rowOff>
    </xdr:from>
    <xdr:ext cx="534377" cy="259045"/>
    <xdr:sp macro="" textlink="">
      <xdr:nvSpPr>
        <xdr:cNvPr id="680" name="テキスト ボックス 679"/>
        <xdr:cNvSpPr txBox="1"/>
      </xdr:nvSpPr>
      <xdr:spPr>
        <a:xfrm>
          <a:off x="12547111" y="170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4" name="テキスト ボックス 69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6" name="テキスト ボックス 69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8" name="テキスト ボックス 69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2" name="直線コネクタ 701"/>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5"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6" name="直線コネクタ 705"/>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7" name="直線コネクタ 70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08"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09" name="フローチャート : 判断 708"/>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139517</xdr:rowOff>
    </xdr:from>
    <xdr:to>
      <xdr:col>31</xdr:col>
      <xdr:colOff>34925</xdr:colOff>
      <xdr:row>38</xdr:row>
      <xdr:rowOff>139700</xdr:rowOff>
    </xdr:to>
    <xdr:cxnSp macro="">
      <xdr:nvCxnSpPr>
        <xdr:cNvPr id="710" name="直線コネクタ 709"/>
        <xdr:cNvCxnSpPr/>
      </xdr:nvCxnSpPr>
      <xdr:spPr>
        <a:xfrm>
          <a:off x="20434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18308</xdr:rowOff>
    </xdr:from>
    <xdr:to>
      <xdr:col>31</xdr:col>
      <xdr:colOff>85725</xdr:colOff>
      <xdr:row>38</xdr:row>
      <xdr:rowOff>119908</xdr:rowOff>
    </xdr:to>
    <xdr:sp macro="" textlink="">
      <xdr:nvSpPr>
        <xdr:cNvPr id="711" name="フローチャート : 判断 710"/>
        <xdr:cNvSpPr/>
      </xdr:nvSpPr>
      <xdr:spPr>
        <a:xfrm>
          <a:off x="21272500" y="65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136435</xdr:rowOff>
    </xdr:from>
    <xdr:ext cx="469744" cy="259045"/>
    <xdr:sp macro="" textlink="">
      <xdr:nvSpPr>
        <xdr:cNvPr id="712" name="テキスト ボックス 711"/>
        <xdr:cNvSpPr txBox="1"/>
      </xdr:nvSpPr>
      <xdr:spPr>
        <a:xfrm>
          <a:off x="21088427" y="630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118211</xdr:rowOff>
    </xdr:from>
    <xdr:to>
      <xdr:col>29</xdr:col>
      <xdr:colOff>517525</xdr:colOff>
      <xdr:row>38</xdr:row>
      <xdr:rowOff>139517</xdr:rowOff>
    </xdr:to>
    <xdr:cxnSp macro="">
      <xdr:nvCxnSpPr>
        <xdr:cNvPr id="713" name="直線コネクタ 712"/>
        <xdr:cNvCxnSpPr/>
      </xdr:nvCxnSpPr>
      <xdr:spPr>
        <a:xfrm>
          <a:off x="19545300" y="6633311"/>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22058</xdr:rowOff>
    </xdr:from>
    <xdr:to>
      <xdr:col>29</xdr:col>
      <xdr:colOff>568325</xdr:colOff>
      <xdr:row>38</xdr:row>
      <xdr:rowOff>123658</xdr:rowOff>
    </xdr:to>
    <xdr:sp macro="" textlink="">
      <xdr:nvSpPr>
        <xdr:cNvPr id="714" name="フローチャート : 判断 713"/>
        <xdr:cNvSpPr/>
      </xdr:nvSpPr>
      <xdr:spPr>
        <a:xfrm>
          <a:off x="20383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140184</xdr:rowOff>
    </xdr:from>
    <xdr:ext cx="469744" cy="259045"/>
    <xdr:sp macro="" textlink="">
      <xdr:nvSpPr>
        <xdr:cNvPr id="715" name="テキスト ボックス 714"/>
        <xdr:cNvSpPr txBox="1"/>
      </xdr:nvSpPr>
      <xdr:spPr>
        <a:xfrm>
          <a:off x="20199427" y="63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118211</xdr:rowOff>
    </xdr:from>
    <xdr:to>
      <xdr:col>28</xdr:col>
      <xdr:colOff>314325</xdr:colOff>
      <xdr:row>38</xdr:row>
      <xdr:rowOff>139700</xdr:rowOff>
    </xdr:to>
    <xdr:cxnSp macro="">
      <xdr:nvCxnSpPr>
        <xdr:cNvPr id="716" name="直線コネクタ 715"/>
        <xdr:cNvCxnSpPr/>
      </xdr:nvCxnSpPr>
      <xdr:spPr>
        <a:xfrm flipV="1">
          <a:off x="18656300" y="6633311"/>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10170</xdr:rowOff>
    </xdr:from>
    <xdr:to>
      <xdr:col>28</xdr:col>
      <xdr:colOff>365125</xdr:colOff>
      <xdr:row>38</xdr:row>
      <xdr:rowOff>111770</xdr:rowOff>
    </xdr:to>
    <xdr:sp macro="" textlink="">
      <xdr:nvSpPr>
        <xdr:cNvPr id="717" name="フローチャート : 判断 716"/>
        <xdr:cNvSpPr/>
      </xdr:nvSpPr>
      <xdr:spPr>
        <a:xfrm>
          <a:off x="19494500" y="65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128297</xdr:rowOff>
    </xdr:from>
    <xdr:ext cx="469744" cy="259045"/>
    <xdr:sp macro="" textlink="">
      <xdr:nvSpPr>
        <xdr:cNvPr id="718" name="テキスト ボックス 717"/>
        <xdr:cNvSpPr txBox="1"/>
      </xdr:nvSpPr>
      <xdr:spPr>
        <a:xfrm>
          <a:off x="19310427" y="63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28687</xdr:rowOff>
    </xdr:from>
    <xdr:to>
      <xdr:col>27</xdr:col>
      <xdr:colOff>161925</xdr:colOff>
      <xdr:row>38</xdr:row>
      <xdr:rowOff>130287</xdr:rowOff>
    </xdr:to>
    <xdr:sp macro="" textlink="">
      <xdr:nvSpPr>
        <xdr:cNvPr id="719" name="フローチャート : 判断 718"/>
        <xdr:cNvSpPr/>
      </xdr:nvSpPr>
      <xdr:spPr>
        <a:xfrm>
          <a:off x="18605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146814</xdr:rowOff>
    </xdr:from>
    <xdr:ext cx="469744" cy="259045"/>
    <xdr:sp macro="" textlink="">
      <xdr:nvSpPr>
        <xdr:cNvPr id="720" name="テキスト ボックス 719"/>
        <xdr:cNvSpPr txBox="1"/>
      </xdr:nvSpPr>
      <xdr:spPr>
        <a:xfrm>
          <a:off x="18421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6" name="円/楕円 72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8" name="円/楕円 72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9" name="テキスト ボックス 72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88717</xdr:rowOff>
    </xdr:from>
    <xdr:to>
      <xdr:col>29</xdr:col>
      <xdr:colOff>568325</xdr:colOff>
      <xdr:row>39</xdr:row>
      <xdr:rowOff>18867</xdr:rowOff>
    </xdr:to>
    <xdr:sp macro="" textlink="">
      <xdr:nvSpPr>
        <xdr:cNvPr id="730" name="円/楕円 729"/>
        <xdr:cNvSpPr/>
      </xdr:nvSpPr>
      <xdr:spPr>
        <a:xfrm>
          <a:off x="20383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9994</xdr:rowOff>
    </xdr:from>
    <xdr:ext cx="249299" cy="259045"/>
    <xdr:sp macro="" textlink="">
      <xdr:nvSpPr>
        <xdr:cNvPr id="731" name="テキスト ボックス 730"/>
        <xdr:cNvSpPr txBox="1"/>
      </xdr:nvSpPr>
      <xdr:spPr>
        <a:xfrm>
          <a:off x="20309649"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67411</xdr:rowOff>
    </xdr:from>
    <xdr:to>
      <xdr:col>28</xdr:col>
      <xdr:colOff>365125</xdr:colOff>
      <xdr:row>38</xdr:row>
      <xdr:rowOff>169011</xdr:rowOff>
    </xdr:to>
    <xdr:sp macro="" textlink="">
      <xdr:nvSpPr>
        <xdr:cNvPr id="732" name="円/楕円 731"/>
        <xdr:cNvSpPr/>
      </xdr:nvSpPr>
      <xdr:spPr>
        <a:xfrm>
          <a:off x="19494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160138</xdr:rowOff>
    </xdr:from>
    <xdr:ext cx="378565" cy="259045"/>
    <xdr:sp macro="" textlink="">
      <xdr:nvSpPr>
        <xdr:cNvPr id="733" name="テキスト ボックス 732"/>
        <xdr:cNvSpPr txBox="1"/>
      </xdr:nvSpPr>
      <xdr:spPr>
        <a:xfrm>
          <a:off x="19356017" y="667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4" name="円/楕円 73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5" name="テキスト ボックス 73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6" name="直線コネクタ 74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7" name="テキスト ボックス 74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0" name="直線コネクタ 74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1" name="テキスト ボックス 75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5" name="直線コネクタ 754"/>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7" name="直線コネクタ 75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58"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59" name="直線コネクタ 758"/>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140615</xdr:rowOff>
    </xdr:from>
    <xdr:to>
      <xdr:col>32</xdr:col>
      <xdr:colOff>187325</xdr:colOff>
      <xdr:row>57</xdr:row>
      <xdr:rowOff>140615</xdr:rowOff>
    </xdr:to>
    <xdr:cxnSp macro="">
      <xdr:nvCxnSpPr>
        <xdr:cNvPr id="760" name="直線コネクタ 759"/>
        <xdr:cNvCxnSpPr/>
      </xdr:nvCxnSpPr>
      <xdr:spPr>
        <a:xfrm>
          <a:off x="21323300" y="9913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1"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2" name="フローチャート : 判断 761"/>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140043</xdr:rowOff>
    </xdr:from>
    <xdr:to>
      <xdr:col>31</xdr:col>
      <xdr:colOff>34925</xdr:colOff>
      <xdr:row>57</xdr:row>
      <xdr:rowOff>140615</xdr:rowOff>
    </xdr:to>
    <xdr:cxnSp macro="">
      <xdr:nvCxnSpPr>
        <xdr:cNvPr id="763" name="直線コネクタ 762"/>
        <xdr:cNvCxnSpPr/>
      </xdr:nvCxnSpPr>
      <xdr:spPr>
        <a:xfrm>
          <a:off x="20434300" y="991269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21006</xdr:rowOff>
    </xdr:from>
    <xdr:to>
      <xdr:col>31</xdr:col>
      <xdr:colOff>85725</xdr:colOff>
      <xdr:row>56</xdr:row>
      <xdr:rowOff>122606</xdr:rowOff>
    </xdr:to>
    <xdr:sp macro="" textlink="">
      <xdr:nvSpPr>
        <xdr:cNvPr id="764" name="フローチャート : 判断 763"/>
        <xdr:cNvSpPr/>
      </xdr:nvSpPr>
      <xdr:spPr>
        <a:xfrm>
          <a:off x="21272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139133</xdr:rowOff>
    </xdr:from>
    <xdr:ext cx="469744" cy="259045"/>
    <xdr:sp macro="" textlink="">
      <xdr:nvSpPr>
        <xdr:cNvPr id="765" name="テキスト ボックス 764"/>
        <xdr:cNvSpPr txBox="1"/>
      </xdr:nvSpPr>
      <xdr:spPr>
        <a:xfrm>
          <a:off x="21088427" y="939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139757</xdr:rowOff>
    </xdr:from>
    <xdr:to>
      <xdr:col>29</xdr:col>
      <xdr:colOff>517525</xdr:colOff>
      <xdr:row>57</xdr:row>
      <xdr:rowOff>140043</xdr:rowOff>
    </xdr:to>
    <xdr:cxnSp macro="">
      <xdr:nvCxnSpPr>
        <xdr:cNvPr id="766" name="直線コネクタ 765"/>
        <xdr:cNvCxnSpPr/>
      </xdr:nvCxnSpPr>
      <xdr:spPr>
        <a:xfrm>
          <a:off x="19545300" y="991240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1346</xdr:rowOff>
    </xdr:from>
    <xdr:to>
      <xdr:col>29</xdr:col>
      <xdr:colOff>568325</xdr:colOff>
      <xdr:row>56</xdr:row>
      <xdr:rowOff>102946</xdr:rowOff>
    </xdr:to>
    <xdr:sp macro="" textlink="">
      <xdr:nvSpPr>
        <xdr:cNvPr id="767" name="フローチャート : 判断 766"/>
        <xdr:cNvSpPr/>
      </xdr:nvSpPr>
      <xdr:spPr>
        <a:xfrm>
          <a:off x="20383500" y="960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119473</xdr:rowOff>
    </xdr:from>
    <xdr:ext cx="469744" cy="259045"/>
    <xdr:sp macro="" textlink="">
      <xdr:nvSpPr>
        <xdr:cNvPr id="768" name="テキスト ボックス 767"/>
        <xdr:cNvSpPr txBox="1"/>
      </xdr:nvSpPr>
      <xdr:spPr>
        <a:xfrm>
          <a:off x="20199427" y="937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139185</xdr:rowOff>
    </xdr:from>
    <xdr:to>
      <xdr:col>28</xdr:col>
      <xdr:colOff>314325</xdr:colOff>
      <xdr:row>57</xdr:row>
      <xdr:rowOff>139757</xdr:rowOff>
    </xdr:to>
    <xdr:cxnSp macro="">
      <xdr:nvCxnSpPr>
        <xdr:cNvPr id="769" name="直線コネクタ 768"/>
        <xdr:cNvCxnSpPr/>
      </xdr:nvCxnSpPr>
      <xdr:spPr>
        <a:xfrm>
          <a:off x="18656300" y="991183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103188</xdr:rowOff>
    </xdr:from>
    <xdr:to>
      <xdr:col>28</xdr:col>
      <xdr:colOff>365125</xdr:colOff>
      <xdr:row>56</xdr:row>
      <xdr:rowOff>33338</xdr:rowOff>
    </xdr:to>
    <xdr:sp macro="" textlink="">
      <xdr:nvSpPr>
        <xdr:cNvPr id="770" name="フローチャート : 判断 769"/>
        <xdr:cNvSpPr/>
      </xdr:nvSpPr>
      <xdr:spPr>
        <a:xfrm>
          <a:off x="19494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49865</xdr:rowOff>
    </xdr:from>
    <xdr:ext cx="469744" cy="259045"/>
    <xdr:sp macro="" textlink="">
      <xdr:nvSpPr>
        <xdr:cNvPr id="771" name="テキスト ボックス 770"/>
        <xdr:cNvSpPr txBox="1"/>
      </xdr:nvSpPr>
      <xdr:spPr>
        <a:xfrm>
          <a:off x="19310427" y="9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154165</xdr:rowOff>
    </xdr:from>
    <xdr:to>
      <xdr:col>27</xdr:col>
      <xdr:colOff>161925</xdr:colOff>
      <xdr:row>56</xdr:row>
      <xdr:rowOff>84315</xdr:rowOff>
    </xdr:to>
    <xdr:sp macro="" textlink="">
      <xdr:nvSpPr>
        <xdr:cNvPr id="772" name="フローチャート : 判断 771"/>
        <xdr:cNvSpPr/>
      </xdr:nvSpPr>
      <xdr:spPr>
        <a:xfrm>
          <a:off x="18605500" y="95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100842</xdr:rowOff>
    </xdr:from>
    <xdr:ext cx="469744" cy="259045"/>
    <xdr:sp macro="" textlink="">
      <xdr:nvSpPr>
        <xdr:cNvPr id="773" name="テキスト ボックス 772"/>
        <xdr:cNvSpPr txBox="1"/>
      </xdr:nvSpPr>
      <xdr:spPr>
        <a:xfrm>
          <a:off x="18421427" y="935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89815</xdr:rowOff>
    </xdr:from>
    <xdr:to>
      <xdr:col>32</xdr:col>
      <xdr:colOff>238125</xdr:colOff>
      <xdr:row>58</xdr:row>
      <xdr:rowOff>19965</xdr:rowOff>
    </xdr:to>
    <xdr:sp macro="" textlink="">
      <xdr:nvSpPr>
        <xdr:cNvPr id="779" name="円/楕円 778"/>
        <xdr:cNvSpPr/>
      </xdr:nvSpPr>
      <xdr:spPr>
        <a:xfrm>
          <a:off x="22110700" y="9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4742</xdr:rowOff>
    </xdr:from>
    <xdr:ext cx="378565" cy="259045"/>
    <xdr:sp macro="" textlink="">
      <xdr:nvSpPr>
        <xdr:cNvPr id="780" name="貸付金該当値テキスト"/>
        <xdr:cNvSpPr txBox="1"/>
      </xdr:nvSpPr>
      <xdr:spPr>
        <a:xfrm>
          <a:off x="22212300" y="9777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89815</xdr:rowOff>
    </xdr:from>
    <xdr:to>
      <xdr:col>31</xdr:col>
      <xdr:colOff>85725</xdr:colOff>
      <xdr:row>58</xdr:row>
      <xdr:rowOff>19965</xdr:rowOff>
    </xdr:to>
    <xdr:sp macro="" textlink="">
      <xdr:nvSpPr>
        <xdr:cNvPr id="781" name="円/楕円 780"/>
        <xdr:cNvSpPr/>
      </xdr:nvSpPr>
      <xdr:spPr>
        <a:xfrm>
          <a:off x="21272500" y="9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11092</xdr:rowOff>
    </xdr:from>
    <xdr:ext cx="378565" cy="259045"/>
    <xdr:sp macro="" textlink="">
      <xdr:nvSpPr>
        <xdr:cNvPr id="782" name="テキスト ボックス 781"/>
        <xdr:cNvSpPr txBox="1"/>
      </xdr:nvSpPr>
      <xdr:spPr>
        <a:xfrm>
          <a:off x="21134017" y="995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89243</xdr:rowOff>
    </xdr:from>
    <xdr:to>
      <xdr:col>29</xdr:col>
      <xdr:colOff>568325</xdr:colOff>
      <xdr:row>58</xdr:row>
      <xdr:rowOff>19393</xdr:rowOff>
    </xdr:to>
    <xdr:sp macro="" textlink="">
      <xdr:nvSpPr>
        <xdr:cNvPr id="783" name="円/楕円 782"/>
        <xdr:cNvSpPr/>
      </xdr:nvSpPr>
      <xdr:spPr>
        <a:xfrm>
          <a:off x="20383500" y="98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10520</xdr:rowOff>
    </xdr:from>
    <xdr:ext cx="378565" cy="259045"/>
    <xdr:sp macro="" textlink="">
      <xdr:nvSpPr>
        <xdr:cNvPr id="784" name="テキスト ボックス 783"/>
        <xdr:cNvSpPr txBox="1"/>
      </xdr:nvSpPr>
      <xdr:spPr>
        <a:xfrm>
          <a:off x="20245017" y="9954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88957</xdr:rowOff>
    </xdr:from>
    <xdr:to>
      <xdr:col>28</xdr:col>
      <xdr:colOff>365125</xdr:colOff>
      <xdr:row>58</xdr:row>
      <xdr:rowOff>19107</xdr:rowOff>
    </xdr:to>
    <xdr:sp macro="" textlink="">
      <xdr:nvSpPr>
        <xdr:cNvPr id="785" name="円/楕円 784"/>
        <xdr:cNvSpPr/>
      </xdr:nvSpPr>
      <xdr:spPr>
        <a:xfrm>
          <a:off x="19494500" y="98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10234</xdr:rowOff>
    </xdr:from>
    <xdr:ext cx="378565" cy="259045"/>
    <xdr:sp macro="" textlink="">
      <xdr:nvSpPr>
        <xdr:cNvPr id="786" name="テキスト ボックス 785"/>
        <xdr:cNvSpPr txBox="1"/>
      </xdr:nvSpPr>
      <xdr:spPr>
        <a:xfrm>
          <a:off x="19356017" y="9954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88385</xdr:rowOff>
    </xdr:from>
    <xdr:to>
      <xdr:col>27</xdr:col>
      <xdr:colOff>161925</xdr:colOff>
      <xdr:row>58</xdr:row>
      <xdr:rowOff>18535</xdr:rowOff>
    </xdr:to>
    <xdr:sp macro="" textlink="">
      <xdr:nvSpPr>
        <xdr:cNvPr id="787" name="円/楕円 786"/>
        <xdr:cNvSpPr/>
      </xdr:nvSpPr>
      <xdr:spPr>
        <a:xfrm>
          <a:off x="18605500" y="9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9662</xdr:rowOff>
    </xdr:from>
    <xdr:ext cx="469744" cy="259045"/>
    <xdr:sp macro="" textlink="">
      <xdr:nvSpPr>
        <xdr:cNvPr id="788" name="テキスト ボックス 787"/>
        <xdr:cNvSpPr txBox="1"/>
      </xdr:nvSpPr>
      <xdr:spPr>
        <a:xfrm>
          <a:off x="18421427" y="995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7" name="テキスト ボックス 80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3" name="直線コネクタ 812"/>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4"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15" name="直線コネクタ 814"/>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16"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17" name="直線コネクタ 816"/>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2121</xdr:rowOff>
    </xdr:from>
    <xdr:to>
      <xdr:col>32</xdr:col>
      <xdr:colOff>187325</xdr:colOff>
      <xdr:row>79</xdr:row>
      <xdr:rowOff>30874</xdr:rowOff>
    </xdr:to>
    <xdr:cxnSp macro="">
      <xdr:nvCxnSpPr>
        <xdr:cNvPr id="818" name="直線コネクタ 817"/>
        <xdr:cNvCxnSpPr/>
      </xdr:nvCxnSpPr>
      <xdr:spPr>
        <a:xfrm flipV="1">
          <a:off x="21323300" y="13546671"/>
          <a:ext cx="838200" cy="2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19"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0" name="フローチャート : 判断 819"/>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30874</xdr:rowOff>
    </xdr:from>
    <xdr:to>
      <xdr:col>31</xdr:col>
      <xdr:colOff>34925</xdr:colOff>
      <xdr:row>79</xdr:row>
      <xdr:rowOff>60630</xdr:rowOff>
    </xdr:to>
    <xdr:cxnSp macro="">
      <xdr:nvCxnSpPr>
        <xdr:cNvPr id="821" name="直線コネクタ 820"/>
        <xdr:cNvCxnSpPr/>
      </xdr:nvCxnSpPr>
      <xdr:spPr>
        <a:xfrm flipV="1">
          <a:off x="20434300" y="13575424"/>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168923</xdr:rowOff>
    </xdr:from>
    <xdr:to>
      <xdr:col>31</xdr:col>
      <xdr:colOff>85725</xdr:colOff>
      <xdr:row>77</xdr:row>
      <xdr:rowOff>99073</xdr:rowOff>
    </xdr:to>
    <xdr:sp macro="" textlink="">
      <xdr:nvSpPr>
        <xdr:cNvPr id="822" name="フローチャート : 判断 821"/>
        <xdr:cNvSpPr/>
      </xdr:nvSpPr>
      <xdr:spPr>
        <a:xfrm>
          <a:off x="21272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115600</xdr:rowOff>
    </xdr:from>
    <xdr:ext cx="534377" cy="259045"/>
    <xdr:sp macro="" textlink="">
      <xdr:nvSpPr>
        <xdr:cNvPr id="823" name="テキスト ボックス 822"/>
        <xdr:cNvSpPr txBox="1"/>
      </xdr:nvSpPr>
      <xdr:spPr>
        <a:xfrm>
          <a:off x="21056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60630</xdr:rowOff>
    </xdr:from>
    <xdr:to>
      <xdr:col>29</xdr:col>
      <xdr:colOff>517525</xdr:colOff>
      <xdr:row>79</xdr:row>
      <xdr:rowOff>69292</xdr:rowOff>
    </xdr:to>
    <xdr:cxnSp macro="">
      <xdr:nvCxnSpPr>
        <xdr:cNvPr id="824" name="直線コネクタ 823"/>
        <xdr:cNvCxnSpPr/>
      </xdr:nvCxnSpPr>
      <xdr:spPr>
        <a:xfrm flipV="1">
          <a:off x="19545300" y="13605180"/>
          <a:ext cx="889000" cy="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19355</xdr:rowOff>
    </xdr:from>
    <xdr:to>
      <xdr:col>29</xdr:col>
      <xdr:colOff>568325</xdr:colOff>
      <xdr:row>77</xdr:row>
      <xdr:rowOff>120955</xdr:rowOff>
    </xdr:to>
    <xdr:sp macro="" textlink="">
      <xdr:nvSpPr>
        <xdr:cNvPr id="825" name="フローチャート : 判断 824"/>
        <xdr:cNvSpPr/>
      </xdr:nvSpPr>
      <xdr:spPr>
        <a:xfrm>
          <a:off x="20383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137482</xdr:rowOff>
    </xdr:from>
    <xdr:ext cx="534377" cy="259045"/>
    <xdr:sp macro="" textlink="">
      <xdr:nvSpPr>
        <xdr:cNvPr id="826" name="テキスト ボックス 825"/>
        <xdr:cNvSpPr txBox="1"/>
      </xdr:nvSpPr>
      <xdr:spPr>
        <a:xfrm>
          <a:off x="20167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69292</xdr:rowOff>
    </xdr:from>
    <xdr:to>
      <xdr:col>28</xdr:col>
      <xdr:colOff>314325</xdr:colOff>
      <xdr:row>79</xdr:row>
      <xdr:rowOff>84277</xdr:rowOff>
    </xdr:to>
    <xdr:cxnSp macro="">
      <xdr:nvCxnSpPr>
        <xdr:cNvPr id="827" name="直線コネクタ 826"/>
        <xdr:cNvCxnSpPr/>
      </xdr:nvCxnSpPr>
      <xdr:spPr>
        <a:xfrm flipV="1">
          <a:off x="18656300" y="13613842"/>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22237</xdr:rowOff>
    </xdr:from>
    <xdr:to>
      <xdr:col>28</xdr:col>
      <xdr:colOff>365125</xdr:colOff>
      <xdr:row>77</xdr:row>
      <xdr:rowOff>123837</xdr:rowOff>
    </xdr:to>
    <xdr:sp macro="" textlink="">
      <xdr:nvSpPr>
        <xdr:cNvPr id="828" name="フローチャート : 判断 827"/>
        <xdr:cNvSpPr/>
      </xdr:nvSpPr>
      <xdr:spPr>
        <a:xfrm>
          <a:off x="19494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140364</xdr:rowOff>
    </xdr:from>
    <xdr:ext cx="534377" cy="259045"/>
    <xdr:sp macro="" textlink="">
      <xdr:nvSpPr>
        <xdr:cNvPr id="829" name="テキスト ボックス 828"/>
        <xdr:cNvSpPr txBox="1"/>
      </xdr:nvSpPr>
      <xdr:spPr>
        <a:xfrm>
          <a:off x="19278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9589</xdr:rowOff>
    </xdr:from>
    <xdr:to>
      <xdr:col>27</xdr:col>
      <xdr:colOff>161925</xdr:colOff>
      <xdr:row>77</xdr:row>
      <xdr:rowOff>111189</xdr:rowOff>
    </xdr:to>
    <xdr:sp macro="" textlink="">
      <xdr:nvSpPr>
        <xdr:cNvPr id="830" name="フローチャート : 判断 829"/>
        <xdr:cNvSpPr/>
      </xdr:nvSpPr>
      <xdr:spPr>
        <a:xfrm>
          <a:off x="18605500" y="132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127716</xdr:rowOff>
    </xdr:from>
    <xdr:ext cx="534377" cy="259045"/>
    <xdr:sp macro="" textlink="">
      <xdr:nvSpPr>
        <xdr:cNvPr id="831" name="テキスト ボックス 830"/>
        <xdr:cNvSpPr txBox="1"/>
      </xdr:nvSpPr>
      <xdr:spPr>
        <a:xfrm>
          <a:off x="18389111" y="129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122771</xdr:rowOff>
    </xdr:from>
    <xdr:to>
      <xdr:col>32</xdr:col>
      <xdr:colOff>238125</xdr:colOff>
      <xdr:row>79</xdr:row>
      <xdr:rowOff>52921</xdr:rowOff>
    </xdr:to>
    <xdr:sp macro="" textlink="">
      <xdr:nvSpPr>
        <xdr:cNvPr id="837" name="円/楕円 836"/>
        <xdr:cNvSpPr/>
      </xdr:nvSpPr>
      <xdr:spPr>
        <a:xfrm>
          <a:off x="22110700" y="134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37698</xdr:rowOff>
    </xdr:from>
    <xdr:ext cx="534377" cy="259045"/>
    <xdr:sp macro="" textlink="">
      <xdr:nvSpPr>
        <xdr:cNvPr id="838" name="繰出金該当値テキスト"/>
        <xdr:cNvSpPr txBox="1"/>
      </xdr:nvSpPr>
      <xdr:spPr>
        <a:xfrm>
          <a:off x="22212300" y="134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33,333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151524</xdr:rowOff>
    </xdr:from>
    <xdr:to>
      <xdr:col>31</xdr:col>
      <xdr:colOff>85725</xdr:colOff>
      <xdr:row>79</xdr:row>
      <xdr:rowOff>81674</xdr:rowOff>
    </xdr:to>
    <xdr:sp macro="" textlink="">
      <xdr:nvSpPr>
        <xdr:cNvPr id="839" name="円/楕円 838"/>
        <xdr:cNvSpPr/>
      </xdr:nvSpPr>
      <xdr:spPr>
        <a:xfrm>
          <a:off x="21272500" y="135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72801</xdr:rowOff>
    </xdr:from>
    <xdr:ext cx="534377" cy="259045"/>
    <xdr:sp macro="" textlink="">
      <xdr:nvSpPr>
        <xdr:cNvPr id="840" name="テキスト ボックス 839"/>
        <xdr:cNvSpPr txBox="1"/>
      </xdr:nvSpPr>
      <xdr:spPr>
        <a:xfrm>
          <a:off x="21056111" y="136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31,069</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9830</xdr:rowOff>
    </xdr:from>
    <xdr:to>
      <xdr:col>29</xdr:col>
      <xdr:colOff>568325</xdr:colOff>
      <xdr:row>79</xdr:row>
      <xdr:rowOff>111430</xdr:rowOff>
    </xdr:to>
    <xdr:sp macro="" textlink="">
      <xdr:nvSpPr>
        <xdr:cNvPr id="841" name="円/楕円 840"/>
        <xdr:cNvSpPr/>
      </xdr:nvSpPr>
      <xdr:spPr>
        <a:xfrm>
          <a:off x="20383500" y="135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102557</xdr:rowOff>
    </xdr:from>
    <xdr:ext cx="534377" cy="259045"/>
    <xdr:sp macro="" textlink="">
      <xdr:nvSpPr>
        <xdr:cNvPr id="842" name="テキスト ボックス 841"/>
        <xdr:cNvSpPr txBox="1"/>
      </xdr:nvSpPr>
      <xdr:spPr>
        <a:xfrm>
          <a:off x="20167111" y="136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28,726</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18492</xdr:rowOff>
    </xdr:from>
    <xdr:to>
      <xdr:col>28</xdr:col>
      <xdr:colOff>365125</xdr:colOff>
      <xdr:row>79</xdr:row>
      <xdr:rowOff>120092</xdr:rowOff>
    </xdr:to>
    <xdr:sp macro="" textlink="">
      <xdr:nvSpPr>
        <xdr:cNvPr id="843" name="円/楕円 842"/>
        <xdr:cNvSpPr/>
      </xdr:nvSpPr>
      <xdr:spPr>
        <a:xfrm>
          <a:off x="19494500" y="135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111219</xdr:rowOff>
    </xdr:from>
    <xdr:ext cx="534377" cy="259045"/>
    <xdr:sp macro="" textlink="">
      <xdr:nvSpPr>
        <xdr:cNvPr id="844" name="テキスト ボックス 843"/>
        <xdr:cNvSpPr txBox="1"/>
      </xdr:nvSpPr>
      <xdr:spPr>
        <a:xfrm>
          <a:off x="19278111" y="136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33477</xdr:rowOff>
    </xdr:from>
    <xdr:to>
      <xdr:col>27</xdr:col>
      <xdr:colOff>161925</xdr:colOff>
      <xdr:row>79</xdr:row>
      <xdr:rowOff>135077</xdr:rowOff>
    </xdr:to>
    <xdr:sp macro="" textlink="">
      <xdr:nvSpPr>
        <xdr:cNvPr id="845" name="円/楕円 844"/>
        <xdr:cNvSpPr/>
      </xdr:nvSpPr>
      <xdr:spPr>
        <a:xfrm>
          <a:off x="18605500" y="135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126204</xdr:rowOff>
    </xdr:from>
    <xdr:ext cx="534377" cy="259045"/>
    <xdr:sp macro="" textlink="">
      <xdr:nvSpPr>
        <xdr:cNvPr id="846" name="テキスト ボックス 845"/>
        <xdr:cNvSpPr txBox="1"/>
      </xdr:nvSpPr>
      <xdr:spPr>
        <a:xfrm>
          <a:off x="18389111" y="1367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7" name="直線コネクタ 85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8" name="テキスト ボックス 85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0" name="テキスト ボックス 85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2" name="直線コネクタ 86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7" name="直線コネクタ 86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9" name="フローチャート : 判断 86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0" name="直線コネクタ 86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1" name="フローチャート : 判断 87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2" name="テキスト ボックス 87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3" name="直線コネクタ 87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4" name="フローチャート : 判断 87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5" name="テキスト ボックス 87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6" name="直線コネクタ 87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7" name="フローチャート : 判断 87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8" name="テキスト ボックス 87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フローチャート : 判断 87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0" name="テキスト ボックス 87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円/楕円 88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8" name="円/楕円 88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9" name="テキスト ボックス 88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0" name="円/楕円 88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1" name="テキスト ボックス 89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2" name="円/楕円 89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3" name="テキスト ボックス 89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円/楕円 89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5" name="テキスト ボックス 89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歳出決算総額は、住民一人当たり３６５，１２７円となっている。主な構成項目である人件費は、住民一人当たり５２，２４６円となっており、平成１９年度から比較すると約１６％減少していることから類似団体平均と比べて低い水準にある。過去（平成１９年から平成２７年度の間）の採用数が類似団体平均と比較してい少ないことが主な要因である。 </a:t>
          </a:r>
          <a:endParaRPr lang="en-US" altLang="ja-JP" sz="1100" b="0" i="0" u="none" strike="noStrike" baseline="0" smtClean="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三重県玉城町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15,746
15,564
40.91
6,082,281
5,749,282
241,134
3,911,071
4,929,460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74.8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97899</xdr:rowOff>
    </xdr:from>
    <xdr:to>
      <xdr:col>6</xdr:col>
      <xdr:colOff>511175</xdr:colOff>
      <xdr:row>37</xdr:row>
      <xdr:rowOff>157008</xdr:rowOff>
    </xdr:to>
    <xdr:cxnSp macro="">
      <xdr:nvCxnSpPr>
        <xdr:cNvPr id="63" name="直線コネクタ 62"/>
        <xdr:cNvCxnSpPr/>
      </xdr:nvCxnSpPr>
      <xdr:spPr>
        <a:xfrm flipV="1">
          <a:off x="3797300" y="6441549"/>
          <a:ext cx="8382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157008</xdr:rowOff>
    </xdr:from>
    <xdr:to>
      <xdr:col>5</xdr:col>
      <xdr:colOff>358775</xdr:colOff>
      <xdr:row>37</xdr:row>
      <xdr:rowOff>168439</xdr:rowOff>
    </xdr:to>
    <xdr:cxnSp macro="">
      <xdr:nvCxnSpPr>
        <xdr:cNvPr id="66" name="直線コネクタ 65"/>
        <xdr:cNvCxnSpPr/>
      </xdr:nvCxnSpPr>
      <xdr:spPr>
        <a:xfrm flipV="1">
          <a:off x="2908300" y="650065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43180</xdr:rowOff>
    </xdr:from>
    <xdr:to>
      <xdr:col>5</xdr:col>
      <xdr:colOff>409575</xdr:colOff>
      <xdr:row>35</xdr:row>
      <xdr:rowOff>144780</xdr:rowOff>
    </xdr:to>
    <xdr:sp macro="" textlink="">
      <xdr:nvSpPr>
        <xdr:cNvPr id="67" name="フローチャート : 判断 66"/>
        <xdr:cNvSpPr/>
      </xdr:nvSpPr>
      <xdr:spPr>
        <a:xfrm>
          <a:off x="3746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161307</xdr:rowOff>
    </xdr:from>
    <xdr:ext cx="469744" cy="259045"/>
    <xdr:sp macro="" textlink="">
      <xdr:nvSpPr>
        <xdr:cNvPr id="68" name="テキスト ボックス 67"/>
        <xdr:cNvSpPr txBox="1"/>
      </xdr:nvSpPr>
      <xdr:spPr>
        <a:xfrm>
          <a:off x="3562427"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121412</xdr:rowOff>
    </xdr:from>
    <xdr:to>
      <xdr:col>4</xdr:col>
      <xdr:colOff>155575</xdr:colOff>
      <xdr:row>37</xdr:row>
      <xdr:rowOff>168439</xdr:rowOff>
    </xdr:to>
    <xdr:cxnSp macro="">
      <xdr:nvCxnSpPr>
        <xdr:cNvPr id="69" name="直線コネクタ 68"/>
        <xdr:cNvCxnSpPr/>
      </xdr:nvCxnSpPr>
      <xdr:spPr>
        <a:xfrm>
          <a:off x="2019300" y="6465062"/>
          <a:ext cx="8890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102289</xdr:rowOff>
    </xdr:from>
    <xdr:to>
      <xdr:col>4</xdr:col>
      <xdr:colOff>206375</xdr:colOff>
      <xdr:row>36</xdr:row>
      <xdr:rowOff>32439</xdr:rowOff>
    </xdr:to>
    <xdr:sp macro="" textlink="">
      <xdr:nvSpPr>
        <xdr:cNvPr id="70" name="フローチャート : 判断 69"/>
        <xdr:cNvSpPr/>
      </xdr:nvSpPr>
      <xdr:spPr>
        <a:xfrm>
          <a:off x="2857500" y="61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48966</xdr:rowOff>
    </xdr:from>
    <xdr:ext cx="469744" cy="259045"/>
    <xdr:sp macro="" textlink="">
      <xdr:nvSpPr>
        <xdr:cNvPr id="71" name="テキスト ボックス 70"/>
        <xdr:cNvSpPr txBox="1"/>
      </xdr:nvSpPr>
      <xdr:spPr>
        <a:xfrm>
          <a:off x="2673427"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10051</xdr:rowOff>
    </xdr:from>
    <xdr:to>
      <xdr:col>2</xdr:col>
      <xdr:colOff>638175</xdr:colOff>
      <xdr:row>37</xdr:row>
      <xdr:rowOff>121412</xdr:rowOff>
    </xdr:to>
    <xdr:cxnSp macro="">
      <xdr:nvCxnSpPr>
        <xdr:cNvPr id="72" name="直線コネクタ 71"/>
        <xdr:cNvCxnSpPr/>
      </xdr:nvCxnSpPr>
      <xdr:spPr>
        <a:xfrm>
          <a:off x="1130300" y="6182251"/>
          <a:ext cx="889000" cy="28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31750</xdr:rowOff>
    </xdr:from>
    <xdr:to>
      <xdr:col>3</xdr:col>
      <xdr:colOff>3175</xdr:colOff>
      <xdr:row>35</xdr:row>
      <xdr:rowOff>133350</xdr:rowOff>
    </xdr:to>
    <xdr:sp macro="" textlink="">
      <xdr:nvSpPr>
        <xdr:cNvPr id="73" name="フローチャート : 判断 72"/>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149877</xdr:rowOff>
    </xdr:from>
    <xdr:ext cx="469744" cy="259045"/>
    <xdr:sp macro="" textlink="">
      <xdr:nvSpPr>
        <xdr:cNvPr id="74" name="テキスト ボックス 73"/>
        <xdr:cNvSpPr txBox="1"/>
      </xdr:nvSpPr>
      <xdr:spPr>
        <a:xfrm>
          <a:off x="1784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152255</xdr:rowOff>
    </xdr:from>
    <xdr:to>
      <xdr:col>1</xdr:col>
      <xdr:colOff>485775</xdr:colOff>
      <xdr:row>34</xdr:row>
      <xdr:rowOff>82405</xdr:rowOff>
    </xdr:to>
    <xdr:sp macro="" textlink="">
      <xdr:nvSpPr>
        <xdr:cNvPr id="75" name="フローチャート : 判断 74"/>
        <xdr:cNvSpPr/>
      </xdr:nvSpPr>
      <xdr:spPr>
        <a:xfrm>
          <a:off x="1079500" y="581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98932</xdr:rowOff>
    </xdr:from>
    <xdr:ext cx="469744" cy="259045"/>
    <xdr:sp macro="" textlink="">
      <xdr:nvSpPr>
        <xdr:cNvPr id="76" name="テキスト ボックス 75"/>
        <xdr:cNvSpPr txBox="1"/>
      </xdr:nvSpPr>
      <xdr:spPr>
        <a:xfrm>
          <a:off x="895427" y="558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47099</xdr:rowOff>
    </xdr:from>
    <xdr:to>
      <xdr:col>6</xdr:col>
      <xdr:colOff>561975</xdr:colOff>
      <xdr:row>37</xdr:row>
      <xdr:rowOff>148699</xdr:rowOff>
    </xdr:to>
    <xdr:sp macro="" textlink="">
      <xdr:nvSpPr>
        <xdr:cNvPr id="82" name="円/楕円 81"/>
        <xdr:cNvSpPr/>
      </xdr:nvSpPr>
      <xdr:spPr>
        <a:xfrm>
          <a:off x="4584700" y="6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25526</xdr:rowOff>
    </xdr:from>
    <xdr:ext cx="469744" cy="259045"/>
    <xdr:sp macro="" textlink="">
      <xdr:nvSpPr>
        <xdr:cNvPr id="83" name="議会費該当値テキスト"/>
        <xdr:cNvSpPr txBox="1"/>
      </xdr:nvSpPr>
      <xdr:spPr>
        <a:xfrm>
          <a:off x="4686300" y="63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106208</xdr:rowOff>
    </xdr:from>
    <xdr:to>
      <xdr:col>5</xdr:col>
      <xdr:colOff>409575</xdr:colOff>
      <xdr:row>38</xdr:row>
      <xdr:rowOff>36358</xdr:rowOff>
    </xdr:to>
    <xdr:sp macro="" textlink="">
      <xdr:nvSpPr>
        <xdr:cNvPr id="84" name="円/楕円 83"/>
        <xdr:cNvSpPr/>
      </xdr:nvSpPr>
      <xdr:spPr>
        <a:xfrm>
          <a:off x="3746500" y="64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27485</xdr:rowOff>
    </xdr:from>
    <xdr:ext cx="469744" cy="259045"/>
    <xdr:sp macro="" textlink="">
      <xdr:nvSpPr>
        <xdr:cNvPr id="85" name="テキスト ボックス 84"/>
        <xdr:cNvSpPr txBox="1"/>
      </xdr:nvSpPr>
      <xdr:spPr>
        <a:xfrm>
          <a:off x="3562427" y="654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117638</xdr:rowOff>
    </xdr:from>
    <xdr:to>
      <xdr:col>4</xdr:col>
      <xdr:colOff>206375</xdr:colOff>
      <xdr:row>38</xdr:row>
      <xdr:rowOff>47788</xdr:rowOff>
    </xdr:to>
    <xdr:sp macro="" textlink="">
      <xdr:nvSpPr>
        <xdr:cNvPr id="86" name="円/楕円 85"/>
        <xdr:cNvSpPr/>
      </xdr:nvSpPr>
      <xdr:spPr>
        <a:xfrm>
          <a:off x="2857500" y="6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38916</xdr:rowOff>
    </xdr:from>
    <xdr:ext cx="469744" cy="259045"/>
    <xdr:sp macro="" textlink="">
      <xdr:nvSpPr>
        <xdr:cNvPr id="87" name="テキスト ボックス 86"/>
        <xdr:cNvSpPr txBox="1"/>
      </xdr:nvSpPr>
      <xdr:spPr>
        <a:xfrm>
          <a:off x="2673427" y="655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70612</xdr:rowOff>
    </xdr:from>
    <xdr:to>
      <xdr:col>3</xdr:col>
      <xdr:colOff>3175</xdr:colOff>
      <xdr:row>38</xdr:row>
      <xdr:rowOff>762</xdr:rowOff>
    </xdr:to>
    <xdr:sp macro="" textlink="">
      <xdr:nvSpPr>
        <xdr:cNvPr id="88" name="円/楕円 87"/>
        <xdr:cNvSpPr/>
      </xdr:nvSpPr>
      <xdr:spPr>
        <a:xfrm>
          <a:off x="1968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163339</xdr:rowOff>
    </xdr:from>
    <xdr:ext cx="469744" cy="259045"/>
    <xdr:sp macro="" textlink="">
      <xdr:nvSpPr>
        <xdr:cNvPr id="89" name="テキスト ボックス 88"/>
        <xdr:cNvSpPr txBox="1"/>
      </xdr:nvSpPr>
      <xdr:spPr>
        <a:xfrm>
          <a:off x="1784427" y="650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130701</xdr:rowOff>
    </xdr:from>
    <xdr:to>
      <xdr:col>1</xdr:col>
      <xdr:colOff>485775</xdr:colOff>
      <xdr:row>36</xdr:row>
      <xdr:rowOff>60851</xdr:rowOff>
    </xdr:to>
    <xdr:sp macro="" textlink="">
      <xdr:nvSpPr>
        <xdr:cNvPr id="90" name="円/楕円 89"/>
        <xdr:cNvSpPr/>
      </xdr:nvSpPr>
      <xdr:spPr>
        <a:xfrm>
          <a:off x="1079500" y="613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51978</xdr:rowOff>
    </xdr:from>
    <xdr:ext cx="469744" cy="259045"/>
    <xdr:sp macro="" textlink="">
      <xdr:nvSpPr>
        <xdr:cNvPr id="91" name="テキスト ボックス 90"/>
        <xdr:cNvSpPr txBox="1"/>
      </xdr:nvSpPr>
      <xdr:spPr>
        <a:xfrm>
          <a:off x="895427" y="622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8741</xdr:rowOff>
    </xdr:from>
    <xdr:to>
      <xdr:col>6</xdr:col>
      <xdr:colOff>511175</xdr:colOff>
      <xdr:row>59</xdr:row>
      <xdr:rowOff>22003</xdr:rowOff>
    </xdr:to>
    <xdr:cxnSp macro="">
      <xdr:nvCxnSpPr>
        <xdr:cNvPr id="122" name="直線コネクタ 121"/>
        <xdr:cNvCxnSpPr/>
      </xdr:nvCxnSpPr>
      <xdr:spPr>
        <a:xfrm flipV="1">
          <a:off x="3797300" y="10124291"/>
          <a:ext cx="83820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17080</xdr:rowOff>
    </xdr:from>
    <xdr:to>
      <xdr:col>5</xdr:col>
      <xdr:colOff>358775</xdr:colOff>
      <xdr:row>59</xdr:row>
      <xdr:rowOff>22003</xdr:rowOff>
    </xdr:to>
    <xdr:cxnSp macro="">
      <xdr:nvCxnSpPr>
        <xdr:cNvPr id="125" name="直線コネクタ 124"/>
        <xdr:cNvCxnSpPr/>
      </xdr:nvCxnSpPr>
      <xdr:spPr>
        <a:xfrm>
          <a:off x="2908300" y="10132630"/>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93033</xdr:rowOff>
    </xdr:from>
    <xdr:to>
      <xdr:col>5</xdr:col>
      <xdr:colOff>409575</xdr:colOff>
      <xdr:row>59</xdr:row>
      <xdr:rowOff>23183</xdr:rowOff>
    </xdr:to>
    <xdr:sp macro="" textlink="">
      <xdr:nvSpPr>
        <xdr:cNvPr id="126" name="フローチャート : 判断 125"/>
        <xdr:cNvSpPr/>
      </xdr:nvSpPr>
      <xdr:spPr>
        <a:xfrm>
          <a:off x="3746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39710</xdr:rowOff>
    </xdr:from>
    <xdr:ext cx="534377" cy="259045"/>
    <xdr:sp macro="" textlink="">
      <xdr:nvSpPr>
        <xdr:cNvPr id="127" name="テキスト ボックス 126"/>
        <xdr:cNvSpPr txBox="1"/>
      </xdr:nvSpPr>
      <xdr:spPr>
        <a:xfrm>
          <a:off x="3530111" y="98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17080</xdr:rowOff>
    </xdr:from>
    <xdr:to>
      <xdr:col>4</xdr:col>
      <xdr:colOff>155575</xdr:colOff>
      <xdr:row>59</xdr:row>
      <xdr:rowOff>41737</xdr:rowOff>
    </xdr:to>
    <xdr:cxnSp macro="">
      <xdr:nvCxnSpPr>
        <xdr:cNvPr id="128" name="直線コネクタ 127"/>
        <xdr:cNvCxnSpPr/>
      </xdr:nvCxnSpPr>
      <xdr:spPr>
        <a:xfrm flipV="1">
          <a:off x="2019300" y="10132630"/>
          <a:ext cx="889000" cy="2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90353</xdr:rowOff>
    </xdr:from>
    <xdr:to>
      <xdr:col>4</xdr:col>
      <xdr:colOff>206375</xdr:colOff>
      <xdr:row>59</xdr:row>
      <xdr:rowOff>20503</xdr:rowOff>
    </xdr:to>
    <xdr:sp macro="" textlink="">
      <xdr:nvSpPr>
        <xdr:cNvPr id="129" name="フローチャート : 判断 128"/>
        <xdr:cNvSpPr/>
      </xdr:nvSpPr>
      <xdr:spPr>
        <a:xfrm>
          <a:off x="2857500" y="1003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37030</xdr:rowOff>
    </xdr:from>
    <xdr:ext cx="534377" cy="259045"/>
    <xdr:sp macro="" textlink="">
      <xdr:nvSpPr>
        <xdr:cNvPr id="130" name="テキスト ボックス 129"/>
        <xdr:cNvSpPr txBox="1"/>
      </xdr:nvSpPr>
      <xdr:spPr>
        <a:xfrm>
          <a:off x="2641111" y="98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160818</xdr:rowOff>
    </xdr:from>
    <xdr:to>
      <xdr:col>2</xdr:col>
      <xdr:colOff>638175</xdr:colOff>
      <xdr:row>59</xdr:row>
      <xdr:rowOff>41737</xdr:rowOff>
    </xdr:to>
    <xdr:cxnSp macro="">
      <xdr:nvCxnSpPr>
        <xdr:cNvPr id="131" name="直線コネクタ 130"/>
        <xdr:cNvCxnSpPr/>
      </xdr:nvCxnSpPr>
      <xdr:spPr>
        <a:xfrm>
          <a:off x="1130300" y="10104918"/>
          <a:ext cx="889000" cy="5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7326</xdr:rowOff>
    </xdr:from>
    <xdr:to>
      <xdr:col>3</xdr:col>
      <xdr:colOff>3175</xdr:colOff>
      <xdr:row>57</xdr:row>
      <xdr:rowOff>108926</xdr:rowOff>
    </xdr:to>
    <xdr:sp macro="" textlink="">
      <xdr:nvSpPr>
        <xdr:cNvPr id="132" name="フローチャート : 判断 131"/>
        <xdr:cNvSpPr/>
      </xdr:nvSpPr>
      <xdr:spPr>
        <a:xfrm>
          <a:off x="1968500" y="977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125453</xdr:rowOff>
    </xdr:from>
    <xdr:ext cx="599010" cy="259045"/>
    <xdr:sp macro="" textlink="">
      <xdr:nvSpPr>
        <xdr:cNvPr id="133" name="テキスト ボックス 132"/>
        <xdr:cNvSpPr txBox="1"/>
      </xdr:nvSpPr>
      <xdr:spPr>
        <a:xfrm>
          <a:off x="1719794" y="955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67539</xdr:rowOff>
    </xdr:from>
    <xdr:to>
      <xdr:col>1</xdr:col>
      <xdr:colOff>485775</xdr:colOff>
      <xdr:row>58</xdr:row>
      <xdr:rowOff>169139</xdr:rowOff>
    </xdr:to>
    <xdr:sp macro="" textlink="">
      <xdr:nvSpPr>
        <xdr:cNvPr id="134" name="フローチャート : 判断 133"/>
        <xdr:cNvSpPr/>
      </xdr:nvSpPr>
      <xdr:spPr>
        <a:xfrm>
          <a:off x="1079500" y="1001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14216</xdr:rowOff>
    </xdr:from>
    <xdr:ext cx="534377" cy="259045"/>
    <xdr:sp macro="" textlink="">
      <xdr:nvSpPr>
        <xdr:cNvPr id="135" name="テキスト ボックス 134"/>
        <xdr:cNvSpPr txBox="1"/>
      </xdr:nvSpPr>
      <xdr:spPr>
        <a:xfrm>
          <a:off x="863111" y="97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129391</xdr:rowOff>
    </xdr:from>
    <xdr:to>
      <xdr:col>6</xdr:col>
      <xdr:colOff>561975</xdr:colOff>
      <xdr:row>59</xdr:row>
      <xdr:rowOff>59541</xdr:rowOff>
    </xdr:to>
    <xdr:sp macro="" textlink="">
      <xdr:nvSpPr>
        <xdr:cNvPr id="141" name="円/楕円 140"/>
        <xdr:cNvSpPr/>
      </xdr:nvSpPr>
      <xdr:spPr>
        <a:xfrm>
          <a:off x="4584700" y="100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69570</xdr:rowOff>
    </xdr:from>
    <xdr:ext cx="534377" cy="259045"/>
    <xdr:sp macro="" textlink="">
      <xdr:nvSpPr>
        <xdr:cNvPr id="142" name="総務費該当値テキスト"/>
        <xdr:cNvSpPr txBox="1"/>
      </xdr:nvSpPr>
      <xdr:spPr>
        <a:xfrm>
          <a:off x="4686300" y="100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142653</xdr:rowOff>
    </xdr:from>
    <xdr:to>
      <xdr:col>5</xdr:col>
      <xdr:colOff>409575</xdr:colOff>
      <xdr:row>59</xdr:row>
      <xdr:rowOff>72803</xdr:rowOff>
    </xdr:to>
    <xdr:sp macro="" textlink="">
      <xdr:nvSpPr>
        <xdr:cNvPr id="143" name="円/楕円 142"/>
        <xdr:cNvSpPr/>
      </xdr:nvSpPr>
      <xdr:spPr>
        <a:xfrm>
          <a:off x="3746500" y="100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63930</xdr:rowOff>
    </xdr:from>
    <xdr:ext cx="534377" cy="259045"/>
    <xdr:sp macro="" textlink="">
      <xdr:nvSpPr>
        <xdr:cNvPr id="144" name="テキスト ボックス 143"/>
        <xdr:cNvSpPr txBox="1"/>
      </xdr:nvSpPr>
      <xdr:spPr>
        <a:xfrm>
          <a:off x="3530111" y="101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137730</xdr:rowOff>
    </xdr:from>
    <xdr:to>
      <xdr:col>4</xdr:col>
      <xdr:colOff>206375</xdr:colOff>
      <xdr:row>59</xdr:row>
      <xdr:rowOff>67880</xdr:rowOff>
    </xdr:to>
    <xdr:sp macro="" textlink="">
      <xdr:nvSpPr>
        <xdr:cNvPr id="145" name="円/楕円 144"/>
        <xdr:cNvSpPr/>
      </xdr:nvSpPr>
      <xdr:spPr>
        <a:xfrm>
          <a:off x="2857500" y="100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59007</xdr:rowOff>
    </xdr:from>
    <xdr:ext cx="534377" cy="259045"/>
    <xdr:sp macro="" textlink="">
      <xdr:nvSpPr>
        <xdr:cNvPr id="146" name="テキスト ボックス 145"/>
        <xdr:cNvSpPr txBox="1"/>
      </xdr:nvSpPr>
      <xdr:spPr>
        <a:xfrm>
          <a:off x="2641111" y="1017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162387</xdr:rowOff>
    </xdr:from>
    <xdr:to>
      <xdr:col>3</xdr:col>
      <xdr:colOff>3175</xdr:colOff>
      <xdr:row>59</xdr:row>
      <xdr:rowOff>92537</xdr:rowOff>
    </xdr:to>
    <xdr:sp macro="" textlink="">
      <xdr:nvSpPr>
        <xdr:cNvPr id="147" name="円/楕円 146"/>
        <xdr:cNvSpPr/>
      </xdr:nvSpPr>
      <xdr:spPr>
        <a:xfrm>
          <a:off x="1968500" y="101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83664</xdr:rowOff>
    </xdr:from>
    <xdr:ext cx="534377" cy="259045"/>
    <xdr:sp macro="" textlink="">
      <xdr:nvSpPr>
        <xdr:cNvPr id="148" name="テキスト ボックス 147"/>
        <xdr:cNvSpPr txBox="1"/>
      </xdr:nvSpPr>
      <xdr:spPr>
        <a:xfrm>
          <a:off x="1752111" y="10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110018</xdr:rowOff>
    </xdr:from>
    <xdr:to>
      <xdr:col>1</xdr:col>
      <xdr:colOff>485775</xdr:colOff>
      <xdr:row>59</xdr:row>
      <xdr:rowOff>40168</xdr:rowOff>
    </xdr:to>
    <xdr:sp macro="" textlink="">
      <xdr:nvSpPr>
        <xdr:cNvPr id="149" name="円/楕円 148"/>
        <xdr:cNvSpPr/>
      </xdr:nvSpPr>
      <xdr:spPr>
        <a:xfrm>
          <a:off x="1079500" y="100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31295</xdr:rowOff>
    </xdr:from>
    <xdr:ext cx="534377" cy="259045"/>
    <xdr:sp macro="" textlink="">
      <xdr:nvSpPr>
        <xdr:cNvPr id="150" name="テキスト ボックス 149"/>
        <xdr:cNvSpPr txBox="1"/>
      </xdr:nvSpPr>
      <xdr:spPr>
        <a:xfrm>
          <a:off x="863111" y="101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72045</xdr:rowOff>
    </xdr:from>
    <xdr:to>
      <xdr:col>6</xdr:col>
      <xdr:colOff>511175</xdr:colOff>
      <xdr:row>77</xdr:row>
      <xdr:rowOff>81995</xdr:rowOff>
    </xdr:to>
    <xdr:cxnSp macro="">
      <xdr:nvCxnSpPr>
        <xdr:cNvPr id="176" name="直線コネクタ 175"/>
        <xdr:cNvCxnSpPr/>
      </xdr:nvCxnSpPr>
      <xdr:spPr>
        <a:xfrm flipV="1">
          <a:off x="3797300" y="13273695"/>
          <a:ext cx="8382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81995</xdr:rowOff>
    </xdr:from>
    <xdr:to>
      <xdr:col>5</xdr:col>
      <xdr:colOff>358775</xdr:colOff>
      <xdr:row>77</xdr:row>
      <xdr:rowOff>128099</xdr:rowOff>
    </xdr:to>
    <xdr:cxnSp macro="">
      <xdr:nvCxnSpPr>
        <xdr:cNvPr id="179" name="直線コネクタ 178"/>
        <xdr:cNvCxnSpPr/>
      </xdr:nvCxnSpPr>
      <xdr:spPr>
        <a:xfrm flipV="1">
          <a:off x="2908300" y="13283645"/>
          <a:ext cx="889000" cy="4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35722</xdr:rowOff>
    </xdr:from>
    <xdr:to>
      <xdr:col>5</xdr:col>
      <xdr:colOff>409575</xdr:colOff>
      <xdr:row>74</xdr:row>
      <xdr:rowOff>137322</xdr:rowOff>
    </xdr:to>
    <xdr:sp macro="" textlink="">
      <xdr:nvSpPr>
        <xdr:cNvPr id="180" name="フローチャート : 判断 179"/>
        <xdr:cNvSpPr/>
      </xdr:nvSpPr>
      <xdr:spPr>
        <a:xfrm>
          <a:off x="3746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153849</xdr:rowOff>
    </xdr:from>
    <xdr:ext cx="599010" cy="259045"/>
    <xdr:sp macro="" textlink="">
      <xdr:nvSpPr>
        <xdr:cNvPr id="181" name="テキスト ボックス 180"/>
        <xdr:cNvSpPr txBox="1"/>
      </xdr:nvSpPr>
      <xdr:spPr>
        <a:xfrm>
          <a:off x="3497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128099</xdr:rowOff>
    </xdr:from>
    <xdr:to>
      <xdr:col>4</xdr:col>
      <xdr:colOff>155575</xdr:colOff>
      <xdr:row>77</xdr:row>
      <xdr:rowOff>130859</xdr:rowOff>
    </xdr:to>
    <xdr:cxnSp macro="">
      <xdr:nvCxnSpPr>
        <xdr:cNvPr id="182" name="直線コネクタ 181"/>
        <xdr:cNvCxnSpPr/>
      </xdr:nvCxnSpPr>
      <xdr:spPr>
        <a:xfrm flipV="1">
          <a:off x="2019300" y="13329749"/>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63612</xdr:rowOff>
    </xdr:from>
    <xdr:to>
      <xdr:col>4</xdr:col>
      <xdr:colOff>206375</xdr:colOff>
      <xdr:row>76</xdr:row>
      <xdr:rowOff>165212</xdr:rowOff>
    </xdr:to>
    <xdr:sp macro="" textlink="">
      <xdr:nvSpPr>
        <xdr:cNvPr id="183" name="フローチャート : 判断 182"/>
        <xdr:cNvSpPr/>
      </xdr:nvSpPr>
      <xdr:spPr>
        <a:xfrm>
          <a:off x="2857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10288</xdr:rowOff>
    </xdr:from>
    <xdr:ext cx="599010" cy="259045"/>
    <xdr:sp macro="" textlink="">
      <xdr:nvSpPr>
        <xdr:cNvPr id="184" name="テキスト ボックス 183"/>
        <xdr:cNvSpPr txBox="1"/>
      </xdr:nvSpPr>
      <xdr:spPr>
        <a:xfrm>
          <a:off x="2608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67365</xdr:rowOff>
    </xdr:from>
    <xdr:to>
      <xdr:col>2</xdr:col>
      <xdr:colOff>638175</xdr:colOff>
      <xdr:row>77</xdr:row>
      <xdr:rowOff>130859</xdr:rowOff>
    </xdr:to>
    <xdr:cxnSp macro="">
      <xdr:nvCxnSpPr>
        <xdr:cNvPr id="185" name="直線コネクタ 184"/>
        <xdr:cNvCxnSpPr/>
      </xdr:nvCxnSpPr>
      <xdr:spPr>
        <a:xfrm>
          <a:off x="1130300" y="13269015"/>
          <a:ext cx="889000" cy="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65360</xdr:rowOff>
    </xdr:from>
    <xdr:to>
      <xdr:col>3</xdr:col>
      <xdr:colOff>3175</xdr:colOff>
      <xdr:row>76</xdr:row>
      <xdr:rowOff>166960</xdr:rowOff>
    </xdr:to>
    <xdr:sp macro="" textlink="">
      <xdr:nvSpPr>
        <xdr:cNvPr id="186" name="フローチャート : 判断 185"/>
        <xdr:cNvSpPr/>
      </xdr:nvSpPr>
      <xdr:spPr>
        <a:xfrm>
          <a:off x="1968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12037</xdr:rowOff>
    </xdr:from>
    <xdr:ext cx="599010" cy="259045"/>
    <xdr:sp macro="" textlink="">
      <xdr:nvSpPr>
        <xdr:cNvPr id="187" name="テキスト ボックス 186"/>
        <xdr:cNvSpPr txBox="1"/>
      </xdr:nvSpPr>
      <xdr:spPr>
        <a:xfrm>
          <a:off x="1719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110765</xdr:rowOff>
    </xdr:from>
    <xdr:to>
      <xdr:col>1</xdr:col>
      <xdr:colOff>485775</xdr:colOff>
      <xdr:row>77</xdr:row>
      <xdr:rowOff>40915</xdr:rowOff>
    </xdr:to>
    <xdr:sp macro="" textlink="">
      <xdr:nvSpPr>
        <xdr:cNvPr id="188" name="フローチャート : 判断 187"/>
        <xdr:cNvSpPr/>
      </xdr:nvSpPr>
      <xdr:spPr>
        <a:xfrm>
          <a:off x="1079500" y="1314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57442</xdr:rowOff>
    </xdr:from>
    <xdr:ext cx="599010" cy="259045"/>
    <xdr:sp macro="" textlink="">
      <xdr:nvSpPr>
        <xdr:cNvPr id="189" name="テキスト ボックス 188"/>
        <xdr:cNvSpPr txBox="1"/>
      </xdr:nvSpPr>
      <xdr:spPr>
        <a:xfrm>
          <a:off x="830794" y="1291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21245</xdr:rowOff>
    </xdr:from>
    <xdr:to>
      <xdr:col>6</xdr:col>
      <xdr:colOff>561975</xdr:colOff>
      <xdr:row>77</xdr:row>
      <xdr:rowOff>122845</xdr:rowOff>
    </xdr:to>
    <xdr:sp macro="" textlink="">
      <xdr:nvSpPr>
        <xdr:cNvPr id="195" name="円/楕円 194"/>
        <xdr:cNvSpPr/>
      </xdr:nvSpPr>
      <xdr:spPr>
        <a:xfrm>
          <a:off x="4584700" y="132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171122</xdr:rowOff>
    </xdr:from>
    <xdr:ext cx="599010" cy="259045"/>
    <xdr:sp macro="" textlink="">
      <xdr:nvSpPr>
        <xdr:cNvPr id="196" name="民生費該当値テキスト"/>
        <xdr:cNvSpPr txBox="1"/>
      </xdr:nvSpPr>
      <xdr:spPr>
        <a:xfrm>
          <a:off x="4686300" y="1320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31195</xdr:rowOff>
    </xdr:from>
    <xdr:to>
      <xdr:col>5</xdr:col>
      <xdr:colOff>409575</xdr:colOff>
      <xdr:row>77</xdr:row>
      <xdr:rowOff>132795</xdr:rowOff>
    </xdr:to>
    <xdr:sp macro="" textlink="">
      <xdr:nvSpPr>
        <xdr:cNvPr id="197" name="円/楕円 196"/>
        <xdr:cNvSpPr/>
      </xdr:nvSpPr>
      <xdr:spPr>
        <a:xfrm>
          <a:off x="3746500" y="132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123922</xdr:rowOff>
    </xdr:from>
    <xdr:ext cx="599010" cy="259045"/>
    <xdr:sp macro="" textlink="">
      <xdr:nvSpPr>
        <xdr:cNvPr id="198" name="テキスト ボックス 197"/>
        <xdr:cNvSpPr txBox="1"/>
      </xdr:nvSpPr>
      <xdr:spPr>
        <a:xfrm>
          <a:off x="3497794" y="1332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77299</xdr:rowOff>
    </xdr:from>
    <xdr:to>
      <xdr:col>4</xdr:col>
      <xdr:colOff>206375</xdr:colOff>
      <xdr:row>78</xdr:row>
      <xdr:rowOff>7449</xdr:rowOff>
    </xdr:to>
    <xdr:sp macro="" textlink="">
      <xdr:nvSpPr>
        <xdr:cNvPr id="199" name="円/楕円 198"/>
        <xdr:cNvSpPr/>
      </xdr:nvSpPr>
      <xdr:spPr>
        <a:xfrm>
          <a:off x="2857500" y="132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170026</xdr:rowOff>
    </xdr:from>
    <xdr:ext cx="599010" cy="259045"/>
    <xdr:sp macro="" textlink="">
      <xdr:nvSpPr>
        <xdr:cNvPr id="200" name="テキスト ボックス 199"/>
        <xdr:cNvSpPr txBox="1"/>
      </xdr:nvSpPr>
      <xdr:spPr>
        <a:xfrm>
          <a:off x="2608794" y="1337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80059</xdr:rowOff>
    </xdr:from>
    <xdr:to>
      <xdr:col>3</xdr:col>
      <xdr:colOff>3175</xdr:colOff>
      <xdr:row>78</xdr:row>
      <xdr:rowOff>10209</xdr:rowOff>
    </xdr:to>
    <xdr:sp macro="" textlink="">
      <xdr:nvSpPr>
        <xdr:cNvPr id="201" name="円/楕円 200"/>
        <xdr:cNvSpPr/>
      </xdr:nvSpPr>
      <xdr:spPr>
        <a:xfrm>
          <a:off x="1968500" y="132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1336</xdr:rowOff>
    </xdr:from>
    <xdr:ext cx="599010" cy="259045"/>
    <xdr:sp macro="" textlink="">
      <xdr:nvSpPr>
        <xdr:cNvPr id="202" name="テキスト ボックス 201"/>
        <xdr:cNvSpPr txBox="1"/>
      </xdr:nvSpPr>
      <xdr:spPr>
        <a:xfrm>
          <a:off x="1719794" y="1337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16565</xdr:rowOff>
    </xdr:from>
    <xdr:to>
      <xdr:col>1</xdr:col>
      <xdr:colOff>485775</xdr:colOff>
      <xdr:row>77</xdr:row>
      <xdr:rowOff>118165</xdr:rowOff>
    </xdr:to>
    <xdr:sp macro="" textlink="">
      <xdr:nvSpPr>
        <xdr:cNvPr id="203" name="円/楕円 202"/>
        <xdr:cNvSpPr/>
      </xdr:nvSpPr>
      <xdr:spPr>
        <a:xfrm>
          <a:off x="1079500" y="132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109292</xdr:rowOff>
    </xdr:from>
    <xdr:ext cx="599010" cy="259045"/>
    <xdr:sp macro="" textlink="">
      <xdr:nvSpPr>
        <xdr:cNvPr id="204" name="テキスト ボックス 203"/>
        <xdr:cNvSpPr txBox="1"/>
      </xdr:nvSpPr>
      <xdr:spPr>
        <a:xfrm>
          <a:off x="830794" y="1331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123355</xdr:rowOff>
    </xdr:from>
    <xdr:to>
      <xdr:col>6</xdr:col>
      <xdr:colOff>511175</xdr:colOff>
      <xdr:row>98</xdr:row>
      <xdr:rowOff>131372</xdr:rowOff>
    </xdr:to>
    <xdr:cxnSp macro="">
      <xdr:nvCxnSpPr>
        <xdr:cNvPr id="236" name="直線コネクタ 235"/>
        <xdr:cNvCxnSpPr/>
      </xdr:nvCxnSpPr>
      <xdr:spPr>
        <a:xfrm>
          <a:off x="3797300" y="16925455"/>
          <a:ext cx="8382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123355</xdr:rowOff>
    </xdr:from>
    <xdr:to>
      <xdr:col>5</xdr:col>
      <xdr:colOff>358775</xdr:colOff>
      <xdr:row>98</xdr:row>
      <xdr:rowOff>161972</xdr:rowOff>
    </xdr:to>
    <xdr:cxnSp macro="">
      <xdr:nvCxnSpPr>
        <xdr:cNvPr id="239" name="直線コネクタ 238"/>
        <xdr:cNvCxnSpPr/>
      </xdr:nvCxnSpPr>
      <xdr:spPr>
        <a:xfrm flipV="1">
          <a:off x="2908300" y="16925455"/>
          <a:ext cx="889000" cy="3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151226</xdr:rowOff>
    </xdr:from>
    <xdr:to>
      <xdr:col>5</xdr:col>
      <xdr:colOff>409575</xdr:colOff>
      <xdr:row>97</xdr:row>
      <xdr:rowOff>81376</xdr:rowOff>
    </xdr:to>
    <xdr:sp macro="" textlink="">
      <xdr:nvSpPr>
        <xdr:cNvPr id="240" name="フローチャート : 判断 239"/>
        <xdr:cNvSpPr/>
      </xdr:nvSpPr>
      <xdr:spPr>
        <a:xfrm>
          <a:off x="3746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97903</xdr:rowOff>
    </xdr:from>
    <xdr:ext cx="534377" cy="259045"/>
    <xdr:sp macro="" textlink="">
      <xdr:nvSpPr>
        <xdr:cNvPr id="241" name="テキスト ボックス 240"/>
        <xdr:cNvSpPr txBox="1"/>
      </xdr:nvSpPr>
      <xdr:spPr>
        <a:xfrm>
          <a:off x="3530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161972</xdr:rowOff>
    </xdr:from>
    <xdr:to>
      <xdr:col>4</xdr:col>
      <xdr:colOff>155575</xdr:colOff>
      <xdr:row>99</xdr:row>
      <xdr:rowOff>4254</xdr:rowOff>
    </xdr:to>
    <xdr:cxnSp macro="">
      <xdr:nvCxnSpPr>
        <xdr:cNvPr id="242" name="直線コネクタ 241"/>
        <xdr:cNvCxnSpPr/>
      </xdr:nvCxnSpPr>
      <xdr:spPr>
        <a:xfrm flipV="1">
          <a:off x="2019300" y="16964072"/>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154801</xdr:rowOff>
    </xdr:from>
    <xdr:to>
      <xdr:col>4</xdr:col>
      <xdr:colOff>206375</xdr:colOff>
      <xdr:row>97</xdr:row>
      <xdr:rowOff>84951</xdr:rowOff>
    </xdr:to>
    <xdr:sp macro="" textlink="">
      <xdr:nvSpPr>
        <xdr:cNvPr id="243" name="フローチャート : 判断 242"/>
        <xdr:cNvSpPr/>
      </xdr:nvSpPr>
      <xdr:spPr>
        <a:xfrm>
          <a:off x="2857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101478</xdr:rowOff>
    </xdr:from>
    <xdr:ext cx="534377" cy="259045"/>
    <xdr:sp macro="" textlink="">
      <xdr:nvSpPr>
        <xdr:cNvPr id="244" name="テキスト ボックス 243"/>
        <xdr:cNvSpPr txBox="1"/>
      </xdr:nvSpPr>
      <xdr:spPr>
        <a:xfrm>
          <a:off x="2641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4254</xdr:rowOff>
    </xdr:from>
    <xdr:to>
      <xdr:col>2</xdr:col>
      <xdr:colOff>638175</xdr:colOff>
      <xdr:row>99</xdr:row>
      <xdr:rowOff>6508</xdr:rowOff>
    </xdr:to>
    <xdr:cxnSp macro="">
      <xdr:nvCxnSpPr>
        <xdr:cNvPr id="245" name="直線コネクタ 244"/>
        <xdr:cNvCxnSpPr/>
      </xdr:nvCxnSpPr>
      <xdr:spPr>
        <a:xfrm flipV="1">
          <a:off x="1130300" y="16977804"/>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32468</xdr:rowOff>
    </xdr:from>
    <xdr:to>
      <xdr:col>3</xdr:col>
      <xdr:colOff>3175</xdr:colOff>
      <xdr:row>97</xdr:row>
      <xdr:rowOff>134068</xdr:rowOff>
    </xdr:to>
    <xdr:sp macro="" textlink="">
      <xdr:nvSpPr>
        <xdr:cNvPr id="246" name="フローチャート : 判断 245"/>
        <xdr:cNvSpPr/>
      </xdr:nvSpPr>
      <xdr:spPr>
        <a:xfrm>
          <a:off x="1968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150595</xdr:rowOff>
    </xdr:from>
    <xdr:ext cx="534377" cy="259045"/>
    <xdr:sp macro="" textlink="">
      <xdr:nvSpPr>
        <xdr:cNvPr id="247" name="テキスト ボックス 246"/>
        <xdr:cNvSpPr txBox="1"/>
      </xdr:nvSpPr>
      <xdr:spPr>
        <a:xfrm>
          <a:off x="1752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51229</xdr:rowOff>
    </xdr:from>
    <xdr:to>
      <xdr:col>1</xdr:col>
      <xdr:colOff>485775</xdr:colOff>
      <xdr:row>97</xdr:row>
      <xdr:rowOff>152829</xdr:rowOff>
    </xdr:to>
    <xdr:sp macro="" textlink="">
      <xdr:nvSpPr>
        <xdr:cNvPr id="248" name="フローチャート : 判断 247"/>
        <xdr:cNvSpPr/>
      </xdr:nvSpPr>
      <xdr:spPr>
        <a:xfrm>
          <a:off x="1079500" y="1668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169356</xdr:rowOff>
    </xdr:from>
    <xdr:ext cx="534377" cy="259045"/>
    <xdr:sp macro="" textlink="">
      <xdr:nvSpPr>
        <xdr:cNvPr id="249" name="テキスト ボックス 248"/>
        <xdr:cNvSpPr txBox="1"/>
      </xdr:nvSpPr>
      <xdr:spPr>
        <a:xfrm>
          <a:off x="863111" y="164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80572</xdr:rowOff>
    </xdr:from>
    <xdr:to>
      <xdr:col>6</xdr:col>
      <xdr:colOff>561975</xdr:colOff>
      <xdr:row>99</xdr:row>
      <xdr:rowOff>10722</xdr:rowOff>
    </xdr:to>
    <xdr:sp macro="" textlink="">
      <xdr:nvSpPr>
        <xdr:cNvPr id="255" name="円/楕円 254"/>
        <xdr:cNvSpPr/>
      </xdr:nvSpPr>
      <xdr:spPr>
        <a:xfrm>
          <a:off x="4584700" y="168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58999</xdr:rowOff>
    </xdr:from>
    <xdr:ext cx="534377" cy="259045"/>
    <xdr:sp macro="" textlink="">
      <xdr:nvSpPr>
        <xdr:cNvPr id="256" name="衛生費該当値テキスト"/>
        <xdr:cNvSpPr txBox="1"/>
      </xdr:nvSpPr>
      <xdr:spPr>
        <a:xfrm>
          <a:off x="4686300" y="168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72555</xdr:rowOff>
    </xdr:from>
    <xdr:to>
      <xdr:col>5</xdr:col>
      <xdr:colOff>409575</xdr:colOff>
      <xdr:row>99</xdr:row>
      <xdr:rowOff>2705</xdr:rowOff>
    </xdr:to>
    <xdr:sp macro="" textlink="">
      <xdr:nvSpPr>
        <xdr:cNvPr id="257" name="円/楕円 256"/>
        <xdr:cNvSpPr/>
      </xdr:nvSpPr>
      <xdr:spPr>
        <a:xfrm>
          <a:off x="3746500" y="16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165282</xdr:rowOff>
    </xdr:from>
    <xdr:ext cx="534377" cy="259045"/>
    <xdr:sp macro="" textlink="">
      <xdr:nvSpPr>
        <xdr:cNvPr id="258" name="テキスト ボックス 257"/>
        <xdr:cNvSpPr txBox="1"/>
      </xdr:nvSpPr>
      <xdr:spPr>
        <a:xfrm>
          <a:off x="3530111" y="169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111172</xdr:rowOff>
    </xdr:from>
    <xdr:to>
      <xdr:col>4</xdr:col>
      <xdr:colOff>206375</xdr:colOff>
      <xdr:row>99</xdr:row>
      <xdr:rowOff>41322</xdr:rowOff>
    </xdr:to>
    <xdr:sp macro="" textlink="">
      <xdr:nvSpPr>
        <xdr:cNvPr id="259" name="円/楕円 258"/>
        <xdr:cNvSpPr/>
      </xdr:nvSpPr>
      <xdr:spPr>
        <a:xfrm>
          <a:off x="2857500" y="169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32449</xdr:rowOff>
    </xdr:from>
    <xdr:ext cx="534377" cy="259045"/>
    <xdr:sp macro="" textlink="">
      <xdr:nvSpPr>
        <xdr:cNvPr id="260" name="テキスト ボックス 259"/>
        <xdr:cNvSpPr txBox="1"/>
      </xdr:nvSpPr>
      <xdr:spPr>
        <a:xfrm>
          <a:off x="2641111" y="170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124904</xdr:rowOff>
    </xdr:from>
    <xdr:to>
      <xdr:col>3</xdr:col>
      <xdr:colOff>3175</xdr:colOff>
      <xdr:row>99</xdr:row>
      <xdr:rowOff>55054</xdr:rowOff>
    </xdr:to>
    <xdr:sp macro="" textlink="">
      <xdr:nvSpPr>
        <xdr:cNvPr id="261" name="円/楕円 260"/>
        <xdr:cNvSpPr/>
      </xdr:nvSpPr>
      <xdr:spPr>
        <a:xfrm>
          <a:off x="1968500" y="1692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46181</xdr:rowOff>
    </xdr:from>
    <xdr:ext cx="534377" cy="259045"/>
    <xdr:sp macro="" textlink="">
      <xdr:nvSpPr>
        <xdr:cNvPr id="262" name="テキスト ボックス 261"/>
        <xdr:cNvSpPr txBox="1"/>
      </xdr:nvSpPr>
      <xdr:spPr>
        <a:xfrm>
          <a:off x="1752111" y="1701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127158</xdr:rowOff>
    </xdr:from>
    <xdr:to>
      <xdr:col>1</xdr:col>
      <xdr:colOff>485775</xdr:colOff>
      <xdr:row>99</xdr:row>
      <xdr:rowOff>57308</xdr:rowOff>
    </xdr:to>
    <xdr:sp macro="" textlink="">
      <xdr:nvSpPr>
        <xdr:cNvPr id="263" name="円/楕円 262"/>
        <xdr:cNvSpPr/>
      </xdr:nvSpPr>
      <xdr:spPr>
        <a:xfrm>
          <a:off x="1079500" y="169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48435</xdr:rowOff>
    </xdr:from>
    <xdr:ext cx="534377" cy="259045"/>
    <xdr:sp macro="" textlink="">
      <xdr:nvSpPr>
        <xdr:cNvPr id="264" name="テキスト ボックス 263"/>
        <xdr:cNvSpPr txBox="1"/>
      </xdr:nvSpPr>
      <xdr:spPr>
        <a:xfrm>
          <a:off x="863111" y="1702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98878</xdr:rowOff>
    </xdr:from>
    <xdr:to>
      <xdr:col>15</xdr:col>
      <xdr:colOff>180975</xdr:colOff>
      <xdr:row>38</xdr:row>
      <xdr:rowOff>98878</xdr:rowOff>
    </xdr:to>
    <xdr:cxnSp macro="">
      <xdr:nvCxnSpPr>
        <xdr:cNvPr id="295" name="直線コネクタ 294"/>
        <xdr:cNvCxnSpPr/>
      </xdr:nvCxnSpPr>
      <xdr:spPr>
        <a:xfrm>
          <a:off x="9639300" y="66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55570</xdr:rowOff>
    </xdr:from>
    <xdr:ext cx="378565" cy="259045"/>
    <xdr:sp macro="" textlink="">
      <xdr:nvSpPr>
        <xdr:cNvPr id="296" name="労働費平均値テキスト"/>
        <xdr:cNvSpPr txBox="1"/>
      </xdr:nvSpPr>
      <xdr:spPr>
        <a:xfrm>
          <a:off x="10528300" y="6570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50546</xdr:rowOff>
    </xdr:from>
    <xdr:to>
      <xdr:col>14</xdr:col>
      <xdr:colOff>28575</xdr:colOff>
      <xdr:row>38</xdr:row>
      <xdr:rowOff>98878</xdr:rowOff>
    </xdr:to>
    <xdr:cxnSp macro="">
      <xdr:nvCxnSpPr>
        <xdr:cNvPr id="298" name="直線コネクタ 297"/>
        <xdr:cNvCxnSpPr/>
      </xdr:nvCxnSpPr>
      <xdr:spPr>
        <a:xfrm>
          <a:off x="8750300" y="6051296"/>
          <a:ext cx="889000" cy="5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104412</xdr:rowOff>
    </xdr:from>
    <xdr:to>
      <xdr:col>14</xdr:col>
      <xdr:colOff>79375</xdr:colOff>
      <xdr:row>38</xdr:row>
      <xdr:rowOff>34562</xdr:rowOff>
    </xdr:to>
    <xdr:sp macro="" textlink="">
      <xdr:nvSpPr>
        <xdr:cNvPr id="299" name="フローチャート : 判断 298"/>
        <xdr:cNvSpPr/>
      </xdr:nvSpPr>
      <xdr:spPr>
        <a:xfrm>
          <a:off x="9588500" y="64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51089</xdr:rowOff>
    </xdr:from>
    <xdr:ext cx="469744" cy="259045"/>
    <xdr:sp macro="" textlink="">
      <xdr:nvSpPr>
        <xdr:cNvPr id="300" name="テキスト ボックス 299"/>
        <xdr:cNvSpPr txBox="1"/>
      </xdr:nvSpPr>
      <xdr:spPr>
        <a:xfrm>
          <a:off x="9404427" y="62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25237</xdr:rowOff>
    </xdr:from>
    <xdr:to>
      <xdr:col>12</xdr:col>
      <xdr:colOff>511175</xdr:colOff>
      <xdr:row>35</xdr:row>
      <xdr:rowOff>50546</xdr:rowOff>
    </xdr:to>
    <xdr:cxnSp macro="">
      <xdr:nvCxnSpPr>
        <xdr:cNvPr id="301" name="直線コネクタ 300"/>
        <xdr:cNvCxnSpPr/>
      </xdr:nvCxnSpPr>
      <xdr:spPr>
        <a:xfrm>
          <a:off x="7861300" y="5168737"/>
          <a:ext cx="889000" cy="88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143274</xdr:rowOff>
    </xdr:from>
    <xdr:to>
      <xdr:col>12</xdr:col>
      <xdr:colOff>561975</xdr:colOff>
      <xdr:row>37</xdr:row>
      <xdr:rowOff>73424</xdr:rowOff>
    </xdr:to>
    <xdr:sp macro="" textlink="">
      <xdr:nvSpPr>
        <xdr:cNvPr id="302" name="フローチャート : 判断 301"/>
        <xdr:cNvSpPr/>
      </xdr:nvSpPr>
      <xdr:spPr>
        <a:xfrm>
          <a:off x="8699500" y="63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64551</xdr:rowOff>
    </xdr:from>
    <xdr:ext cx="469744" cy="259045"/>
    <xdr:sp macro="" textlink="">
      <xdr:nvSpPr>
        <xdr:cNvPr id="303" name="テキスト ボックス 302"/>
        <xdr:cNvSpPr txBox="1"/>
      </xdr:nvSpPr>
      <xdr:spPr>
        <a:xfrm>
          <a:off x="8515427" y="64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25237</xdr:rowOff>
    </xdr:from>
    <xdr:to>
      <xdr:col>11</xdr:col>
      <xdr:colOff>307975</xdr:colOff>
      <xdr:row>30</xdr:row>
      <xdr:rowOff>84510</xdr:rowOff>
    </xdr:to>
    <xdr:cxnSp macro="">
      <xdr:nvCxnSpPr>
        <xdr:cNvPr id="304" name="直線コネクタ 303"/>
        <xdr:cNvCxnSpPr/>
      </xdr:nvCxnSpPr>
      <xdr:spPr>
        <a:xfrm flipV="1">
          <a:off x="6972300" y="5168737"/>
          <a:ext cx="889000" cy="5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129068</xdr:rowOff>
    </xdr:from>
    <xdr:to>
      <xdr:col>11</xdr:col>
      <xdr:colOff>358775</xdr:colOff>
      <xdr:row>37</xdr:row>
      <xdr:rowOff>59218</xdr:rowOff>
    </xdr:to>
    <xdr:sp macro="" textlink="">
      <xdr:nvSpPr>
        <xdr:cNvPr id="305" name="フローチャート : 判断 304"/>
        <xdr:cNvSpPr/>
      </xdr:nvSpPr>
      <xdr:spPr>
        <a:xfrm>
          <a:off x="7810500" y="630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50345</xdr:rowOff>
    </xdr:from>
    <xdr:ext cx="469744" cy="259045"/>
    <xdr:sp macro="" textlink="">
      <xdr:nvSpPr>
        <xdr:cNvPr id="306" name="テキスト ボックス 305"/>
        <xdr:cNvSpPr txBox="1"/>
      </xdr:nvSpPr>
      <xdr:spPr>
        <a:xfrm>
          <a:off x="7626427" y="63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88410</xdr:rowOff>
    </xdr:from>
    <xdr:to>
      <xdr:col>10</xdr:col>
      <xdr:colOff>155575</xdr:colOff>
      <xdr:row>36</xdr:row>
      <xdr:rowOff>18560</xdr:rowOff>
    </xdr:to>
    <xdr:sp macro="" textlink="">
      <xdr:nvSpPr>
        <xdr:cNvPr id="307" name="フローチャート : 判断 306"/>
        <xdr:cNvSpPr/>
      </xdr:nvSpPr>
      <xdr:spPr>
        <a:xfrm>
          <a:off x="6921500" y="60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9687</xdr:rowOff>
    </xdr:from>
    <xdr:ext cx="469744" cy="259045"/>
    <xdr:sp macro="" textlink="">
      <xdr:nvSpPr>
        <xdr:cNvPr id="308" name="テキスト ボックス 307"/>
        <xdr:cNvSpPr txBox="1"/>
      </xdr:nvSpPr>
      <xdr:spPr>
        <a:xfrm>
          <a:off x="6737427" y="61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48078</xdr:rowOff>
    </xdr:from>
    <xdr:to>
      <xdr:col>15</xdr:col>
      <xdr:colOff>231775</xdr:colOff>
      <xdr:row>38</xdr:row>
      <xdr:rowOff>149678</xdr:rowOff>
    </xdr:to>
    <xdr:sp macro="" textlink="">
      <xdr:nvSpPr>
        <xdr:cNvPr id="314" name="円/楕円 313"/>
        <xdr:cNvSpPr/>
      </xdr:nvSpPr>
      <xdr:spPr>
        <a:xfrm>
          <a:off x="10426700" y="65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70955</xdr:rowOff>
    </xdr:from>
    <xdr:ext cx="469744" cy="259045"/>
    <xdr:sp macro="" textlink="">
      <xdr:nvSpPr>
        <xdr:cNvPr id="315" name="労働費該当値テキスト"/>
        <xdr:cNvSpPr txBox="1"/>
      </xdr:nvSpPr>
      <xdr:spPr>
        <a:xfrm>
          <a:off x="10528300" y="641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48078</xdr:rowOff>
    </xdr:from>
    <xdr:to>
      <xdr:col>14</xdr:col>
      <xdr:colOff>79375</xdr:colOff>
      <xdr:row>38</xdr:row>
      <xdr:rowOff>149678</xdr:rowOff>
    </xdr:to>
    <xdr:sp macro="" textlink="">
      <xdr:nvSpPr>
        <xdr:cNvPr id="316" name="円/楕円 315"/>
        <xdr:cNvSpPr/>
      </xdr:nvSpPr>
      <xdr:spPr>
        <a:xfrm>
          <a:off x="9588500" y="65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140805</xdr:rowOff>
    </xdr:from>
    <xdr:ext cx="469744" cy="259045"/>
    <xdr:sp macro="" textlink="">
      <xdr:nvSpPr>
        <xdr:cNvPr id="317" name="テキスト ボックス 316"/>
        <xdr:cNvSpPr txBox="1"/>
      </xdr:nvSpPr>
      <xdr:spPr>
        <a:xfrm>
          <a:off x="9404427" y="665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171196</xdr:rowOff>
    </xdr:from>
    <xdr:to>
      <xdr:col>12</xdr:col>
      <xdr:colOff>561975</xdr:colOff>
      <xdr:row>35</xdr:row>
      <xdr:rowOff>101346</xdr:rowOff>
    </xdr:to>
    <xdr:sp macro="" textlink="">
      <xdr:nvSpPr>
        <xdr:cNvPr id="318" name="円/楕円 317"/>
        <xdr:cNvSpPr/>
      </xdr:nvSpPr>
      <xdr:spPr>
        <a:xfrm>
          <a:off x="8699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117873</xdr:rowOff>
    </xdr:from>
    <xdr:ext cx="469744" cy="259045"/>
    <xdr:sp macro="" textlink="">
      <xdr:nvSpPr>
        <xdr:cNvPr id="319" name="テキスト ボックス 318"/>
        <xdr:cNvSpPr txBox="1"/>
      </xdr:nvSpPr>
      <xdr:spPr>
        <a:xfrm>
          <a:off x="8515427"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145887</xdr:rowOff>
    </xdr:from>
    <xdr:to>
      <xdr:col>11</xdr:col>
      <xdr:colOff>358775</xdr:colOff>
      <xdr:row>30</xdr:row>
      <xdr:rowOff>76037</xdr:rowOff>
    </xdr:to>
    <xdr:sp macro="" textlink="">
      <xdr:nvSpPr>
        <xdr:cNvPr id="320" name="円/楕円 319"/>
        <xdr:cNvSpPr/>
      </xdr:nvSpPr>
      <xdr:spPr>
        <a:xfrm>
          <a:off x="7810500" y="51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92564</xdr:rowOff>
    </xdr:from>
    <xdr:ext cx="469744" cy="259045"/>
    <xdr:sp macro="" textlink="">
      <xdr:nvSpPr>
        <xdr:cNvPr id="321" name="テキスト ボックス 320"/>
        <xdr:cNvSpPr txBox="1"/>
      </xdr:nvSpPr>
      <xdr:spPr>
        <a:xfrm>
          <a:off x="7626427" y="48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33710</xdr:rowOff>
    </xdr:from>
    <xdr:to>
      <xdr:col>10</xdr:col>
      <xdr:colOff>155575</xdr:colOff>
      <xdr:row>30</xdr:row>
      <xdr:rowOff>135310</xdr:rowOff>
    </xdr:to>
    <xdr:sp macro="" textlink="">
      <xdr:nvSpPr>
        <xdr:cNvPr id="322" name="円/楕円 321"/>
        <xdr:cNvSpPr/>
      </xdr:nvSpPr>
      <xdr:spPr>
        <a:xfrm>
          <a:off x="6921500" y="51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151837</xdr:rowOff>
    </xdr:from>
    <xdr:ext cx="469744" cy="259045"/>
    <xdr:sp macro="" textlink="">
      <xdr:nvSpPr>
        <xdr:cNvPr id="323" name="テキスト ボックス 322"/>
        <xdr:cNvSpPr txBox="1"/>
      </xdr:nvSpPr>
      <xdr:spPr>
        <a:xfrm>
          <a:off x="6737427" y="495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47400</xdr:rowOff>
    </xdr:from>
    <xdr:to>
      <xdr:col>15</xdr:col>
      <xdr:colOff>180975</xdr:colOff>
      <xdr:row>58</xdr:row>
      <xdr:rowOff>47437</xdr:rowOff>
    </xdr:to>
    <xdr:cxnSp macro="">
      <xdr:nvCxnSpPr>
        <xdr:cNvPr id="350" name="直線コネクタ 349"/>
        <xdr:cNvCxnSpPr/>
      </xdr:nvCxnSpPr>
      <xdr:spPr>
        <a:xfrm flipV="1">
          <a:off x="9639300" y="9991500"/>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155284</xdr:rowOff>
    </xdr:from>
    <xdr:ext cx="534377" cy="259045"/>
    <xdr:sp macro="" textlink="">
      <xdr:nvSpPr>
        <xdr:cNvPr id="351" name="農林水産業費平均値テキスト"/>
        <xdr:cNvSpPr txBox="1"/>
      </xdr:nvSpPr>
      <xdr:spPr>
        <a:xfrm>
          <a:off x="10528300" y="9756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167946</xdr:rowOff>
    </xdr:from>
    <xdr:to>
      <xdr:col>14</xdr:col>
      <xdr:colOff>28575</xdr:colOff>
      <xdr:row>58</xdr:row>
      <xdr:rowOff>47437</xdr:rowOff>
    </xdr:to>
    <xdr:cxnSp macro="">
      <xdr:nvCxnSpPr>
        <xdr:cNvPr id="353" name="直線コネクタ 352"/>
        <xdr:cNvCxnSpPr/>
      </xdr:nvCxnSpPr>
      <xdr:spPr>
        <a:xfrm>
          <a:off x="8750300" y="9597696"/>
          <a:ext cx="889000" cy="3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54" name="フローチャート : 判断 35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54157</xdr:rowOff>
    </xdr:from>
    <xdr:ext cx="534377" cy="259045"/>
    <xdr:sp macro="" textlink="">
      <xdr:nvSpPr>
        <xdr:cNvPr id="355" name="テキスト ボックス 354"/>
        <xdr:cNvSpPr txBox="1"/>
      </xdr:nvSpPr>
      <xdr:spPr>
        <a:xfrm>
          <a:off x="9372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167946</xdr:rowOff>
    </xdr:from>
    <xdr:to>
      <xdr:col>12</xdr:col>
      <xdr:colOff>511175</xdr:colOff>
      <xdr:row>58</xdr:row>
      <xdr:rowOff>41777</xdr:rowOff>
    </xdr:to>
    <xdr:cxnSp macro="">
      <xdr:nvCxnSpPr>
        <xdr:cNvPr id="356" name="直線コネクタ 355"/>
        <xdr:cNvCxnSpPr/>
      </xdr:nvCxnSpPr>
      <xdr:spPr>
        <a:xfrm flipV="1">
          <a:off x="7861300" y="9597696"/>
          <a:ext cx="889000" cy="3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57" name="フローチャート : 判断 35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19587</xdr:rowOff>
    </xdr:from>
    <xdr:ext cx="534377" cy="259045"/>
    <xdr:sp macro="" textlink="">
      <xdr:nvSpPr>
        <xdr:cNvPr id="358" name="テキスト ボックス 357"/>
        <xdr:cNvSpPr txBox="1"/>
      </xdr:nvSpPr>
      <xdr:spPr>
        <a:xfrm>
          <a:off x="8483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41777</xdr:rowOff>
    </xdr:from>
    <xdr:to>
      <xdr:col>11</xdr:col>
      <xdr:colOff>307975</xdr:colOff>
      <xdr:row>58</xdr:row>
      <xdr:rowOff>54739</xdr:rowOff>
    </xdr:to>
    <xdr:cxnSp macro="">
      <xdr:nvCxnSpPr>
        <xdr:cNvPr id="359" name="直線コネクタ 358"/>
        <xdr:cNvCxnSpPr/>
      </xdr:nvCxnSpPr>
      <xdr:spPr>
        <a:xfrm flipV="1">
          <a:off x="6972300" y="9985877"/>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60" name="フローチャート : 判断 35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78105</xdr:rowOff>
    </xdr:from>
    <xdr:ext cx="534377" cy="259045"/>
    <xdr:sp macro="" textlink="">
      <xdr:nvSpPr>
        <xdr:cNvPr id="361" name="テキスト ボックス 360"/>
        <xdr:cNvSpPr txBox="1"/>
      </xdr:nvSpPr>
      <xdr:spPr>
        <a:xfrm>
          <a:off x="7594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63" name="テキスト ボックス 36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168050</xdr:rowOff>
    </xdr:from>
    <xdr:to>
      <xdr:col>15</xdr:col>
      <xdr:colOff>231775</xdr:colOff>
      <xdr:row>58</xdr:row>
      <xdr:rowOff>98200</xdr:rowOff>
    </xdr:to>
    <xdr:sp macro="" textlink="">
      <xdr:nvSpPr>
        <xdr:cNvPr id="369" name="円/楕円 368"/>
        <xdr:cNvSpPr/>
      </xdr:nvSpPr>
      <xdr:spPr>
        <a:xfrm>
          <a:off x="10426700" y="99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110834</xdr:rowOff>
    </xdr:from>
    <xdr:ext cx="534377" cy="259045"/>
    <xdr:sp macro="" textlink="">
      <xdr:nvSpPr>
        <xdr:cNvPr id="370" name="農林水産業費該当値テキスト"/>
        <xdr:cNvSpPr txBox="1"/>
      </xdr:nvSpPr>
      <xdr:spPr>
        <a:xfrm>
          <a:off x="10528300" y="98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168087</xdr:rowOff>
    </xdr:from>
    <xdr:to>
      <xdr:col>14</xdr:col>
      <xdr:colOff>79375</xdr:colOff>
      <xdr:row>58</xdr:row>
      <xdr:rowOff>98237</xdr:rowOff>
    </xdr:to>
    <xdr:sp macro="" textlink="">
      <xdr:nvSpPr>
        <xdr:cNvPr id="371" name="円/楕円 370"/>
        <xdr:cNvSpPr/>
      </xdr:nvSpPr>
      <xdr:spPr>
        <a:xfrm>
          <a:off x="9588500" y="994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89364</xdr:rowOff>
    </xdr:from>
    <xdr:ext cx="534377" cy="259045"/>
    <xdr:sp macro="" textlink="">
      <xdr:nvSpPr>
        <xdr:cNvPr id="372" name="テキスト ボックス 371"/>
        <xdr:cNvSpPr txBox="1"/>
      </xdr:nvSpPr>
      <xdr:spPr>
        <a:xfrm>
          <a:off x="9372111" y="100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117146</xdr:rowOff>
    </xdr:from>
    <xdr:to>
      <xdr:col>12</xdr:col>
      <xdr:colOff>561975</xdr:colOff>
      <xdr:row>56</xdr:row>
      <xdr:rowOff>47296</xdr:rowOff>
    </xdr:to>
    <xdr:sp macro="" textlink="">
      <xdr:nvSpPr>
        <xdr:cNvPr id="373" name="円/楕円 372"/>
        <xdr:cNvSpPr/>
      </xdr:nvSpPr>
      <xdr:spPr>
        <a:xfrm>
          <a:off x="8699500" y="954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63823</xdr:rowOff>
    </xdr:from>
    <xdr:ext cx="599010" cy="259045"/>
    <xdr:sp macro="" textlink="">
      <xdr:nvSpPr>
        <xdr:cNvPr id="374" name="テキスト ボックス 373"/>
        <xdr:cNvSpPr txBox="1"/>
      </xdr:nvSpPr>
      <xdr:spPr>
        <a:xfrm>
          <a:off x="8450794" y="932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162427</xdr:rowOff>
    </xdr:from>
    <xdr:to>
      <xdr:col>11</xdr:col>
      <xdr:colOff>358775</xdr:colOff>
      <xdr:row>58</xdr:row>
      <xdr:rowOff>92577</xdr:rowOff>
    </xdr:to>
    <xdr:sp macro="" textlink="">
      <xdr:nvSpPr>
        <xdr:cNvPr id="375" name="円/楕円 374"/>
        <xdr:cNvSpPr/>
      </xdr:nvSpPr>
      <xdr:spPr>
        <a:xfrm>
          <a:off x="7810500" y="99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83704</xdr:rowOff>
    </xdr:from>
    <xdr:ext cx="534377" cy="259045"/>
    <xdr:sp macro="" textlink="">
      <xdr:nvSpPr>
        <xdr:cNvPr id="376" name="テキスト ボックス 375"/>
        <xdr:cNvSpPr txBox="1"/>
      </xdr:nvSpPr>
      <xdr:spPr>
        <a:xfrm>
          <a:off x="7594111" y="1002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3939</xdr:rowOff>
    </xdr:from>
    <xdr:to>
      <xdr:col>10</xdr:col>
      <xdr:colOff>155575</xdr:colOff>
      <xdr:row>58</xdr:row>
      <xdr:rowOff>105539</xdr:rowOff>
    </xdr:to>
    <xdr:sp macro="" textlink="">
      <xdr:nvSpPr>
        <xdr:cNvPr id="377" name="円/楕円 376"/>
        <xdr:cNvSpPr/>
      </xdr:nvSpPr>
      <xdr:spPr>
        <a:xfrm>
          <a:off x="6921500" y="99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96666</xdr:rowOff>
    </xdr:from>
    <xdr:ext cx="534377" cy="259045"/>
    <xdr:sp macro="" textlink="">
      <xdr:nvSpPr>
        <xdr:cNvPr id="378" name="テキスト ボックス 377"/>
        <xdr:cNvSpPr txBox="1"/>
      </xdr:nvSpPr>
      <xdr:spPr>
        <a:xfrm>
          <a:off x="6705111" y="1004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124482</xdr:rowOff>
    </xdr:from>
    <xdr:to>
      <xdr:col>15</xdr:col>
      <xdr:colOff>180975</xdr:colOff>
      <xdr:row>78</xdr:row>
      <xdr:rowOff>18934</xdr:rowOff>
    </xdr:to>
    <xdr:cxnSp macro="">
      <xdr:nvCxnSpPr>
        <xdr:cNvPr id="409" name="直線コネクタ 408"/>
        <xdr:cNvCxnSpPr/>
      </xdr:nvCxnSpPr>
      <xdr:spPr>
        <a:xfrm flipV="1">
          <a:off x="9639300" y="13326132"/>
          <a:ext cx="838200" cy="6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18934</xdr:rowOff>
    </xdr:from>
    <xdr:to>
      <xdr:col>14</xdr:col>
      <xdr:colOff>28575</xdr:colOff>
      <xdr:row>78</xdr:row>
      <xdr:rowOff>132254</xdr:rowOff>
    </xdr:to>
    <xdr:cxnSp macro="">
      <xdr:nvCxnSpPr>
        <xdr:cNvPr id="412" name="直線コネクタ 411"/>
        <xdr:cNvCxnSpPr/>
      </xdr:nvCxnSpPr>
      <xdr:spPr>
        <a:xfrm flipV="1">
          <a:off x="8750300" y="13392034"/>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166004</xdr:rowOff>
    </xdr:from>
    <xdr:to>
      <xdr:col>14</xdr:col>
      <xdr:colOff>79375</xdr:colOff>
      <xdr:row>76</xdr:row>
      <xdr:rowOff>96154</xdr:rowOff>
    </xdr:to>
    <xdr:sp macro="" textlink="">
      <xdr:nvSpPr>
        <xdr:cNvPr id="413" name="フローチャート : 判断 412"/>
        <xdr:cNvSpPr/>
      </xdr:nvSpPr>
      <xdr:spPr>
        <a:xfrm>
          <a:off x="9588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112681</xdr:rowOff>
    </xdr:from>
    <xdr:ext cx="534377" cy="259045"/>
    <xdr:sp macro="" textlink="">
      <xdr:nvSpPr>
        <xdr:cNvPr id="414" name="テキスト ボックス 413"/>
        <xdr:cNvSpPr txBox="1"/>
      </xdr:nvSpPr>
      <xdr:spPr>
        <a:xfrm>
          <a:off x="9372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132254</xdr:rowOff>
    </xdr:from>
    <xdr:to>
      <xdr:col>12</xdr:col>
      <xdr:colOff>511175</xdr:colOff>
      <xdr:row>79</xdr:row>
      <xdr:rowOff>16909</xdr:rowOff>
    </xdr:to>
    <xdr:cxnSp macro="">
      <xdr:nvCxnSpPr>
        <xdr:cNvPr id="415" name="直線コネクタ 414"/>
        <xdr:cNvCxnSpPr/>
      </xdr:nvCxnSpPr>
      <xdr:spPr>
        <a:xfrm flipV="1">
          <a:off x="7861300" y="13505354"/>
          <a:ext cx="889000" cy="5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109474</xdr:rowOff>
    </xdr:from>
    <xdr:to>
      <xdr:col>12</xdr:col>
      <xdr:colOff>561975</xdr:colOff>
      <xdr:row>77</xdr:row>
      <xdr:rowOff>39624</xdr:rowOff>
    </xdr:to>
    <xdr:sp macro="" textlink="">
      <xdr:nvSpPr>
        <xdr:cNvPr id="416" name="フローチャート : 判断 415"/>
        <xdr:cNvSpPr/>
      </xdr:nvSpPr>
      <xdr:spPr>
        <a:xfrm>
          <a:off x="8699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56151</xdr:rowOff>
    </xdr:from>
    <xdr:ext cx="534377" cy="259045"/>
    <xdr:sp macro="" textlink="">
      <xdr:nvSpPr>
        <xdr:cNvPr id="417" name="テキスト ボックス 416"/>
        <xdr:cNvSpPr txBox="1"/>
      </xdr:nvSpPr>
      <xdr:spPr>
        <a:xfrm>
          <a:off x="8483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16909</xdr:rowOff>
    </xdr:from>
    <xdr:to>
      <xdr:col>11</xdr:col>
      <xdr:colOff>307975</xdr:colOff>
      <xdr:row>79</xdr:row>
      <xdr:rowOff>23245</xdr:rowOff>
    </xdr:to>
    <xdr:cxnSp macro="">
      <xdr:nvCxnSpPr>
        <xdr:cNvPr id="418" name="直線コネクタ 417"/>
        <xdr:cNvCxnSpPr/>
      </xdr:nvCxnSpPr>
      <xdr:spPr>
        <a:xfrm flipV="1">
          <a:off x="6972300" y="13561459"/>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105032</xdr:rowOff>
    </xdr:from>
    <xdr:to>
      <xdr:col>11</xdr:col>
      <xdr:colOff>358775</xdr:colOff>
      <xdr:row>77</xdr:row>
      <xdr:rowOff>35182</xdr:rowOff>
    </xdr:to>
    <xdr:sp macro="" textlink="">
      <xdr:nvSpPr>
        <xdr:cNvPr id="419" name="フローチャート : 判断 418"/>
        <xdr:cNvSpPr/>
      </xdr:nvSpPr>
      <xdr:spPr>
        <a:xfrm>
          <a:off x="7810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51709</xdr:rowOff>
    </xdr:from>
    <xdr:ext cx="534377" cy="259045"/>
    <xdr:sp macro="" textlink="">
      <xdr:nvSpPr>
        <xdr:cNvPr id="420" name="テキスト ボックス 419"/>
        <xdr:cNvSpPr txBox="1"/>
      </xdr:nvSpPr>
      <xdr:spPr>
        <a:xfrm>
          <a:off x="7594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129330</xdr:rowOff>
    </xdr:from>
    <xdr:to>
      <xdr:col>10</xdr:col>
      <xdr:colOff>155575</xdr:colOff>
      <xdr:row>77</xdr:row>
      <xdr:rowOff>59480</xdr:rowOff>
    </xdr:to>
    <xdr:sp macro="" textlink="">
      <xdr:nvSpPr>
        <xdr:cNvPr id="421" name="フローチャート : 判断 420"/>
        <xdr:cNvSpPr/>
      </xdr:nvSpPr>
      <xdr:spPr>
        <a:xfrm>
          <a:off x="6921500" y="131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76006</xdr:rowOff>
    </xdr:from>
    <xdr:ext cx="534377" cy="259045"/>
    <xdr:sp macro="" textlink="">
      <xdr:nvSpPr>
        <xdr:cNvPr id="422" name="テキスト ボックス 421"/>
        <xdr:cNvSpPr txBox="1"/>
      </xdr:nvSpPr>
      <xdr:spPr>
        <a:xfrm>
          <a:off x="6705111" y="1293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73682</xdr:rowOff>
    </xdr:from>
    <xdr:to>
      <xdr:col>15</xdr:col>
      <xdr:colOff>231775</xdr:colOff>
      <xdr:row>78</xdr:row>
      <xdr:rowOff>3832</xdr:rowOff>
    </xdr:to>
    <xdr:sp macro="" textlink="">
      <xdr:nvSpPr>
        <xdr:cNvPr id="428" name="円/楕円 427"/>
        <xdr:cNvSpPr/>
      </xdr:nvSpPr>
      <xdr:spPr>
        <a:xfrm>
          <a:off x="10426700" y="13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52109</xdr:rowOff>
    </xdr:from>
    <xdr:ext cx="469744" cy="259045"/>
    <xdr:sp macro="" textlink="">
      <xdr:nvSpPr>
        <xdr:cNvPr id="429" name="商工費該当値テキスト"/>
        <xdr:cNvSpPr txBox="1"/>
      </xdr:nvSpPr>
      <xdr:spPr>
        <a:xfrm>
          <a:off x="10528300" y="132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139584</xdr:rowOff>
    </xdr:from>
    <xdr:to>
      <xdr:col>14</xdr:col>
      <xdr:colOff>79375</xdr:colOff>
      <xdr:row>78</xdr:row>
      <xdr:rowOff>69734</xdr:rowOff>
    </xdr:to>
    <xdr:sp macro="" textlink="">
      <xdr:nvSpPr>
        <xdr:cNvPr id="430" name="円/楕円 429"/>
        <xdr:cNvSpPr/>
      </xdr:nvSpPr>
      <xdr:spPr>
        <a:xfrm>
          <a:off x="9588500" y="133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60861</xdr:rowOff>
    </xdr:from>
    <xdr:ext cx="469744" cy="259045"/>
    <xdr:sp macro="" textlink="">
      <xdr:nvSpPr>
        <xdr:cNvPr id="431" name="テキスト ボックス 430"/>
        <xdr:cNvSpPr txBox="1"/>
      </xdr:nvSpPr>
      <xdr:spPr>
        <a:xfrm>
          <a:off x="9404427" y="1343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81454</xdr:rowOff>
    </xdr:from>
    <xdr:to>
      <xdr:col>12</xdr:col>
      <xdr:colOff>561975</xdr:colOff>
      <xdr:row>79</xdr:row>
      <xdr:rowOff>11604</xdr:rowOff>
    </xdr:to>
    <xdr:sp macro="" textlink="">
      <xdr:nvSpPr>
        <xdr:cNvPr id="432" name="円/楕円 431"/>
        <xdr:cNvSpPr/>
      </xdr:nvSpPr>
      <xdr:spPr>
        <a:xfrm>
          <a:off x="8699500" y="134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2731</xdr:rowOff>
    </xdr:from>
    <xdr:ext cx="469744" cy="259045"/>
    <xdr:sp macro="" textlink="">
      <xdr:nvSpPr>
        <xdr:cNvPr id="433" name="テキスト ボックス 432"/>
        <xdr:cNvSpPr txBox="1"/>
      </xdr:nvSpPr>
      <xdr:spPr>
        <a:xfrm>
          <a:off x="8515427" y="1354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137559</xdr:rowOff>
    </xdr:from>
    <xdr:to>
      <xdr:col>11</xdr:col>
      <xdr:colOff>358775</xdr:colOff>
      <xdr:row>79</xdr:row>
      <xdr:rowOff>67709</xdr:rowOff>
    </xdr:to>
    <xdr:sp macro="" textlink="">
      <xdr:nvSpPr>
        <xdr:cNvPr id="434" name="円/楕円 433"/>
        <xdr:cNvSpPr/>
      </xdr:nvSpPr>
      <xdr:spPr>
        <a:xfrm>
          <a:off x="7810500" y="135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58836</xdr:rowOff>
    </xdr:from>
    <xdr:ext cx="469744" cy="259045"/>
    <xdr:sp macro="" textlink="">
      <xdr:nvSpPr>
        <xdr:cNvPr id="435" name="テキスト ボックス 434"/>
        <xdr:cNvSpPr txBox="1"/>
      </xdr:nvSpPr>
      <xdr:spPr>
        <a:xfrm>
          <a:off x="7626427" y="136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143895</xdr:rowOff>
    </xdr:from>
    <xdr:to>
      <xdr:col>10</xdr:col>
      <xdr:colOff>155575</xdr:colOff>
      <xdr:row>79</xdr:row>
      <xdr:rowOff>74045</xdr:rowOff>
    </xdr:to>
    <xdr:sp macro="" textlink="">
      <xdr:nvSpPr>
        <xdr:cNvPr id="436" name="円/楕円 435"/>
        <xdr:cNvSpPr/>
      </xdr:nvSpPr>
      <xdr:spPr>
        <a:xfrm>
          <a:off x="6921500" y="135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65172</xdr:rowOff>
    </xdr:from>
    <xdr:ext cx="469744" cy="259045"/>
    <xdr:sp macro="" textlink="">
      <xdr:nvSpPr>
        <xdr:cNvPr id="437" name="テキスト ボックス 436"/>
        <xdr:cNvSpPr txBox="1"/>
      </xdr:nvSpPr>
      <xdr:spPr>
        <a:xfrm>
          <a:off x="6737427" y="1360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156513</xdr:rowOff>
    </xdr:from>
    <xdr:to>
      <xdr:col>15</xdr:col>
      <xdr:colOff>180975</xdr:colOff>
      <xdr:row>98</xdr:row>
      <xdr:rowOff>158000</xdr:rowOff>
    </xdr:to>
    <xdr:cxnSp macro="">
      <xdr:nvCxnSpPr>
        <xdr:cNvPr id="466" name="直線コネクタ 465"/>
        <xdr:cNvCxnSpPr/>
      </xdr:nvCxnSpPr>
      <xdr:spPr>
        <a:xfrm flipV="1">
          <a:off x="9639300" y="16958613"/>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158000</xdr:rowOff>
    </xdr:from>
    <xdr:to>
      <xdr:col>14</xdr:col>
      <xdr:colOff>28575</xdr:colOff>
      <xdr:row>98</xdr:row>
      <xdr:rowOff>167759</xdr:rowOff>
    </xdr:to>
    <xdr:cxnSp macro="">
      <xdr:nvCxnSpPr>
        <xdr:cNvPr id="469" name="直線コネクタ 468"/>
        <xdr:cNvCxnSpPr/>
      </xdr:nvCxnSpPr>
      <xdr:spPr>
        <a:xfrm flipV="1">
          <a:off x="8750300" y="16960100"/>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70" name="フローチャート : 判断 469"/>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37923</xdr:rowOff>
    </xdr:from>
    <xdr:ext cx="534377" cy="259045"/>
    <xdr:sp macro="" textlink="">
      <xdr:nvSpPr>
        <xdr:cNvPr id="471" name="テキスト ボックス 470"/>
        <xdr:cNvSpPr txBox="1"/>
      </xdr:nvSpPr>
      <xdr:spPr>
        <a:xfrm>
          <a:off x="9372111" y="166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167759</xdr:rowOff>
    </xdr:from>
    <xdr:to>
      <xdr:col>12</xdr:col>
      <xdr:colOff>511175</xdr:colOff>
      <xdr:row>98</xdr:row>
      <xdr:rowOff>167960</xdr:rowOff>
    </xdr:to>
    <xdr:cxnSp macro="">
      <xdr:nvCxnSpPr>
        <xdr:cNvPr id="472" name="直線コネクタ 471"/>
        <xdr:cNvCxnSpPr/>
      </xdr:nvCxnSpPr>
      <xdr:spPr>
        <a:xfrm flipV="1">
          <a:off x="7861300" y="16969859"/>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73" name="フローチャート : 判断 472"/>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74" name="テキスト ボックス 473"/>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167960</xdr:rowOff>
    </xdr:from>
    <xdr:to>
      <xdr:col>11</xdr:col>
      <xdr:colOff>307975</xdr:colOff>
      <xdr:row>99</xdr:row>
      <xdr:rowOff>8457</xdr:rowOff>
    </xdr:to>
    <xdr:cxnSp macro="">
      <xdr:nvCxnSpPr>
        <xdr:cNvPr id="475" name="直線コネクタ 474"/>
        <xdr:cNvCxnSpPr/>
      </xdr:nvCxnSpPr>
      <xdr:spPr>
        <a:xfrm flipV="1">
          <a:off x="6972300" y="16970060"/>
          <a:ext cx="889000" cy="1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76" name="フローチャート : 判断 475"/>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77" name="テキスト ボックス 476"/>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78" name="フローチャート : 判断 477"/>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56788</xdr:rowOff>
    </xdr:from>
    <xdr:ext cx="534377" cy="259045"/>
    <xdr:sp macro="" textlink="">
      <xdr:nvSpPr>
        <xdr:cNvPr id="479" name="テキスト ボックス 478"/>
        <xdr:cNvSpPr txBox="1"/>
      </xdr:nvSpPr>
      <xdr:spPr>
        <a:xfrm>
          <a:off x="6705111" y="166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105713</xdr:rowOff>
    </xdr:from>
    <xdr:to>
      <xdr:col>15</xdr:col>
      <xdr:colOff>231775</xdr:colOff>
      <xdr:row>99</xdr:row>
      <xdr:rowOff>35863</xdr:rowOff>
    </xdr:to>
    <xdr:sp macro="" textlink="">
      <xdr:nvSpPr>
        <xdr:cNvPr id="485" name="円/楕円 484"/>
        <xdr:cNvSpPr/>
      </xdr:nvSpPr>
      <xdr:spPr>
        <a:xfrm>
          <a:off x="10426700" y="169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77829</xdr:rowOff>
    </xdr:from>
    <xdr:ext cx="534377" cy="259045"/>
    <xdr:sp macro="" textlink="">
      <xdr:nvSpPr>
        <xdr:cNvPr id="486" name="土木費該当値テキスト"/>
        <xdr:cNvSpPr txBox="1"/>
      </xdr:nvSpPr>
      <xdr:spPr>
        <a:xfrm>
          <a:off x="10528300" y="168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107200</xdr:rowOff>
    </xdr:from>
    <xdr:to>
      <xdr:col>14</xdr:col>
      <xdr:colOff>79375</xdr:colOff>
      <xdr:row>99</xdr:row>
      <xdr:rowOff>37350</xdr:rowOff>
    </xdr:to>
    <xdr:sp macro="" textlink="">
      <xdr:nvSpPr>
        <xdr:cNvPr id="487" name="円/楕円 486"/>
        <xdr:cNvSpPr/>
      </xdr:nvSpPr>
      <xdr:spPr>
        <a:xfrm>
          <a:off x="9588500" y="16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28477</xdr:rowOff>
    </xdr:from>
    <xdr:ext cx="534377" cy="259045"/>
    <xdr:sp macro="" textlink="">
      <xdr:nvSpPr>
        <xdr:cNvPr id="488" name="テキスト ボックス 487"/>
        <xdr:cNvSpPr txBox="1"/>
      </xdr:nvSpPr>
      <xdr:spPr>
        <a:xfrm>
          <a:off x="9372111" y="170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116959</xdr:rowOff>
    </xdr:from>
    <xdr:to>
      <xdr:col>12</xdr:col>
      <xdr:colOff>561975</xdr:colOff>
      <xdr:row>99</xdr:row>
      <xdr:rowOff>47109</xdr:rowOff>
    </xdr:to>
    <xdr:sp macro="" textlink="">
      <xdr:nvSpPr>
        <xdr:cNvPr id="489" name="円/楕円 488"/>
        <xdr:cNvSpPr/>
      </xdr:nvSpPr>
      <xdr:spPr>
        <a:xfrm>
          <a:off x="8699500" y="169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38236</xdr:rowOff>
    </xdr:from>
    <xdr:ext cx="534377" cy="259045"/>
    <xdr:sp macro="" textlink="">
      <xdr:nvSpPr>
        <xdr:cNvPr id="490" name="テキスト ボックス 489"/>
        <xdr:cNvSpPr txBox="1"/>
      </xdr:nvSpPr>
      <xdr:spPr>
        <a:xfrm>
          <a:off x="8483111" y="1701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117160</xdr:rowOff>
    </xdr:from>
    <xdr:to>
      <xdr:col>11</xdr:col>
      <xdr:colOff>358775</xdr:colOff>
      <xdr:row>99</xdr:row>
      <xdr:rowOff>47310</xdr:rowOff>
    </xdr:to>
    <xdr:sp macro="" textlink="">
      <xdr:nvSpPr>
        <xdr:cNvPr id="491" name="円/楕円 490"/>
        <xdr:cNvSpPr/>
      </xdr:nvSpPr>
      <xdr:spPr>
        <a:xfrm>
          <a:off x="7810500" y="169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38437</xdr:rowOff>
    </xdr:from>
    <xdr:ext cx="534377" cy="259045"/>
    <xdr:sp macro="" textlink="">
      <xdr:nvSpPr>
        <xdr:cNvPr id="492" name="テキスト ボックス 491"/>
        <xdr:cNvSpPr txBox="1"/>
      </xdr:nvSpPr>
      <xdr:spPr>
        <a:xfrm>
          <a:off x="7594111" y="170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129107</xdr:rowOff>
    </xdr:from>
    <xdr:to>
      <xdr:col>10</xdr:col>
      <xdr:colOff>155575</xdr:colOff>
      <xdr:row>99</xdr:row>
      <xdr:rowOff>59257</xdr:rowOff>
    </xdr:to>
    <xdr:sp macro="" textlink="">
      <xdr:nvSpPr>
        <xdr:cNvPr id="493" name="円/楕円 492"/>
        <xdr:cNvSpPr/>
      </xdr:nvSpPr>
      <xdr:spPr>
        <a:xfrm>
          <a:off x="6921500" y="16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50384</xdr:rowOff>
    </xdr:from>
    <xdr:ext cx="534377" cy="259045"/>
    <xdr:sp macro="" textlink="">
      <xdr:nvSpPr>
        <xdr:cNvPr id="494" name="テキスト ボックス 493"/>
        <xdr:cNvSpPr txBox="1"/>
      </xdr:nvSpPr>
      <xdr:spPr>
        <a:xfrm>
          <a:off x="6705111" y="1702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63664</xdr:rowOff>
    </xdr:from>
    <xdr:to>
      <xdr:col>23</xdr:col>
      <xdr:colOff>517525</xdr:colOff>
      <xdr:row>38</xdr:row>
      <xdr:rowOff>76323</xdr:rowOff>
    </xdr:to>
    <xdr:cxnSp macro="">
      <xdr:nvCxnSpPr>
        <xdr:cNvPr id="525" name="直線コネクタ 524"/>
        <xdr:cNvCxnSpPr/>
      </xdr:nvCxnSpPr>
      <xdr:spPr>
        <a:xfrm flipV="1">
          <a:off x="15481300" y="6578764"/>
          <a:ext cx="838200" cy="1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65144</xdr:rowOff>
    </xdr:from>
    <xdr:to>
      <xdr:col>22</xdr:col>
      <xdr:colOff>365125</xdr:colOff>
      <xdr:row>38</xdr:row>
      <xdr:rowOff>76323</xdr:rowOff>
    </xdr:to>
    <xdr:cxnSp macro="">
      <xdr:nvCxnSpPr>
        <xdr:cNvPr id="528" name="直線コネクタ 527"/>
        <xdr:cNvCxnSpPr/>
      </xdr:nvCxnSpPr>
      <xdr:spPr>
        <a:xfrm>
          <a:off x="14592300" y="6580244"/>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149523</xdr:rowOff>
    </xdr:from>
    <xdr:to>
      <xdr:col>22</xdr:col>
      <xdr:colOff>415925</xdr:colOff>
      <xdr:row>38</xdr:row>
      <xdr:rowOff>79673</xdr:rowOff>
    </xdr:to>
    <xdr:sp macro="" textlink="">
      <xdr:nvSpPr>
        <xdr:cNvPr id="529" name="フローチャート : 判断 528"/>
        <xdr:cNvSpPr/>
      </xdr:nvSpPr>
      <xdr:spPr>
        <a:xfrm>
          <a:off x="15430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96200</xdr:rowOff>
    </xdr:from>
    <xdr:ext cx="534377" cy="259045"/>
    <xdr:sp macro="" textlink="">
      <xdr:nvSpPr>
        <xdr:cNvPr id="530" name="テキスト ボックス 529"/>
        <xdr:cNvSpPr txBox="1"/>
      </xdr:nvSpPr>
      <xdr:spPr>
        <a:xfrm>
          <a:off x="15214111" y="62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65144</xdr:rowOff>
    </xdr:from>
    <xdr:to>
      <xdr:col>21</xdr:col>
      <xdr:colOff>161925</xdr:colOff>
      <xdr:row>38</xdr:row>
      <xdr:rowOff>96114</xdr:rowOff>
    </xdr:to>
    <xdr:cxnSp macro="">
      <xdr:nvCxnSpPr>
        <xdr:cNvPr id="531" name="直線コネクタ 530"/>
        <xdr:cNvCxnSpPr/>
      </xdr:nvCxnSpPr>
      <xdr:spPr>
        <a:xfrm flipV="1">
          <a:off x="13703300" y="6580244"/>
          <a:ext cx="889000" cy="3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161508</xdr:rowOff>
    </xdr:from>
    <xdr:to>
      <xdr:col>21</xdr:col>
      <xdr:colOff>212725</xdr:colOff>
      <xdr:row>38</xdr:row>
      <xdr:rowOff>91658</xdr:rowOff>
    </xdr:to>
    <xdr:sp macro="" textlink="">
      <xdr:nvSpPr>
        <xdr:cNvPr id="532" name="フローチャート : 判断 531"/>
        <xdr:cNvSpPr/>
      </xdr:nvSpPr>
      <xdr:spPr>
        <a:xfrm>
          <a:off x="14541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108185</xdr:rowOff>
    </xdr:from>
    <xdr:ext cx="534377" cy="259045"/>
    <xdr:sp macro="" textlink="">
      <xdr:nvSpPr>
        <xdr:cNvPr id="533" name="テキスト ボックス 532"/>
        <xdr:cNvSpPr txBox="1"/>
      </xdr:nvSpPr>
      <xdr:spPr>
        <a:xfrm>
          <a:off x="14325111" y="62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88962</xdr:rowOff>
    </xdr:from>
    <xdr:to>
      <xdr:col>19</xdr:col>
      <xdr:colOff>644525</xdr:colOff>
      <xdr:row>38</xdr:row>
      <xdr:rowOff>96114</xdr:rowOff>
    </xdr:to>
    <xdr:cxnSp macro="">
      <xdr:nvCxnSpPr>
        <xdr:cNvPr id="534" name="直線コネクタ 533"/>
        <xdr:cNvCxnSpPr/>
      </xdr:nvCxnSpPr>
      <xdr:spPr>
        <a:xfrm>
          <a:off x="12814300" y="6604062"/>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138081</xdr:rowOff>
    </xdr:from>
    <xdr:to>
      <xdr:col>20</xdr:col>
      <xdr:colOff>9525</xdr:colOff>
      <xdr:row>38</xdr:row>
      <xdr:rowOff>68231</xdr:rowOff>
    </xdr:to>
    <xdr:sp macro="" textlink="">
      <xdr:nvSpPr>
        <xdr:cNvPr id="535" name="フローチャート : 判断 534"/>
        <xdr:cNvSpPr/>
      </xdr:nvSpPr>
      <xdr:spPr>
        <a:xfrm>
          <a:off x="13652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84758</xdr:rowOff>
    </xdr:from>
    <xdr:ext cx="534377" cy="259045"/>
    <xdr:sp macro="" textlink="">
      <xdr:nvSpPr>
        <xdr:cNvPr id="536" name="テキスト ボックス 535"/>
        <xdr:cNvSpPr txBox="1"/>
      </xdr:nvSpPr>
      <xdr:spPr>
        <a:xfrm>
          <a:off x="13436111" y="62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161899</xdr:rowOff>
    </xdr:from>
    <xdr:to>
      <xdr:col>18</xdr:col>
      <xdr:colOff>492125</xdr:colOff>
      <xdr:row>38</xdr:row>
      <xdr:rowOff>92049</xdr:rowOff>
    </xdr:to>
    <xdr:sp macro="" textlink="">
      <xdr:nvSpPr>
        <xdr:cNvPr id="537" name="フローチャート : 判断 536"/>
        <xdr:cNvSpPr/>
      </xdr:nvSpPr>
      <xdr:spPr>
        <a:xfrm>
          <a:off x="12763500" y="650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108576</xdr:rowOff>
    </xdr:from>
    <xdr:ext cx="534377" cy="259045"/>
    <xdr:sp macro="" textlink="">
      <xdr:nvSpPr>
        <xdr:cNvPr id="538" name="テキスト ボックス 537"/>
        <xdr:cNvSpPr txBox="1"/>
      </xdr:nvSpPr>
      <xdr:spPr>
        <a:xfrm>
          <a:off x="12547111" y="62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12864</xdr:rowOff>
    </xdr:from>
    <xdr:to>
      <xdr:col>23</xdr:col>
      <xdr:colOff>568325</xdr:colOff>
      <xdr:row>38</xdr:row>
      <xdr:rowOff>114464</xdr:rowOff>
    </xdr:to>
    <xdr:sp macro="" textlink="">
      <xdr:nvSpPr>
        <xdr:cNvPr id="544" name="円/楕円 543"/>
        <xdr:cNvSpPr/>
      </xdr:nvSpPr>
      <xdr:spPr>
        <a:xfrm>
          <a:off x="16268700" y="65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99240</xdr:rowOff>
    </xdr:from>
    <xdr:ext cx="534377" cy="259045"/>
    <xdr:sp macro="" textlink="">
      <xdr:nvSpPr>
        <xdr:cNvPr id="545" name="消防費該当値テキスト"/>
        <xdr:cNvSpPr txBox="1"/>
      </xdr:nvSpPr>
      <xdr:spPr>
        <a:xfrm>
          <a:off x="16370300" y="644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25523</xdr:rowOff>
    </xdr:from>
    <xdr:to>
      <xdr:col>22</xdr:col>
      <xdr:colOff>415925</xdr:colOff>
      <xdr:row>38</xdr:row>
      <xdr:rowOff>127123</xdr:rowOff>
    </xdr:to>
    <xdr:sp macro="" textlink="">
      <xdr:nvSpPr>
        <xdr:cNvPr id="546" name="円/楕円 545"/>
        <xdr:cNvSpPr/>
      </xdr:nvSpPr>
      <xdr:spPr>
        <a:xfrm>
          <a:off x="15430500" y="654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118250</xdr:rowOff>
    </xdr:from>
    <xdr:ext cx="534377" cy="259045"/>
    <xdr:sp macro="" textlink="">
      <xdr:nvSpPr>
        <xdr:cNvPr id="547" name="テキスト ボックス 546"/>
        <xdr:cNvSpPr txBox="1"/>
      </xdr:nvSpPr>
      <xdr:spPr>
        <a:xfrm>
          <a:off x="15214111" y="66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14344</xdr:rowOff>
    </xdr:from>
    <xdr:to>
      <xdr:col>21</xdr:col>
      <xdr:colOff>212725</xdr:colOff>
      <xdr:row>38</xdr:row>
      <xdr:rowOff>115944</xdr:rowOff>
    </xdr:to>
    <xdr:sp macro="" textlink="">
      <xdr:nvSpPr>
        <xdr:cNvPr id="548" name="円/楕円 547"/>
        <xdr:cNvSpPr/>
      </xdr:nvSpPr>
      <xdr:spPr>
        <a:xfrm>
          <a:off x="14541500" y="65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107071</xdr:rowOff>
    </xdr:from>
    <xdr:ext cx="534377" cy="259045"/>
    <xdr:sp macro="" textlink="">
      <xdr:nvSpPr>
        <xdr:cNvPr id="549" name="テキスト ボックス 548"/>
        <xdr:cNvSpPr txBox="1"/>
      </xdr:nvSpPr>
      <xdr:spPr>
        <a:xfrm>
          <a:off x="14325111" y="6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45314</xdr:rowOff>
    </xdr:from>
    <xdr:to>
      <xdr:col>20</xdr:col>
      <xdr:colOff>9525</xdr:colOff>
      <xdr:row>38</xdr:row>
      <xdr:rowOff>146914</xdr:rowOff>
    </xdr:to>
    <xdr:sp macro="" textlink="">
      <xdr:nvSpPr>
        <xdr:cNvPr id="550" name="円/楕円 549"/>
        <xdr:cNvSpPr/>
      </xdr:nvSpPr>
      <xdr:spPr>
        <a:xfrm>
          <a:off x="13652500" y="65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138041</xdr:rowOff>
    </xdr:from>
    <xdr:ext cx="534377" cy="259045"/>
    <xdr:sp macro="" textlink="">
      <xdr:nvSpPr>
        <xdr:cNvPr id="551" name="テキスト ボックス 550"/>
        <xdr:cNvSpPr txBox="1"/>
      </xdr:nvSpPr>
      <xdr:spPr>
        <a:xfrm>
          <a:off x="13436111" y="66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38162</xdr:rowOff>
    </xdr:from>
    <xdr:to>
      <xdr:col>18</xdr:col>
      <xdr:colOff>492125</xdr:colOff>
      <xdr:row>38</xdr:row>
      <xdr:rowOff>139762</xdr:rowOff>
    </xdr:to>
    <xdr:sp macro="" textlink="">
      <xdr:nvSpPr>
        <xdr:cNvPr id="552" name="円/楕円 551"/>
        <xdr:cNvSpPr/>
      </xdr:nvSpPr>
      <xdr:spPr>
        <a:xfrm>
          <a:off x="12763500" y="65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130889</xdr:rowOff>
    </xdr:from>
    <xdr:ext cx="534377" cy="259045"/>
    <xdr:sp macro="" textlink="">
      <xdr:nvSpPr>
        <xdr:cNvPr id="553" name="テキスト ボックス 552"/>
        <xdr:cNvSpPr txBox="1"/>
      </xdr:nvSpPr>
      <xdr:spPr>
        <a:xfrm>
          <a:off x="12547111" y="664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168927</xdr:rowOff>
    </xdr:from>
    <xdr:ext cx="248786" cy="259045"/>
    <xdr:sp macro="" textlink="">
      <xdr:nvSpPr>
        <xdr:cNvPr id="565" name="テキスト ボックス 564"/>
        <xdr:cNvSpPr txBox="1"/>
      </xdr:nvSpPr>
      <xdr:spPr>
        <a:xfrm>
          <a:off x="12197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53556</xdr:rowOff>
    </xdr:from>
    <xdr:to>
      <xdr:col>23</xdr:col>
      <xdr:colOff>516889</xdr:colOff>
      <xdr:row>58</xdr:row>
      <xdr:rowOff>46145</xdr:rowOff>
    </xdr:to>
    <xdr:cxnSp macro="">
      <xdr:nvCxnSpPr>
        <xdr:cNvPr id="581" name="直線コネクタ 580"/>
        <xdr:cNvCxnSpPr/>
      </xdr:nvCxnSpPr>
      <xdr:spPr>
        <a:xfrm flipV="1">
          <a:off x="16317595" y="8626056"/>
          <a:ext cx="1269" cy="136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49972</xdr:rowOff>
    </xdr:from>
    <xdr:ext cx="534377" cy="259045"/>
    <xdr:sp macro="" textlink="">
      <xdr:nvSpPr>
        <xdr:cNvPr id="582" name="教育費最小値テキスト"/>
        <xdr:cNvSpPr txBox="1"/>
      </xdr:nvSpPr>
      <xdr:spPr>
        <a:xfrm>
          <a:off x="16370300" y="999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58</xdr:row>
      <xdr:rowOff>46145</xdr:rowOff>
    </xdr:from>
    <xdr:to>
      <xdr:col>23</xdr:col>
      <xdr:colOff>606425</xdr:colOff>
      <xdr:row>58</xdr:row>
      <xdr:rowOff>46145</xdr:rowOff>
    </xdr:to>
    <xdr:cxnSp macro="">
      <xdr:nvCxnSpPr>
        <xdr:cNvPr id="583" name="直線コネクタ 582"/>
        <xdr:cNvCxnSpPr/>
      </xdr:nvCxnSpPr>
      <xdr:spPr>
        <a:xfrm>
          <a:off x="16230600" y="99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233</xdr:rowOff>
    </xdr:from>
    <xdr:ext cx="599010" cy="259045"/>
    <xdr:sp macro="" textlink="">
      <xdr:nvSpPr>
        <xdr:cNvPr id="584" name="教育費最大値テキスト"/>
        <xdr:cNvSpPr txBox="1"/>
      </xdr:nvSpPr>
      <xdr:spPr>
        <a:xfrm>
          <a:off x="16370300" y="84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53556</xdr:rowOff>
    </xdr:from>
    <xdr:to>
      <xdr:col>23</xdr:col>
      <xdr:colOff>606425</xdr:colOff>
      <xdr:row>50</xdr:row>
      <xdr:rowOff>53556</xdr:rowOff>
    </xdr:to>
    <xdr:cxnSp macro="">
      <xdr:nvCxnSpPr>
        <xdr:cNvPr id="585" name="直線コネクタ 584"/>
        <xdr:cNvCxnSpPr/>
      </xdr:nvCxnSpPr>
      <xdr:spPr>
        <a:xfrm>
          <a:off x="16230600" y="862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26286</xdr:rowOff>
    </xdr:from>
    <xdr:to>
      <xdr:col>23</xdr:col>
      <xdr:colOff>517525</xdr:colOff>
      <xdr:row>58</xdr:row>
      <xdr:rowOff>29601</xdr:rowOff>
    </xdr:to>
    <xdr:cxnSp macro="">
      <xdr:nvCxnSpPr>
        <xdr:cNvPr id="586" name="直線コネクタ 585"/>
        <xdr:cNvCxnSpPr/>
      </xdr:nvCxnSpPr>
      <xdr:spPr>
        <a:xfrm>
          <a:off x="15481300" y="9970386"/>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59456</xdr:rowOff>
    </xdr:from>
    <xdr:ext cx="534377" cy="259045"/>
    <xdr:sp macro="" textlink="">
      <xdr:nvSpPr>
        <xdr:cNvPr id="587" name="教育費平均値テキスト"/>
        <xdr:cNvSpPr txBox="1"/>
      </xdr:nvSpPr>
      <xdr:spPr>
        <a:xfrm>
          <a:off x="16370300" y="948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36579</xdr:rowOff>
    </xdr:from>
    <xdr:to>
      <xdr:col>23</xdr:col>
      <xdr:colOff>568325</xdr:colOff>
      <xdr:row>56</xdr:row>
      <xdr:rowOff>138179</xdr:rowOff>
    </xdr:to>
    <xdr:sp macro="" textlink="">
      <xdr:nvSpPr>
        <xdr:cNvPr id="588" name="フローチャート : 判断 587"/>
        <xdr:cNvSpPr/>
      </xdr:nvSpPr>
      <xdr:spPr>
        <a:xfrm>
          <a:off x="16268700" y="96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26286</xdr:rowOff>
    </xdr:from>
    <xdr:to>
      <xdr:col>22</xdr:col>
      <xdr:colOff>365125</xdr:colOff>
      <xdr:row>58</xdr:row>
      <xdr:rowOff>57099</xdr:rowOff>
    </xdr:to>
    <xdr:cxnSp macro="">
      <xdr:nvCxnSpPr>
        <xdr:cNvPr id="589" name="直線コネクタ 588"/>
        <xdr:cNvCxnSpPr/>
      </xdr:nvCxnSpPr>
      <xdr:spPr>
        <a:xfrm flipV="1">
          <a:off x="14592300" y="9970386"/>
          <a:ext cx="889000" cy="3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48761</xdr:rowOff>
    </xdr:from>
    <xdr:to>
      <xdr:col>22</xdr:col>
      <xdr:colOff>415925</xdr:colOff>
      <xdr:row>56</xdr:row>
      <xdr:rowOff>150361</xdr:rowOff>
    </xdr:to>
    <xdr:sp macro="" textlink="">
      <xdr:nvSpPr>
        <xdr:cNvPr id="590" name="フローチャート : 判断 589"/>
        <xdr:cNvSpPr/>
      </xdr:nvSpPr>
      <xdr:spPr>
        <a:xfrm>
          <a:off x="15430500" y="964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166888</xdr:rowOff>
    </xdr:from>
    <xdr:ext cx="534377" cy="259045"/>
    <xdr:sp macro="" textlink="">
      <xdr:nvSpPr>
        <xdr:cNvPr id="591" name="テキスト ボックス 590"/>
        <xdr:cNvSpPr txBox="1"/>
      </xdr:nvSpPr>
      <xdr:spPr>
        <a:xfrm>
          <a:off x="15214111" y="94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57099</xdr:rowOff>
    </xdr:from>
    <xdr:to>
      <xdr:col>21</xdr:col>
      <xdr:colOff>161925</xdr:colOff>
      <xdr:row>58</xdr:row>
      <xdr:rowOff>108277</xdr:rowOff>
    </xdr:to>
    <xdr:cxnSp macro="">
      <xdr:nvCxnSpPr>
        <xdr:cNvPr id="592" name="直線コネクタ 591"/>
        <xdr:cNvCxnSpPr/>
      </xdr:nvCxnSpPr>
      <xdr:spPr>
        <a:xfrm flipV="1">
          <a:off x="13703300" y="10001199"/>
          <a:ext cx="889000" cy="5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58686</xdr:rowOff>
    </xdr:from>
    <xdr:to>
      <xdr:col>21</xdr:col>
      <xdr:colOff>212725</xdr:colOff>
      <xdr:row>56</xdr:row>
      <xdr:rowOff>160286</xdr:rowOff>
    </xdr:to>
    <xdr:sp macro="" textlink="">
      <xdr:nvSpPr>
        <xdr:cNvPr id="593" name="フローチャート : 判断 592"/>
        <xdr:cNvSpPr/>
      </xdr:nvSpPr>
      <xdr:spPr>
        <a:xfrm>
          <a:off x="14541500" y="965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5363</xdr:rowOff>
    </xdr:from>
    <xdr:ext cx="534377" cy="259045"/>
    <xdr:sp macro="" textlink="">
      <xdr:nvSpPr>
        <xdr:cNvPr id="594" name="テキスト ボックス 593"/>
        <xdr:cNvSpPr txBox="1"/>
      </xdr:nvSpPr>
      <xdr:spPr>
        <a:xfrm>
          <a:off x="14325111" y="94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66424</xdr:rowOff>
    </xdr:from>
    <xdr:to>
      <xdr:col>19</xdr:col>
      <xdr:colOff>644525</xdr:colOff>
      <xdr:row>58</xdr:row>
      <xdr:rowOff>108277</xdr:rowOff>
    </xdr:to>
    <xdr:cxnSp macro="">
      <xdr:nvCxnSpPr>
        <xdr:cNvPr id="595" name="直線コネクタ 594"/>
        <xdr:cNvCxnSpPr/>
      </xdr:nvCxnSpPr>
      <xdr:spPr>
        <a:xfrm>
          <a:off x="12814300" y="10010524"/>
          <a:ext cx="889000" cy="4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107093</xdr:rowOff>
    </xdr:from>
    <xdr:to>
      <xdr:col>20</xdr:col>
      <xdr:colOff>9525</xdr:colOff>
      <xdr:row>57</xdr:row>
      <xdr:rowOff>37243</xdr:rowOff>
    </xdr:to>
    <xdr:sp macro="" textlink="">
      <xdr:nvSpPr>
        <xdr:cNvPr id="596" name="フローチャート : 判断 595"/>
        <xdr:cNvSpPr/>
      </xdr:nvSpPr>
      <xdr:spPr>
        <a:xfrm>
          <a:off x="13652500" y="970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53770</xdr:rowOff>
    </xdr:from>
    <xdr:ext cx="534377" cy="259045"/>
    <xdr:sp macro="" textlink="">
      <xdr:nvSpPr>
        <xdr:cNvPr id="597" name="テキスト ボックス 596"/>
        <xdr:cNvSpPr txBox="1"/>
      </xdr:nvSpPr>
      <xdr:spPr>
        <a:xfrm>
          <a:off x="13436111" y="948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106769</xdr:rowOff>
    </xdr:from>
    <xdr:to>
      <xdr:col>18</xdr:col>
      <xdr:colOff>492125</xdr:colOff>
      <xdr:row>57</xdr:row>
      <xdr:rowOff>36919</xdr:rowOff>
    </xdr:to>
    <xdr:sp macro="" textlink="">
      <xdr:nvSpPr>
        <xdr:cNvPr id="598" name="フローチャート : 判断 597"/>
        <xdr:cNvSpPr/>
      </xdr:nvSpPr>
      <xdr:spPr>
        <a:xfrm>
          <a:off x="12763500" y="97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53446</xdr:rowOff>
    </xdr:from>
    <xdr:ext cx="534377" cy="259045"/>
    <xdr:sp macro="" textlink="">
      <xdr:nvSpPr>
        <xdr:cNvPr id="599" name="テキスト ボックス 598"/>
        <xdr:cNvSpPr txBox="1"/>
      </xdr:nvSpPr>
      <xdr:spPr>
        <a:xfrm>
          <a:off x="12547111" y="9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150251</xdr:rowOff>
    </xdr:from>
    <xdr:to>
      <xdr:col>23</xdr:col>
      <xdr:colOff>568325</xdr:colOff>
      <xdr:row>58</xdr:row>
      <xdr:rowOff>80401</xdr:rowOff>
    </xdr:to>
    <xdr:sp macro="" textlink="">
      <xdr:nvSpPr>
        <xdr:cNvPr id="605" name="円/楕円 604"/>
        <xdr:cNvSpPr/>
      </xdr:nvSpPr>
      <xdr:spPr>
        <a:xfrm>
          <a:off x="16268700" y="992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65178</xdr:rowOff>
    </xdr:from>
    <xdr:ext cx="534377" cy="259045"/>
    <xdr:sp macro="" textlink="">
      <xdr:nvSpPr>
        <xdr:cNvPr id="606" name="教育費該当値テキスト"/>
        <xdr:cNvSpPr txBox="1"/>
      </xdr:nvSpPr>
      <xdr:spPr>
        <a:xfrm>
          <a:off x="16370300" y="983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29,559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146936</xdr:rowOff>
    </xdr:from>
    <xdr:to>
      <xdr:col>22</xdr:col>
      <xdr:colOff>415925</xdr:colOff>
      <xdr:row>58</xdr:row>
      <xdr:rowOff>77086</xdr:rowOff>
    </xdr:to>
    <xdr:sp macro="" textlink="">
      <xdr:nvSpPr>
        <xdr:cNvPr id="607" name="円/楕円 606"/>
        <xdr:cNvSpPr/>
      </xdr:nvSpPr>
      <xdr:spPr>
        <a:xfrm>
          <a:off x="15430500" y="99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68213</xdr:rowOff>
    </xdr:from>
    <xdr:ext cx="534377" cy="259045"/>
    <xdr:sp macro="" textlink="">
      <xdr:nvSpPr>
        <xdr:cNvPr id="608" name="テキスト ボックス 607"/>
        <xdr:cNvSpPr txBox="1"/>
      </xdr:nvSpPr>
      <xdr:spPr>
        <a:xfrm>
          <a:off x="15214111" y="1001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6299</xdr:rowOff>
    </xdr:from>
    <xdr:to>
      <xdr:col>21</xdr:col>
      <xdr:colOff>212725</xdr:colOff>
      <xdr:row>58</xdr:row>
      <xdr:rowOff>107899</xdr:rowOff>
    </xdr:to>
    <xdr:sp macro="" textlink="">
      <xdr:nvSpPr>
        <xdr:cNvPr id="609" name="円/楕円 608"/>
        <xdr:cNvSpPr/>
      </xdr:nvSpPr>
      <xdr:spPr>
        <a:xfrm>
          <a:off x="14541500" y="99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99026</xdr:rowOff>
    </xdr:from>
    <xdr:ext cx="534377" cy="259045"/>
    <xdr:sp macro="" textlink="">
      <xdr:nvSpPr>
        <xdr:cNvPr id="610" name="テキスト ボックス 609"/>
        <xdr:cNvSpPr txBox="1"/>
      </xdr:nvSpPr>
      <xdr:spPr>
        <a:xfrm>
          <a:off x="14325111" y="100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57477</xdr:rowOff>
    </xdr:from>
    <xdr:to>
      <xdr:col>20</xdr:col>
      <xdr:colOff>9525</xdr:colOff>
      <xdr:row>58</xdr:row>
      <xdr:rowOff>159077</xdr:rowOff>
    </xdr:to>
    <xdr:sp macro="" textlink="">
      <xdr:nvSpPr>
        <xdr:cNvPr id="611" name="円/楕円 610"/>
        <xdr:cNvSpPr/>
      </xdr:nvSpPr>
      <xdr:spPr>
        <a:xfrm>
          <a:off x="13652500" y="100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150204</xdr:rowOff>
    </xdr:from>
    <xdr:ext cx="534377" cy="259045"/>
    <xdr:sp macro="" textlink="">
      <xdr:nvSpPr>
        <xdr:cNvPr id="612" name="テキスト ボックス 611"/>
        <xdr:cNvSpPr txBox="1"/>
      </xdr:nvSpPr>
      <xdr:spPr>
        <a:xfrm>
          <a:off x="13436111" y="1009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15624</xdr:rowOff>
    </xdr:from>
    <xdr:to>
      <xdr:col>18</xdr:col>
      <xdr:colOff>492125</xdr:colOff>
      <xdr:row>58</xdr:row>
      <xdr:rowOff>117224</xdr:rowOff>
    </xdr:to>
    <xdr:sp macro="" textlink="">
      <xdr:nvSpPr>
        <xdr:cNvPr id="613" name="円/楕円 612"/>
        <xdr:cNvSpPr/>
      </xdr:nvSpPr>
      <xdr:spPr>
        <a:xfrm>
          <a:off x="12763500" y="99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108351</xdr:rowOff>
    </xdr:from>
    <xdr:ext cx="534377" cy="259045"/>
    <xdr:sp macro="" textlink="">
      <xdr:nvSpPr>
        <xdr:cNvPr id="614" name="テキスト ボックス 613"/>
        <xdr:cNvSpPr txBox="1"/>
      </xdr:nvSpPr>
      <xdr:spPr>
        <a:xfrm>
          <a:off x="12547111" y="1005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30" name="テキスト ボックス 62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4" name="直線コネクタ 633"/>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5"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7"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8" name="直線コネクタ 637"/>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24662</xdr:rowOff>
    </xdr:from>
    <xdr:to>
      <xdr:col>23</xdr:col>
      <xdr:colOff>517525</xdr:colOff>
      <xdr:row>78</xdr:row>
      <xdr:rowOff>25383</xdr:rowOff>
    </xdr:to>
    <xdr:cxnSp macro="">
      <xdr:nvCxnSpPr>
        <xdr:cNvPr id="639" name="直線コネクタ 638"/>
        <xdr:cNvCxnSpPr/>
      </xdr:nvCxnSpPr>
      <xdr:spPr>
        <a:xfrm flipV="1">
          <a:off x="15481300" y="13397762"/>
          <a:ext cx="8382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40"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1" name="フローチャート : 判断 640"/>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25383</xdr:rowOff>
    </xdr:from>
    <xdr:to>
      <xdr:col>22</xdr:col>
      <xdr:colOff>365125</xdr:colOff>
      <xdr:row>78</xdr:row>
      <xdr:rowOff>25383</xdr:rowOff>
    </xdr:to>
    <xdr:cxnSp macro="">
      <xdr:nvCxnSpPr>
        <xdr:cNvPr id="642" name="直線コネクタ 641"/>
        <xdr:cNvCxnSpPr/>
      </xdr:nvCxnSpPr>
      <xdr:spPr>
        <a:xfrm>
          <a:off x="14592300" y="13398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109176</xdr:rowOff>
    </xdr:from>
    <xdr:to>
      <xdr:col>22</xdr:col>
      <xdr:colOff>415925</xdr:colOff>
      <xdr:row>78</xdr:row>
      <xdr:rowOff>39326</xdr:rowOff>
    </xdr:to>
    <xdr:sp macro="" textlink="">
      <xdr:nvSpPr>
        <xdr:cNvPr id="643" name="フローチャート : 判断 642"/>
        <xdr:cNvSpPr/>
      </xdr:nvSpPr>
      <xdr:spPr>
        <a:xfrm>
          <a:off x="15430500" y="133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55853</xdr:rowOff>
    </xdr:from>
    <xdr:ext cx="469744" cy="259045"/>
    <xdr:sp macro="" textlink="">
      <xdr:nvSpPr>
        <xdr:cNvPr id="644" name="テキスト ボックス 643"/>
        <xdr:cNvSpPr txBox="1"/>
      </xdr:nvSpPr>
      <xdr:spPr>
        <a:xfrm>
          <a:off x="15246427" y="13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16039</xdr:rowOff>
    </xdr:from>
    <xdr:to>
      <xdr:col>21</xdr:col>
      <xdr:colOff>161925</xdr:colOff>
      <xdr:row>78</xdr:row>
      <xdr:rowOff>25383</xdr:rowOff>
    </xdr:to>
    <xdr:cxnSp macro="">
      <xdr:nvCxnSpPr>
        <xdr:cNvPr id="645" name="直線コネクタ 644"/>
        <xdr:cNvCxnSpPr/>
      </xdr:nvCxnSpPr>
      <xdr:spPr>
        <a:xfrm>
          <a:off x="13703300" y="13389139"/>
          <a:ext cx="889000" cy="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109251</xdr:rowOff>
    </xdr:from>
    <xdr:to>
      <xdr:col>21</xdr:col>
      <xdr:colOff>212725</xdr:colOff>
      <xdr:row>78</xdr:row>
      <xdr:rowOff>39401</xdr:rowOff>
    </xdr:to>
    <xdr:sp macro="" textlink="">
      <xdr:nvSpPr>
        <xdr:cNvPr id="646" name="フローチャート : 判断 645"/>
        <xdr:cNvSpPr/>
      </xdr:nvSpPr>
      <xdr:spPr>
        <a:xfrm>
          <a:off x="14541500" y="1331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55928</xdr:rowOff>
    </xdr:from>
    <xdr:ext cx="469744" cy="259045"/>
    <xdr:sp macro="" textlink="">
      <xdr:nvSpPr>
        <xdr:cNvPr id="647" name="テキスト ボックス 646"/>
        <xdr:cNvSpPr txBox="1"/>
      </xdr:nvSpPr>
      <xdr:spPr>
        <a:xfrm>
          <a:off x="14357427" y="1308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16039</xdr:rowOff>
    </xdr:from>
    <xdr:to>
      <xdr:col>19</xdr:col>
      <xdr:colOff>644525</xdr:colOff>
      <xdr:row>78</xdr:row>
      <xdr:rowOff>20673</xdr:rowOff>
    </xdr:to>
    <xdr:cxnSp macro="">
      <xdr:nvCxnSpPr>
        <xdr:cNvPr id="648" name="直線コネクタ 647"/>
        <xdr:cNvCxnSpPr/>
      </xdr:nvCxnSpPr>
      <xdr:spPr>
        <a:xfrm flipV="1">
          <a:off x="12814300" y="13389139"/>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161475</xdr:rowOff>
    </xdr:from>
    <xdr:to>
      <xdr:col>20</xdr:col>
      <xdr:colOff>9525</xdr:colOff>
      <xdr:row>77</xdr:row>
      <xdr:rowOff>91625</xdr:rowOff>
    </xdr:to>
    <xdr:sp macro="" textlink="">
      <xdr:nvSpPr>
        <xdr:cNvPr id="649" name="フローチャート : 判断 648"/>
        <xdr:cNvSpPr/>
      </xdr:nvSpPr>
      <xdr:spPr>
        <a:xfrm>
          <a:off x="13652500" y="131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108152</xdr:rowOff>
    </xdr:from>
    <xdr:ext cx="534377" cy="259045"/>
    <xdr:sp macro="" textlink="">
      <xdr:nvSpPr>
        <xdr:cNvPr id="650" name="テキスト ボックス 649"/>
        <xdr:cNvSpPr txBox="1"/>
      </xdr:nvSpPr>
      <xdr:spPr>
        <a:xfrm>
          <a:off x="13436111" y="129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48175</xdr:rowOff>
    </xdr:from>
    <xdr:to>
      <xdr:col>18</xdr:col>
      <xdr:colOff>492125</xdr:colOff>
      <xdr:row>77</xdr:row>
      <xdr:rowOff>149775</xdr:rowOff>
    </xdr:to>
    <xdr:sp macro="" textlink="">
      <xdr:nvSpPr>
        <xdr:cNvPr id="651" name="フローチャート : 判断 650"/>
        <xdr:cNvSpPr/>
      </xdr:nvSpPr>
      <xdr:spPr>
        <a:xfrm>
          <a:off x="12763500" y="132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166302</xdr:rowOff>
    </xdr:from>
    <xdr:ext cx="534377" cy="259045"/>
    <xdr:sp macro="" textlink="">
      <xdr:nvSpPr>
        <xdr:cNvPr id="652" name="テキスト ボックス 651"/>
        <xdr:cNvSpPr txBox="1"/>
      </xdr:nvSpPr>
      <xdr:spPr>
        <a:xfrm>
          <a:off x="12547111" y="130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145312</xdr:rowOff>
    </xdr:from>
    <xdr:to>
      <xdr:col>23</xdr:col>
      <xdr:colOff>568325</xdr:colOff>
      <xdr:row>78</xdr:row>
      <xdr:rowOff>75462</xdr:rowOff>
    </xdr:to>
    <xdr:sp macro="" textlink="">
      <xdr:nvSpPr>
        <xdr:cNvPr id="658" name="円/楕円 657"/>
        <xdr:cNvSpPr/>
      </xdr:nvSpPr>
      <xdr:spPr>
        <a:xfrm>
          <a:off x="16268700" y="133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106034</xdr:rowOff>
    </xdr:from>
    <xdr:ext cx="378565" cy="259045"/>
    <xdr:sp macro="" textlink="">
      <xdr:nvSpPr>
        <xdr:cNvPr id="659" name="災害復旧費該当値テキスト"/>
        <xdr:cNvSpPr txBox="1"/>
      </xdr:nvSpPr>
      <xdr:spPr>
        <a:xfrm>
          <a:off x="16370300" y="13307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146033</xdr:rowOff>
    </xdr:from>
    <xdr:to>
      <xdr:col>22</xdr:col>
      <xdr:colOff>415925</xdr:colOff>
      <xdr:row>78</xdr:row>
      <xdr:rowOff>76183</xdr:rowOff>
    </xdr:to>
    <xdr:sp macro="" textlink="">
      <xdr:nvSpPr>
        <xdr:cNvPr id="660" name="円/楕円 659"/>
        <xdr:cNvSpPr/>
      </xdr:nvSpPr>
      <xdr:spPr>
        <a:xfrm>
          <a:off x="15430500" y="13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67310</xdr:rowOff>
    </xdr:from>
    <xdr:ext cx="249299" cy="259045"/>
    <xdr:sp macro="" textlink="">
      <xdr:nvSpPr>
        <xdr:cNvPr id="661" name="テキスト ボックス 660"/>
        <xdr:cNvSpPr txBox="1"/>
      </xdr:nvSpPr>
      <xdr:spPr>
        <a:xfrm>
          <a:off x="15356649" y="13440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146033</xdr:rowOff>
    </xdr:from>
    <xdr:to>
      <xdr:col>21</xdr:col>
      <xdr:colOff>212725</xdr:colOff>
      <xdr:row>78</xdr:row>
      <xdr:rowOff>76183</xdr:rowOff>
    </xdr:to>
    <xdr:sp macro="" textlink="">
      <xdr:nvSpPr>
        <xdr:cNvPr id="662" name="円/楕円 661"/>
        <xdr:cNvSpPr/>
      </xdr:nvSpPr>
      <xdr:spPr>
        <a:xfrm>
          <a:off x="14541500" y="13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67310</xdr:rowOff>
    </xdr:from>
    <xdr:ext cx="249299" cy="259045"/>
    <xdr:sp macro="" textlink="">
      <xdr:nvSpPr>
        <xdr:cNvPr id="663" name="テキスト ボックス 662"/>
        <xdr:cNvSpPr txBox="1"/>
      </xdr:nvSpPr>
      <xdr:spPr>
        <a:xfrm>
          <a:off x="14467649" y="13440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136689</xdr:rowOff>
    </xdr:from>
    <xdr:to>
      <xdr:col>20</xdr:col>
      <xdr:colOff>9525</xdr:colOff>
      <xdr:row>78</xdr:row>
      <xdr:rowOff>66839</xdr:rowOff>
    </xdr:to>
    <xdr:sp macro="" textlink="">
      <xdr:nvSpPr>
        <xdr:cNvPr id="664" name="円/楕円 663"/>
        <xdr:cNvSpPr/>
      </xdr:nvSpPr>
      <xdr:spPr>
        <a:xfrm>
          <a:off x="13652500" y="133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57966</xdr:rowOff>
    </xdr:from>
    <xdr:ext cx="469744" cy="259045"/>
    <xdr:sp macro="" textlink="">
      <xdr:nvSpPr>
        <xdr:cNvPr id="665" name="テキスト ボックス 664"/>
        <xdr:cNvSpPr txBox="1"/>
      </xdr:nvSpPr>
      <xdr:spPr>
        <a:xfrm>
          <a:off x="13468427" y="1343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141323</xdr:rowOff>
    </xdr:from>
    <xdr:to>
      <xdr:col>18</xdr:col>
      <xdr:colOff>492125</xdr:colOff>
      <xdr:row>78</xdr:row>
      <xdr:rowOff>71473</xdr:rowOff>
    </xdr:to>
    <xdr:sp macro="" textlink="">
      <xdr:nvSpPr>
        <xdr:cNvPr id="666" name="円/楕円 665"/>
        <xdr:cNvSpPr/>
      </xdr:nvSpPr>
      <xdr:spPr>
        <a:xfrm>
          <a:off x="12763500" y="133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62600</xdr:rowOff>
    </xdr:from>
    <xdr:ext cx="378565" cy="259045"/>
    <xdr:sp macro="" textlink="">
      <xdr:nvSpPr>
        <xdr:cNvPr id="667" name="テキスト ボックス 666"/>
        <xdr:cNvSpPr txBox="1"/>
      </xdr:nvSpPr>
      <xdr:spPr>
        <a:xfrm>
          <a:off x="12625017" y="13435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3" name="直線コネクタ 692"/>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4"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5" name="直線コネクタ 694"/>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6"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7" name="直線コネクタ 696"/>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130643</xdr:rowOff>
    </xdr:from>
    <xdr:to>
      <xdr:col>23</xdr:col>
      <xdr:colOff>517525</xdr:colOff>
      <xdr:row>97</xdr:row>
      <xdr:rowOff>135510</xdr:rowOff>
    </xdr:to>
    <xdr:cxnSp macro="">
      <xdr:nvCxnSpPr>
        <xdr:cNvPr id="698" name="直線コネクタ 697"/>
        <xdr:cNvCxnSpPr/>
      </xdr:nvCxnSpPr>
      <xdr:spPr>
        <a:xfrm>
          <a:off x="15481300" y="16761293"/>
          <a:ext cx="8382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9"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700" name="フローチャート : 判断 699"/>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125919</xdr:rowOff>
    </xdr:from>
    <xdr:to>
      <xdr:col>22</xdr:col>
      <xdr:colOff>365125</xdr:colOff>
      <xdr:row>97</xdr:row>
      <xdr:rowOff>130643</xdr:rowOff>
    </xdr:to>
    <xdr:cxnSp macro="">
      <xdr:nvCxnSpPr>
        <xdr:cNvPr id="701" name="直線コネクタ 700"/>
        <xdr:cNvCxnSpPr/>
      </xdr:nvCxnSpPr>
      <xdr:spPr>
        <a:xfrm>
          <a:off x="14592300" y="1675656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29953</xdr:rowOff>
    </xdr:from>
    <xdr:to>
      <xdr:col>22</xdr:col>
      <xdr:colOff>415925</xdr:colOff>
      <xdr:row>96</xdr:row>
      <xdr:rowOff>131553</xdr:rowOff>
    </xdr:to>
    <xdr:sp macro="" textlink="">
      <xdr:nvSpPr>
        <xdr:cNvPr id="702" name="フローチャート : 判断 701"/>
        <xdr:cNvSpPr/>
      </xdr:nvSpPr>
      <xdr:spPr>
        <a:xfrm>
          <a:off x="15430500" y="1648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148080</xdr:rowOff>
    </xdr:from>
    <xdr:ext cx="534377" cy="259045"/>
    <xdr:sp macro="" textlink="">
      <xdr:nvSpPr>
        <xdr:cNvPr id="703" name="テキスト ボックス 702"/>
        <xdr:cNvSpPr txBox="1"/>
      </xdr:nvSpPr>
      <xdr:spPr>
        <a:xfrm>
          <a:off x="15214111" y="162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98574</xdr:rowOff>
    </xdr:from>
    <xdr:to>
      <xdr:col>21</xdr:col>
      <xdr:colOff>161925</xdr:colOff>
      <xdr:row>97</xdr:row>
      <xdr:rowOff>125919</xdr:rowOff>
    </xdr:to>
    <xdr:cxnSp macro="">
      <xdr:nvCxnSpPr>
        <xdr:cNvPr id="704" name="直線コネクタ 703"/>
        <xdr:cNvCxnSpPr/>
      </xdr:nvCxnSpPr>
      <xdr:spPr>
        <a:xfrm>
          <a:off x="13703300" y="16729224"/>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11219</xdr:rowOff>
    </xdr:from>
    <xdr:to>
      <xdr:col>21</xdr:col>
      <xdr:colOff>212725</xdr:colOff>
      <xdr:row>96</xdr:row>
      <xdr:rowOff>112819</xdr:rowOff>
    </xdr:to>
    <xdr:sp macro="" textlink="">
      <xdr:nvSpPr>
        <xdr:cNvPr id="705" name="フローチャート : 判断 704"/>
        <xdr:cNvSpPr/>
      </xdr:nvSpPr>
      <xdr:spPr>
        <a:xfrm>
          <a:off x="14541500" y="1647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129346</xdr:rowOff>
    </xdr:from>
    <xdr:ext cx="534377" cy="259045"/>
    <xdr:sp macro="" textlink="">
      <xdr:nvSpPr>
        <xdr:cNvPr id="706" name="テキスト ボックス 705"/>
        <xdr:cNvSpPr txBox="1"/>
      </xdr:nvSpPr>
      <xdr:spPr>
        <a:xfrm>
          <a:off x="14325111" y="162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89560</xdr:rowOff>
    </xdr:from>
    <xdr:to>
      <xdr:col>19</xdr:col>
      <xdr:colOff>644525</xdr:colOff>
      <xdr:row>97</xdr:row>
      <xdr:rowOff>98574</xdr:rowOff>
    </xdr:to>
    <xdr:cxnSp macro="">
      <xdr:nvCxnSpPr>
        <xdr:cNvPr id="707" name="直線コネクタ 706"/>
        <xdr:cNvCxnSpPr/>
      </xdr:nvCxnSpPr>
      <xdr:spPr>
        <a:xfrm>
          <a:off x="12814300" y="16720210"/>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171315</xdr:rowOff>
    </xdr:from>
    <xdr:to>
      <xdr:col>20</xdr:col>
      <xdr:colOff>9525</xdr:colOff>
      <xdr:row>96</xdr:row>
      <xdr:rowOff>101465</xdr:rowOff>
    </xdr:to>
    <xdr:sp macro="" textlink="">
      <xdr:nvSpPr>
        <xdr:cNvPr id="708" name="フローチャート : 判断 707"/>
        <xdr:cNvSpPr/>
      </xdr:nvSpPr>
      <xdr:spPr>
        <a:xfrm>
          <a:off x="13652500" y="1645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117992</xdr:rowOff>
    </xdr:from>
    <xdr:ext cx="534377" cy="259045"/>
    <xdr:sp macro="" textlink="">
      <xdr:nvSpPr>
        <xdr:cNvPr id="709" name="テキスト ボックス 708"/>
        <xdr:cNvSpPr txBox="1"/>
      </xdr:nvSpPr>
      <xdr:spPr>
        <a:xfrm>
          <a:off x="13436111" y="1623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154378</xdr:rowOff>
    </xdr:from>
    <xdr:to>
      <xdr:col>18</xdr:col>
      <xdr:colOff>492125</xdr:colOff>
      <xdr:row>96</xdr:row>
      <xdr:rowOff>84528</xdr:rowOff>
    </xdr:to>
    <xdr:sp macro="" textlink="">
      <xdr:nvSpPr>
        <xdr:cNvPr id="710" name="フローチャート : 判断 709"/>
        <xdr:cNvSpPr/>
      </xdr:nvSpPr>
      <xdr:spPr>
        <a:xfrm>
          <a:off x="12763500" y="1644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101055</xdr:rowOff>
    </xdr:from>
    <xdr:ext cx="534377" cy="259045"/>
    <xdr:sp macro="" textlink="">
      <xdr:nvSpPr>
        <xdr:cNvPr id="711" name="テキスト ボックス 710"/>
        <xdr:cNvSpPr txBox="1"/>
      </xdr:nvSpPr>
      <xdr:spPr>
        <a:xfrm>
          <a:off x="12547111" y="162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84710</xdr:rowOff>
    </xdr:from>
    <xdr:to>
      <xdr:col>23</xdr:col>
      <xdr:colOff>568325</xdr:colOff>
      <xdr:row>98</xdr:row>
      <xdr:rowOff>14860</xdr:rowOff>
    </xdr:to>
    <xdr:sp macro="" textlink="">
      <xdr:nvSpPr>
        <xdr:cNvPr id="717" name="円/楕円 716"/>
        <xdr:cNvSpPr/>
      </xdr:nvSpPr>
      <xdr:spPr>
        <a:xfrm>
          <a:off x="16268700" y="167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171087</xdr:rowOff>
    </xdr:from>
    <xdr:ext cx="534377" cy="259045"/>
    <xdr:sp macro="" textlink="">
      <xdr:nvSpPr>
        <xdr:cNvPr id="718" name="公債費該当値テキスト"/>
        <xdr:cNvSpPr txBox="1"/>
      </xdr:nvSpPr>
      <xdr:spPr>
        <a:xfrm>
          <a:off x="16370300" y="166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79843</xdr:rowOff>
    </xdr:from>
    <xdr:to>
      <xdr:col>22</xdr:col>
      <xdr:colOff>415925</xdr:colOff>
      <xdr:row>98</xdr:row>
      <xdr:rowOff>9993</xdr:rowOff>
    </xdr:to>
    <xdr:sp macro="" textlink="">
      <xdr:nvSpPr>
        <xdr:cNvPr id="719" name="円/楕円 718"/>
        <xdr:cNvSpPr/>
      </xdr:nvSpPr>
      <xdr:spPr>
        <a:xfrm>
          <a:off x="15430500" y="1671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1120</xdr:rowOff>
    </xdr:from>
    <xdr:ext cx="534377" cy="259045"/>
    <xdr:sp macro="" textlink="">
      <xdr:nvSpPr>
        <xdr:cNvPr id="720" name="テキスト ボックス 719"/>
        <xdr:cNvSpPr txBox="1"/>
      </xdr:nvSpPr>
      <xdr:spPr>
        <a:xfrm>
          <a:off x="15214111" y="1680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75119</xdr:rowOff>
    </xdr:from>
    <xdr:to>
      <xdr:col>21</xdr:col>
      <xdr:colOff>212725</xdr:colOff>
      <xdr:row>98</xdr:row>
      <xdr:rowOff>5269</xdr:rowOff>
    </xdr:to>
    <xdr:sp macro="" textlink="">
      <xdr:nvSpPr>
        <xdr:cNvPr id="721" name="円/楕円 720"/>
        <xdr:cNvSpPr/>
      </xdr:nvSpPr>
      <xdr:spPr>
        <a:xfrm>
          <a:off x="14541500" y="167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167846</xdr:rowOff>
    </xdr:from>
    <xdr:ext cx="534377" cy="259045"/>
    <xdr:sp macro="" textlink="">
      <xdr:nvSpPr>
        <xdr:cNvPr id="722" name="テキスト ボックス 721"/>
        <xdr:cNvSpPr txBox="1"/>
      </xdr:nvSpPr>
      <xdr:spPr>
        <a:xfrm>
          <a:off x="14325111" y="1679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47774</xdr:rowOff>
    </xdr:from>
    <xdr:to>
      <xdr:col>20</xdr:col>
      <xdr:colOff>9525</xdr:colOff>
      <xdr:row>97</xdr:row>
      <xdr:rowOff>149374</xdr:rowOff>
    </xdr:to>
    <xdr:sp macro="" textlink="">
      <xdr:nvSpPr>
        <xdr:cNvPr id="723" name="円/楕円 722"/>
        <xdr:cNvSpPr/>
      </xdr:nvSpPr>
      <xdr:spPr>
        <a:xfrm>
          <a:off x="13652500" y="166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140501</xdr:rowOff>
    </xdr:from>
    <xdr:ext cx="534377" cy="259045"/>
    <xdr:sp macro="" textlink="">
      <xdr:nvSpPr>
        <xdr:cNvPr id="724" name="テキスト ボックス 723"/>
        <xdr:cNvSpPr txBox="1"/>
      </xdr:nvSpPr>
      <xdr:spPr>
        <a:xfrm>
          <a:off x="13436111" y="1677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38760</xdr:rowOff>
    </xdr:from>
    <xdr:to>
      <xdr:col>18</xdr:col>
      <xdr:colOff>492125</xdr:colOff>
      <xdr:row>97</xdr:row>
      <xdr:rowOff>140360</xdr:rowOff>
    </xdr:to>
    <xdr:sp macro="" textlink="">
      <xdr:nvSpPr>
        <xdr:cNvPr id="725" name="円/楕円 724"/>
        <xdr:cNvSpPr/>
      </xdr:nvSpPr>
      <xdr:spPr>
        <a:xfrm>
          <a:off x="12763500" y="166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131487</xdr:rowOff>
    </xdr:from>
    <xdr:ext cx="534377" cy="259045"/>
    <xdr:sp macro="" textlink="">
      <xdr:nvSpPr>
        <xdr:cNvPr id="726" name="テキスト ボックス 725"/>
        <xdr:cNvSpPr txBox="1"/>
      </xdr:nvSpPr>
      <xdr:spPr>
        <a:xfrm>
          <a:off x="12547111" y="1676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50" name="直線コネクタ 749"/>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1"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3"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4" name="直線コネクタ 753"/>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6"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7" name="フローチャート : 判断 756"/>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156972</xdr:rowOff>
    </xdr:from>
    <xdr:to>
      <xdr:col>31</xdr:col>
      <xdr:colOff>85725</xdr:colOff>
      <xdr:row>39</xdr:row>
      <xdr:rowOff>87122</xdr:rowOff>
    </xdr:to>
    <xdr:sp macro="" textlink="">
      <xdr:nvSpPr>
        <xdr:cNvPr id="759" name="フローチャート : 判断 758"/>
        <xdr:cNvSpPr/>
      </xdr:nvSpPr>
      <xdr:spPr>
        <a:xfrm>
          <a:off x="21272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103649</xdr:rowOff>
    </xdr:from>
    <xdr:ext cx="313932" cy="259045"/>
    <xdr:sp macro="" textlink="">
      <xdr:nvSpPr>
        <xdr:cNvPr id="760" name="テキスト ボックス 759"/>
        <xdr:cNvSpPr txBox="1"/>
      </xdr:nvSpPr>
      <xdr:spPr>
        <a:xfrm>
          <a:off x="21166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62" name="フローチャート : 判断 761"/>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3" name="テキスト ボックス 76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65" name="フローチャート : 判断 76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7" name="フローチャート : 判断 766"/>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8" name="テキスト ボックス 76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5"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79" name="テキスト ボックス 778"/>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81" name="テキスト ボックス 780"/>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3" name="テキスト ボックス 782"/>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民生費は、住民一人当たり１２１，８３８円となっている。決算額全体でみると、民生費のうち福祉行政に要する経費である児童・老人・社会福祉費が増嵩していることが要因となっている。これは、玉城町が子育て環境の充実を図るため、他の経費を見直し、子育てを含む福祉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財政調整基金残高</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今後も計画的な基金積立を行い、高い水準の維持を目指す。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実質収支額</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実質収支額は、継続して標準財政規模の</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％で推移しており、今後も適正な財政運営に努める。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実質単年度収支</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実質単年度収支については、</a:t>
          </a:r>
          <a:r>
            <a:rPr kumimoji="1" lang="ja-JP" altLang="en-US" sz="1100">
              <a:solidFill>
                <a:schemeClr val="dk1"/>
              </a:solidFill>
              <a:effectLst/>
              <a:latin typeface="+mn-lt"/>
              <a:ea typeface="+mn-ea"/>
              <a:cs typeface="+mn-cs"/>
            </a:rPr>
            <a:t>平成２５年</a:t>
          </a:r>
          <a:r>
            <a:rPr kumimoji="1" lang="ja-JP" altLang="ja-JP" sz="1100">
              <a:solidFill>
                <a:schemeClr val="dk1"/>
              </a:solidFill>
              <a:effectLst/>
              <a:latin typeface="+mn-lt"/>
              <a:ea typeface="+mn-ea"/>
              <a:cs typeface="+mn-cs"/>
            </a:rPr>
            <a:t>度の基金の取り崩しの影響から赤字に転じているものの回復傾向にある。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三重県玉城町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住宅新築資金等貸付事業特別会計については、貸付償還金の滞納が原因で、毎年赤字となっているため、より一層収納率向上に向け取り組む。</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その他の一般会計及び各事業会計については、各経費の圧縮、自主財源の確保等にも努め、黒字を維持している状況にあるが、今後も計画的な事業運営を図り、健全な財政運営に努める。</a:t>
          </a:r>
          <a:endParaRPr lang="ja-JP" altLang="ja-JP" sz="1400">
            <a:effectLst/>
          </a:endParaRPr>
        </a:p>
        <a:p>
          <a:r>
            <a:rPr kumimoji="1" lang="ja-JP" altLang="ja-JP" sz="1100">
              <a:solidFill>
                <a:schemeClr val="dk1"/>
              </a:solidFill>
              <a:effectLst/>
              <a:latin typeface="+mn-lt"/>
              <a:ea typeface="+mn-ea"/>
              <a:cs typeface="+mn-cs"/>
            </a:rPr>
            <a:t>　連結実質赤字比率は、住宅新築資金等貸付事業特別会計で赤字となっているものの、その他の会計はすべて黒字であることから、全体でも黒字であるため比率なしとなっている。今後においても、各会計の収支を注視しつつ、これを継続することを目標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6082281</v>
      </c>
      <c r="BO4" s="379"/>
      <c r="BP4" s="379"/>
      <c r="BQ4" s="379"/>
      <c r="BR4" s="379"/>
      <c r="BS4" s="379"/>
      <c r="BT4" s="379"/>
      <c r="BU4" s="380"/>
      <c r="BV4" s="378">
        <v>5841562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6.2</v>
      </c>
      <c r="CU4" s="385"/>
      <c r="CV4" s="385"/>
      <c r="CW4" s="385"/>
      <c r="CX4" s="385"/>
      <c r="CY4" s="385"/>
      <c r="CZ4" s="385"/>
      <c r="DA4" s="386"/>
      <c r="DB4" s="384">
        <v>4.2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5749282</v>
      </c>
      <c r="BO5" s="416"/>
      <c r="BP5" s="416"/>
      <c r="BQ5" s="416"/>
      <c r="BR5" s="416"/>
      <c r="BS5" s="416"/>
      <c r="BT5" s="416"/>
      <c r="BU5" s="417"/>
      <c r="BV5" s="415">
        <v>5542505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76.099999999999994</v>
      </c>
      <c r="CU5" s="413"/>
      <c r="CV5" s="413"/>
      <c r="CW5" s="413"/>
      <c r="CX5" s="413"/>
      <c r="CY5" s="413"/>
      <c r="CZ5" s="413"/>
      <c r="DA5" s="414"/>
      <c r="DB5" s="412">
        <v>78.7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332999</v>
      </c>
      <c r="BO6" s="416"/>
      <c r="BP6" s="416"/>
      <c r="BQ6" s="416"/>
      <c r="BR6" s="416"/>
      <c r="BS6" s="416"/>
      <c r="BT6" s="416"/>
      <c r="BU6" s="417"/>
      <c r="BV6" s="415">
        <v>299057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82</v>
      </c>
      <c r="CU6" s="453"/>
      <c r="CV6" s="453"/>
      <c r="CW6" s="453"/>
      <c r="CX6" s="453"/>
      <c r="CY6" s="453"/>
      <c r="CZ6" s="453"/>
      <c r="DA6" s="454"/>
      <c r="DB6" s="452">
        <v>85.5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91865</v>
      </c>
      <c r="BO7" s="416"/>
      <c r="BP7" s="416"/>
      <c r="BQ7" s="416"/>
      <c r="BR7" s="416"/>
      <c r="BS7" s="416"/>
      <c r="BT7" s="416"/>
      <c r="BU7" s="417"/>
      <c r="BV7" s="415">
        <v>137733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3911071</v>
      </c>
      <c r="CU7" s="416"/>
      <c r="CV7" s="416"/>
      <c r="CW7" s="416"/>
      <c r="CX7" s="416"/>
      <c r="CY7" s="416"/>
      <c r="CZ7" s="416"/>
      <c r="DA7" s="417"/>
      <c r="DB7" s="415">
        <v>3823661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241134</v>
      </c>
      <c r="BO8" s="416"/>
      <c r="BP8" s="416"/>
      <c r="BQ8" s="416"/>
      <c r="BR8" s="416"/>
      <c r="BS8" s="416"/>
      <c r="BT8" s="416"/>
      <c r="BU8" s="417"/>
      <c r="BV8" s="415">
        <v>161324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0.59</v>
      </c>
      <c r="CU8" s="456"/>
      <c r="CV8" s="456"/>
      <c r="CW8" s="456"/>
      <c r="CX8" s="456"/>
      <c r="CY8" s="456"/>
      <c r="CZ8" s="456"/>
      <c r="DA8" s="457"/>
      <c r="DB8" s="455">
        <v>0.6</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15431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79810</v>
      </c>
      <c r="BO9" s="416"/>
      <c r="BP9" s="416"/>
      <c r="BQ9" s="416"/>
      <c r="BR9" s="416"/>
      <c r="BS9" s="416"/>
      <c r="BT9" s="416"/>
      <c r="BU9" s="417"/>
      <c r="BV9" s="415">
        <v>-38814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9.4</v>
      </c>
      <c r="CU9" s="413"/>
      <c r="CV9" s="413"/>
      <c r="CW9" s="413"/>
      <c r="CX9" s="413"/>
      <c r="CY9" s="413"/>
      <c r="CZ9" s="413"/>
      <c r="DA9" s="414"/>
      <c r="DB9" s="412">
        <v>9.6999999999999993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15297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1031</v>
      </c>
      <c r="BO10" s="416"/>
      <c r="BP10" s="416"/>
      <c r="BQ10" s="416"/>
      <c r="BR10" s="416"/>
      <c r="BS10" s="416"/>
      <c r="BT10" s="416"/>
      <c r="BU10" s="417"/>
      <c r="BV10" s="415">
        <v>61498</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15746</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105868</v>
      </c>
      <c r="BO12" s="416"/>
      <c r="BP12" s="416"/>
      <c r="BQ12" s="416"/>
      <c r="BR12" s="416"/>
      <c r="BS12" s="416"/>
      <c r="BT12" s="416"/>
      <c r="BU12" s="417"/>
      <c r="BV12" s="415">
        <v>120864</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15564</v>
      </c>
      <c r="S13" s="497"/>
      <c r="T13" s="497"/>
      <c r="U13" s="497"/>
      <c r="V13" s="498"/>
      <c r="W13" s="431" t="s">
        <v>119</v>
      </c>
      <c r="X13" s="432"/>
      <c r="Y13" s="432"/>
      <c r="Z13" s="432"/>
      <c r="AA13" s="432"/>
      <c r="AB13" s="422"/>
      <c r="AC13" s="466">
        <v>538</v>
      </c>
      <c r="AD13" s="467"/>
      <c r="AE13" s="467"/>
      <c r="AF13" s="467"/>
      <c r="AG13" s="506"/>
      <c r="AH13" s="466">
        <v>759</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-25027</v>
      </c>
      <c r="BO13" s="416"/>
      <c r="BP13" s="416"/>
      <c r="BQ13" s="416"/>
      <c r="BR13" s="416"/>
      <c r="BS13" s="416"/>
      <c r="BT13" s="416"/>
      <c r="BU13" s="417"/>
      <c r="BV13" s="415">
        <v>-98180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8.1999999999999993</v>
      </c>
      <c r="CU13" s="413"/>
      <c r="CV13" s="413"/>
      <c r="CW13" s="413"/>
      <c r="CX13" s="413"/>
      <c r="CY13" s="413"/>
      <c r="CZ13" s="413"/>
      <c r="DA13" s="414"/>
      <c r="DB13" s="412">
        <v>7.9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15751</v>
      </c>
      <c r="S14" s="497"/>
      <c r="T14" s="497"/>
      <c r="U14" s="497"/>
      <c r="V14" s="498"/>
      <c r="W14" s="405"/>
      <c r="X14" s="406"/>
      <c r="Y14" s="406"/>
      <c r="Z14" s="406"/>
      <c r="AA14" s="406"/>
      <c r="AB14" s="395"/>
      <c r="AC14" s="499">
        <v>7.2</v>
      </c>
      <c r="AD14" s="500"/>
      <c r="AE14" s="500"/>
      <c r="AF14" s="500"/>
      <c r="AG14" s="501"/>
      <c r="AH14" s="499">
        <v>9.8000000000000007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74.8</v>
      </c>
      <c r="CU14" s="511"/>
      <c r="CV14" s="511"/>
      <c r="CW14" s="511"/>
      <c r="CX14" s="511"/>
      <c r="CY14" s="511"/>
      <c r="CZ14" s="511"/>
      <c r="DA14" s="512"/>
      <c r="DB14" s="510">
        <v>70.7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15556</v>
      </c>
      <c r="S15" s="497"/>
      <c r="T15" s="497"/>
      <c r="U15" s="497"/>
      <c r="V15" s="498"/>
      <c r="W15" s="431" t="s">
        <v>126</v>
      </c>
      <c r="X15" s="432"/>
      <c r="Y15" s="432"/>
      <c r="Z15" s="432"/>
      <c r="AA15" s="432"/>
      <c r="AB15" s="422"/>
      <c r="AC15" s="466">
        <v>2650</v>
      </c>
      <c r="AD15" s="467"/>
      <c r="AE15" s="467"/>
      <c r="AF15" s="467"/>
      <c r="AG15" s="506"/>
      <c r="AH15" s="466">
        <v>2818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1857633</v>
      </c>
      <c r="BO15" s="379"/>
      <c r="BP15" s="379"/>
      <c r="BQ15" s="379"/>
      <c r="BR15" s="379"/>
      <c r="BS15" s="379"/>
      <c r="BT15" s="379"/>
      <c r="BU15" s="380"/>
      <c r="BV15" s="378">
        <v>1778613</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35.6</v>
      </c>
      <c r="AD16" s="500"/>
      <c r="AE16" s="500"/>
      <c r="AF16" s="500"/>
      <c r="AG16" s="501"/>
      <c r="AH16" s="499">
        <v>36.5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3131209</v>
      </c>
      <c r="BO16" s="416"/>
      <c r="BP16" s="416"/>
      <c r="BQ16" s="416"/>
      <c r="BR16" s="416"/>
      <c r="BS16" s="416"/>
      <c r="BT16" s="416"/>
      <c r="BU16" s="417"/>
      <c r="BV16" s="415">
        <v>3010709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4249</v>
      </c>
      <c r="AD17" s="467"/>
      <c r="AE17" s="467"/>
      <c r="AF17" s="467"/>
      <c r="AG17" s="506"/>
      <c r="AH17" s="466">
        <v>4071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2355632</v>
      </c>
      <c r="BO17" s="416"/>
      <c r="BP17" s="416"/>
      <c r="BQ17" s="416"/>
      <c r="BR17" s="416"/>
      <c r="BS17" s="416"/>
      <c r="BT17" s="416"/>
      <c r="BU17" s="417"/>
      <c r="BV17" s="415">
        <v>2279548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40.909999999999997</v>
      </c>
      <c r="M18" s="528"/>
      <c r="N18" s="528"/>
      <c r="O18" s="528"/>
      <c r="P18" s="528"/>
      <c r="Q18" s="528"/>
      <c r="R18" s="529"/>
      <c r="S18" s="529"/>
      <c r="T18" s="529"/>
      <c r="U18" s="529"/>
      <c r="V18" s="530"/>
      <c r="W18" s="433"/>
      <c r="X18" s="434"/>
      <c r="Y18" s="434"/>
      <c r="Z18" s="434"/>
      <c r="AA18" s="434"/>
      <c r="AB18" s="425"/>
      <c r="AC18" s="531">
        <v>57.1</v>
      </c>
      <c r="AD18" s="532"/>
      <c r="AE18" s="532"/>
      <c r="AF18" s="532"/>
      <c r="AG18" s="533"/>
      <c r="AH18" s="531">
        <v>52.7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3076486</v>
      </c>
      <c r="BO18" s="416"/>
      <c r="BP18" s="416"/>
      <c r="BQ18" s="416"/>
      <c r="BR18" s="416"/>
      <c r="BS18" s="416"/>
      <c r="BT18" s="416"/>
      <c r="BU18" s="417"/>
      <c r="BV18" s="415">
        <v>3088883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377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4619826</v>
      </c>
      <c r="BO19" s="416"/>
      <c r="BP19" s="416"/>
      <c r="BQ19" s="416"/>
      <c r="BR19" s="416"/>
      <c r="BS19" s="416"/>
      <c r="BT19" s="416"/>
      <c r="BU19" s="417"/>
      <c r="BV19" s="415">
        <v>4561751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5260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4929460</v>
      </c>
      <c r="BO23" s="416"/>
      <c r="BP23" s="416"/>
      <c r="BQ23" s="416"/>
      <c r="BR23" s="416"/>
      <c r="BS23" s="416"/>
      <c r="BT23" s="416"/>
      <c r="BU23" s="417"/>
      <c r="BV23" s="415">
        <v>4894850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7410</v>
      </c>
      <c r="R24" s="467"/>
      <c r="S24" s="467"/>
      <c r="T24" s="467"/>
      <c r="U24" s="467"/>
      <c r="V24" s="506"/>
      <c r="W24" s="561"/>
      <c r="X24" s="549"/>
      <c r="Y24" s="550"/>
      <c r="Z24" s="465" t="s">
        <v>150</v>
      </c>
      <c r="AA24" s="445"/>
      <c r="AB24" s="445"/>
      <c r="AC24" s="445"/>
      <c r="AD24" s="445"/>
      <c r="AE24" s="445"/>
      <c r="AF24" s="445"/>
      <c r="AG24" s="446"/>
      <c r="AH24" s="466">
        <v>109</v>
      </c>
      <c r="AI24" s="467"/>
      <c r="AJ24" s="467"/>
      <c r="AK24" s="467"/>
      <c r="AL24" s="506"/>
      <c r="AM24" s="466">
        <v>322531</v>
      </c>
      <c r="AN24" s="467"/>
      <c r="AO24" s="467"/>
      <c r="AP24" s="467"/>
      <c r="AQ24" s="467"/>
      <c r="AR24" s="506"/>
      <c r="AS24" s="466">
        <v>2959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4877789</v>
      </c>
      <c r="BO24" s="416"/>
      <c r="BP24" s="416"/>
      <c r="BQ24" s="416"/>
      <c r="BR24" s="416"/>
      <c r="BS24" s="416"/>
      <c r="BT24" s="416"/>
      <c r="BU24" s="417"/>
      <c r="BV24" s="415">
        <v>4782684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5605</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7809</v>
      </c>
      <c r="BO25" s="379"/>
      <c r="BP25" s="379"/>
      <c r="BQ25" s="379"/>
      <c r="BR25" s="379"/>
      <c r="BS25" s="379"/>
      <c r="BT25" s="379"/>
      <c r="BU25" s="380"/>
      <c r="BV25" s="378">
        <v>14658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4987</v>
      </c>
      <c r="R26" s="467"/>
      <c r="S26" s="467"/>
      <c r="T26" s="467"/>
      <c r="U26" s="467"/>
      <c r="V26" s="506"/>
      <c r="W26" s="561"/>
      <c r="X26" s="549"/>
      <c r="Y26" s="550"/>
      <c r="Z26" s="465" t="s">
        <v>156</v>
      </c>
      <c r="AA26" s="571"/>
      <c r="AB26" s="571"/>
      <c r="AC26" s="571"/>
      <c r="AD26" s="571"/>
      <c r="AE26" s="571"/>
      <c r="AF26" s="571"/>
      <c r="AG26" s="572"/>
      <c r="AH26" s="466">
        <v>10</v>
      </c>
      <c r="AI26" s="467"/>
      <c r="AJ26" s="467"/>
      <c r="AK26" s="467"/>
      <c r="AL26" s="506"/>
      <c r="AM26" s="466">
        <v>30600</v>
      </c>
      <c r="AN26" s="467"/>
      <c r="AO26" s="467"/>
      <c r="AP26" s="467"/>
      <c r="AQ26" s="467"/>
      <c r="AR26" s="506"/>
      <c r="AS26" s="466">
        <v>3060</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2870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114042</v>
      </c>
      <c r="BO27" s="585"/>
      <c r="BP27" s="585"/>
      <c r="BQ27" s="585"/>
      <c r="BR27" s="585"/>
      <c r="BS27" s="585"/>
      <c r="BT27" s="585"/>
      <c r="BU27" s="586"/>
      <c r="BV27" s="584">
        <v>114031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2210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1579649</v>
      </c>
      <c r="BO28" s="379"/>
      <c r="BP28" s="379"/>
      <c r="BQ28" s="379"/>
      <c r="BR28" s="379"/>
      <c r="BS28" s="379"/>
      <c r="BT28" s="379"/>
      <c r="BU28" s="380"/>
      <c r="BV28" s="378">
        <v>1592486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11</v>
      </c>
      <c r="M29" s="467"/>
      <c r="N29" s="467"/>
      <c r="O29" s="467"/>
      <c r="P29" s="506"/>
      <c r="Q29" s="466">
        <v>2100</v>
      </c>
      <c r="R29" s="467"/>
      <c r="S29" s="467"/>
      <c r="T29" s="467"/>
      <c r="U29" s="467"/>
      <c r="V29" s="506"/>
      <c r="W29" s="562"/>
      <c r="X29" s="563"/>
      <c r="Y29" s="564"/>
      <c r="Z29" s="465" t="s">
        <v>166</v>
      </c>
      <c r="AA29" s="445"/>
      <c r="AB29" s="445"/>
      <c r="AC29" s="445"/>
      <c r="AD29" s="445"/>
      <c r="AE29" s="445"/>
      <c r="AF29" s="445"/>
      <c r="AG29" s="446"/>
      <c r="AH29" s="466">
        <v>109</v>
      </c>
      <c r="AI29" s="467"/>
      <c r="AJ29" s="467"/>
      <c r="AK29" s="467"/>
      <c r="AL29" s="506"/>
      <c r="AM29" s="466">
        <v>322531</v>
      </c>
      <c r="AN29" s="467"/>
      <c r="AO29" s="467"/>
      <c r="AP29" s="467"/>
      <c r="AQ29" s="467"/>
      <c r="AR29" s="506"/>
      <c r="AS29" s="466">
        <v>2959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199233</v>
      </c>
      <c r="BO29" s="416"/>
      <c r="BP29" s="416"/>
      <c r="BQ29" s="416"/>
      <c r="BR29" s="416"/>
      <c r="BS29" s="416"/>
      <c r="BT29" s="416"/>
      <c r="BU29" s="417"/>
      <c r="BV29" s="415">
        <v>199093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454950</v>
      </c>
      <c r="BO30" s="585"/>
      <c r="BP30" s="585"/>
      <c r="BQ30" s="585"/>
      <c r="BR30" s="585"/>
      <c r="BS30" s="585"/>
      <c r="BT30" s="585"/>
      <c r="BU30" s="586"/>
      <c r="BV30" s="584">
        <v>377434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IF('各会計、関係団体の財政状況及び健全化判断比率'!B35="","",'各会計、関係団体の財政状況及び健全化判断比率'!B35)</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わたらい老人福祉施設組合（一般会計）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度会土地開発公社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〃（特別養護老人ホーム高砂寮特別会計）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山村振興事業特別会計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IF('各会計、関係団体の財政状況及び健全化判断比率'!B33="","",'各会計、関係団体の財政状況及び健全化判断比率'!B33)</f>
        <v>病院事業会計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〃（指定通所介護事業所高砂寮特別会計）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f t="shared" si="0"/>
        <v>10</v>
      </c>
      <c r="AN37" s="596"/>
      <c r="AO37" s="597" t="str">
        <f>IF('各会計、関係団体の財政状況及び健全化判断比率'!B34="","",'各会計、関係団体の財政状況及び健全化判断比率'!B34)</f>
        <v>介護老人保健施設事業会計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〃（特別養護老人ホーム真砂寮特別会計）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〃（特別養護老人ホームわたらい緑清苑特別会計）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伊勢地域農業共済事務組合（農表共済事業特別会計）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菊狭間環境整備施設組合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三重県市町総合事務組合（一般会計）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〃（退職手当特別会計）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〃（デジタル地図特別会計）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530</v>
      </c>
      <c r="D34" s="1181"/>
      <c r="E34" s="1182"/>
      <c r="F34" s="32" t="s">
        <v>531</v>
      </c>
      <c r="G34" s="33" t="s">
        <v>532</v>
      </c>
      <c r="H34" s="33" t="s">
        <v>533</v>
      </c>
      <c r="I34" s="33" t="s">
        <v>534</v>
      </c>
      <c r="J34" s="34" t="s">
        <v>535</v>
      </c>
      <c r="K34" s="22"/>
      <c r="L34" s="22"/>
      <c r="M34" s="22"/>
      <c r="N34" s="22"/>
      <c r="O34" s="22"/>
      <c r="P34" s="22"/>
    </row>
    <row r="35" spans="1:16" ht="39" customHeight="1" x14ac:dyDescent="0.15">
      <c r="A35" s="22"/>
      <c r="B35" s="35"/>
      <c r="C35" s="1175" t="s">
        <v>536</v>
      </c>
      <c r="D35" s="1176"/>
      <c r="E35" s="1177"/>
      <c r="F35" s="36">
        <v>17.329999999999998</v>
      </c>
      <c r="G35" s="37">
        <v>18.170000000000002</v>
      </c>
      <c r="H35" s="37">
        <v>0</v>
      </c>
      <c r="I35" s="37">
        <v>17.39</v>
      </c>
      <c r="J35" s="38">
        <v>17.5</v>
      </c>
      <c r="K35" s="22"/>
      <c r="L35" s="22"/>
      <c r="M35" s="22"/>
      <c r="N35" s="22"/>
      <c r="O35" s="22"/>
      <c r="P35" s="22"/>
    </row>
    <row r="36" spans="1:16" ht="39" customHeight="1" x14ac:dyDescent="0.15">
      <c r="A36" s="22"/>
      <c r="B36" s="35"/>
      <c r="C36" s="1175" t="s">
        <v>537</v>
      </c>
      <c r="D36" s="1176"/>
      <c r="E36" s="1177"/>
      <c r="F36" s="36">
        <v>9.9</v>
      </c>
      <c r="G36" s="37">
        <v>10.94</v>
      </c>
      <c r="H36" s="37">
        <v>0</v>
      </c>
      <c r="I36" s="37">
        <v>10.43</v>
      </c>
      <c r="J36" s="38">
        <v>12.05</v>
      </c>
      <c r="K36" s="22"/>
      <c r="L36" s="22"/>
      <c r="M36" s="22"/>
      <c r="N36" s="22"/>
      <c r="O36" s="22"/>
      <c r="P36" s="22"/>
    </row>
    <row r="37" spans="1:16" ht="39" customHeight="1" x14ac:dyDescent="0.15">
      <c r="A37" s="22"/>
      <c r="B37" s="35"/>
      <c r="C37" s="1175" t="s">
        <v>538</v>
      </c>
      <c r="D37" s="1176"/>
      <c r="E37" s="1177"/>
      <c r="F37" s="36">
        <v>4.88</v>
      </c>
      <c r="G37" s="37">
        <v>5.35</v>
      </c>
      <c r="H37" s="37">
        <v>5.97</v>
      </c>
      <c r="I37" s="37">
        <v>4.93</v>
      </c>
      <c r="J37" s="38">
        <v>6.79</v>
      </c>
      <c r="K37" s="22"/>
      <c r="L37" s="22"/>
      <c r="M37" s="22"/>
      <c r="N37" s="22"/>
      <c r="O37" s="22"/>
      <c r="P37" s="22"/>
    </row>
    <row r="38" spans="1:16" ht="39" customHeight="1" x14ac:dyDescent="0.15">
      <c r="A38" s="22"/>
      <c r="B38" s="35"/>
      <c r="C38" s="1175" t="s">
        <v>539</v>
      </c>
      <c r="D38" s="1176"/>
      <c r="E38" s="1177"/>
      <c r="F38" s="36">
        <v>4.12</v>
      </c>
      <c r="G38" s="37">
        <v>4.05</v>
      </c>
      <c r="H38" s="37">
        <v>0</v>
      </c>
      <c r="I38" s="37">
        <v>0.59</v>
      </c>
      <c r="J38" s="38">
        <v>5.91</v>
      </c>
      <c r="K38" s="22"/>
      <c r="L38" s="22"/>
      <c r="M38" s="22"/>
      <c r="N38" s="22"/>
      <c r="O38" s="22"/>
      <c r="P38" s="22"/>
    </row>
    <row r="39" spans="1:16" ht="39" customHeight="1" x14ac:dyDescent="0.15">
      <c r="A39" s="22"/>
      <c r="B39" s="35"/>
      <c r="C39" s="1175" t="s">
        <v>540</v>
      </c>
      <c r="D39" s="1176"/>
      <c r="E39" s="1177"/>
      <c r="F39" s="36">
        <v>2.57</v>
      </c>
      <c r="G39" s="37">
        <v>3.48</v>
      </c>
      <c r="H39" s="37">
        <v>1.06</v>
      </c>
      <c r="I39" s="37">
        <v>2.36</v>
      </c>
      <c r="J39" s="38">
        <v>2.78</v>
      </c>
      <c r="K39" s="22"/>
      <c r="L39" s="22"/>
      <c r="M39" s="22"/>
      <c r="N39" s="22"/>
      <c r="O39" s="22"/>
      <c r="P39" s="22"/>
    </row>
    <row r="40" spans="1:16" ht="39" customHeight="1" x14ac:dyDescent="0.15">
      <c r="A40" s="22"/>
      <c r="B40" s="35"/>
      <c r="C40" s="1175" t="s">
        <v>541</v>
      </c>
      <c r="D40" s="1176"/>
      <c r="E40" s="1177"/>
      <c r="F40" s="36">
        <v>2.62</v>
      </c>
      <c r="G40" s="37">
        <v>2.4700000000000002</v>
      </c>
      <c r="H40" s="37">
        <v>0</v>
      </c>
      <c r="I40" s="37">
        <v>0.56999999999999995</v>
      </c>
      <c r="J40" s="38">
        <v>1.88</v>
      </c>
      <c r="K40" s="22"/>
      <c r="L40" s="22"/>
      <c r="M40" s="22"/>
      <c r="N40" s="22"/>
      <c r="O40" s="22"/>
      <c r="P40" s="22"/>
    </row>
    <row r="41" spans="1:16" ht="39" customHeight="1" x14ac:dyDescent="0.15">
      <c r="A41" s="22"/>
      <c r="B41" s="35"/>
      <c r="C41" s="1175" t="s">
        <v>542</v>
      </c>
      <c r="D41" s="1176"/>
      <c r="E41" s="1177"/>
      <c r="F41" s="36">
        <v>0</v>
      </c>
      <c r="G41" s="37">
        <v>0.46</v>
      </c>
      <c r="H41" s="37">
        <v>0.23</v>
      </c>
      <c r="I41" s="37">
        <v>0.45</v>
      </c>
      <c r="J41" s="38">
        <v>0.81</v>
      </c>
      <c r="K41" s="22"/>
      <c r="L41" s="22"/>
      <c r="M41" s="22"/>
      <c r="N41" s="22"/>
      <c r="O41" s="22"/>
      <c r="P41" s="22"/>
    </row>
    <row r="42" spans="1:16" ht="39" customHeight="1" x14ac:dyDescent="0.15">
      <c r="A42" s="22"/>
      <c r="B42" s="39"/>
      <c r="C42" s="1175" t="s">
        <v>543</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544</v>
      </c>
      <c r="D43" s="1179"/>
      <c r="E43" s="1180"/>
      <c r="F43" s="41">
        <v>0.12</v>
      </c>
      <c r="G43" s="42">
        <v>0.14000000000000001</v>
      </c>
      <c r="H43" s="42">
        <v>0.12</v>
      </c>
      <c r="I43" s="42">
        <v>0.44</v>
      </c>
      <c r="J43" s="43">
        <v>0.22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497</v>
      </c>
      <c r="L45" s="60">
        <v>489</v>
      </c>
      <c r="M45" s="60">
        <v>453</v>
      </c>
      <c r="N45" s="60">
        <v>450</v>
      </c>
      <c r="O45" s="61">
        <v>443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14</v>
      </c>
      <c r="F48" s="1185"/>
      <c r="G48" s="1185"/>
      <c r="H48" s="1185"/>
      <c r="I48" s="1185"/>
      <c r="J48" s="1186"/>
      <c r="K48" s="63">
        <v>222</v>
      </c>
      <c r="L48" s="64">
        <v>192</v>
      </c>
      <c r="M48" s="64">
        <v>291</v>
      </c>
      <c r="N48" s="64">
        <v>316</v>
      </c>
      <c r="O48" s="65">
        <v>353</v>
      </c>
      <c r="P48" s="48"/>
      <c r="Q48" s="48"/>
      <c r="R48" s="48"/>
      <c r="S48" s="48"/>
      <c r="T48" s="48"/>
      <c r="U48" s="48"/>
    </row>
    <row r="49" spans="1:21" ht="30.75" customHeight="1" x14ac:dyDescent="0.15">
      <c r="A49" s="48"/>
      <c r="B49" s="1193"/>
      <c r="C49" s="1194"/>
      <c r="D49" s="62"/>
      <c r="E49" s="1185" t="s">
        <v>15</v>
      </c>
      <c r="F49" s="1185"/>
      <c r="G49" s="1185"/>
      <c r="H49" s="1185"/>
      <c r="I49" s="1185"/>
      <c r="J49" s="1186"/>
      <c r="K49" s="63">
        <v>40</v>
      </c>
      <c r="L49" s="64">
        <v>49</v>
      </c>
      <c r="M49" s="64">
        <v>67</v>
      </c>
      <c r="N49" s="64">
        <v>46</v>
      </c>
      <c r="O49" s="65">
        <v>54</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483</v>
      </c>
      <c r="L50" s="64" t="s">
        <v>483</v>
      </c>
      <c r="M50" s="64" t="s">
        <v>483</v>
      </c>
      <c r="N50" s="64" t="s">
        <v>483</v>
      </c>
      <c r="O50" s="65" t="s">
        <v>483</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466</v>
      </c>
      <c r="L52" s="64">
        <v>492</v>
      </c>
      <c r="M52" s="64">
        <v>518</v>
      </c>
      <c r="N52" s="64">
        <v>558</v>
      </c>
      <c r="O52" s="65">
        <v>574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293</v>
      </c>
      <c r="L53" s="69">
        <v>238</v>
      </c>
      <c r="M53" s="69">
        <v>293</v>
      </c>
      <c r="N53" s="69">
        <v>254</v>
      </c>
      <c r="O53" s="70">
        <v>276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99" t="s">
        <v>23</v>
      </c>
      <c r="C41" s="1200"/>
      <c r="D41" s="81"/>
      <c r="E41" s="1205" t="s">
        <v>24</v>
      </c>
      <c r="F41" s="1205"/>
      <c r="G41" s="1205"/>
      <c r="H41" s="1206"/>
      <c r="I41" s="82">
        <v>3910</v>
      </c>
      <c r="J41" s="83">
        <v>3894</v>
      </c>
      <c r="K41" s="83">
        <v>4863</v>
      </c>
      <c r="L41" s="83">
        <v>4895</v>
      </c>
      <c r="M41" s="84">
        <v>4929</v>
      </c>
    </row>
    <row r="42" spans="2:13" ht="27.75" customHeight="1" x14ac:dyDescent="0.15">
      <c r="B42" s="1201"/>
      <c r="C42" s="1202"/>
      <c r="D42" s="85"/>
      <c r="E42" s="1207" t="s">
        <v>25</v>
      </c>
      <c r="F42" s="1207"/>
      <c r="G42" s="1207"/>
      <c r="H42" s="1208"/>
      <c r="I42" s="86">
        <v>33</v>
      </c>
      <c r="J42" s="87">
        <v>33</v>
      </c>
      <c r="K42" s="87">
        <v>12</v>
      </c>
      <c r="L42" s="87">
        <v>8</v>
      </c>
      <c r="M42" s="88">
        <v>6</v>
      </c>
    </row>
    <row r="43" spans="2:13" ht="27.75" customHeight="1" x14ac:dyDescent="0.15">
      <c r="B43" s="1201"/>
      <c r="C43" s="1202"/>
      <c r="D43" s="85"/>
      <c r="E43" s="1207" t="s">
        <v>26</v>
      </c>
      <c r="F43" s="1207"/>
      <c r="G43" s="1207"/>
      <c r="H43" s="1208"/>
      <c r="I43" s="86">
        <v>6085</v>
      </c>
      <c r="J43" s="87">
        <v>6530</v>
      </c>
      <c r="K43" s="87">
        <v>6426</v>
      </c>
      <c r="L43" s="87">
        <v>6653</v>
      </c>
      <c r="M43" s="88">
        <v>6653</v>
      </c>
    </row>
    <row r="44" spans="2:13" ht="27.75" customHeight="1" x14ac:dyDescent="0.15">
      <c r="B44" s="1201"/>
      <c r="C44" s="1202"/>
      <c r="D44" s="85"/>
      <c r="E44" s="1207" t="s">
        <v>27</v>
      </c>
      <c r="F44" s="1207"/>
      <c r="G44" s="1207"/>
      <c r="H44" s="1208"/>
      <c r="I44" s="86">
        <v>413</v>
      </c>
      <c r="J44" s="87">
        <v>392</v>
      </c>
      <c r="K44" s="87">
        <v>345</v>
      </c>
      <c r="L44" s="87">
        <v>312</v>
      </c>
      <c r="M44" s="88">
        <v>267</v>
      </c>
    </row>
    <row r="45" spans="2:13" ht="27.75" customHeight="1" x14ac:dyDescent="0.15">
      <c r="B45" s="1201"/>
      <c r="C45" s="1202"/>
      <c r="D45" s="85"/>
      <c r="E45" s="1207" t="s">
        <v>28</v>
      </c>
      <c r="F45" s="1207"/>
      <c r="G45" s="1207"/>
      <c r="H45" s="1208"/>
      <c r="I45" s="86">
        <v>366</v>
      </c>
      <c r="J45" s="87">
        <v>246</v>
      </c>
      <c r="K45" s="87">
        <v>323</v>
      </c>
      <c r="L45" s="87">
        <v>217</v>
      </c>
      <c r="M45" s="88">
        <v>453</v>
      </c>
    </row>
    <row r="46" spans="2:13" ht="27.75" customHeight="1" x14ac:dyDescent="0.15">
      <c r="B46" s="1201"/>
      <c r="C46" s="1202"/>
      <c r="D46" s="85"/>
      <c r="E46" s="1207" t="s">
        <v>29</v>
      </c>
      <c r="F46" s="1207"/>
      <c r="G46" s="1207"/>
      <c r="H46" s="1208"/>
      <c r="I46" s="86" t="s">
        <v>483</v>
      </c>
      <c r="J46" s="87" t="s">
        <v>483</v>
      </c>
      <c r="K46" s="87" t="s">
        <v>483</v>
      </c>
      <c r="L46" s="87" t="s">
        <v>483</v>
      </c>
      <c r="M46" s="88" t="s">
        <v>483</v>
      </c>
    </row>
    <row r="47" spans="2:13" ht="27.75" customHeight="1" x14ac:dyDescent="0.15">
      <c r="B47" s="1201"/>
      <c r="C47" s="1202"/>
      <c r="D47" s="85"/>
      <c r="E47" s="1207" t="s">
        <v>30</v>
      </c>
      <c r="F47" s="1207"/>
      <c r="G47" s="1207"/>
      <c r="H47" s="1208"/>
      <c r="I47" s="86" t="s">
        <v>483</v>
      </c>
      <c r="J47" s="87" t="s">
        <v>483</v>
      </c>
      <c r="K47" s="87" t="s">
        <v>483</v>
      </c>
      <c r="L47" s="87" t="s">
        <v>483</v>
      </c>
      <c r="M47" s="88" t="s">
        <v>483</v>
      </c>
    </row>
    <row r="48" spans="2:13" ht="27.75" customHeight="1" x14ac:dyDescent="0.15">
      <c r="B48" s="1203"/>
      <c r="C48" s="1204"/>
      <c r="D48" s="85"/>
      <c r="E48" s="1207" t="s">
        <v>31</v>
      </c>
      <c r="F48" s="1207"/>
      <c r="G48" s="1207"/>
      <c r="H48" s="1208"/>
      <c r="I48" s="86" t="s">
        <v>483</v>
      </c>
      <c r="J48" s="87" t="s">
        <v>483</v>
      </c>
      <c r="K48" s="87" t="s">
        <v>483</v>
      </c>
      <c r="L48" s="87" t="s">
        <v>483</v>
      </c>
      <c r="M48" s="88" t="s">
        <v>483</v>
      </c>
    </row>
    <row r="49" spans="2:13" ht="27.75" customHeight="1" x14ac:dyDescent="0.15">
      <c r="B49" s="1209" t="s">
        <v>32</v>
      </c>
      <c r="C49" s="1210"/>
      <c r="D49" s="89"/>
      <c r="E49" s="1207" t="s">
        <v>33</v>
      </c>
      <c r="F49" s="1207"/>
      <c r="G49" s="1207"/>
      <c r="H49" s="1208"/>
      <c r="I49" s="86">
        <v>2272</v>
      </c>
      <c r="J49" s="87">
        <v>2386</v>
      </c>
      <c r="K49" s="87">
        <v>2101</v>
      </c>
      <c r="L49" s="87">
        <v>2193</v>
      </c>
      <c r="M49" s="88">
        <v>2258</v>
      </c>
    </row>
    <row r="50" spans="2:13" ht="27.75" customHeight="1" x14ac:dyDescent="0.15">
      <c r="B50" s="1201"/>
      <c r="C50" s="1202"/>
      <c r="D50" s="85"/>
      <c r="E50" s="1207" t="s">
        <v>34</v>
      </c>
      <c r="F50" s="1207"/>
      <c r="G50" s="1207"/>
      <c r="H50" s="1208"/>
      <c r="I50" s="86">
        <v>61</v>
      </c>
      <c r="J50" s="87">
        <v>56</v>
      </c>
      <c r="K50" s="87">
        <v>57</v>
      </c>
      <c r="L50" s="87">
        <v>54</v>
      </c>
      <c r="M50" s="88">
        <v>48</v>
      </c>
    </row>
    <row r="51" spans="2:13" ht="27.75" customHeight="1" x14ac:dyDescent="0.15">
      <c r="B51" s="1203"/>
      <c r="C51" s="1204"/>
      <c r="D51" s="85"/>
      <c r="E51" s="1207" t="s">
        <v>35</v>
      </c>
      <c r="F51" s="1207"/>
      <c r="G51" s="1207"/>
      <c r="H51" s="1208"/>
      <c r="I51" s="86">
        <v>6987</v>
      </c>
      <c r="J51" s="87">
        <v>7030</v>
      </c>
      <c r="K51" s="87">
        <v>7534</v>
      </c>
      <c r="L51" s="87">
        <v>7523</v>
      </c>
      <c r="M51" s="88">
        <v>7499</v>
      </c>
    </row>
    <row r="52" spans="2:13" ht="27.75" customHeight="1" thickBot="1" x14ac:dyDescent="0.2">
      <c r="B52" s="1211" t="s">
        <v>36</v>
      </c>
      <c r="C52" s="1212"/>
      <c r="D52" s="90"/>
      <c r="E52" s="1213" t="s">
        <v>37</v>
      </c>
      <c r="F52" s="1213"/>
      <c r="G52" s="1213"/>
      <c r="H52" s="1214"/>
      <c r="I52" s="91">
        <v>1488</v>
      </c>
      <c r="J52" s="92">
        <v>1622</v>
      </c>
      <c r="K52" s="92">
        <v>2277</v>
      </c>
      <c r="L52" s="92">
        <v>2315</v>
      </c>
      <c r="M52" s="93">
        <v>2503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578</v>
      </c>
      <c r="I42" s="352"/>
      <c r="J42" s="352"/>
      <c r="K42" s="352"/>
      <c r="L42" s="244"/>
      <c r="M42" s="244"/>
      <c r="N42" s="244"/>
      <c r="O42" s="244"/>
    </row>
    <row r="43" spans="2:17" x14ac:dyDescent="0.15">
      <c r="B43" s="248"/>
      <c r="C43" s="244"/>
      <c r="D43" s="244"/>
      <c r="E43" s="244"/>
      <c r="F43" s="244"/>
      <c r="G43" s="1215" t="s">
        <v>588</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579</v>
      </c>
    </row>
    <row r="50" spans="1:17" x14ac:dyDescent="0.15">
      <c r="B50" s="248"/>
      <c r="C50" s="244"/>
      <c r="D50" s="244"/>
      <c r="E50" s="244"/>
      <c r="F50" s="244"/>
      <c r="G50" s="1224"/>
      <c r="H50" s="1225"/>
      <c r="I50" s="1225"/>
      <c r="J50" s="1226"/>
      <c r="K50" s="354" t="s">
        <v>522</v>
      </c>
      <c r="L50" s="354" t="s">
        <v>523</v>
      </c>
      <c r="M50" s="354" t="s">
        <v>524</v>
      </c>
      <c r="N50" s="354" t="s">
        <v>525</v>
      </c>
      <c r="O50" s="354" t="s">
        <v>526</v>
      </c>
    </row>
    <row r="51" spans="1:17" x14ac:dyDescent="0.15">
      <c r="B51" s="248"/>
      <c r="C51" s="244"/>
      <c r="D51" s="244"/>
      <c r="E51" s="244"/>
      <c r="F51" s="244"/>
      <c r="G51" s="1227" t="s">
        <v>580</v>
      </c>
      <c r="H51" s="1228"/>
      <c r="I51" s="1233" t="s">
        <v>581</v>
      </c>
      <c r="J51" s="1233"/>
      <c r="K51" s="1235"/>
      <c r="L51" s="1235"/>
      <c r="M51" s="1235"/>
      <c r="N51" s="1235"/>
      <c r="O51" s="1236">
        <v>74.8</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582</v>
      </c>
      <c r="J53" s="1237"/>
      <c r="K53" s="1244"/>
      <c r="L53" s="1244"/>
      <c r="M53" s="1244"/>
      <c r="N53" s="1244"/>
      <c r="O53" s="1246">
        <v>63.6</v>
      </c>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583</v>
      </c>
      <c r="H55" s="1239"/>
      <c r="I55" s="1237" t="s">
        <v>581</v>
      </c>
      <c r="J55" s="1237"/>
      <c r="K55" s="1235"/>
      <c r="L55" s="1235"/>
      <c r="M55" s="1235"/>
      <c r="N55" s="1235"/>
      <c r="O55" s="1236">
        <v>44.9</v>
      </c>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7" t="s">
        <v>582</v>
      </c>
      <c r="J57" s="1247"/>
      <c r="K57" s="1244"/>
      <c r="L57" s="1244"/>
      <c r="M57" s="1244"/>
      <c r="N57" s="1244"/>
      <c r="O57" s="1246">
        <v>69.900000000000006</v>
      </c>
      <c r="P57" s="357"/>
      <c r="Q57" s="356"/>
    </row>
    <row r="58" spans="1:17" s="355" customFormat="1" x14ac:dyDescent="0.15">
      <c r="A58" s="243"/>
      <c r="B58" s="356"/>
      <c r="C58" s="352"/>
      <c r="D58" s="352"/>
      <c r="E58" s="352"/>
      <c r="F58" s="352"/>
      <c r="G58" s="1242"/>
      <c r="H58" s="1243"/>
      <c r="I58" s="1247"/>
      <c r="J58" s="1247"/>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584</v>
      </c>
      <c r="C63" s="244"/>
      <c r="D63" s="244"/>
      <c r="E63" s="244"/>
      <c r="F63" s="244"/>
      <c r="G63" s="244"/>
      <c r="H63" s="244"/>
      <c r="I63" s="244"/>
      <c r="J63" s="244"/>
      <c r="K63" s="244"/>
      <c r="L63" s="244"/>
      <c r="M63" s="244"/>
      <c r="N63" s="244"/>
      <c r="O63" s="244"/>
    </row>
    <row r="64" spans="1:17" x14ac:dyDescent="0.15">
      <c r="B64" s="248"/>
      <c r="C64" s="244"/>
      <c r="D64" s="244"/>
      <c r="E64" s="244"/>
      <c r="F64" s="244"/>
      <c r="G64" s="351" t="s">
        <v>578</v>
      </c>
      <c r="I64" s="352"/>
      <c r="J64" s="352"/>
      <c r="K64" s="352"/>
      <c r="L64" s="244"/>
      <c r="M64" s="244"/>
      <c r="N64" s="244"/>
      <c r="O64" s="244"/>
    </row>
    <row r="65" spans="2:30" x14ac:dyDescent="0.15">
      <c r="B65" s="248"/>
      <c r="C65" s="244"/>
      <c r="D65" s="244"/>
      <c r="E65" s="244"/>
      <c r="F65" s="244"/>
      <c r="G65" s="1215" t="s">
        <v>585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586</v>
      </c>
      <c r="I71" s="368"/>
      <c r="J71" s="364"/>
      <c r="K71" s="364"/>
      <c r="L71" s="365"/>
      <c r="M71" s="364"/>
      <c r="N71" s="365"/>
      <c r="O71" s="366"/>
    </row>
    <row r="72" spans="2:30" x14ac:dyDescent="0.15">
      <c r="B72" s="248"/>
      <c r="C72" s="244"/>
      <c r="D72" s="244"/>
      <c r="E72" s="244"/>
      <c r="F72" s="244"/>
      <c r="G72" s="1224"/>
      <c r="H72" s="1225"/>
      <c r="I72" s="1225"/>
      <c r="J72" s="1226"/>
      <c r="K72" s="354" t="s">
        <v>522</v>
      </c>
      <c r="L72" s="354" t="s">
        <v>523</v>
      </c>
      <c r="M72" s="354" t="s">
        <v>524</v>
      </c>
      <c r="N72" s="354" t="s">
        <v>525</v>
      </c>
      <c r="O72" s="354" t="s">
        <v>526</v>
      </c>
    </row>
    <row r="73" spans="2:30" x14ac:dyDescent="0.15">
      <c r="B73" s="248"/>
      <c r="C73" s="244"/>
      <c r="D73" s="244"/>
      <c r="E73" s="244"/>
      <c r="F73" s="244"/>
      <c r="G73" s="1227" t="s">
        <v>580</v>
      </c>
      <c r="H73" s="1228"/>
      <c r="I73" s="1233" t="s">
        <v>581</v>
      </c>
      <c r="J73" s="1233"/>
      <c r="K73" s="1248">
        <v>45.6</v>
      </c>
      <c r="L73" s="1248">
        <v>48.8</v>
      </c>
      <c r="M73" s="1236">
        <v>68.7</v>
      </c>
      <c r="N73" s="1236">
        <v>70.7</v>
      </c>
      <c r="O73" s="1236">
        <v>74.8</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587</v>
      </c>
      <c r="J75" s="1237"/>
      <c r="K75" s="1246">
        <v>9.1999999999999993</v>
      </c>
      <c r="L75" s="1246">
        <v>8.5</v>
      </c>
      <c r="M75" s="1246">
        <v>8.3000000000000007</v>
      </c>
      <c r="N75" s="1246">
        <v>7.9</v>
      </c>
      <c r="O75" s="1246">
        <v>8.1999999999999993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583</v>
      </c>
      <c r="H77" s="1239"/>
      <c r="I77" s="1237" t="s">
        <v>581</v>
      </c>
      <c r="J77" s="1237"/>
      <c r="K77" s="1248">
        <v>60.8</v>
      </c>
      <c r="L77" s="1248">
        <v>49.3</v>
      </c>
      <c r="M77" s="1236">
        <v>44.3</v>
      </c>
      <c r="N77" s="1236">
        <v>40.299999999999997</v>
      </c>
      <c r="O77" s="1236">
        <v>44.9</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49" t="s">
        <v>587</v>
      </c>
      <c r="J79" s="1247"/>
      <c r="K79" s="1250">
        <v>12.6</v>
      </c>
      <c r="L79" s="1250">
        <v>11.5</v>
      </c>
      <c r="M79" s="1250">
        <v>10.6</v>
      </c>
      <c r="N79" s="1250">
        <v>9.8000000000000007</v>
      </c>
      <c r="O79" s="1250">
        <v>8.5</v>
      </c>
      <c r="V79" s="243">
        <v>53.5</v>
      </c>
      <c r="X79" s="243">
        <v>48.2</v>
      </c>
      <c r="Z79" s="243">
        <v>34.200000000000003</v>
      </c>
      <c r="AB79" s="243">
        <v>30.3</v>
      </c>
      <c r="AD79" s="243">
        <v>28.9</v>
      </c>
    </row>
    <row r="80" spans="2:30" x14ac:dyDescent="0.15">
      <c r="B80" s="248"/>
      <c r="C80" s="244"/>
      <c r="D80" s="244"/>
      <c r="E80" s="244"/>
      <c r="F80" s="244"/>
      <c r="G80" s="1242"/>
      <c r="H80" s="1243"/>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38045</v>
      </c>
      <c r="E3" s="116"/>
      <c r="F3" s="117">
        <v>59829</v>
      </c>
      <c r="G3" s="118"/>
      <c r="H3" s="119"/>
    </row>
    <row r="4" spans="1:8" x14ac:dyDescent="0.15">
      <c r="A4" s="120"/>
      <c r="B4" s="121"/>
      <c r="C4" s="122"/>
      <c r="D4" s="123">
        <v>19131</v>
      </c>
      <c r="E4" s="124"/>
      <c r="F4" s="125">
        <v>33669</v>
      </c>
      <c r="G4" s="126"/>
      <c r="H4" s="127"/>
    </row>
    <row r="5" spans="1:8" x14ac:dyDescent="0.15">
      <c r="A5" s="108" t="s">
        <v>516</v>
      </c>
      <c r="B5" s="113"/>
      <c r="C5" s="114"/>
      <c r="D5" s="115">
        <v>36170</v>
      </c>
      <c r="E5" s="116"/>
      <c r="F5" s="117">
        <v>70582</v>
      </c>
      <c r="G5" s="118"/>
      <c r="H5" s="119"/>
    </row>
    <row r="6" spans="1:8" x14ac:dyDescent="0.15">
      <c r="A6" s="120"/>
      <c r="B6" s="121"/>
      <c r="C6" s="122"/>
      <c r="D6" s="123">
        <v>22388</v>
      </c>
      <c r="E6" s="124"/>
      <c r="F6" s="125">
        <v>36117</v>
      </c>
      <c r="G6" s="126"/>
      <c r="H6" s="127"/>
    </row>
    <row r="7" spans="1:8" x14ac:dyDescent="0.15">
      <c r="A7" s="108" t="s">
        <v>517</v>
      </c>
      <c r="B7" s="113"/>
      <c r="C7" s="114"/>
      <c r="D7" s="115">
        <v>54632</v>
      </c>
      <c r="E7" s="116"/>
      <c r="F7" s="117">
        <v>81990</v>
      </c>
      <c r="G7" s="118"/>
      <c r="H7" s="119"/>
    </row>
    <row r="8" spans="1:8" x14ac:dyDescent="0.15">
      <c r="A8" s="120"/>
      <c r="B8" s="121"/>
      <c r="C8" s="122"/>
      <c r="D8" s="123">
        <v>41829</v>
      </c>
      <c r="E8" s="124"/>
      <c r="F8" s="125">
        <v>34482</v>
      </c>
      <c r="G8" s="126"/>
      <c r="H8" s="127"/>
    </row>
    <row r="9" spans="1:8" x14ac:dyDescent="0.15">
      <c r="A9" s="108" t="s">
        <v>518</v>
      </c>
      <c r="B9" s="113"/>
      <c r="C9" s="114"/>
      <c r="D9" s="115">
        <v>37554</v>
      </c>
      <c r="E9" s="116"/>
      <c r="F9" s="117">
        <v>87551</v>
      </c>
      <c r="G9" s="118"/>
      <c r="H9" s="119"/>
    </row>
    <row r="10" spans="1:8" x14ac:dyDescent="0.15">
      <c r="A10" s="120"/>
      <c r="B10" s="121"/>
      <c r="C10" s="122"/>
      <c r="D10" s="123">
        <v>23684</v>
      </c>
      <c r="E10" s="124"/>
      <c r="F10" s="125">
        <v>43994</v>
      </c>
      <c r="G10" s="126"/>
      <c r="H10" s="127"/>
    </row>
    <row r="11" spans="1:8" x14ac:dyDescent="0.15">
      <c r="A11" s="108" t="s">
        <v>519</v>
      </c>
      <c r="B11" s="113"/>
      <c r="C11" s="114"/>
      <c r="D11" s="115">
        <v>42548</v>
      </c>
      <c r="E11" s="116"/>
      <c r="F11" s="117">
        <v>77577</v>
      </c>
      <c r="G11" s="118"/>
      <c r="H11" s="119"/>
    </row>
    <row r="12" spans="1:8" x14ac:dyDescent="0.15">
      <c r="A12" s="120"/>
      <c r="B12" s="121"/>
      <c r="C12" s="128"/>
      <c r="D12" s="123">
        <v>23139</v>
      </c>
      <c r="E12" s="124"/>
      <c r="F12" s="125">
        <v>40870</v>
      </c>
      <c r="G12" s="126"/>
      <c r="H12" s="127"/>
    </row>
    <row r="13" spans="1:8" x14ac:dyDescent="0.15">
      <c r="A13" s="108"/>
      <c r="B13" s="113"/>
      <c r="C13" s="129"/>
      <c r="D13" s="130">
        <v>41790</v>
      </c>
      <c r="E13" s="131"/>
      <c r="F13" s="132">
        <v>75506</v>
      </c>
      <c r="G13" s="133"/>
      <c r="H13" s="119"/>
    </row>
    <row r="14" spans="1:8" x14ac:dyDescent="0.15">
      <c r="A14" s="120"/>
      <c r="B14" s="121"/>
      <c r="C14" s="122"/>
      <c r="D14" s="123">
        <v>26034</v>
      </c>
      <c r="E14" s="124"/>
      <c r="F14" s="125">
        <v>37826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4.09</v>
      </c>
      <c r="C19" s="134">
        <f>ROUND(VALUE(SUBSTITUTE(実質収支比率等に係る経年分析!G$48,"▲","-")),2)</f>
        <v>4.58</v>
      </c>
      <c r="D19" s="134">
        <f>ROUND(VALUE(SUBSTITUTE(実質収支比率等に係る経年分析!H$48,"▲","-")),2)</f>
        <v>5.24</v>
      </c>
      <c r="E19" s="134">
        <f>ROUND(VALUE(SUBSTITUTE(実質収支比率等に係る経年分析!I$48,"▲","-")),2)</f>
        <v>4.22</v>
      </c>
      <c r="F19" s="134">
        <f>ROUND(VALUE(SUBSTITUTE(実質収支比率等に係る経年分析!J$48,"▲","-")),2)</f>
        <v>6.17</v>
      </c>
    </row>
    <row r="20" spans="1:11" x14ac:dyDescent="0.15">
      <c r="A20" s="134" t="s">
        <v>42</v>
      </c>
      <c r="B20" s="134">
        <f>ROUND(VALUE(SUBSTITUTE(実質収支比率等に係る経年分析!F$47,"▲","-")),2)</f>
        <v>44.62</v>
      </c>
      <c r="C20" s="134">
        <f>ROUND(VALUE(SUBSTITUTE(実質収支比率等に係る経年分析!G$47,"▲","-")),2)</f>
        <v>47.45</v>
      </c>
      <c r="D20" s="134">
        <f>ROUND(VALUE(SUBSTITUTE(実質収支比率等に係る経年分析!H$47,"▲","-")),2)</f>
        <v>40.340000000000003</v>
      </c>
      <c r="E20" s="134">
        <f>ROUND(VALUE(SUBSTITUTE(実質収支比率等に係る経年分析!I$47,"▲","-")),2)</f>
        <v>41.65</v>
      </c>
      <c r="F20" s="134">
        <f>ROUND(VALUE(SUBSTITUTE(実質収支比率等に係る経年分析!J$47,"▲","-")),2)</f>
        <v>40.39</v>
      </c>
    </row>
    <row r="21" spans="1:11" x14ac:dyDescent="0.15">
      <c r="A21" s="134" t="s">
        <v>43</v>
      </c>
      <c r="B21" s="134">
        <f>IF(ISNUMBER(VALUE(SUBSTITUTE(実質収支比率等に係る経年分析!F$49,"▲","-"))),ROUND(VALUE(SUBSTITUTE(実質収支比率等に係る経年分析!F$49,"▲","-")),2),NA())</f>
        <v>12.94</v>
      </c>
      <c r="C21" s="134">
        <f>IF(ISNUMBER(VALUE(SUBSTITUTE(実質収支比率等に係る経年分析!G$49,"▲","-"))),ROUND(VALUE(SUBSTITUTE(実質収支比率等に係る経年分析!G$49,"▲","-")),2),NA())</f>
        <v>1.94</v>
      </c>
      <c r="D21" s="134">
        <f>IF(ISNUMBER(VALUE(SUBSTITUTE(実質収支比率等に係る経年分析!H$49,"▲","-"))),ROUND(VALUE(SUBSTITUTE(実質収支比率等に係る経年分析!H$49,"▲","-")),2),NA())</f>
        <v>-8.91</v>
      </c>
      <c r="E21" s="134">
        <f>IF(ISNUMBER(VALUE(SUBSTITUTE(実質収支比率等に係る経年分析!I$49,"▲","-"))),ROUND(VALUE(SUBSTITUTE(実質収支比率等に係る経年分析!I$49,"▲","-")),2),NA())</f>
        <v>-2.57</v>
      </c>
      <c r="F21" s="134">
        <f>IF(ISNUMBER(VALUE(SUBSTITUTE(実質収支比率等に係る経年分析!J$49,"▲","-"))),ROUND(VALUE(SUBSTITUTE(実質収支比率等に係る経年分析!J$49,"▲","-")),2),NA())</f>
        <v>-0.64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0.46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0.81</v>
      </c>
    </row>
    <row r="30" spans="1:11" x14ac:dyDescent="0.15">
      <c r="A30" s="135" t="str">
        <f>IF(連結実質赤字比率に係る赤字・黒字の構成分析!C$40="",NA(),連結実質赤字比率に係る赤字・黒字の構成分析!C$40)</f>
        <v>介護老人保健施設事業会計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2.62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2.4700000000000002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0.56999999999999995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1.88</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2.57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3.48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2.78</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5.91</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6.79</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12.05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17.329999999999998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18.170000000000002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17.5</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0.82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0.76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0.75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0.72</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466</v>
      </c>
      <c r="E42" s="136"/>
      <c r="F42" s="136"/>
      <c r="G42" s="136">
        <f>'実質公債費比率（分子）の構造'!L$52</f>
        <v>492</v>
      </c>
      <c r="H42" s="136"/>
      <c r="I42" s="136"/>
      <c r="J42" s="136">
        <f>'実質公債費比率（分子）の構造'!M$52</f>
        <v>518</v>
      </c>
      <c r="K42" s="136"/>
      <c r="L42" s="136"/>
      <c r="M42" s="136">
        <f>'実質公債費比率（分子）の構造'!N$52</f>
        <v>558</v>
      </c>
      <c r="N42" s="136"/>
      <c r="O42" s="136"/>
      <c r="P42" s="136">
        <f>'実質公債費比率（分子）の構造'!O$52</f>
        <v>574</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40</v>
      </c>
      <c r="C45" s="136"/>
      <c r="D45" s="136"/>
      <c r="E45" s="136">
        <f>'実質公債費比率（分子）の構造'!L$49</f>
        <v>49</v>
      </c>
      <c r="F45" s="136"/>
      <c r="G45" s="136"/>
      <c r="H45" s="136">
        <f>'実質公債費比率（分子）の構造'!M$49</f>
        <v>67</v>
      </c>
      <c r="I45" s="136"/>
      <c r="J45" s="136"/>
      <c r="K45" s="136">
        <f>'実質公債費比率（分子）の構造'!N$49</f>
        <v>46</v>
      </c>
      <c r="L45" s="136"/>
      <c r="M45" s="136"/>
      <c r="N45" s="136">
        <f>'実質公債費比率（分子）の構造'!O$49</f>
        <v>54</v>
      </c>
      <c r="O45" s="136"/>
      <c r="P45" s="136"/>
    </row>
    <row r="46" spans="1:16" x14ac:dyDescent="0.15">
      <c r="A46" s="136" t="s">
        <v>54</v>
      </c>
      <c r="B46" s="136">
        <f>'実質公債費比率（分子）の構造'!K$48</f>
        <v>222</v>
      </c>
      <c r="C46" s="136"/>
      <c r="D46" s="136"/>
      <c r="E46" s="136">
        <f>'実質公債費比率（分子）の構造'!L$48</f>
        <v>192</v>
      </c>
      <c r="F46" s="136"/>
      <c r="G46" s="136"/>
      <c r="H46" s="136">
        <f>'実質公債費比率（分子）の構造'!M$48</f>
        <v>291</v>
      </c>
      <c r="I46" s="136"/>
      <c r="J46" s="136"/>
      <c r="K46" s="136">
        <f>'実質公債費比率（分子）の構造'!N$48</f>
        <v>316</v>
      </c>
      <c r="L46" s="136"/>
      <c r="M46" s="136"/>
      <c r="N46" s="136">
        <f>'実質公債費比率（分子）の構造'!O$48</f>
        <v>353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497</v>
      </c>
      <c r="C49" s="136"/>
      <c r="D49" s="136"/>
      <c r="E49" s="136">
        <f>'実質公債費比率（分子）の構造'!L$45</f>
        <v>489</v>
      </c>
      <c r="F49" s="136"/>
      <c r="G49" s="136"/>
      <c r="H49" s="136">
        <f>'実質公債費比率（分子）の構造'!M$45</f>
        <v>453</v>
      </c>
      <c r="I49" s="136"/>
      <c r="J49" s="136"/>
      <c r="K49" s="136">
        <f>'実質公債費比率（分子）の構造'!N$45</f>
        <v>450</v>
      </c>
      <c r="L49" s="136"/>
      <c r="M49" s="136"/>
      <c r="N49" s="136">
        <f>'実質公債費比率（分子）の構造'!O$45</f>
        <v>443</v>
      </c>
      <c r="O49" s="136"/>
      <c r="P49" s="136"/>
    </row>
    <row r="50" spans="1:16" x14ac:dyDescent="0.15">
      <c r="A50" s="136" t="s">
        <v>58</v>
      </c>
      <c r="B50" s="136" t="e">
        <f>NA()</f>
        <v>#N/A</v>
      </c>
      <c r="C50" s="136">
        <f>IF(ISNUMBER('実質公債費比率（分子）の構造'!K$53),'実質公債費比率（分子）の構造'!K$53,NA())</f>
        <v>293</v>
      </c>
      <c r="D50" s="136" t="e">
        <f>NA()</f>
        <v>#N/A</v>
      </c>
      <c r="E50" s="136" t="e">
        <f>NA()</f>
        <v>#N/A</v>
      </c>
      <c r="F50" s="136">
        <f>IF(ISNUMBER('実質公債費比率（分子）の構造'!L$53),'実質公債費比率（分子）の構造'!L$53,NA())</f>
        <v>238</v>
      </c>
      <c r="G50" s="136" t="e">
        <f>NA()</f>
        <v>#N/A</v>
      </c>
      <c r="H50" s="136" t="e">
        <f>NA()</f>
        <v>#N/A</v>
      </c>
      <c r="I50" s="136">
        <f>IF(ISNUMBER('実質公債費比率（分子）の構造'!M$53),'実質公債費比率（分子）の構造'!M$53,NA())</f>
        <v>293</v>
      </c>
      <c r="J50" s="136" t="e">
        <f>NA()</f>
        <v>#N/A</v>
      </c>
      <c r="K50" s="136" t="e">
        <f>NA()</f>
        <v>#N/A</v>
      </c>
      <c r="L50" s="136">
        <f>IF(ISNUMBER('実質公債費比率（分子）の構造'!N$53),'実質公債費比率（分子）の構造'!N$53,NA())</f>
        <v>254</v>
      </c>
      <c r="M50" s="136" t="e">
        <f>NA()</f>
        <v>#N/A</v>
      </c>
      <c r="N50" s="136" t="e">
        <f>NA()</f>
        <v>#N/A</v>
      </c>
      <c r="O50" s="136">
        <f>IF(ISNUMBER('実質公債費比率（分子）の構造'!O$53),'実質公債費比率（分子）の構造'!O$53,NA())</f>
        <v>276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6987</v>
      </c>
      <c r="E56" s="135"/>
      <c r="F56" s="135"/>
      <c r="G56" s="135">
        <f>'将来負担比率（分子）の構造'!J$51</f>
        <v>7030</v>
      </c>
      <c r="H56" s="135"/>
      <c r="I56" s="135"/>
      <c r="J56" s="135">
        <f>'将来負担比率（分子）の構造'!K$51</f>
        <v>7534</v>
      </c>
      <c r="K56" s="135"/>
      <c r="L56" s="135"/>
      <c r="M56" s="135">
        <f>'将来負担比率（分子）の構造'!L$51</f>
        <v>7523</v>
      </c>
      <c r="N56" s="135"/>
      <c r="O56" s="135"/>
      <c r="P56" s="135">
        <f>'将来負担比率（分子）の構造'!M$51</f>
        <v>7499</v>
      </c>
    </row>
    <row r="57" spans="1:16" x14ac:dyDescent="0.15">
      <c r="A57" s="135" t="s">
        <v>34</v>
      </c>
      <c r="B57" s="135"/>
      <c r="C57" s="135"/>
      <c r="D57" s="135">
        <f>'将来負担比率（分子）の構造'!I$50</f>
        <v>61</v>
      </c>
      <c r="E57" s="135"/>
      <c r="F57" s="135"/>
      <c r="G57" s="135">
        <f>'将来負担比率（分子）の構造'!J$50</f>
        <v>56</v>
      </c>
      <c r="H57" s="135"/>
      <c r="I57" s="135"/>
      <c r="J57" s="135">
        <f>'将来負担比率（分子）の構造'!K$50</f>
        <v>57</v>
      </c>
      <c r="K57" s="135"/>
      <c r="L57" s="135"/>
      <c r="M57" s="135">
        <f>'将来負担比率（分子）の構造'!L$50</f>
        <v>54</v>
      </c>
      <c r="N57" s="135"/>
      <c r="O57" s="135"/>
      <c r="P57" s="135">
        <f>'将来負担比率（分子）の構造'!M$50</f>
        <v>48</v>
      </c>
    </row>
    <row r="58" spans="1:16" x14ac:dyDescent="0.15">
      <c r="A58" s="135" t="s">
        <v>33</v>
      </c>
      <c r="B58" s="135"/>
      <c r="C58" s="135"/>
      <c r="D58" s="135">
        <f>'将来負担比率（分子）の構造'!I$49</f>
        <v>2272</v>
      </c>
      <c r="E58" s="135"/>
      <c r="F58" s="135"/>
      <c r="G58" s="135">
        <f>'将来負担比率（分子）の構造'!J$49</f>
        <v>2386</v>
      </c>
      <c r="H58" s="135"/>
      <c r="I58" s="135"/>
      <c r="J58" s="135">
        <f>'将来負担比率（分子）の構造'!K$49</f>
        <v>2101</v>
      </c>
      <c r="K58" s="135"/>
      <c r="L58" s="135"/>
      <c r="M58" s="135">
        <f>'将来負担比率（分子）の構造'!L$49</f>
        <v>2193</v>
      </c>
      <c r="N58" s="135"/>
      <c r="O58" s="135"/>
      <c r="P58" s="135">
        <f>'将来負担比率（分子）の構造'!M$49</f>
        <v>2258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366</v>
      </c>
      <c r="C62" s="135"/>
      <c r="D62" s="135"/>
      <c r="E62" s="135">
        <f>'将来負担比率（分子）の構造'!J$45</f>
        <v>246</v>
      </c>
      <c r="F62" s="135"/>
      <c r="G62" s="135"/>
      <c r="H62" s="135">
        <f>'将来負担比率（分子）の構造'!K$45</f>
        <v>323</v>
      </c>
      <c r="I62" s="135"/>
      <c r="J62" s="135"/>
      <c r="K62" s="135">
        <f>'将来負担比率（分子）の構造'!L$45</f>
        <v>217</v>
      </c>
      <c r="L62" s="135"/>
      <c r="M62" s="135"/>
      <c r="N62" s="135">
        <f>'将来負担比率（分子）の構造'!M$45</f>
        <v>453</v>
      </c>
      <c r="O62" s="135"/>
      <c r="P62" s="135"/>
    </row>
    <row r="63" spans="1:16" x14ac:dyDescent="0.15">
      <c r="A63" s="135" t="s">
        <v>27</v>
      </c>
      <c r="B63" s="135">
        <f>'将来負担比率（分子）の構造'!I$44</f>
        <v>413</v>
      </c>
      <c r="C63" s="135"/>
      <c r="D63" s="135"/>
      <c r="E63" s="135">
        <f>'将来負担比率（分子）の構造'!J$44</f>
        <v>392</v>
      </c>
      <c r="F63" s="135"/>
      <c r="G63" s="135"/>
      <c r="H63" s="135">
        <f>'将来負担比率（分子）の構造'!K$44</f>
        <v>345</v>
      </c>
      <c r="I63" s="135"/>
      <c r="J63" s="135"/>
      <c r="K63" s="135">
        <f>'将来負担比率（分子）の構造'!L$44</f>
        <v>312</v>
      </c>
      <c r="L63" s="135"/>
      <c r="M63" s="135"/>
      <c r="N63" s="135">
        <f>'将来負担比率（分子）の構造'!M$44</f>
        <v>267</v>
      </c>
      <c r="O63" s="135"/>
      <c r="P63" s="135"/>
    </row>
    <row r="64" spans="1:16" x14ac:dyDescent="0.15">
      <c r="A64" s="135" t="s">
        <v>26</v>
      </c>
      <c r="B64" s="135">
        <f>'将来負担比率（分子）の構造'!I$43</f>
        <v>6085</v>
      </c>
      <c r="C64" s="135"/>
      <c r="D64" s="135"/>
      <c r="E64" s="135">
        <f>'将来負担比率（分子）の構造'!J$43</f>
        <v>6530</v>
      </c>
      <c r="F64" s="135"/>
      <c r="G64" s="135"/>
      <c r="H64" s="135">
        <f>'将来負担比率（分子）の構造'!K$43</f>
        <v>6426</v>
      </c>
      <c r="I64" s="135"/>
      <c r="J64" s="135"/>
      <c r="K64" s="135">
        <f>'将来負担比率（分子）の構造'!L$43</f>
        <v>6653</v>
      </c>
      <c r="L64" s="135"/>
      <c r="M64" s="135"/>
      <c r="N64" s="135">
        <f>'将来負担比率（分子）の構造'!M$43</f>
        <v>6653</v>
      </c>
      <c r="O64" s="135"/>
      <c r="P64" s="135"/>
    </row>
    <row r="65" spans="1:16" x14ac:dyDescent="0.15">
      <c r="A65" s="135" t="s">
        <v>25</v>
      </c>
      <c r="B65" s="135">
        <f>'将来負担比率（分子）の構造'!I$42</f>
        <v>33</v>
      </c>
      <c r="C65" s="135"/>
      <c r="D65" s="135"/>
      <c r="E65" s="135">
        <f>'将来負担比率（分子）の構造'!J$42</f>
        <v>33</v>
      </c>
      <c r="F65" s="135"/>
      <c r="G65" s="135"/>
      <c r="H65" s="135">
        <f>'将来負担比率（分子）の構造'!K$42</f>
        <v>12</v>
      </c>
      <c r="I65" s="135"/>
      <c r="J65" s="135"/>
      <c r="K65" s="135">
        <f>'将来負担比率（分子）の構造'!L$42</f>
        <v>8</v>
      </c>
      <c r="L65" s="135"/>
      <c r="M65" s="135"/>
      <c r="N65" s="135">
        <f>'将来負担比率（分子）の構造'!M$42</f>
        <v>6</v>
      </c>
      <c r="O65" s="135"/>
      <c r="P65" s="135"/>
    </row>
    <row r="66" spans="1:16" x14ac:dyDescent="0.15">
      <c r="A66" s="135" t="s">
        <v>24</v>
      </c>
      <c r="B66" s="135">
        <f>'将来負担比率（分子）の構造'!I$41</f>
        <v>3910</v>
      </c>
      <c r="C66" s="135"/>
      <c r="D66" s="135"/>
      <c r="E66" s="135">
        <f>'将来負担比率（分子）の構造'!J$41</f>
        <v>3894</v>
      </c>
      <c r="F66" s="135"/>
      <c r="G66" s="135"/>
      <c r="H66" s="135">
        <f>'将来負担比率（分子）の構造'!K$41</f>
        <v>4863</v>
      </c>
      <c r="I66" s="135"/>
      <c r="J66" s="135"/>
      <c r="K66" s="135">
        <f>'将来負担比率（分子）の構造'!L$41</f>
        <v>4895</v>
      </c>
      <c r="L66" s="135"/>
      <c r="M66" s="135"/>
      <c r="N66" s="135">
        <f>'将来負担比率（分子）の構造'!M$41</f>
        <v>4929</v>
      </c>
      <c r="O66" s="135"/>
      <c r="P66" s="135"/>
    </row>
    <row r="67" spans="1:16" x14ac:dyDescent="0.15">
      <c r="A67" s="135" t="s">
        <v>62</v>
      </c>
      <c r="B67" s="135" t="e">
        <f>NA()</f>
        <v>#N/A</v>
      </c>
      <c r="C67" s="135">
        <f>IF(ISNUMBER('将来負担比率（分子）の構造'!I$52), IF('将来負担比率（分子）の構造'!I$52 &lt; 0, 0, '将来負担比率（分子）の構造'!I$52), NA())</f>
        <v>1488</v>
      </c>
      <c r="D67" s="135" t="e">
        <f>NA()</f>
        <v>#N/A</v>
      </c>
      <c r="E67" s="135" t="e">
        <f>NA()</f>
        <v>#N/A</v>
      </c>
      <c r="F67" s="135">
        <f>IF(ISNUMBER('将来負担比率（分子）の構造'!J$52), IF('将来負担比率（分子）の構造'!J$52 &lt; 0, 0, '将来負担比率（分子）の構造'!J$52), NA())</f>
        <v>1622</v>
      </c>
      <c r="G67" s="135" t="e">
        <f>NA()</f>
        <v>#N/A</v>
      </c>
      <c r="H67" s="135" t="e">
        <f>NA()</f>
        <v>#N/A</v>
      </c>
      <c r="I67" s="135">
        <f>IF(ISNUMBER('将来負担比率（分子）の構造'!K$52), IF('将来負担比率（分子）の構造'!K$52 &lt; 0, 0, '将来負担比率（分子）の構造'!K$52), NA())</f>
        <v>2277</v>
      </c>
      <c r="J67" s="135" t="e">
        <f>NA()</f>
        <v>#N/A</v>
      </c>
      <c r="K67" s="135" t="e">
        <f>NA()</f>
        <v>#N/A</v>
      </c>
      <c r="L67" s="135">
        <f>IF(ISNUMBER('将来負担比率（分子）の構造'!L$52), IF('将来負担比率（分子）の構造'!L$52 &lt; 0, 0, '将来負担比率（分子）の構造'!L$52), NA())</f>
        <v>2315</v>
      </c>
      <c r="M67" s="135" t="e">
        <f>NA()</f>
        <v>#N/A</v>
      </c>
      <c r="N67" s="135" t="e">
        <f>NA()</f>
        <v>#N/A</v>
      </c>
      <c r="O67" s="135">
        <f>IF(ISNUMBER('将来負担比率（分子）の構造'!M$52), IF('将来負担比率（分子）の構造'!M$52 &lt; 0, 0, '将来負担比率（分子）の構造'!M$52), NA())</f>
        <v>2503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2040356</v>
      </c>
      <c r="S5" s="613"/>
      <c r="T5" s="613"/>
      <c r="U5" s="613"/>
      <c r="V5" s="613"/>
      <c r="W5" s="613"/>
      <c r="X5" s="613"/>
      <c r="Y5" s="614"/>
      <c r="Z5" s="615">
        <v>33.5</v>
      </c>
      <c r="AA5" s="615"/>
      <c r="AB5" s="615"/>
      <c r="AC5" s="615"/>
      <c r="AD5" s="616">
        <v>2040356</v>
      </c>
      <c r="AE5" s="616"/>
      <c r="AF5" s="616"/>
      <c r="AG5" s="616"/>
      <c r="AH5" s="616"/>
      <c r="AI5" s="616"/>
      <c r="AJ5" s="616"/>
      <c r="AK5" s="616"/>
      <c r="AL5" s="617">
        <v>54.4</v>
      </c>
      <c r="AM5" s="618"/>
      <c r="AN5" s="618"/>
      <c r="AO5" s="619"/>
      <c r="AP5" s="609" t="s">
        <v>205</v>
      </c>
      <c r="AQ5" s="610"/>
      <c r="AR5" s="610"/>
      <c r="AS5" s="610"/>
      <c r="AT5" s="610"/>
      <c r="AU5" s="610"/>
      <c r="AV5" s="610"/>
      <c r="AW5" s="610"/>
      <c r="AX5" s="610"/>
      <c r="AY5" s="610"/>
      <c r="AZ5" s="610"/>
      <c r="BA5" s="610"/>
      <c r="BB5" s="610"/>
      <c r="BC5" s="610"/>
      <c r="BD5" s="610"/>
      <c r="BE5" s="610"/>
      <c r="BF5" s="611"/>
      <c r="BG5" s="623">
        <v>2029073</v>
      </c>
      <c r="BH5" s="624"/>
      <c r="BI5" s="624"/>
      <c r="BJ5" s="624"/>
      <c r="BK5" s="624"/>
      <c r="BL5" s="624"/>
      <c r="BM5" s="624"/>
      <c r="BN5" s="625"/>
      <c r="BO5" s="626">
        <v>99.4</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76874</v>
      </c>
      <c r="S6" s="624"/>
      <c r="T6" s="624"/>
      <c r="U6" s="624"/>
      <c r="V6" s="624"/>
      <c r="W6" s="624"/>
      <c r="X6" s="624"/>
      <c r="Y6" s="625"/>
      <c r="Z6" s="626">
        <v>1.3</v>
      </c>
      <c r="AA6" s="626"/>
      <c r="AB6" s="626"/>
      <c r="AC6" s="626"/>
      <c r="AD6" s="627">
        <v>76874</v>
      </c>
      <c r="AE6" s="627"/>
      <c r="AF6" s="627"/>
      <c r="AG6" s="627"/>
      <c r="AH6" s="627"/>
      <c r="AI6" s="627"/>
      <c r="AJ6" s="627"/>
      <c r="AK6" s="627"/>
      <c r="AL6" s="628">
        <v>2</v>
      </c>
      <c r="AM6" s="629"/>
      <c r="AN6" s="629"/>
      <c r="AO6" s="630"/>
      <c r="AP6" s="620" t="s">
        <v>211</v>
      </c>
      <c r="AQ6" s="621"/>
      <c r="AR6" s="621"/>
      <c r="AS6" s="621"/>
      <c r="AT6" s="621"/>
      <c r="AU6" s="621"/>
      <c r="AV6" s="621"/>
      <c r="AW6" s="621"/>
      <c r="AX6" s="621"/>
      <c r="AY6" s="621"/>
      <c r="AZ6" s="621"/>
      <c r="BA6" s="621"/>
      <c r="BB6" s="621"/>
      <c r="BC6" s="621"/>
      <c r="BD6" s="621"/>
      <c r="BE6" s="621"/>
      <c r="BF6" s="622"/>
      <c r="BG6" s="623">
        <v>2029073</v>
      </c>
      <c r="BH6" s="624"/>
      <c r="BI6" s="624"/>
      <c r="BJ6" s="624"/>
      <c r="BK6" s="624"/>
      <c r="BL6" s="624"/>
      <c r="BM6" s="624"/>
      <c r="BN6" s="625"/>
      <c r="BO6" s="626">
        <v>99.4</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79572</v>
      </c>
      <c r="CS6" s="624"/>
      <c r="CT6" s="624"/>
      <c r="CU6" s="624"/>
      <c r="CV6" s="624"/>
      <c r="CW6" s="624"/>
      <c r="CX6" s="624"/>
      <c r="CY6" s="625"/>
      <c r="CZ6" s="626">
        <v>1.4</v>
      </c>
      <c r="DA6" s="626"/>
      <c r="DB6" s="626"/>
      <c r="DC6" s="626"/>
      <c r="DD6" s="632" t="s">
        <v>206</v>
      </c>
      <c r="DE6" s="624"/>
      <c r="DF6" s="624"/>
      <c r="DG6" s="624"/>
      <c r="DH6" s="624"/>
      <c r="DI6" s="624"/>
      <c r="DJ6" s="624"/>
      <c r="DK6" s="624"/>
      <c r="DL6" s="624"/>
      <c r="DM6" s="624"/>
      <c r="DN6" s="624"/>
      <c r="DO6" s="624"/>
      <c r="DP6" s="625"/>
      <c r="DQ6" s="632">
        <v>79572</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3646</v>
      </c>
      <c r="S7" s="624"/>
      <c r="T7" s="624"/>
      <c r="U7" s="624"/>
      <c r="V7" s="624"/>
      <c r="W7" s="624"/>
      <c r="X7" s="624"/>
      <c r="Y7" s="625"/>
      <c r="Z7" s="626">
        <v>0.1</v>
      </c>
      <c r="AA7" s="626"/>
      <c r="AB7" s="626"/>
      <c r="AC7" s="626"/>
      <c r="AD7" s="627">
        <v>3646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961592</v>
      </c>
      <c r="BH7" s="624"/>
      <c r="BI7" s="624"/>
      <c r="BJ7" s="624"/>
      <c r="BK7" s="624"/>
      <c r="BL7" s="624"/>
      <c r="BM7" s="624"/>
      <c r="BN7" s="625"/>
      <c r="BO7" s="626">
        <v>47.1</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869216</v>
      </c>
      <c r="CS7" s="624"/>
      <c r="CT7" s="624"/>
      <c r="CU7" s="624"/>
      <c r="CV7" s="624"/>
      <c r="CW7" s="624"/>
      <c r="CX7" s="624"/>
      <c r="CY7" s="625"/>
      <c r="CZ7" s="626">
        <v>15.1</v>
      </c>
      <c r="DA7" s="626"/>
      <c r="DB7" s="626"/>
      <c r="DC7" s="626"/>
      <c r="DD7" s="632">
        <v>74719</v>
      </c>
      <c r="DE7" s="624"/>
      <c r="DF7" s="624"/>
      <c r="DG7" s="624"/>
      <c r="DH7" s="624"/>
      <c r="DI7" s="624"/>
      <c r="DJ7" s="624"/>
      <c r="DK7" s="624"/>
      <c r="DL7" s="624"/>
      <c r="DM7" s="624"/>
      <c r="DN7" s="624"/>
      <c r="DO7" s="624"/>
      <c r="DP7" s="625"/>
      <c r="DQ7" s="632">
        <v>605278</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12411</v>
      </c>
      <c r="S8" s="624"/>
      <c r="T8" s="624"/>
      <c r="U8" s="624"/>
      <c r="V8" s="624"/>
      <c r="W8" s="624"/>
      <c r="X8" s="624"/>
      <c r="Y8" s="625"/>
      <c r="Z8" s="626">
        <v>0.2</v>
      </c>
      <c r="AA8" s="626"/>
      <c r="AB8" s="626"/>
      <c r="AC8" s="626"/>
      <c r="AD8" s="627">
        <v>12411</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26463</v>
      </c>
      <c r="BH8" s="624"/>
      <c r="BI8" s="624"/>
      <c r="BJ8" s="624"/>
      <c r="BK8" s="624"/>
      <c r="BL8" s="624"/>
      <c r="BM8" s="624"/>
      <c r="BN8" s="625"/>
      <c r="BO8" s="626">
        <v>1.3</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1918458</v>
      </c>
      <c r="CS8" s="624"/>
      <c r="CT8" s="624"/>
      <c r="CU8" s="624"/>
      <c r="CV8" s="624"/>
      <c r="CW8" s="624"/>
      <c r="CX8" s="624"/>
      <c r="CY8" s="625"/>
      <c r="CZ8" s="626">
        <v>33.4</v>
      </c>
      <c r="DA8" s="626"/>
      <c r="DB8" s="626"/>
      <c r="DC8" s="626"/>
      <c r="DD8" s="632">
        <v>23216</v>
      </c>
      <c r="DE8" s="624"/>
      <c r="DF8" s="624"/>
      <c r="DG8" s="624"/>
      <c r="DH8" s="624"/>
      <c r="DI8" s="624"/>
      <c r="DJ8" s="624"/>
      <c r="DK8" s="624"/>
      <c r="DL8" s="624"/>
      <c r="DM8" s="624"/>
      <c r="DN8" s="624"/>
      <c r="DO8" s="624"/>
      <c r="DP8" s="625"/>
      <c r="DQ8" s="632">
        <v>1109809</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11282</v>
      </c>
      <c r="S9" s="624"/>
      <c r="T9" s="624"/>
      <c r="U9" s="624"/>
      <c r="V9" s="624"/>
      <c r="W9" s="624"/>
      <c r="X9" s="624"/>
      <c r="Y9" s="625"/>
      <c r="Z9" s="626">
        <v>0.2</v>
      </c>
      <c r="AA9" s="626"/>
      <c r="AB9" s="626"/>
      <c r="AC9" s="626"/>
      <c r="AD9" s="627">
        <v>11282</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664686</v>
      </c>
      <c r="BH9" s="624"/>
      <c r="BI9" s="624"/>
      <c r="BJ9" s="624"/>
      <c r="BK9" s="624"/>
      <c r="BL9" s="624"/>
      <c r="BM9" s="624"/>
      <c r="BN9" s="625"/>
      <c r="BO9" s="626">
        <v>32.6</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448923</v>
      </c>
      <c r="CS9" s="624"/>
      <c r="CT9" s="624"/>
      <c r="CU9" s="624"/>
      <c r="CV9" s="624"/>
      <c r="CW9" s="624"/>
      <c r="CX9" s="624"/>
      <c r="CY9" s="625"/>
      <c r="CZ9" s="626">
        <v>7.8</v>
      </c>
      <c r="DA9" s="626"/>
      <c r="DB9" s="626"/>
      <c r="DC9" s="626"/>
      <c r="DD9" s="632">
        <v>19227</v>
      </c>
      <c r="DE9" s="624"/>
      <c r="DF9" s="624"/>
      <c r="DG9" s="624"/>
      <c r="DH9" s="624"/>
      <c r="DI9" s="624"/>
      <c r="DJ9" s="624"/>
      <c r="DK9" s="624"/>
      <c r="DL9" s="624"/>
      <c r="DM9" s="624"/>
      <c r="DN9" s="624"/>
      <c r="DO9" s="624"/>
      <c r="DP9" s="625"/>
      <c r="DQ9" s="632">
        <v>438645</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281039</v>
      </c>
      <c r="S10" s="624"/>
      <c r="T10" s="624"/>
      <c r="U10" s="624"/>
      <c r="V10" s="624"/>
      <c r="W10" s="624"/>
      <c r="X10" s="624"/>
      <c r="Y10" s="625"/>
      <c r="Z10" s="626">
        <v>4.5999999999999996</v>
      </c>
      <c r="AA10" s="626"/>
      <c r="AB10" s="626"/>
      <c r="AC10" s="626"/>
      <c r="AD10" s="627">
        <v>281039</v>
      </c>
      <c r="AE10" s="627"/>
      <c r="AF10" s="627"/>
      <c r="AG10" s="627"/>
      <c r="AH10" s="627"/>
      <c r="AI10" s="627"/>
      <c r="AJ10" s="627"/>
      <c r="AK10" s="627"/>
      <c r="AL10" s="628">
        <v>7.5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34085</v>
      </c>
      <c r="BH10" s="624"/>
      <c r="BI10" s="624"/>
      <c r="BJ10" s="624"/>
      <c r="BK10" s="624"/>
      <c r="BL10" s="624"/>
      <c r="BM10" s="624"/>
      <c r="BN10" s="625"/>
      <c r="BO10" s="626">
        <v>1.7</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16531</v>
      </c>
      <c r="CS10" s="624"/>
      <c r="CT10" s="624"/>
      <c r="CU10" s="624"/>
      <c r="CV10" s="624"/>
      <c r="CW10" s="624"/>
      <c r="CX10" s="624"/>
      <c r="CY10" s="625"/>
      <c r="CZ10" s="626">
        <v>0.3</v>
      </c>
      <c r="DA10" s="626"/>
      <c r="DB10" s="626"/>
      <c r="DC10" s="626"/>
      <c r="DD10" s="632" t="s">
        <v>107</v>
      </c>
      <c r="DE10" s="624"/>
      <c r="DF10" s="624"/>
      <c r="DG10" s="624"/>
      <c r="DH10" s="624"/>
      <c r="DI10" s="624"/>
      <c r="DJ10" s="624"/>
      <c r="DK10" s="624"/>
      <c r="DL10" s="624"/>
      <c r="DM10" s="624"/>
      <c r="DN10" s="624"/>
      <c r="DO10" s="624"/>
      <c r="DP10" s="625"/>
      <c r="DQ10" s="632">
        <v>1031</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6886</v>
      </c>
      <c r="S11" s="624"/>
      <c r="T11" s="624"/>
      <c r="U11" s="624"/>
      <c r="V11" s="624"/>
      <c r="W11" s="624"/>
      <c r="X11" s="624"/>
      <c r="Y11" s="625"/>
      <c r="Z11" s="626">
        <v>0.1</v>
      </c>
      <c r="AA11" s="626"/>
      <c r="AB11" s="626"/>
      <c r="AC11" s="626"/>
      <c r="AD11" s="627">
        <v>6886</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236358</v>
      </c>
      <c r="BH11" s="624"/>
      <c r="BI11" s="624"/>
      <c r="BJ11" s="624"/>
      <c r="BK11" s="624"/>
      <c r="BL11" s="624"/>
      <c r="BM11" s="624"/>
      <c r="BN11" s="625"/>
      <c r="BO11" s="626">
        <v>11.6</v>
      </c>
      <c r="BP11" s="626"/>
      <c r="BQ11" s="626"/>
      <c r="BR11" s="626"/>
      <c r="BS11" s="632" t="s">
        <v>107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317884</v>
      </c>
      <c r="CS11" s="624"/>
      <c r="CT11" s="624"/>
      <c r="CU11" s="624"/>
      <c r="CV11" s="624"/>
      <c r="CW11" s="624"/>
      <c r="CX11" s="624"/>
      <c r="CY11" s="625"/>
      <c r="CZ11" s="626">
        <v>5.5</v>
      </c>
      <c r="DA11" s="626"/>
      <c r="DB11" s="626"/>
      <c r="DC11" s="626"/>
      <c r="DD11" s="632">
        <v>62068</v>
      </c>
      <c r="DE11" s="624"/>
      <c r="DF11" s="624"/>
      <c r="DG11" s="624"/>
      <c r="DH11" s="624"/>
      <c r="DI11" s="624"/>
      <c r="DJ11" s="624"/>
      <c r="DK11" s="624"/>
      <c r="DL11" s="624"/>
      <c r="DM11" s="624"/>
      <c r="DN11" s="624"/>
      <c r="DO11" s="624"/>
      <c r="DP11" s="625"/>
      <c r="DQ11" s="632">
        <v>196426</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925105</v>
      </c>
      <c r="BH12" s="624"/>
      <c r="BI12" s="624"/>
      <c r="BJ12" s="624"/>
      <c r="BK12" s="624"/>
      <c r="BL12" s="624"/>
      <c r="BM12" s="624"/>
      <c r="BN12" s="625"/>
      <c r="BO12" s="626">
        <v>45.3</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152982</v>
      </c>
      <c r="CS12" s="624"/>
      <c r="CT12" s="624"/>
      <c r="CU12" s="624"/>
      <c r="CV12" s="624"/>
      <c r="CW12" s="624"/>
      <c r="CX12" s="624"/>
      <c r="CY12" s="625"/>
      <c r="CZ12" s="626">
        <v>2.7</v>
      </c>
      <c r="DA12" s="626"/>
      <c r="DB12" s="626"/>
      <c r="DC12" s="626"/>
      <c r="DD12" s="632" t="s">
        <v>107</v>
      </c>
      <c r="DE12" s="624"/>
      <c r="DF12" s="624"/>
      <c r="DG12" s="624"/>
      <c r="DH12" s="624"/>
      <c r="DI12" s="624"/>
      <c r="DJ12" s="624"/>
      <c r="DK12" s="624"/>
      <c r="DL12" s="624"/>
      <c r="DM12" s="624"/>
      <c r="DN12" s="624"/>
      <c r="DO12" s="624"/>
      <c r="DP12" s="625"/>
      <c r="DQ12" s="632">
        <v>144651</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18527</v>
      </c>
      <c r="S13" s="624"/>
      <c r="T13" s="624"/>
      <c r="U13" s="624"/>
      <c r="V13" s="624"/>
      <c r="W13" s="624"/>
      <c r="X13" s="624"/>
      <c r="Y13" s="625"/>
      <c r="Z13" s="626">
        <v>0.3</v>
      </c>
      <c r="AA13" s="626"/>
      <c r="AB13" s="626"/>
      <c r="AC13" s="626"/>
      <c r="AD13" s="627">
        <v>18527</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924512</v>
      </c>
      <c r="BH13" s="624"/>
      <c r="BI13" s="624"/>
      <c r="BJ13" s="624"/>
      <c r="BK13" s="624"/>
      <c r="BL13" s="624"/>
      <c r="BM13" s="624"/>
      <c r="BN13" s="625"/>
      <c r="BO13" s="626">
        <v>45.3</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736301</v>
      </c>
      <c r="CS13" s="624"/>
      <c r="CT13" s="624"/>
      <c r="CU13" s="624"/>
      <c r="CV13" s="624"/>
      <c r="CW13" s="624"/>
      <c r="CX13" s="624"/>
      <c r="CY13" s="625"/>
      <c r="CZ13" s="626">
        <v>12.8</v>
      </c>
      <c r="DA13" s="626"/>
      <c r="DB13" s="626"/>
      <c r="DC13" s="626"/>
      <c r="DD13" s="632">
        <v>304508</v>
      </c>
      <c r="DE13" s="624"/>
      <c r="DF13" s="624"/>
      <c r="DG13" s="624"/>
      <c r="DH13" s="624"/>
      <c r="DI13" s="624"/>
      <c r="DJ13" s="624"/>
      <c r="DK13" s="624"/>
      <c r="DL13" s="624"/>
      <c r="DM13" s="624"/>
      <c r="DN13" s="624"/>
      <c r="DO13" s="624"/>
      <c r="DP13" s="625"/>
      <c r="DQ13" s="632">
        <v>614654</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41931</v>
      </c>
      <c r="BH14" s="624"/>
      <c r="BI14" s="624"/>
      <c r="BJ14" s="624"/>
      <c r="BK14" s="624"/>
      <c r="BL14" s="624"/>
      <c r="BM14" s="624"/>
      <c r="BN14" s="625"/>
      <c r="BO14" s="626">
        <v>2.1</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298931</v>
      </c>
      <c r="CS14" s="624"/>
      <c r="CT14" s="624"/>
      <c r="CU14" s="624"/>
      <c r="CV14" s="624"/>
      <c r="CW14" s="624"/>
      <c r="CX14" s="624"/>
      <c r="CY14" s="625"/>
      <c r="CZ14" s="626">
        <v>5.2</v>
      </c>
      <c r="DA14" s="626"/>
      <c r="DB14" s="626"/>
      <c r="DC14" s="626"/>
      <c r="DD14" s="632">
        <v>69737</v>
      </c>
      <c r="DE14" s="624"/>
      <c r="DF14" s="624"/>
      <c r="DG14" s="624"/>
      <c r="DH14" s="624"/>
      <c r="DI14" s="624"/>
      <c r="DJ14" s="624"/>
      <c r="DK14" s="624"/>
      <c r="DL14" s="624"/>
      <c r="DM14" s="624"/>
      <c r="DN14" s="624"/>
      <c r="DO14" s="624"/>
      <c r="DP14" s="625"/>
      <c r="DQ14" s="632">
        <v>292901</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13011</v>
      </c>
      <c r="S15" s="624"/>
      <c r="T15" s="624"/>
      <c r="U15" s="624"/>
      <c r="V15" s="624"/>
      <c r="W15" s="624"/>
      <c r="X15" s="624"/>
      <c r="Y15" s="625"/>
      <c r="Z15" s="626">
        <v>0.2</v>
      </c>
      <c r="AA15" s="626"/>
      <c r="AB15" s="626"/>
      <c r="AC15" s="626"/>
      <c r="AD15" s="627">
        <v>13011</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100445</v>
      </c>
      <c r="BH15" s="624"/>
      <c r="BI15" s="624"/>
      <c r="BJ15" s="624"/>
      <c r="BK15" s="624"/>
      <c r="BL15" s="624"/>
      <c r="BM15" s="624"/>
      <c r="BN15" s="625"/>
      <c r="BO15" s="626">
        <v>4.9000000000000004</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465442</v>
      </c>
      <c r="CS15" s="624"/>
      <c r="CT15" s="624"/>
      <c r="CU15" s="624"/>
      <c r="CV15" s="624"/>
      <c r="CW15" s="624"/>
      <c r="CX15" s="624"/>
      <c r="CY15" s="625"/>
      <c r="CZ15" s="626">
        <v>8.1</v>
      </c>
      <c r="DA15" s="626"/>
      <c r="DB15" s="626"/>
      <c r="DC15" s="626"/>
      <c r="DD15" s="632">
        <v>116478</v>
      </c>
      <c r="DE15" s="624"/>
      <c r="DF15" s="624"/>
      <c r="DG15" s="624"/>
      <c r="DH15" s="624"/>
      <c r="DI15" s="624"/>
      <c r="DJ15" s="624"/>
      <c r="DK15" s="624"/>
      <c r="DL15" s="624"/>
      <c r="DM15" s="624"/>
      <c r="DN15" s="624"/>
      <c r="DO15" s="624"/>
      <c r="DP15" s="625"/>
      <c r="DQ15" s="632">
        <v>365914</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1375746</v>
      </c>
      <c r="S16" s="624"/>
      <c r="T16" s="624"/>
      <c r="U16" s="624"/>
      <c r="V16" s="624"/>
      <c r="W16" s="624"/>
      <c r="X16" s="624"/>
      <c r="Y16" s="625"/>
      <c r="Z16" s="626">
        <v>22.6</v>
      </c>
      <c r="AA16" s="626"/>
      <c r="AB16" s="626"/>
      <c r="AC16" s="626"/>
      <c r="AD16" s="627">
        <v>1268200</v>
      </c>
      <c r="AE16" s="627"/>
      <c r="AF16" s="627"/>
      <c r="AG16" s="627"/>
      <c r="AH16" s="627"/>
      <c r="AI16" s="627"/>
      <c r="AJ16" s="627"/>
      <c r="AK16" s="627"/>
      <c r="AL16" s="628">
        <v>33.799999999999997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2036</v>
      </c>
      <c r="CS16" s="624"/>
      <c r="CT16" s="624"/>
      <c r="CU16" s="624"/>
      <c r="CV16" s="624"/>
      <c r="CW16" s="624"/>
      <c r="CX16" s="624"/>
      <c r="CY16" s="625"/>
      <c r="CZ16" s="626">
        <v>0</v>
      </c>
      <c r="DA16" s="626"/>
      <c r="DB16" s="626"/>
      <c r="DC16" s="626"/>
      <c r="DD16" s="632" t="s">
        <v>107</v>
      </c>
      <c r="DE16" s="624"/>
      <c r="DF16" s="624"/>
      <c r="DG16" s="624"/>
      <c r="DH16" s="624"/>
      <c r="DI16" s="624"/>
      <c r="DJ16" s="624"/>
      <c r="DK16" s="624"/>
      <c r="DL16" s="624"/>
      <c r="DM16" s="624"/>
      <c r="DN16" s="624"/>
      <c r="DO16" s="624"/>
      <c r="DP16" s="625"/>
      <c r="DQ16" s="632">
        <v>2036</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1268200</v>
      </c>
      <c r="S17" s="624"/>
      <c r="T17" s="624"/>
      <c r="U17" s="624"/>
      <c r="V17" s="624"/>
      <c r="W17" s="624"/>
      <c r="X17" s="624"/>
      <c r="Y17" s="625"/>
      <c r="Z17" s="626">
        <v>20.9</v>
      </c>
      <c r="AA17" s="626"/>
      <c r="AB17" s="626"/>
      <c r="AC17" s="626"/>
      <c r="AD17" s="627">
        <v>1268200</v>
      </c>
      <c r="AE17" s="627"/>
      <c r="AF17" s="627"/>
      <c r="AG17" s="627"/>
      <c r="AH17" s="627"/>
      <c r="AI17" s="627"/>
      <c r="AJ17" s="627"/>
      <c r="AK17" s="627"/>
      <c r="AL17" s="628">
        <v>33.799999999999997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443006</v>
      </c>
      <c r="CS17" s="624"/>
      <c r="CT17" s="624"/>
      <c r="CU17" s="624"/>
      <c r="CV17" s="624"/>
      <c r="CW17" s="624"/>
      <c r="CX17" s="624"/>
      <c r="CY17" s="625"/>
      <c r="CZ17" s="626">
        <v>7.7</v>
      </c>
      <c r="DA17" s="626"/>
      <c r="DB17" s="626"/>
      <c r="DC17" s="626"/>
      <c r="DD17" s="632" t="s">
        <v>107</v>
      </c>
      <c r="DE17" s="624"/>
      <c r="DF17" s="624"/>
      <c r="DG17" s="624"/>
      <c r="DH17" s="624"/>
      <c r="DI17" s="624"/>
      <c r="DJ17" s="624"/>
      <c r="DK17" s="624"/>
      <c r="DL17" s="624"/>
      <c r="DM17" s="624"/>
      <c r="DN17" s="624"/>
      <c r="DO17" s="624"/>
      <c r="DP17" s="625"/>
      <c r="DQ17" s="632">
        <v>435910</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107545</v>
      </c>
      <c r="S18" s="624"/>
      <c r="T18" s="624"/>
      <c r="U18" s="624"/>
      <c r="V18" s="624"/>
      <c r="W18" s="624"/>
      <c r="X18" s="624"/>
      <c r="Y18" s="625"/>
      <c r="Z18" s="626">
        <v>1.8</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11283</v>
      </c>
      <c r="BH19" s="624"/>
      <c r="BI19" s="624"/>
      <c r="BJ19" s="624"/>
      <c r="BK19" s="624"/>
      <c r="BL19" s="624"/>
      <c r="BM19" s="624"/>
      <c r="BN19" s="625"/>
      <c r="BO19" s="626">
        <v>0.6</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3839778</v>
      </c>
      <c r="S20" s="624"/>
      <c r="T20" s="624"/>
      <c r="U20" s="624"/>
      <c r="V20" s="624"/>
      <c r="W20" s="624"/>
      <c r="X20" s="624"/>
      <c r="Y20" s="625"/>
      <c r="Z20" s="626">
        <v>63.1</v>
      </c>
      <c r="AA20" s="626"/>
      <c r="AB20" s="626"/>
      <c r="AC20" s="626"/>
      <c r="AD20" s="627">
        <v>3732232</v>
      </c>
      <c r="AE20" s="627"/>
      <c r="AF20" s="627"/>
      <c r="AG20" s="627"/>
      <c r="AH20" s="627"/>
      <c r="AI20" s="627"/>
      <c r="AJ20" s="627"/>
      <c r="AK20" s="627"/>
      <c r="AL20" s="628">
        <v>99.4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11283</v>
      </c>
      <c r="BH20" s="624"/>
      <c r="BI20" s="624"/>
      <c r="BJ20" s="624"/>
      <c r="BK20" s="624"/>
      <c r="BL20" s="624"/>
      <c r="BM20" s="624"/>
      <c r="BN20" s="625"/>
      <c r="BO20" s="626">
        <v>0.6</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5749282</v>
      </c>
      <c r="CS20" s="624"/>
      <c r="CT20" s="624"/>
      <c r="CU20" s="624"/>
      <c r="CV20" s="624"/>
      <c r="CW20" s="624"/>
      <c r="CX20" s="624"/>
      <c r="CY20" s="625"/>
      <c r="CZ20" s="626">
        <v>100</v>
      </c>
      <c r="DA20" s="626"/>
      <c r="DB20" s="626"/>
      <c r="DC20" s="626"/>
      <c r="DD20" s="632">
        <v>669953</v>
      </c>
      <c r="DE20" s="624"/>
      <c r="DF20" s="624"/>
      <c r="DG20" s="624"/>
      <c r="DH20" s="624"/>
      <c r="DI20" s="624"/>
      <c r="DJ20" s="624"/>
      <c r="DK20" s="624"/>
      <c r="DL20" s="624"/>
      <c r="DM20" s="624"/>
      <c r="DN20" s="624"/>
      <c r="DO20" s="624"/>
      <c r="DP20" s="625"/>
      <c r="DQ20" s="632">
        <v>4286827</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2388</v>
      </c>
      <c r="S21" s="624"/>
      <c r="T21" s="624"/>
      <c r="U21" s="624"/>
      <c r="V21" s="624"/>
      <c r="W21" s="624"/>
      <c r="X21" s="624"/>
      <c r="Y21" s="625"/>
      <c r="Z21" s="626">
        <v>0</v>
      </c>
      <c r="AA21" s="626"/>
      <c r="AB21" s="626"/>
      <c r="AC21" s="626"/>
      <c r="AD21" s="627">
        <v>2388</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11283</v>
      </c>
      <c r="BH21" s="624"/>
      <c r="BI21" s="624"/>
      <c r="BJ21" s="624"/>
      <c r="BK21" s="624"/>
      <c r="BL21" s="624"/>
      <c r="BM21" s="624"/>
      <c r="BN21" s="625"/>
      <c r="BO21" s="626">
        <v>0.6</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17659</v>
      </c>
      <c r="S22" s="624"/>
      <c r="T22" s="624"/>
      <c r="U22" s="624"/>
      <c r="V22" s="624"/>
      <c r="W22" s="624"/>
      <c r="X22" s="624"/>
      <c r="Y22" s="625"/>
      <c r="Z22" s="626">
        <v>0.3</v>
      </c>
      <c r="AA22" s="626"/>
      <c r="AB22" s="626"/>
      <c r="AC22" s="626"/>
      <c r="AD22" s="627">
        <v>9921</v>
      </c>
      <c r="AE22" s="627"/>
      <c r="AF22" s="627"/>
      <c r="AG22" s="627"/>
      <c r="AH22" s="627"/>
      <c r="AI22" s="627"/>
      <c r="AJ22" s="627"/>
      <c r="AK22" s="627"/>
      <c r="AL22" s="628">
        <v>0.3</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158302</v>
      </c>
      <c r="S23" s="624"/>
      <c r="T23" s="624"/>
      <c r="U23" s="624"/>
      <c r="V23" s="624"/>
      <c r="W23" s="624"/>
      <c r="X23" s="624"/>
      <c r="Y23" s="625"/>
      <c r="Z23" s="626">
        <v>2.6</v>
      </c>
      <c r="AA23" s="626"/>
      <c r="AB23" s="626"/>
      <c r="AC23" s="626"/>
      <c r="AD23" s="627">
        <v>4372</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6152</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1993343</v>
      </c>
      <c r="CS24" s="613"/>
      <c r="CT24" s="613"/>
      <c r="CU24" s="613"/>
      <c r="CV24" s="613"/>
      <c r="CW24" s="613"/>
      <c r="CX24" s="613"/>
      <c r="CY24" s="614"/>
      <c r="CZ24" s="650">
        <v>34.700000000000003</v>
      </c>
      <c r="DA24" s="651"/>
      <c r="DB24" s="651"/>
      <c r="DC24" s="652"/>
      <c r="DD24" s="649">
        <v>1381328</v>
      </c>
      <c r="DE24" s="613"/>
      <c r="DF24" s="613"/>
      <c r="DG24" s="613"/>
      <c r="DH24" s="613"/>
      <c r="DI24" s="613"/>
      <c r="DJ24" s="613"/>
      <c r="DK24" s="614"/>
      <c r="DL24" s="649">
        <v>1365308</v>
      </c>
      <c r="DM24" s="613"/>
      <c r="DN24" s="613"/>
      <c r="DO24" s="613"/>
      <c r="DP24" s="613"/>
      <c r="DQ24" s="613"/>
      <c r="DR24" s="613"/>
      <c r="DS24" s="613"/>
      <c r="DT24" s="613"/>
      <c r="DU24" s="613"/>
      <c r="DV24" s="614"/>
      <c r="DW24" s="617">
        <v>33.799999999999997</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574048</v>
      </c>
      <c r="S25" s="624"/>
      <c r="T25" s="624"/>
      <c r="U25" s="624"/>
      <c r="V25" s="624"/>
      <c r="W25" s="624"/>
      <c r="X25" s="624"/>
      <c r="Y25" s="625"/>
      <c r="Z25" s="626">
        <v>9.4</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822659</v>
      </c>
      <c r="CS25" s="655"/>
      <c r="CT25" s="655"/>
      <c r="CU25" s="655"/>
      <c r="CV25" s="655"/>
      <c r="CW25" s="655"/>
      <c r="CX25" s="655"/>
      <c r="CY25" s="656"/>
      <c r="CZ25" s="657">
        <v>14.3</v>
      </c>
      <c r="DA25" s="658"/>
      <c r="DB25" s="658"/>
      <c r="DC25" s="659"/>
      <c r="DD25" s="632">
        <v>735031</v>
      </c>
      <c r="DE25" s="655"/>
      <c r="DF25" s="655"/>
      <c r="DG25" s="655"/>
      <c r="DH25" s="655"/>
      <c r="DI25" s="655"/>
      <c r="DJ25" s="655"/>
      <c r="DK25" s="656"/>
      <c r="DL25" s="632">
        <v>720365</v>
      </c>
      <c r="DM25" s="655"/>
      <c r="DN25" s="655"/>
      <c r="DO25" s="655"/>
      <c r="DP25" s="655"/>
      <c r="DQ25" s="655"/>
      <c r="DR25" s="655"/>
      <c r="DS25" s="655"/>
      <c r="DT25" s="655"/>
      <c r="DU25" s="655"/>
      <c r="DV25" s="656"/>
      <c r="DW25" s="628">
        <v>17.8</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v>382</v>
      </c>
      <c r="S26" s="624"/>
      <c r="T26" s="624"/>
      <c r="U26" s="624"/>
      <c r="V26" s="624"/>
      <c r="W26" s="624"/>
      <c r="X26" s="624"/>
      <c r="Y26" s="625"/>
      <c r="Z26" s="626">
        <v>0</v>
      </c>
      <c r="AA26" s="626"/>
      <c r="AB26" s="626"/>
      <c r="AC26" s="626"/>
      <c r="AD26" s="627">
        <v>382</v>
      </c>
      <c r="AE26" s="627"/>
      <c r="AF26" s="627"/>
      <c r="AG26" s="627"/>
      <c r="AH26" s="627"/>
      <c r="AI26" s="627"/>
      <c r="AJ26" s="627"/>
      <c r="AK26" s="627"/>
      <c r="AL26" s="628">
        <v>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501888</v>
      </c>
      <c r="CS26" s="624"/>
      <c r="CT26" s="624"/>
      <c r="CU26" s="624"/>
      <c r="CV26" s="624"/>
      <c r="CW26" s="624"/>
      <c r="CX26" s="624"/>
      <c r="CY26" s="625"/>
      <c r="CZ26" s="657">
        <v>8.6999999999999993</v>
      </c>
      <c r="DA26" s="658"/>
      <c r="DB26" s="658"/>
      <c r="DC26" s="659"/>
      <c r="DD26" s="632">
        <v>428483</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392386</v>
      </c>
      <c r="S27" s="624"/>
      <c r="T27" s="624"/>
      <c r="U27" s="624"/>
      <c r="V27" s="624"/>
      <c r="W27" s="624"/>
      <c r="X27" s="624"/>
      <c r="Y27" s="625"/>
      <c r="Z27" s="626">
        <v>6.5</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2040356</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727678</v>
      </c>
      <c r="CS27" s="655"/>
      <c r="CT27" s="655"/>
      <c r="CU27" s="655"/>
      <c r="CV27" s="655"/>
      <c r="CW27" s="655"/>
      <c r="CX27" s="655"/>
      <c r="CY27" s="656"/>
      <c r="CZ27" s="657">
        <v>12.7</v>
      </c>
      <c r="DA27" s="658"/>
      <c r="DB27" s="658"/>
      <c r="DC27" s="659"/>
      <c r="DD27" s="632">
        <v>210387</v>
      </c>
      <c r="DE27" s="655"/>
      <c r="DF27" s="655"/>
      <c r="DG27" s="655"/>
      <c r="DH27" s="655"/>
      <c r="DI27" s="655"/>
      <c r="DJ27" s="655"/>
      <c r="DK27" s="656"/>
      <c r="DL27" s="632">
        <v>209033</v>
      </c>
      <c r="DM27" s="655"/>
      <c r="DN27" s="655"/>
      <c r="DO27" s="655"/>
      <c r="DP27" s="655"/>
      <c r="DQ27" s="655"/>
      <c r="DR27" s="655"/>
      <c r="DS27" s="655"/>
      <c r="DT27" s="655"/>
      <c r="DU27" s="655"/>
      <c r="DV27" s="656"/>
      <c r="DW27" s="628">
        <v>5.2</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8858</v>
      </c>
      <c r="S28" s="624"/>
      <c r="T28" s="624"/>
      <c r="U28" s="624"/>
      <c r="V28" s="624"/>
      <c r="W28" s="624"/>
      <c r="X28" s="624"/>
      <c r="Y28" s="625"/>
      <c r="Z28" s="626">
        <v>0.1</v>
      </c>
      <c r="AA28" s="626"/>
      <c r="AB28" s="626"/>
      <c r="AC28" s="626"/>
      <c r="AD28" s="627">
        <v>426</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443006</v>
      </c>
      <c r="CS28" s="624"/>
      <c r="CT28" s="624"/>
      <c r="CU28" s="624"/>
      <c r="CV28" s="624"/>
      <c r="CW28" s="624"/>
      <c r="CX28" s="624"/>
      <c r="CY28" s="625"/>
      <c r="CZ28" s="657">
        <v>7.7</v>
      </c>
      <c r="DA28" s="658"/>
      <c r="DB28" s="658"/>
      <c r="DC28" s="659"/>
      <c r="DD28" s="632">
        <v>435910</v>
      </c>
      <c r="DE28" s="624"/>
      <c r="DF28" s="624"/>
      <c r="DG28" s="624"/>
      <c r="DH28" s="624"/>
      <c r="DI28" s="624"/>
      <c r="DJ28" s="624"/>
      <c r="DK28" s="625"/>
      <c r="DL28" s="632">
        <v>435910</v>
      </c>
      <c r="DM28" s="624"/>
      <c r="DN28" s="624"/>
      <c r="DO28" s="624"/>
      <c r="DP28" s="624"/>
      <c r="DQ28" s="624"/>
      <c r="DR28" s="624"/>
      <c r="DS28" s="624"/>
      <c r="DT28" s="624"/>
      <c r="DU28" s="624"/>
      <c r="DV28" s="625"/>
      <c r="DW28" s="628">
        <v>10.8</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113711</v>
      </c>
      <c r="S29" s="624"/>
      <c r="T29" s="624"/>
      <c r="U29" s="624"/>
      <c r="V29" s="624"/>
      <c r="W29" s="624"/>
      <c r="X29" s="624"/>
      <c r="Y29" s="625"/>
      <c r="Z29" s="626">
        <v>1.9</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443001</v>
      </c>
      <c r="CS29" s="655"/>
      <c r="CT29" s="655"/>
      <c r="CU29" s="655"/>
      <c r="CV29" s="655"/>
      <c r="CW29" s="655"/>
      <c r="CX29" s="655"/>
      <c r="CY29" s="656"/>
      <c r="CZ29" s="657">
        <v>7.7</v>
      </c>
      <c r="DA29" s="658"/>
      <c r="DB29" s="658"/>
      <c r="DC29" s="659"/>
      <c r="DD29" s="632">
        <v>435905</v>
      </c>
      <c r="DE29" s="655"/>
      <c r="DF29" s="655"/>
      <c r="DG29" s="655"/>
      <c r="DH29" s="655"/>
      <c r="DI29" s="655"/>
      <c r="DJ29" s="655"/>
      <c r="DK29" s="656"/>
      <c r="DL29" s="632">
        <v>435905</v>
      </c>
      <c r="DM29" s="655"/>
      <c r="DN29" s="655"/>
      <c r="DO29" s="655"/>
      <c r="DP29" s="655"/>
      <c r="DQ29" s="655"/>
      <c r="DR29" s="655"/>
      <c r="DS29" s="655"/>
      <c r="DT29" s="655"/>
      <c r="DU29" s="655"/>
      <c r="DV29" s="656"/>
      <c r="DW29" s="628">
        <v>10.8</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212874</v>
      </c>
      <c r="S30" s="624"/>
      <c r="T30" s="624"/>
      <c r="U30" s="624"/>
      <c r="V30" s="624"/>
      <c r="W30" s="624"/>
      <c r="X30" s="624"/>
      <c r="Y30" s="625"/>
      <c r="Z30" s="626">
        <v>3.5</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94.1</v>
      </c>
      <c r="BN30" s="682"/>
      <c r="BO30" s="682"/>
      <c r="BP30" s="682"/>
      <c r="BQ30" s="683"/>
      <c r="BR30" s="681">
        <v>98.6</v>
      </c>
      <c r="BS30" s="682"/>
      <c r="BT30" s="682"/>
      <c r="BU30" s="682"/>
      <c r="BV30" s="682"/>
      <c r="BW30" s="682"/>
      <c r="BX30" s="618">
        <v>93.2</v>
      </c>
      <c r="BY30" s="682"/>
      <c r="BZ30" s="682"/>
      <c r="CA30" s="682"/>
      <c r="CB30" s="683"/>
      <c r="CD30" s="686"/>
      <c r="CE30" s="687"/>
      <c r="CF30" s="637" t="s">
        <v>289</v>
      </c>
      <c r="CG30" s="638"/>
      <c r="CH30" s="638"/>
      <c r="CI30" s="638"/>
      <c r="CJ30" s="638"/>
      <c r="CK30" s="638"/>
      <c r="CL30" s="638"/>
      <c r="CM30" s="638"/>
      <c r="CN30" s="638"/>
      <c r="CO30" s="638"/>
      <c r="CP30" s="638"/>
      <c r="CQ30" s="639"/>
      <c r="CR30" s="623">
        <v>396890</v>
      </c>
      <c r="CS30" s="624"/>
      <c r="CT30" s="624"/>
      <c r="CU30" s="624"/>
      <c r="CV30" s="624"/>
      <c r="CW30" s="624"/>
      <c r="CX30" s="624"/>
      <c r="CY30" s="625"/>
      <c r="CZ30" s="657">
        <v>6.9</v>
      </c>
      <c r="DA30" s="658"/>
      <c r="DB30" s="658"/>
      <c r="DC30" s="659"/>
      <c r="DD30" s="632">
        <v>390861</v>
      </c>
      <c r="DE30" s="624"/>
      <c r="DF30" s="624"/>
      <c r="DG30" s="624"/>
      <c r="DH30" s="624"/>
      <c r="DI30" s="624"/>
      <c r="DJ30" s="624"/>
      <c r="DK30" s="625"/>
      <c r="DL30" s="632">
        <v>390861</v>
      </c>
      <c r="DM30" s="624"/>
      <c r="DN30" s="624"/>
      <c r="DO30" s="624"/>
      <c r="DP30" s="624"/>
      <c r="DQ30" s="624"/>
      <c r="DR30" s="624"/>
      <c r="DS30" s="624"/>
      <c r="DT30" s="624"/>
      <c r="DU30" s="624"/>
      <c r="DV30" s="625"/>
      <c r="DW30" s="628">
        <v>9.6999999999999993</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207057</v>
      </c>
      <c r="S31" s="624"/>
      <c r="T31" s="624"/>
      <c r="U31" s="624"/>
      <c r="V31" s="624"/>
      <c r="W31" s="624"/>
      <c r="X31" s="624"/>
      <c r="Y31" s="625"/>
      <c r="Z31" s="626">
        <v>3.4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97</v>
      </c>
      <c r="BN31" s="679"/>
      <c r="BO31" s="679"/>
      <c r="BP31" s="679"/>
      <c r="BQ31" s="680"/>
      <c r="BR31" s="678">
        <v>99.2</v>
      </c>
      <c r="BS31" s="655"/>
      <c r="BT31" s="655"/>
      <c r="BU31" s="655"/>
      <c r="BV31" s="655"/>
      <c r="BW31" s="655"/>
      <c r="BX31" s="629">
        <v>96.2</v>
      </c>
      <c r="BY31" s="679"/>
      <c r="BZ31" s="679"/>
      <c r="CA31" s="679"/>
      <c r="CB31" s="680"/>
      <c r="CD31" s="686"/>
      <c r="CE31" s="687"/>
      <c r="CF31" s="637" t="s">
        <v>293</v>
      </c>
      <c r="CG31" s="638"/>
      <c r="CH31" s="638"/>
      <c r="CI31" s="638"/>
      <c r="CJ31" s="638"/>
      <c r="CK31" s="638"/>
      <c r="CL31" s="638"/>
      <c r="CM31" s="638"/>
      <c r="CN31" s="638"/>
      <c r="CO31" s="638"/>
      <c r="CP31" s="638"/>
      <c r="CQ31" s="639"/>
      <c r="CR31" s="623">
        <v>46111</v>
      </c>
      <c r="CS31" s="655"/>
      <c r="CT31" s="655"/>
      <c r="CU31" s="655"/>
      <c r="CV31" s="655"/>
      <c r="CW31" s="655"/>
      <c r="CX31" s="655"/>
      <c r="CY31" s="656"/>
      <c r="CZ31" s="657">
        <v>0.8</v>
      </c>
      <c r="DA31" s="658"/>
      <c r="DB31" s="658"/>
      <c r="DC31" s="659"/>
      <c r="DD31" s="632">
        <v>45044</v>
      </c>
      <c r="DE31" s="655"/>
      <c r="DF31" s="655"/>
      <c r="DG31" s="655"/>
      <c r="DH31" s="655"/>
      <c r="DI31" s="655"/>
      <c r="DJ31" s="655"/>
      <c r="DK31" s="656"/>
      <c r="DL31" s="632">
        <v>45044</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117186</v>
      </c>
      <c r="S32" s="624"/>
      <c r="T32" s="624"/>
      <c r="U32" s="624"/>
      <c r="V32" s="624"/>
      <c r="W32" s="624"/>
      <c r="X32" s="624"/>
      <c r="Y32" s="625"/>
      <c r="Z32" s="626">
        <v>1.9</v>
      </c>
      <c r="AA32" s="626"/>
      <c r="AB32" s="626"/>
      <c r="AC32" s="626"/>
      <c r="AD32" s="627">
        <v>4370</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98.2</v>
      </c>
      <c r="BH32" s="691"/>
      <c r="BI32" s="691"/>
      <c r="BJ32" s="691"/>
      <c r="BK32" s="691"/>
      <c r="BL32" s="691"/>
      <c r="BM32" s="692">
        <v>90.6</v>
      </c>
      <c r="BN32" s="691"/>
      <c r="BO32" s="691"/>
      <c r="BP32" s="691"/>
      <c r="BQ32" s="693"/>
      <c r="BR32" s="690">
        <v>98</v>
      </c>
      <c r="BS32" s="691"/>
      <c r="BT32" s="691"/>
      <c r="BU32" s="691"/>
      <c r="BV32" s="691"/>
      <c r="BW32" s="691"/>
      <c r="BX32" s="692">
        <v>89.9</v>
      </c>
      <c r="BY32" s="691"/>
      <c r="BZ32" s="691"/>
      <c r="CA32" s="691"/>
      <c r="CB32" s="693"/>
      <c r="CD32" s="688"/>
      <c r="CE32" s="689"/>
      <c r="CF32" s="637" t="s">
        <v>296</v>
      </c>
      <c r="CG32" s="638"/>
      <c r="CH32" s="638"/>
      <c r="CI32" s="638"/>
      <c r="CJ32" s="638"/>
      <c r="CK32" s="638"/>
      <c r="CL32" s="638"/>
      <c r="CM32" s="638"/>
      <c r="CN32" s="638"/>
      <c r="CO32" s="638"/>
      <c r="CP32" s="638"/>
      <c r="CQ32" s="639"/>
      <c r="CR32" s="623">
        <v>5</v>
      </c>
      <c r="CS32" s="624"/>
      <c r="CT32" s="624"/>
      <c r="CU32" s="624"/>
      <c r="CV32" s="624"/>
      <c r="CW32" s="624"/>
      <c r="CX32" s="624"/>
      <c r="CY32" s="625"/>
      <c r="CZ32" s="657">
        <v>0</v>
      </c>
      <c r="DA32" s="658"/>
      <c r="DB32" s="658"/>
      <c r="DC32" s="659"/>
      <c r="DD32" s="632">
        <v>5</v>
      </c>
      <c r="DE32" s="624"/>
      <c r="DF32" s="624"/>
      <c r="DG32" s="624"/>
      <c r="DH32" s="624"/>
      <c r="DI32" s="624"/>
      <c r="DJ32" s="624"/>
      <c r="DK32" s="625"/>
      <c r="DL32" s="632">
        <v>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431500</v>
      </c>
      <c r="S33" s="624"/>
      <c r="T33" s="624"/>
      <c r="U33" s="624"/>
      <c r="V33" s="624"/>
      <c r="W33" s="624"/>
      <c r="X33" s="624"/>
      <c r="Y33" s="625"/>
      <c r="Z33" s="626">
        <v>7.1</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3083950</v>
      </c>
      <c r="CS33" s="655"/>
      <c r="CT33" s="655"/>
      <c r="CU33" s="655"/>
      <c r="CV33" s="655"/>
      <c r="CW33" s="655"/>
      <c r="CX33" s="655"/>
      <c r="CY33" s="656"/>
      <c r="CZ33" s="657">
        <v>53.6</v>
      </c>
      <c r="DA33" s="658"/>
      <c r="DB33" s="658"/>
      <c r="DC33" s="659"/>
      <c r="DD33" s="632">
        <v>2521640</v>
      </c>
      <c r="DE33" s="655"/>
      <c r="DF33" s="655"/>
      <c r="DG33" s="655"/>
      <c r="DH33" s="655"/>
      <c r="DI33" s="655"/>
      <c r="DJ33" s="655"/>
      <c r="DK33" s="656"/>
      <c r="DL33" s="632">
        <v>1711178</v>
      </c>
      <c r="DM33" s="655"/>
      <c r="DN33" s="655"/>
      <c r="DO33" s="655"/>
      <c r="DP33" s="655"/>
      <c r="DQ33" s="655"/>
      <c r="DR33" s="655"/>
      <c r="DS33" s="655"/>
      <c r="DT33" s="655"/>
      <c r="DU33" s="655"/>
      <c r="DV33" s="656"/>
      <c r="DW33" s="628">
        <v>42.3</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1164911</v>
      </c>
      <c r="CS34" s="624"/>
      <c r="CT34" s="624"/>
      <c r="CU34" s="624"/>
      <c r="CV34" s="624"/>
      <c r="CW34" s="624"/>
      <c r="CX34" s="624"/>
      <c r="CY34" s="625"/>
      <c r="CZ34" s="657">
        <v>20.3</v>
      </c>
      <c r="DA34" s="658"/>
      <c r="DB34" s="658"/>
      <c r="DC34" s="659"/>
      <c r="DD34" s="632">
        <v>893035</v>
      </c>
      <c r="DE34" s="624"/>
      <c r="DF34" s="624"/>
      <c r="DG34" s="624"/>
      <c r="DH34" s="624"/>
      <c r="DI34" s="624"/>
      <c r="DJ34" s="624"/>
      <c r="DK34" s="625"/>
      <c r="DL34" s="632">
        <v>711321</v>
      </c>
      <c r="DM34" s="624"/>
      <c r="DN34" s="624"/>
      <c r="DO34" s="624"/>
      <c r="DP34" s="624"/>
      <c r="DQ34" s="624"/>
      <c r="DR34" s="624"/>
      <c r="DS34" s="624"/>
      <c r="DT34" s="624"/>
      <c r="DU34" s="624"/>
      <c r="DV34" s="625"/>
      <c r="DW34" s="628">
        <v>17.600000000000001</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287000</v>
      </c>
      <c r="S35" s="624"/>
      <c r="T35" s="624"/>
      <c r="U35" s="624"/>
      <c r="V35" s="624"/>
      <c r="W35" s="624"/>
      <c r="X35" s="624"/>
      <c r="Y35" s="625"/>
      <c r="Z35" s="626">
        <v>4.7</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1013608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108835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39210</v>
      </c>
      <c r="CS35" s="655"/>
      <c r="CT35" s="655"/>
      <c r="CU35" s="655"/>
      <c r="CV35" s="655"/>
      <c r="CW35" s="655"/>
      <c r="CX35" s="655"/>
      <c r="CY35" s="656"/>
      <c r="CZ35" s="657">
        <v>0.7</v>
      </c>
      <c r="DA35" s="658"/>
      <c r="DB35" s="658"/>
      <c r="DC35" s="659"/>
      <c r="DD35" s="632">
        <v>34317</v>
      </c>
      <c r="DE35" s="655"/>
      <c r="DF35" s="655"/>
      <c r="DG35" s="655"/>
      <c r="DH35" s="655"/>
      <c r="DI35" s="655"/>
      <c r="DJ35" s="655"/>
      <c r="DK35" s="656"/>
      <c r="DL35" s="632">
        <v>27960</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6082281</v>
      </c>
      <c r="S36" s="696"/>
      <c r="T36" s="696"/>
      <c r="U36" s="696"/>
      <c r="V36" s="696"/>
      <c r="W36" s="696"/>
      <c r="X36" s="696"/>
      <c r="Y36" s="697"/>
      <c r="Z36" s="698">
        <v>100</v>
      </c>
      <c r="AA36" s="698"/>
      <c r="AB36" s="698"/>
      <c r="AC36" s="698"/>
      <c r="AD36" s="699">
        <v>3754091</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396334</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105047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1153781</v>
      </c>
      <c r="CS36" s="624"/>
      <c r="CT36" s="624"/>
      <c r="CU36" s="624"/>
      <c r="CV36" s="624"/>
      <c r="CW36" s="624"/>
      <c r="CX36" s="624"/>
      <c r="CY36" s="625"/>
      <c r="CZ36" s="657">
        <v>20.100000000000001</v>
      </c>
      <c r="DA36" s="658"/>
      <c r="DB36" s="658"/>
      <c r="DC36" s="659"/>
      <c r="DD36" s="632">
        <v>1090886</v>
      </c>
      <c r="DE36" s="624"/>
      <c r="DF36" s="624"/>
      <c r="DG36" s="624"/>
      <c r="DH36" s="624"/>
      <c r="DI36" s="624"/>
      <c r="DJ36" s="624"/>
      <c r="DK36" s="625"/>
      <c r="DL36" s="632">
        <v>653537</v>
      </c>
      <c r="DM36" s="624"/>
      <c r="DN36" s="624"/>
      <c r="DO36" s="624"/>
      <c r="DP36" s="624"/>
      <c r="DQ36" s="624"/>
      <c r="DR36" s="624"/>
      <c r="DS36" s="624"/>
      <c r="DT36" s="624"/>
      <c r="DU36" s="624"/>
      <c r="DV36" s="625"/>
      <c r="DW36" s="628">
        <v>16.2</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88877</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2043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153291</v>
      </c>
      <c r="CS37" s="655"/>
      <c r="CT37" s="655"/>
      <c r="CU37" s="655"/>
      <c r="CV37" s="655"/>
      <c r="CW37" s="655"/>
      <c r="CX37" s="655"/>
      <c r="CY37" s="656"/>
      <c r="CZ37" s="657">
        <v>2.7</v>
      </c>
      <c r="DA37" s="658"/>
      <c r="DB37" s="658"/>
      <c r="DC37" s="659"/>
      <c r="DD37" s="632">
        <v>153234</v>
      </c>
      <c r="DE37" s="655"/>
      <c r="DF37" s="655"/>
      <c r="DG37" s="655"/>
      <c r="DH37" s="655"/>
      <c r="DI37" s="655"/>
      <c r="DJ37" s="655"/>
      <c r="DK37" s="656"/>
      <c r="DL37" s="632">
        <v>153234</v>
      </c>
      <c r="DM37" s="655"/>
      <c r="DN37" s="655"/>
      <c r="DO37" s="655"/>
      <c r="DP37" s="655"/>
      <c r="DQ37" s="655"/>
      <c r="DR37" s="655"/>
      <c r="DS37" s="655"/>
      <c r="DT37" s="655"/>
      <c r="DU37" s="655"/>
      <c r="DV37" s="656"/>
      <c r="DW37" s="628">
        <v>3.8</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37994</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3607</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524855</v>
      </c>
      <c r="CS38" s="624"/>
      <c r="CT38" s="624"/>
      <c r="CU38" s="624"/>
      <c r="CV38" s="624"/>
      <c r="CW38" s="624"/>
      <c r="CX38" s="624"/>
      <c r="CY38" s="625"/>
      <c r="CZ38" s="657">
        <v>9.1</v>
      </c>
      <c r="DA38" s="658"/>
      <c r="DB38" s="658"/>
      <c r="DC38" s="659"/>
      <c r="DD38" s="632">
        <v>432283</v>
      </c>
      <c r="DE38" s="624"/>
      <c r="DF38" s="624"/>
      <c r="DG38" s="624"/>
      <c r="DH38" s="624"/>
      <c r="DI38" s="624"/>
      <c r="DJ38" s="624"/>
      <c r="DK38" s="625"/>
      <c r="DL38" s="632">
        <v>318360</v>
      </c>
      <c r="DM38" s="624"/>
      <c r="DN38" s="624"/>
      <c r="DO38" s="624"/>
      <c r="DP38" s="624"/>
      <c r="DQ38" s="624"/>
      <c r="DR38" s="624"/>
      <c r="DS38" s="624"/>
      <c r="DT38" s="624"/>
      <c r="DU38" s="624"/>
      <c r="DV38" s="625"/>
      <c r="DW38" s="628">
        <v>7.9</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620</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109</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185693</v>
      </c>
      <c r="CS39" s="655"/>
      <c r="CT39" s="655"/>
      <c r="CU39" s="655"/>
      <c r="CV39" s="655"/>
      <c r="CW39" s="655"/>
      <c r="CX39" s="655"/>
      <c r="CY39" s="656"/>
      <c r="CZ39" s="657">
        <v>3.2</v>
      </c>
      <c r="DA39" s="658"/>
      <c r="DB39" s="658"/>
      <c r="DC39" s="659"/>
      <c r="DD39" s="632">
        <v>71119</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142447</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15500</v>
      </c>
      <c r="CS40" s="624"/>
      <c r="CT40" s="624"/>
      <c r="CU40" s="624"/>
      <c r="CV40" s="624"/>
      <c r="CW40" s="624"/>
      <c r="CX40" s="624"/>
      <c r="CY40" s="625"/>
      <c r="CZ40" s="657">
        <v>0.3</v>
      </c>
      <c r="DA40" s="658"/>
      <c r="DB40" s="658"/>
      <c r="DC40" s="659"/>
      <c r="DD40" s="632" t="s">
        <v>107</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347336</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288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671989</v>
      </c>
      <c r="CS42" s="624"/>
      <c r="CT42" s="624"/>
      <c r="CU42" s="624"/>
      <c r="CV42" s="624"/>
      <c r="CW42" s="624"/>
      <c r="CX42" s="624"/>
      <c r="CY42" s="625"/>
      <c r="CZ42" s="657">
        <v>11.7</v>
      </c>
      <c r="DA42" s="706"/>
      <c r="DB42" s="706"/>
      <c r="DC42" s="707"/>
      <c r="DD42" s="632">
        <v>383859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21317</v>
      </c>
      <c r="CS43" s="655"/>
      <c r="CT43" s="655"/>
      <c r="CU43" s="655"/>
      <c r="CV43" s="655"/>
      <c r="CW43" s="655"/>
      <c r="CX43" s="655"/>
      <c r="CY43" s="656"/>
      <c r="CZ43" s="657">
        <v>0.4</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669953</v>
      </c>
      <c r="CS44" s="624"/>
      <c r="CT44" s="624"/>
      <c r="CU44" s="624"/>
      <c r="CV44" s="624"/>
      <c r="CW44" s="624"/>
      <c r="CX44" s="624"/>
      <c r="CY44" s="625"/>
      <c r="CZ44" s="657">
        <v>11.7</v>
      </c>
      <c r="DA44" s="706"/>
      <c r="DB44" s="706"/>
      <c r="DC44" s="707"/>
      <c r="DD44" s="632">
        <v>381823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267795</v>
      </c>
      <c r="CS45" s="655"/>
      <c r="CT45" s="655"/>
      <c r="CU45" s="655"/>
      <c r="CV45" s="655"/>
      <c r="CW45" s="655"/>
      <c r="CX45" s="655"/>
      <c r="CY45" s="656"/>
      <c r="CZ45" s="657">
        <v>4.7</v>
      </c>
      <c r="DA45" s="658"/>
      <c r="DB45" s="658"/>
      <c r="DC45" s="659"/>
      <c r="DD45" s="632">
        <v>36912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364354</v>
      </c>
      <c r="CS46" s="624"/>
      <c r="CT46" s="624"/>
      <c r="CU46" s="624"/>
      <c r="CV46" s="624"/>
      <c r="CW46" s="624"/>
      <c r="CX46" s="624"/>
      <c r="CY46" s="625"/>
      <c r="CZ46" s="657">
        <v>6.3</v>
      </c>
      <c r="DA46" s="706"/>
      <c r="DB46" s="706"/>
      <c r="DC46" s="707"/>
      <c r="DD46" s="632">
        <v>340807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2036</v>
      </c>
      <c r="CS47" s="655"/>
      <c r="CT47" s="655"/>
      <c r="CU47" s="655"/>
      <c r="CV47" s="655"/>
      <c r="CW47" s="655"/>
      <c r="CX47" s="655"/>
      <c r="CY47" s="656"/>
      <c r="CZ47" s="657">
        <v>0</v>
      </c>
      <c r="DA47" s="658"/>
      <c r="DB47" s="658"/>
      <c r="DC47" s="659"/>
      <c r="DD47" s="632">
        <v>2036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5749282</v>
      </c>
      <c r="CS49" s="691"/>
      <c r="CT49" s="691"/>
      <c r="CU49" s="691"/>
      <c r="CV49" s="691"/>
      <c r="CW49" s="691"/>
      <c r="CX49" s="691"/>
      <c r="CY49" s="718"/>
      <c r="CZ49" s="719">
        <v>100</v>
      </c>
      <c r="DA49" s="720"/>
      <c r="DB49" s="720"/>
      <c r="DC49" s="721"/>
      <c r="DD49" s="722">
        <v>4286827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6082</v>
      </c>
      <c r="R7" s="753"/>
      <c r="S7" s="753"/>
      <c r="T7" s="753"/>
      <c r="U7" s="753"/>
      <c r="V7" s="753">
        <v>5725</v>
      </c>
      <c r="W7" s="753"/>
      <c r="X7" s="753"/>
      <c r="Y7" s="753"/>
      <c r="Z7" s="753"/>
      <c r="AA7" s="753">
        <v>357</v>
      </c>
      <c r="AB7" s="753"/>
      <c r="AC7" s="753"/>
      <c r="AD7" s="753"/>
      <c r="AE7" s="754"/>
      <c r="AF7" s="755">
        <v>266</v>
      </c>
      <c r="AG7" s="756"/>
      <c r="AH7" s="756"/>
      <c r="AI7" s="756"/>
      <c r="AJ7" s="757"/>
      <c r="AK7" s="792" t="s">
        <v>567</v>
      </c>
      <c r="AL7" s="793"/>
      <c r="AM7" s="793"/>
      <c r="AN7" s="793"/>
      <c r="AO7" s="793"/>
      <c r="AP7" s="793">
        <v>4926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571</v>
      </c>
      <c r="BS7" s="796" t="s">
        <v>546</v>
      </c>
      <c r="BT7" s="797"/>
      <c r="BU7" s="797"/>
      <c r="BV7" s="797"/>
      <c r="BW7" s="797"/>
      <c r="BX7" s="797"/>
      <c r="BY7" s="797"/>
      <c r="BZ7" s="797"/>
      <c r="CA7" s="797"/>
      <c r="CB7" s="797"/>
      <c r="CC7" s="797"/>
      <c r="CD7" s="797"/>
      <c r="CE7" s="797"/>
      <c r="CF7" s="797"/>
      <c r="CG7" s="798"/>
      <c r="CH7" s="789">
        <v>0</v>
      </c>
      <c r="CI7" s="790"/>
      <c r="CJ7" s="790"/>
      <c r="CK7" s="790"/>
      <c r="CL7" s="791"/>
      <c r="CM7" s="789">
        <v>4</v>
      </c>
      <c r="CN7" s="790"/>
      <c r="CO7" s="790"/>
      <c r="CP7" s="790"/>
      <c r="CQ7" s="791"/>
      <c r="CR7" s="789">
        <v>2</v>
      </c>
      <c r="CS7" s="790"/>
      <c r="CT7" s="790"/>
      <c r="CU7" s="790"/>
      <c r="CV7" s="791"/>
      <c r="CW7" s="789" t="s">
        <v>568</v>
      </c>
      <c r="CX7" s="790"/>
      <c r="CY7" s="790"/>
      <c r="CZ7" s="790"/>
      <c r="DA7" s="791"/>
      <c r="DB7" s="789" t="s">
        <v>573</v>
      </c>
      <c r="DC7" s="790"/>
      <c r="DD7" s="790"/>
      <c r="DE7" s="790"/>
      <c r="DF7" s="791"/>
      <c r="DG7" s="789">
        <v>6</v>
      </c>
      <c r="DH7" s="790"/>
      <c r="DI7" s="790"/>
      <c r="DJ7" s="790"/>
      <c r="DK7" s="791"/>
      <c r="DL7" s="789" t="s">
        <v>574</v>
      </c>
      <c r="DM7" s="790"/>
      <c r="DN7" s="790"/>
      <c r="DO7" s="790"/>
      <c r="DP7" s="791"/>
      <c r="DQ7" s="789" t="s">
        <v>574</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2</v>
      </c>
      <c r="R8" s="777"/>
      <c r="S8" s="777"/>
      <c r="T8" s="777"/>
      <c r="U8" s="777"/>
      <c r="V8" s="777">
        <v>30</v>
      </c>
      <c r="W8" s="777"/>
      <c r="X8" s="777"/>
      <c r="Y8" s="777"/>
      <c r="Z8" s="777"/>
      <c r="AA8" s="777">
        <v>-28</v>
      </c>
      <c r="AB8" s="777"/>
      <c r="AC8" s="777"/>
      <c r="AD8" s="777"/>
      <c r="AE8" s="778"/>
      <c r="AF8" s="779">
        <v>-28</v>
      </c>
      <c r="AG8" s="780"/>
      <c r="AH8" s="780"/>
      <c r="AI8" s="780"/>
      <c r="AJ8" s="781"/>
      <c r="AK8" s="782" t="s">
        <v>567</v>
      </c>
      <c r="AL8" s="783"/>
      <c r="AM8" s="783"/>
      <c r="AN8" s="783"/>
      <c r="AO8" s="783"/>
      <c r="AP8" s="783">
        <v>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62</v>
      </c>
      <c r="R9" s="777"/>
      <c r="S9" s="777"/>
      <c r="T9" s="777"/>
      <c r="U9" s="777"/>
      <c r="V9" s="777">
        <v>58</v>
      </c>
      <c r="W9" s="777"/>
      <c r="X9" s="777"/>
      <c r="Y9" s="777"/>
      <c r="Z9" s="777"/>
      <c r="AA9" s="777">
        <v>4</v>
      </c>
      <c r="AB9" s="777"/>
      <c r="AC9" s="777"/>
      <c r="AD9" s="777"/>
      <c r="AE9" s="778"/>
      <c r="AF9" s="779">
        <v>4</v>
      </c>
      <c r="AG9" s="780"/>
      <c r="AH9" s="780"/>
      <c r="AI9" s="780"/>
      <c r="AJ9" s="781"/>
      <c r="AK9" s="782" t="s">
        <v>567</v>
      </c>
      <c r="AL9" s="783"/>
      <c r="AM9" s="783"/>
      <c r="AN9" s="783"/>
      <c r="AO9" s="783"/>
      <c r="AP9" s="783" t="s">
        <v>568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6145</v>
      </c>
      <c r="R23" s="812"/>
      <c r="S23" s="812"/>
      <c r="T23" s="812"/>
      <c r="U23" s="812"/>
      <c r="V23" s="812">
        <v>5813</v>
      </c>
      <c r="W23" s="812"/>
      <c r="X23" s="812"/>
      <c r="Y23" s="812"/>
      <c r="Z23" s="812"/>
      <c r="AA23" s="812">
        <v>333</v>
      </c>
      <c r="AB23" s="812"/>
      <c r="AC23" s="812"/>
      <c r="AD23" s="812"/>
      <c r="AE23" s="813"/>
      <c r="AF23" s="814">
        <v>241</v>
      </c>
      <c r="AG23" s="812"/>
      <c r="AH23" s="812"/>
      <c r="AI23" s="812"/>
      <c r="AJ23" s="815"/>
      <c r="AK23" s="816"/>
      <c r="AL23" s="817"/>
      <c r="AM23" s="817"/>
      <c r="AN23" s="817"/>
      <c r="AO23" s="817"/>
      <c r="AP23" s="812">
        <v>4929</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1878</v>
      </c>
      <c r="R28" s="841"/>
      <c r="S28" s="841"/>
      <c r="T28" s="841"/>
      <c r="U28" s="841"/>
      <c r="V28" s="841">
        <v>1769</v>
      </c>
      <c r="W28" s="841"/>
      <c r="X28" s="841"/>
      <c r="Y28" s="841"/>
      <c r="Z28" s="841"/>
      <c r="AA28" s="841">
        <v>109</v>
      </c>
      <c r="AB28" s="841"/>
      <c r="AC28" s="841"/>
      <c r="AD28" s="841"/>
      <c r="AE28" s="842"/>
      <c r="AF28" s="843">
        <v>109</v>
      </c>
      <c r="AG28" s="841"/>
      <c r="AH28" s="841"/>
      <c r="AI28" s="841"/>
      <c r="AJ28" s="844"/>
      <c r="AK28" s="845" t="s">
        <v>483</v>
      </c>
      <c r="AL28" s="836"/>
      <c r="AM28" s="836"/>
      <c r="AN28" s="836"/>
      <c r="AO28" s="836"/>
      <c r="AP28" s="836" t="s">
        <v>483</v>
      </c>
      <c r="AQ28" s="836"/>
      <c r="AR28" s="836"/>
      <c r="AS28" s="836"/>
      <c r="AT28" s="836"/>
      <c r="AU28" s="836" t="s">
        <v>483</v>
      </c>
      <c r="AV28" s="836"/>
      <c r="AW28" s="836"/>
      <c r="AX28" s="836"/>
      <c r="AY28" s="836"/>
      <c r="AZ28" s="837" t="s">
        <v>483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1300</v>
      </c>
      <c r="R29" s="777"/>
      <c r="S29" s="777"/>
      <c r="T29" s="777"/>
      <c r="U29" s="777"/>
      <c r="V29" s="777">
        <v>1268</v>
      </c>
      <c r="W29" s="777"/>
      <c r="X29" s="777"/>
      <c r="Y29" s="777"/>
      <c r="Z29" s="777"/>
      <c r="AA29" s="777">
        <v>32</v>
      </c>
      <c r="AB29" s="777"/>
      <c r="AC29" s="777"/>
      <c r="AD29" s="777"/>
      <c r="AE29" s="778"/>
      <c r="AF29" s="779">
        <v>32</v>
      </c>
      <c r="AG29" s="780"/>
      <c r="AH29" s="780"/>
      <c r="AI29" s="780"/>
      <c r="AJ29" s="781"/>
      <c r="AK29" s="848" t="s">
        <v>483</v>
      </c>
      <c r="AL29" s="849"/>
      <c r="AM29" s="849"/>
      <c r="AN29" s="849"/>
      <c r="AO29" s="849"/>
      <c r="AP29" s="849" t="s">
        <v>483</v>
      </c>
      <c r="AQ29" s="849"/>
      <c r="AR29" s="849"/>
      <c r="AS29" s="849"/>
      <c r="AT29" s="849"/>
      <c r="AU29" s="849" t="s">
        <v>483</v>
      </c>
      <c r="AV29" s="849"/>
      <c r="AW29" s="849"/>
      <c r="AX29" s="849"/>
      <c r="AY29" s="849"/>
      <c r="AZ29" s="850" t="s">
        <v>483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258</v>
      </c>
      <c r="R30" s="777"/>
      <c r="S30" s="777"/>
      <c r="T30" s="777"/>
      <c r="U30" s="777"/>
      <c r="V30" s="777">
        <v>254</v>
      </c>
      <c r="W30" s="777"/>
      <c r="X30" s="777"/>
      <c r="Y30" s="777"/>
      <c r="Z30" s="777"/>
      <c r="AA30" s="777">
        <v>4</v>
      </c>
      <c r="AB30" s="777"/>
      <c r="AC30" s="777"/>
      <c r="AD30" s="777"/>
      <c r="AE30" s="778"/>
      <c r="AF30" s="779">
        <v>4</v>
      </c>
      <c r="AG30" s="780"/>
      <c r="AH30" s="780"/>
      <c r="AI30" s="780"/>
      <c r="AJ30" s="781"/>
      <c r="AK30" s="848" t="s">
        <v>483</v>
      </c>
      <c r="AL30" s="849"/>
      <c r="AM30" s="849"/>
      <c r="AN30" s="849"/>
      <c r="AO30" s="849"/>
      <c r="AP30" s="849" t="s">
        <v>483</v>
      </c>
      <c r="AQ30" s="849"/>
      <c r="AR30" s="849"/>
      <c r="AS30" s="849"/>
      <c r="AT30" s="849"/>
      <c r="AU30" s="849" t="s">
        <v>483</v>
      </c>
      <c r="AV30" s="849"/>
      <c r="AW30" s="849"/>
      <c r="AX30" s="849"/>
      <c r="AY30" s="849"/>
      <c r="AZ30" s="850" t="s">
        <v>483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299</v>
      </c>
      <c r="R31" s="777"/>
      <c r="S31" s="777"/>
      <c r="T31" s="777"/>
      <c r="U31" s="777"/>
      <c r="V31" s="777">
        <v>253</v>
      </c>
      <c r="W31" s="777"/>
      <c r="X31" s="777"/>
      <c r="Y31" s="777"/>
      <c r="Z31" s="777"/>
      <c r="AA31" s="777">
        <v>46</v>
      </c>
      <c r="AB31" s="777"/>
      <c r="AC31" s="777"/>
      <c r="AD31" s="777"/>
      <c r="AE31" s="778"/>
      <c r="AF31" s="779">
        <v>685</v>
      </c>
      <c r="AG31" s="780"/>
      <c r="AH31" s="780"/>
      <c r="AI31" s="780"/>
      <c r="AJ31" s="781"/>
      <c r="AK31" s="848">
        <v>2</v>
      </c>
      <c r="AL31" s="849"/>
      <c r="AM31" s="849"/>
      <c r="AN31" s="849"/>
      <c r="AO31" s="849"/>
      <c r="AP31" s="849">
        <v>538</v>
      </c>
      <c r="AQ31" s="849"/>
      <c r="AR31" s="849"/>
      <c r="AS31" s="849"/>
      <c r="AT31" s="849"/>
      <c r="AU31" s="849">
        <v>2</v>
      </c>
      <c r="AV31" s="849"/>
      <c r="AW31" s="849"/>
      <c r="AX31" s="849"/>
      <c r="AY31" s="849"/>
      <c r="AZ31" s="850" t="s">
        <v>545</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396</v>
      </c>
      <c r="R32" s="777"/>
      <c r="S32" s="777"/>
      <c r="T32" s="777"/>
      <c r="U32" s="777"/>
      <c r="V32" s="777">
        <v>506</v>
      </c>
      <c r="W32" s="777"/>
      <c r="X32" s="777"/>
      <c r="Y32" s="777"/>
      <c r="Z32" s="777"/>
      <c r="AA32" s="777">
        <v>-110</v>
      </c>
      <c r="AB32" s="777"/>
      <c r="AC32" s="777"/>
      <c r="AD32" s="777"/>
      <c r="AE32" s="778"/>
      <c r="AF32" s="779">
        <v>231</v>
      </c>
      <c r="AG32" s="780"/>
      <c r="AH32" s="780"/>
      <c r="AI32" s="780"/>
      <c r="AJ32" s="781"/>
      <c r="AK32" s="848">
        <v>343</v>
      </c>
      <c r="AL32" s="849"/>
      <c r="AM32" s="849"/>
      <c r="AN32" s="849"/>
      <c r="AO32" s="849"/>
      <c r="AP32" s="849">
        <v>5686</v>
      </c>
      <c r="AQ32" s="849"/>
      <c r="AR32" s="849"/>
      <c r="AS32" s="849"/>
      <c r="AT32" s="849"/>
      <c r="AU32" s="849">
        <v>5686</v>
      </c>
      <c r="AV32" s="849"/>
      <c r="AW32" s="849"/>
      <c r="AX32" s="849"/>
      <c r="AY32" s="849"/>
      <c r="AZ32" s="850" t="s">
        <v>545</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664</v>
      </c>
      <c r="R33" s="777"/>
      <c r="S33" s="777"/>
      <c r="T33" s="777"/>
      <c r="U33" s="777"/>
      <c r="V33" s="777">
        <v>646</v>
      </c>
      <c r="W33" s="777"/>
      <c r="X33" s="777"/>
      <c r="Y33" s="777"/>
      <c r="Z33" s="777"/>
      <c r="AA33" s="777">
        <v>18</v>
      </c>
      <c r="AB33" s="777"/>
      <c r="AC33" s="777"/>
      <c r="AD33" s="777"/>
      <c r="AE33" s="778"/>
      <c r="AF33" s="779">
        <v>471</v>
      </c>
      <c r="AG33" s="780"/>
      <c r="AH33" s="780"/>
      <c r="AI33" s="780"/>
      <c r="AJ33" s="781"/>
      <c r="AK33" s="848">
        <v>92</v>
      </c>
      <c r="AL33" s="849"/>
      <c r="AM33" s="849"/>
      <c r="AN33" s="849"/>
      <c r="AO33" s="849"/>
      <c r="AP33" s="849">
        <v>589</v>
      </c>
      <c r="AQ33" s="849"/>
      <c r="AR33" s="849"/>
      <c r="AS33" s="849"/>
      <c r="AT33" s="849"/>
      <c r="AU33" s="849">
        <v>418</v>
      </c>
      <c r="AV33" s="849"/>
      <c r="AW33" s="849"/>
      <c r="AX33" s="849"/>
      <c r="AY33" s="849"/>
      <c r="AZ33" s="850" t="s">
        <v>545</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387</v>
      </c>
      <c r="R34" s="777"/>
      <c r="S34" s="777"/>
      <c r="T34" s="777"/>
      <c r="U34" s="777"/>
      <c r="V34" s="777">
        <v>368</v>
      </c>
      <c r="W34" s="777"/>
      <c r="X34" s="777"/>
      <c r="Y34" s="777"/>
      <c r="Z34" s="777"/>
      <c r="AA34" s="777">
        <v>20</v>
      </c>
      <c r="AB34" s="777"/>
      <c r="AC34" s="777"/>
      <c r="AD34" s="777"/>
      <c r="AE34" s="778"/>
      <c r="AF34" s="779">
        <v>74</v>
      </c>
      <c r="AG34" s="780"/>
      <c r="AH34" s="780"/>
      <c r="AI34" s="780"/>
      <c r="AJ34" s="781"/>
      <c r="AK34" s="848">
        <v>38</v>
      </c>
      <c r="AL34" s="849"/>
      <c r="AM34" s="849"/>
      <c r="AN34" s="849"/>
      <c r="AO34" s="849"/>
      <c r="AP34" s="849">
        <v>82</v>
      </c>
      <c r="AQ34" s="849"/>
      <c r="AR34" s="849"/>
      <c r="AS34" s="849"/>
      <c r="AT34" s="849"/>
      <c r="AU34" s="849">
        <v>32</v>
      </c>
      <c r="AV34" s="849"/>
      <c r="AW34" s="849"/>
      <c r="AX34" s="849"/>
      <c r="AY34" s="849"/>
      <c r="AZ34" s="850" t="s">
        <v>545</v>
      </c>
      <c r="BA34" s="850"/>
      <c r="BB34" s="850"/>
      <c r="BC34" s="850"/>
      <c r="BD34" s="850"/>
      <c r="BE34" s="846" t="s">
        <v>380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384</v>
      </c>
      <c r="C35" s="774"/>
      <c r="D35" s="774"/>
      <c r="E35" s="774"/>
      <c r="F35" s="774"/>
      <c r="G35" s="774"/>
      <c r="H35" s="774"/>
      <c r="I35" s="774"/>
      <c r="J35" s="774"/>
      <c r="K35" s="774"/>
      <c r="L35" s="774"/>
      <c r="M35" s="774"/>
      <c r="N35" s="774"/>
      <c r="O35" s="774"/>
      <c r="P35" s="775"/>
      <c r="Q35" s="776">
        <v>68</v>
      </c>
      <c r="R35" s="777"/>
      <c r="S35" s="777"/>
      <c r="T35" s="777"/>
      <c r="U35" s="777"/>
      <c r="V35" s="777">
        <v>67</v>
      </c>
      <c r="W35" s="777"/>
      <c r="X35" s="777"/>
      <c r="Y35" s="777"/>
      <c r="Z35" s="777"/>
      <c r="AA35" s="777">
        <v>1</v>
      </c>
      <c r="AB35" s="777"/>
      <c r="AC35" s="777"/>
      <c r="AD35" s="777"/>
      <c r="AE35" s="778"/>
      <c r="AF35" s="779">
        <v>1</v>
      </c>
      <c r="AG35" s="780"/>
      <c r="AH35" s="780"/>
      <c r="AI35" s="780"/>
      <c r="AJ35" s="781"/>
      <c r="AK35" s="848">
        <v>53</v>
      </c>
      <c r="AL35" s="849"/>
      <c r="AM35" s="849"/>
      <c r="AN35" s="849"/>
      <c r="AO35" s="849"/>
      <c r="AP35" s="849">
        <v>652</v>
      </c>
      <c r="AQ35" s="849"/>
      <c r="AR35" s="849"/>
      <c r="AS35" s="849"/>
      <c r="AT35" s="849"/>
      <c r="AU35" s="849">
        <v>515</v>
      </c>
      <c r="AV35" s="849"/>
      <c r="AW35" s="849"/>
      <c r="AX35" s="849"/>
      <c r="AY35" s="849"/>
      <c r="AZ35" s="850" t="s">
        <v>545</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1607</v>
      </c>
      <c r="AG63" s="860"/>
      <c r="AH63" s="860"/>
      <c r="AI63" s="860"/>
      <c r="AJ63" s="861"/>
      <c r="AK63" s="862"/>
      <c r="AL63" s="857"/>
      <c r="AM63" s="857"/>
      <c r="AN63" s="857"/>
      <c r="AO63" s="857"/>
      <c r="AP63" s="860">
        <v>7547</v>
      </c>
      <c r="AQ63" s="860"/>
      <c r="AR63" s="860"/>
      <c r="AS63" s="860"/>
      <c r="AT63" s="860"/>
      <c r="AU63" s="860">
        <v>6653</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572</v>
      </c>
      <c r="AL66" s="759"/>
      <c r="AM66" s="759"/>
      <c r="AN66" s="759"/>
      <c r="AO66" s="760"/>
      <c r="AP66" s="735" t="s">
        <v>373</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547</v>
      </c>
      <c r="C68" s="888"/>
      <c r="D68" s="888"/>
      <c r="E68" s="888"/>
      <c r="F68" s="888"/>
      <c r="G68" s="888"/>
      <c r="H68" s="888"/>
      <c r="I68" s="888"/>
      <c r="J68" s="888"/>
      <c r="K68" s="888"/>
      <c r="L68" s="888"/>
      <c r="M68" s="888"/>
      <c r="N68" s="888"/>
      <c r="O68" s="888"/>
      <c r="P68" s="889"/>
      <c r="Q68" s="890">
        <v>133</v>
      </c>
      <c r="R68" s="884"/>
      <c r="S68" s="884"/>
      <c r="T68" s="884"/>
      <c r="U68" s="884"/>
      <c r="V68" s="884">
        <v>128</v>
      </c>
      <c r="W68" s="884"/>
      <c r="X68" s="884"/>
      <c r="Y68" s="884"/>
      <c r="Z68" s="884"/>
      <c r="AA68" s="884">
        <v>6</v>
      </c>
      <c r="AB68" s="884"/>
      <c r="AC68" s="884"/>
      <c r="AD68" s="884"/>
      <c r="AE68" s="884"/>
      <c r="AF68" s="884">
        <v>6</v>
      </c>
      <c r="AG68" s="884"/>
      <c r="AH68" s="884"/>
      <c r="AI68" s="884"/>
      <c r="AJ68" s="884"/>
      <c r="AK68" s="884" t="s">
        <v>545</v>
      </c>
      <c r="AL68" s="884"/>
      <c r="AM68" s="884"/>
      <c r="AN68" s="884"/>
      <c r="AO68" s="884"/>
      <c r="AP68" s="884" t="s">
        <v>565</v>
      </c>
      <c r="AQ68" s="884"/>
      <c r="AR68" s="884"/>
      <c r="AS68" s="884"/>
      <c r="AT68" s="884"/>
      <c r="AU68" s="884" t="s">
        <v>545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548</v>
      </c>
      <c r="C69" s="892"/>
      <c r="D69" s="892"/>
      <c r="E69" s="892"/>
      <c r="F69" s="892"/>
      <c r="G69" s="892"/>
      <c r="H69" s="892"/>
      <c r="I69" s="892"/>
      <c r="J69" s="892"/>
      <c r="K69" s="892"/>
      <c r="L69" s="892"/>
      <c r="M69" s="892"/>
      <c r="N69" s="892"/>
      <c r="O69" s="892"/>
      <c r="P69" s="893"/>
      <c r="Q69" s="894">
        <v>379</v>
      </c>
      <c r="R69" s="849"/>
      <c r="S69" s="849"/>
      <c r="T69" s="849"/>
      <c r="U69" s="849"/>
      <c r="V69" s="849">
        <v>372</v>
      </c>
      <c r="W69" s="849"/>
      <c r="X69" s="849"/>
      <c r="Y69" s="849"/>
      <c r="Z69" s="849"/>
      <c r="AA69" s="849">
        <v>7</v>
      </c>
      <c r="AB69" s="849"/>
      <c r="AC69" s="849"/>
      <c r="AD69" s="849"/>
      <c r="AE69" s="849"/>
      <c r="AF69" s="849">
        <v>7</v>
      </c>
      <c r="AG69" s="849"/>
      <c r="AH69" s="849"/>
      <c r="AI69" s="849"/>
      <c r="AJ69" s="849"/>
      <c r="AK69" s="849" t="s">
        <v>545</v>
      </c>
      <c r="AL69" s="849"/>
      <c r="AM69" s="849"/>
      <c r="AN69" s="849"/>
      <c r="AO69" s="849"/>
      <c r="AP69" s="849" t="s">
        <v>545</v>
      </c>
      <c r="AQ69" s="849"/>
      <c r="AR69" s="849"/>
      <c r="AS69" s="849"/>
      <c r="AT69" s="849"/>
      <c r="AU69" s="849" t="s">
        <v>545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564</v>
      </c>
      <c r="C70" s="892"/>
      <c r="D70" s="892"/>
      <c r="E70" s="892"/>
      <c r="F70" s="892"/>
      <c r="G70" s="892"/>
      <c r="H70" s="892"/>
      <c r="I70" s="892"/>
      <c r="J70" s="892"/>
      <c r="K70" s="892"/>
      <c r="L70" s="892"/>
      <c r="M70" s="892"/>
      <c r="N70" s="892"/>
      <c r="O70" s="892"/>
      <c r="P70" s="893"/>
      <c r="Q70" s="894">
        <v>56</v>
      </c>
      <c r="R70" s="849"/>
      <c r="S70" s="849"/>
      <c r="T70" s="849"/>
      <c r="U70" s="849"/>
      <c r="V70" s="849">
        <v>55</v>
      </c>
      <c r="W70" s="849"/>
      <c r="X70" s="849"/>
      <c r="Y70" s="849"/>
      <c r="Z70" s="849"/>
      <c r="AA70" s="849">
        <v>2</v>
      </c>
      <c r="AB70" s="849"/>
      <c r="AC70" s="849"/>
      <c r="AD70" s="849"/>
      <c r="AE70" s="849"/>
      <c r="AF70" s="849">
        <v>2</v>
      </c>
      <c r="AG70" s="849"/>
      <c r="AH70" s="849"/>
      <c r="AI70" s="849"/>
      <c r="AJ70" s="849"/>
      <c r="AK70" s="849">
        <v>7</v>
      </c>
      <c r="AL70" s="849"/>
      <c r="AM70" s="849"/>
      <c r="AN70" s="849"/>
      <c r="AO70" s="849"/>
      <c r="AP70" s="849" t="s">
        <v>545</v>
      </c>
      <c r="AQ70" s="849"/>
      <c r="AR70" s="849"/>
      <c r="AS70" s="849"/>
      <c r="AT70" s="849"/>
      <c r="AU70" s="849" t="s">
        <v>545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549</v>
      </c>
      <c r="C71" s="892"/>
      <c r="D71" s="892"/>
      <c r="E71" s="892"/>
      <c r="F71" s="892"/>
      <c r="G71" s="892"/>
      <c r="H71" s="892"/>
      <c r="I71" s="892"/>
      <c r="J71" s="892"/>
      <c r="K71" s="892"/>
      <c r="L71" s="892"/>
      <c r="M71" s="892"/>
      <c r="N71" s="892"/>
      <c r="O71" s="892"/>
      <c r="P71" s="893"/>
      <c r="Q71" s="894">
        <v>284</v>
      </c>
      <c r="R71" s="849"/>
      <c r="S71" s="849"/>
      <c r="T71" s="849"/>
      <c r="U71" s="849"/>
      <c r="V71" s="849">
        <v>273</v>
      </c>
      <c r="W71" s="849"/>
      <c r="X71" s="849"/>
      <c r="Y71" s="849"/>
      <c r="Z71" s="849"/>
      <c r="AA71" s="849">
        <v>11</v>
      </c>
      <c r="AB71" s="849"/>
      <c r="AC71" s="849"/>
      <c r="AD71" s="849"/>
      <c r="AE71" s="849"/>
      <c r="AF71" s="849">
        <v>11</v>
      </c>
      <c r="AG71" s="849"/>
      <c r="AH71" s="849"/>
      <c r="AI71" s="849"/>
      <c r="AJ71" s="849"/>
      <c r="AK71" s="849">
        <v>7</v>
      </c>
      <c r="AL71" s="849"/>
      <c r="AM71" s="849"/>
      <c r="AN71" s="849"/>
      <c r="AO71" s="849"/>
      <c r="AP71" s="849" t="s">
        <v>569</v>
      </c>
      <c r="AQ71" s="849"/>
      <c r="AR71" s="849"/>
      <c r="AS71" s="849"/>
      <c r="AT71" s="849"/>
      <c r="AU71" s="849" t="s">
        <v>545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550</v>
      </c>
      <c r="C72" s="892"/>
      <c r="D72" s="892"/>
      <c r="E72" s="892"/>
      <c r="F72" s="892"/>
      <c r="G72" s="892"/>
      <c r="H72" s="892"/>
      <c r="I72" s="892"/>
      <c r="J72" s="892"/>
      <c r="K72" s="892"/>
      <c r="L72" s="892"/>
      <c r="M72" s="892"/>
      <c r="N72" s="892"/>
      <c r="O72" s="892"/>
      <c r="P72" s="893"/>
      <c r="Q72" s="894">
        <v>382</v>
      </c>
      <c r="R72" s="849"/>
      <c r="S72" s="849"/>
      <c r="T72" s="849"/>
      <c r="U72" s="849"/>
      <c r="V72" s="849">
        <v>364</v>
      </c>
      <c r="W72" s="849"/>
      <c r="X72" s="849"/>
      <c r="Y72" s="849"/>
      <c r="Z72" s="849"/>
      <c r="AA72" s="849">
        <v>19</v>
      </c>
      <c r="AB72" s="849"/>
      <c r="AC72" s="849"/>
      <c r="AD72" s="849"/>
      <c r="AE72" s="849"/>
      <c r="AF72" s="849">
        <v>19</v>
      </c>
      <c r="AG72" s="849"/>
      <c r="AH72" s="849"/>
      <c r="AI72" s="849"/>
      <c r="AJ72" s="849"/>
      <c r="AK72" s="849">
        <v>43</v>
      </c>
      <c r="AL72" s="849"/>
      <c r="AM72" s="849"/>
      <c r="AN72" s="849"/>
      <c r="AO72" s="849"/>
      <c r="AP72" s="849">
        <v>24</v>
      </c>
      <c r="AQ72" s="849"/>
      <c r="AR72" s="849"/>
      <c r="AS72" s="849"/>
      <c r="AT72" s="849"/>
      <c r="AU72" s="849" t="s">
        <v>545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551</v>
      </c>
      <c r="C73" s="892"/>
      <c r="D73" s="892"/>
      <c r="E73" s="892"/>
      <c r="F73" s="892"/>
      <c r="G73" s="892"/>
      <c r="H73" s="892"/>
      <c r="I73" s="892"/>
      <c r="J73" s="892"/>
      <c r="K73" s="892"/>
      <c r="L73" s="892"/>
      <c r="M73" s="892"/>
      <c r="N73" s="892"/>
      <c r="O73" s="892"/>
      <c r="P73" s="893"/>
      <c r="Q73" s="894">
        <v>209</v>
      </c>
      <c r="R73" s="849"/>
      <c r="S73" s="849"/>
      <c r="T73" s="849"/>
      <c r="U73" s="849"/>
      <c r="V73" s="849">
        <v>207</v>
      </c>
      <c r="W73" s="849"/>
      <c r="X73" s="849"/>
      <c r="Y73" s="849"/>
      <c r="Z73" s="849"/>
      <c r="AA73" s="849">
        <v>2</v>
      </c>
      <c r="AB73" s="849"/>
      <c r="AC73" s="849"/>
      <c r="AD73" s="849"/>
      <c r="AE73" s="849"/>
      <c r="AF73" s="849">
        <v>212</v>
      </c>
      <c r="AG73" s="849"/>
      <c r="AH73" s="849"/>
      <c r="AI73" s="849"/>
      <c r="AJ73" s="849"/>
      <c r="AK73" s="849" t="s">
        <v>565</v>
      </c>
      <c r="AL73" s="849"/>
      <c r="AM73" s="849"/>
      <c r="AN73" s="849"/>
      <c r="AO73" s="849"/>
      <c r="AP73" s="849" t="s">
        <v>545</v>
      </c>
      <c r="AQ73" s="849"/>
      <c r="AR73" s="849"/>
      <c r="AS73" s="849"/>
      <c r="AT73" s="849"/>
      <c r="AU73" s="849" t="s">
        <v>545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552</v>
      </c>
      <c r="C74" s="892"/>
      <c r="D74" s="892"/>
      <c r="E74" s="892"/>
      <c r="F74" s="892"/>
      <c r="G74" s="892"/>
      <c r="H74" s="892"/>
      <c r="I74" s="892"/>
      <c r="J74" s="892"/>
      <c r="K74" s="892"/>
      <c r="L74" s="892"/>
      <c r="M74" s="892"/>
      <c r="N74" s="892"/>
      <c r="O74" s="892"/>
      <c r="P74" s="893"/>
      <c r="Q74" s="894">
        <v>117</v>
      </c>
      <c r="R74" s="849"/>
      <c r="S74" s="849"/>
      <c r="T74" s="849"/>
      <c r="U74" s="849"/>
      <c r="V74" s="849">
        <v>116</v>
      </c>
      <c r="W74" s="849"/>
      <c r="X74" s="849"/>
      <c r="Y74" s="849"/>
      <c r="Z74" s="849"/>
      <c r="AA74" s="849">
        <v>1</v>
      </c>
      <c r="AB74" s="849"/>
      <c r="AC74" s="849"/>
      <c r="AD74" s="849"/>
      <c r="AE74" s="849"/>
      <c r="AF74" s="849">
        <v>1</v>
      </c>
      <c r="AG74" s="849"/>
      <c r="AH74" s="849"/>
      <c r="AI74" s="849"/>
      <c r="AJ74" s="849"/>
      <c r="AK74" s="849" t="s">
        <v>545</v>
      </c>
      <c r="AL74" s="849"/>
      <c r="AM74" s="849"/>
      <c r="AN74" s="849"/>
      <c r="AO74" s="849"/>
      <c r="AP74" s="849" t="s">
        <v>545</v>
      </c>
      <c r="AQ74" s="849"/>
      <c r="AR74" s="849"/>
      <c r="AS74" s="849"/>
      <c r="AT74" s="849"/>
      <c r="AU74" s="849" t="s">
        <v>545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553</v>
      </c>
      <c r="C75" s="892"/>
      <c r="D75" s="892"/>
      <c r="E75" s="892"/>
      <c r="F75" s="892"/>
      <c r="G75" s="892"/>
      <c r="H75" s="892"/>
      <c r="I75" s="892"/>
      <c r="J75" s="892"/>
      <c r="K75" s="892"/>
      <c r="L75" s="892"/>
      <c r="M75" s="892"/>
      <c r="N75" s="892"/>
      <c r="O75" s="892"/>
      <c r="P75" s="893"/>
      <c r="Q75" s="897">
        <v>400</v>
      </c>
      <c r="R75" s="898"/>
      <c r="S75" s="898"/>
      <c r="T75" s="898"/>
      <c r="U75" s="848"/>
      <c r="V75" s="899">
        <v>386</v>
      </c>
      <c r="W75" s="898"/>
      <c r="X75" s="898"/>
      <c r="Y75" s="898"/>
      <c r="Z75" s="848"/>
      <c r="AA75" s="899">
        <v>13</v>
      </c>
      <c r="AB75" s="898"/>
      <c r="AC75" s="898"/>
      <c r="AD75" s="898"/>
      <c r="AE75" s="848"/>
      <c r="AF75" s="899">
        <v>13</v>
      </c>
      <c r="AG75" s="898"/>
      <c r="AH75" s="898"/>
      <c r="AI75" s="898"/>
      <c r="AJ75" s="848"/>
      <c r="AK75" s="899">
        <v>84</v>
      </c>
      <c r="AL75" s="898"/>
      <c r="AM75" s="898"/>
      <c r="AN75" s="898"/>
      <c r="AO75" s="848"/>
      <c r="AP75" s="899" t="s">
        <v>545</v>
      </c>
      <c r="AQ75" s="898"/>
      <c r="AR75" s="898"/>
      <c r="AS75" s="898"/>
      <c r="AT75" s="848"/>
      <c r="AU75" s="899" t="s">
        <v>545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554</v>
      </c>
      <c r="C76" s="892"/>
      <c r="D76" s="892"/>
      <c r="E76" s="892"/>
      <c r="F76" s="892"/>
      <c r="G76" s="892"/>
      <c r="H76" s="892"/>
      <c r="I76" s="892"/>
      <c r="J76" s="892"/>
      <c r="K76" s="892"/>
      <c r="L76" s="892"/>
      <c r="M76" s="892"/>
      <c r="N76" s="892"/>
      <c r="O76" s="892"/>
      <c r="P76" s="893"/>
      <c r="Q76" s="897">
        <v>6256</v>
      </c>
      <c r="R76" s="898"/>
      <c r="S76" s="898"/>
      <c r="T76" s="898"/>
      <c r="U76" s="848"/>
      <c r="V76" s="899">
        <v>5232</v>
      </c>
      <c r="W76" s="898"/>
      <c r="X76" s="898"/>
      <c r="Y76" s="898"/>
      <c r="Z76" s="848"/>
      <c r="AA76" s="899">
        <v>1024</v>
      </c>
      <c r="AB76" s="898"/>
      <c r="AC76" s="898"/>
      <c r="AD76" s="898"/>
      <c r="AE76" s="848"/>
      <c r="AF76" s="899">
        <v>1024</v>
      </c>
      <c r="AG76" s="898"/>
      <c r="AH76" s="898"/>
      <c r="AI76" s="898"/>
      <c r="AJ76" s="848"/>
      <c r="AK76" s="899">
        <v>16</v>
      </c>
      <c r="AL76" s="898"/>
      <c r="AM76" s="898"/>
      <c r="AN76" s="898"/>
      <c r="AO76" s="848"/>
      <c r="AP76" s="899" t="s">
        <v>545</v>
      </c>
      <c r="AQ76" s="898"/>
      <c r="AR76" s="898"/>
      <c r="AS76" s="898"/>
      <c r="AT76" s="848"/>
      <c r="AU76" s="899" t="s">
        <v>545</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570</v>
      </c>
      <c r="C77" s="892"/>
      <c r="D77" s="892"/>
      <c r="E77" s="892"/>
      <c r="F77" s="892"/>
      <c r="G77" s="892"/>
      <c r="H77" s="892"/>
      <c r="I77" s="892"/>
      <c r="J77" s="892"/>
      <c r="K77" s="892"/>
      <c r="L77" s="892"/>
      <c r="M77" s="892"/>
      <c r="N77" s="892"/>
      <c r="O77" s="892"/>
      <c r="P77" s="893"/>
      <c r="Q77" s="897">
        <v>49</v>
      </c>
      <c r="R77" s="898"/>
      <c r="S77" s="898"/>
      <c r="T77" s="898"/>
      <c r="U77" s="848"/>
      <c r="V77" s="899">
        <v>48</v>
      </c>
      <c r="W77" s="898"/>
      <c r="X77" s="898"/>
      <c r="Y77" s="898"/>
      <c r="Z77" s="848"/>
      <c r="AA77" s="899">
        <v>1</v>
      </c>
      <c r="AB77" s="898"/>
      <c r="AC77" s="898"/>
      <c r="AD77" s="898"/>
      <c r="AE77" s="848"/>
      <c r="AF77" s="899">
        <v>1</v>
      </c>
      <c r="AG77" s="898"/>
      <c r="AH77" s="898"/>
      <c r="AI77" s="898"/>
      <c r="AJ77" s="848"/>
      <c r="AK77" s="899" t="s">
        <v>545</v>
      </c>
      <c r="AL77" s="898"/>
      <c r="AM77" s="898"/>
      <c r="AN77" s="898"/>
      <c r="AO77" s="848"/>
      <c r="AP77" s="899" t="s">
        <v>566</v>
      </c>
      <c r="AQ77" s="898"/>
      <c r="AR77" s="898"/>
      <c r="AS77" s="898"/>
      <c r="AT77" s="848"/>
      <c r="AU77" s="899" t="s">
        <v>565</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555</v>
      </c>
      <c r="C78" s="892"/>
      <c r="D78" s="892"/>
      <c r="E78" s="892"/>
      <c r="F78" s="892"/>
      <c r="G78" s="892"/>
      <c r="H78" s="892"/>
      <c r="I78" s="892"/>
      <c r="J78" s="892"/>
      <c r="K78" s="892"/>
      <c r="L78" s="892"/>
      <c r="M78" s="892"/>
      <c r="N78" s="892"/>
      <c r="O78" s="892"/>
      <c r="P78" s="893"/>
      <c r="Q78" s="894">
        <v>8</v>
      </c>
      <c r="R78" s="849"/>
      <c r="S78" s="849"/>
      <c r="T78" s="849"/>
      <c r="U78" s="849"/>
      <c r="V78" s="849">
        <v>6</v>
      </c>
      <c r="W78" s="849"/>
      <c r="X78" s="849"/>
      <c r="Y78" s="849"/>
      <c r="Z78" s="849"/>
      <c r="AA78" s="849">
        <v>1</v>
      </c>
      <c r="AB78" s="849"/>
      <c r="AC78" s="849"/>
      <c r="AD78" s="849"/>
      <c r="AE78" s="849"/>
      <c r="AF78" s="849">
        <v>1</v>
      </c>
      <c r="AG78" s="849"/>
      <c r="AH78" s="849"/>
      <c r="AI78" s="849"/>
      <c r="AJ78" s="849"/>
      <c r="AK78" s="899" t="s">
        <v>545</v>
      </c>
      <c r="AL78" s="898"/>
      <c r="AM78" s="898"/>
      <c r="AN78" s="898"/>
      <c r="AO78" s="848"/>
      <c r="AP78" s="849" t="s">
        <v>566</v>
      </c>
      <c r="AQ78" s="849"/>
      <c r="AR78" s="849"/>
      <c r="AS78" s="849"/>
      <c r="AT78" s="849"/>
      <c r="AU78" s="849" t="s">
        <v>565</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556</v>
      </c>
      <c r="C79" s="892"/>
      <c r="D79" s="892"/>
      <c r="E79" s="892"/>
      <c r="F79" s="892"/>
      <c r="G79" s="892"/>
      <c r="H79" s="892"/>
      <c r="I79" s="892"/>
      <c r="J79" s="892"/>
      <c r="K79" s="892"/>
      <c r="L79" s="892"/>
      <c r="M79" s="892"/>
      <c r="N79" s="892"/>
      <c r="O79" s="892"/>
      <c r="P79" s="893"/>
      <c r="Q79" s="894">
        <v>4</v>
      </c>
      <c r="R79" s="849"/>
      <c r="S79" s="849"/>
      <c r="T79" s="849"/>
      <c r="U79" s="849"/>
      <c r="V79" s="849">
        <v>2</v>
      </c>
      <c r="W79" s="849"/>
      <c r="X79" s="849"/>
      <c r="Y79" s="849"/>
      <c r="Z79" s="849"/>
      <c r="AA79" s="849">
        <v>2</v>
      </c>
      <c r="AB79" s="849"/>
      <c r="AC79" s="849"/>
      <c r="AD79" s="849"/>
      <c r="AE79" s="849"/>
      <c r="AF79" s="849">
        <v>2</v>
      </c>
      <c r="AG79" s="849"/>
      <c r="AH79" s="849"/>
      <c r="AI79" s="849"/>
      <c r="AJ79" s="849"/>
      <c r="AK79" s="899">
        <v>0</v>
      </c>
      <c r="AL79" s="898"/>
      <c r="AM79" s="898"/>
      <c r="AN79" s="898"/>
      <c r="AO79" s="848"/>
      <c r="AP79" s="849" t="s">
        <v>545</v>
      </c>
      <c r="AQ79" s="849"/>
      <c r="AR79" s="849"/>
      <c r="AS79" s="849"/>
      <c r="AT79" s="849"/>
      <c r="AU79" s="849" t="s">
        <v>545</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557</v>
      </c>
      <c r="C80" s="892"/>
      <c r="D80" s="892"/>
      <c r="E80" s="892"/>
      <c r="F80" s="892"/>
      <c r="G80" s="892"/>
      <c r="H80" s="892"/>
      <c r="I80" s="892"/>
      <c r="J80" s="892"/>
      <c r="K80" s="892"/>
      <c r="L80" s="892"/>
      <c r="M80" s="892"/>
      <c r="N80" s="892"/>
      <c r="O80" s="892"/>
      <c r="P80" s="893"/>
      <c r="Q80" s="894">
        <v>124</v>
      </c>
      <c r="R80" s="849"/>
      <c r="S80" s="849"/>
      <c r="T80" s="849"/>
      <c r="U80" s="849"/>
      <c r="V80" s="849">
        <v>117</v>
      </c>
      <c r="W80" s="849"/>
      <c r="X80" s="849"/>
      <c r="Y80" s="849"/>
      <c r="Z80" s="849"/>
      <c r="AA80" s="849">
        <v>8</v>
      </c>
      <c r="AB80" s="849"/>
      <c r="AC80" s="849"/>
      <c r="AD80" s="849"/>
      <c r="AE80" s="849"/>
      <c r="AF80" s="849">
        <v>8</v>
      </c>
      <c r="AG80" s="849"/>
      <c r="AH80" s="849"/>
      <c r="AI80" s="849"/>
      <c r="AJ80" s="849"/>
      <c r="AK80" s="899" t="s">
        <v>568</v>
      </c>
      <c r="AL80" s="898"/>
      <c r="AM80" s="898"/>
      <c r="AN80" s="898"/>
      <c r="AO80" s="848"/>
      <c r="AP80" s="849">
        <v>1794</v>
      </c>
      <c r="AQ80" s="849"/>
      <c r="AR80" s="849"/>
      <c r="AS80" s="849"/>
      <c r="AT80" s="849"/>
      <c r="AU80" s="849">
        <v>9</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558</v>
      </c>
      <c r="C81" s="892"/>
      <c r="D81" s="892"/>
      <c r="E81" s="892"/>
      <c r="F81" s="892"/>
      <c r="G81" s="892"/>
      <c r="H81" s="892"/>
      <c r="I81" s="892"/>
      <c r="J81" s="892"/>
      <c r="K81" s="892"/>
      <c r="L81" s="892"/>
      <c r="M81" s="892"/>
      <c r="N81" s="892"/>
      <c r="O81" s="892"/>
      <c r="P81" s="893"/>
      <c r="Q81" s="894">
        <v>63</v>
      </c>
      <c r="R81" s="849"/>
      <c r="S81" s="849"/>
      <c r="T81" s="849"/>
      <c r="U81" s="849"/>
      <c r="V81" s="849">
        <v>62</v>
      </c>
      <c r="W81" s="849"/>
      <c r="X81" s="849"/>
      <c r="Y81" s="849"/>
      <c r="Z81" s="849"/>
      <c r="AA81" s="849">
        <v>1</v>
      </c>
      <c r="AB81" s="849"/>
      <c r="AC81" s="849"/>
      <c r="AD81" s="849"/>
      <c r="AE81" s="849"/>
      <c r="AF81" s="849">
        <v>1</v>
      </c>
      <c r="AG81" s="849"/>
      <c r="AH81" s="849"/>
      <c r="AI81" s="849"/>
      <c r="AJ81" s="849"/>
      <c r="AK81" s="899" t="s">
        <v>545</v>
      </c>
      <c r="AL81" s="898"/>
      <c r="AM81" s="898"/>
      <c r="AN81" s="898"/>
      <c r="AO81" s="848"/>
      <c r="AP81" s="849" t="s">
        <v>545</v>
      </c>
      <c r="AQ81" s="849"/>
      <c r="AR81" s="849"/>
      <c r="AS81" s="849"/>
      <c r="AT81" s="849"/>
      <c r="AU81" s="849" t="s">
        <v>566</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559</v>
      </c>
      <c r="C82" s="892"/>
      <c r="D82" s="892"/>
      <c r="E82" s="892"/>
      <c r="F82" s="892"/>
      <c r="G82" s="892"/>
      <c r="H82" s="892"/>
      <c r="I82" s="892"/>
      <c r="J82" s="892"/>
      <c r="K82" s="892"/>
      <c r="L82" s="892"/>
      <c r="M82" s="892"/>
      <c r="N82" s="892"/>
      <c r="O82" s="892"/>
      <c r="P82" s="893"/>
      <c r="Q82" s="894">
        <v>1669</v>
      </c>
      <c r="R82" s="849"/>
      <c r="S82" s="849"/>
      <c r="T82" s="849"/>
      <c r="U82" s="849"/>
      <c r="V82" s="849">
        <v>1634</v>
      </c>
      <c r="W82" s="849"/>
      <c r="X82" s="849"/>
      <c r="Y82" s="849"/>
      <c r="Z82" s="849"/>
      <c r="AA82" s="849">
        <v>35</v>
      </c>
      <c r="AB82" s="849"/>
      <c r="AC82" s="849"/>
      <c r="AD82" s="849"/>
      <c r="AE82" s="849"/>
      <c r="AF82" s="849">
        <v>35</v>
      </c>
      <c r="AG82" s="849"/>
      <c r="AH82" s="849"/>
      <c r="AI82" s="849"/>
      <c r="AJ82" s="849"/>
      <c r="AK82" s="899" t="s">
        <v>568</v>
      </c>
      <c r="AL82" s="898"/>
      <c r="AM82" s="898"/>
      <c r="AN82" s="898"/>
      <c r="AO82" s="848"/>
      <c r="AP82" s="849">
        <v>2573</v>
      </c>
      <c r="AQ82" s="849"/>
      <c r="AR82" s="849"/>
      <c r="AS82" s="849"/>
      <c r="AT82" s="849"/>
      <c r="AU82" s="849">
        <v>257</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560</v>
      </c>
      <c r="C83" s="892"/>
      <c r="D83" s="892"/>
      <c r="E83" s="892"/>
      <c r="F83" s="892"/>
      <c r="G83" s="892"/>
      <c r="H83" s="892"/>
      <c r="I83" s="892"/>
      <c r="J83" s="892"/>
      <c r="K83" s="892"/>
      <c r="L83" s="892"/>
      <c r="M83" s="892"/>
      <c r="N83" s="892"/>
      <c r="O83" s="892"/>
      <c r="P83" s="893"/>
      <c r="Q83" s="894">
        <v>237</v>
      </c>
      <c r="R83" s="849"/>
      <c r="S83" s="849"/>
      <c r="T83" s="849"/>
      <c r="U83" s="849"/>
      <c r="V83" s="849">
        <v>151</v>
      </c>
      <c r="W83" s="849"/>
      <c r="X83" s="849"/>
      <c r="Y83" s="849"/>
      <c r="Z83" s="849"/>
      <c r="AA83" s="849">
        <v>87</v>
      </c>
      <c r="AB83" s="849"/>
      <c r="AC83" s="849"/>
      <c r="AD83" s="849"/>
      <c r="AE83" s="849"/>
      <c r="AF83" s="849">
        <v>87</v>
      </c>
      <c r="AG83" s="849"/>
      <c r="AH83" s="849"/>
      <c r="AI83" s="849"/>
      <c r="AJ83" s="849"/>
      <c r="AK83" s="899" t="s">
        <v>545</v>
      </c>
      <c r="AL83" s="898"/>
      <c r="AM83" s="898"/>
      <c r="AN83" s="898"/>
      <c r="AO83" s="848"/>
      <c r="AP83" s="849" t="s">
        <v>545</v>
      </c>
      <c r="AQ83" s="849"/>
      <c r="AR83" s="849"/>
      <c r="AS83" s="849"/>
      <c r="AT83" s="849"/>
      <c r="AU83" s="849" t="s">
        <v>566</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561</v>
      </c>
      <c r="C84" s="892"/>
      <c r="D84" s="892"/>
      <c r="E84" s="892"/>
      <c r="F84" s="892"/>
      <c r="G84" s="892"/>
      <c r="H84" s="892"/>
      <c r="I84" s="892"/>
      <c r="J84" s="892"/>
      <c r="K84" s="892"/>
      <c r="L84" s="892"/>
      <c r="M84" s="892"/>
      <c r="N84" s="892"/>
      <c r="O84" s="892"/>
      <c r="P84" s="893"/>
      <c r="Q84" s="894">
        <v>74</v>
      </c>
      <c r="R84" s="849"/>
      <c r="S84" s="849"/>
      <c r="T84" s="849"/>
      <c r="U84" s="849"/>
      <c r="V84" s="849">
        <v>37</v>
      </c>
      <c r="W84" s="849"/>
      <c r="X84" s="849"/>
      <c r="Y84" s="849"/>
      <c r="Z84" s="849"/>
      <c r="AA84" s="849">
        <v>37</v>
      </c>
      <c r="AB84" s="849"/>
      <c r="AC84" s="849"/>
      <c r="AD84" s="849"/>
      <c r="AE84" s="849"/>
      <c r="AF84" s="849">
        <v>37</v>
      </c>
      <c r="AG84" s="849"/>
      <c r="AH84" s="849"/>
      <c r="AI84" s="849"/>
      <c r="AJ84" s="849"/>
      <c r="AK84" s="899" t="s">
        <v>545</v>
      </c>
      <c r="AL84" s="898"/>
      <c r="AM84" s="898"/>
      <c r="AN84" s="898"/>
      <c r="AO84" s="848"/>
      <c r="AP84" s="849" t="s">
        <v>545</v>
      </c>
      <c r="AQ84" s="849"/>
      <c r="AR84" s="849"/>
      <c r="AS84" s="849"/>
      <c r="AT84" s="849"/>
      <c r="AU84" s="849" t="s">
        <v>566</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t="s">
        <v>562</v>
      </c>
      <c r="C85" s="892"/>
      <c r="D85" s="892"/>
      <c r="E85" s="892"/>
      <c r="F85" s="892"/>
      <c r="G85" s="892"/>
      <c r="H85" s="892"/>
      <c r="I85" s="892"/>
      <c r="J85" s="892"/>
      <c r="K85" s="892"/>
      <c r="L85" s="892"/>
      <c r="M85" s="892"/>
      <c r="N85" s="892"/>
      <c r="O85" s="892"/>
      <c r="P85" s="893"/>
      <c r="Q85" s="894">
        <v>179</v>
      </c>
      <c r="R85" s="849"/>
      <c r="S85" s="849"/>
      <c r="T85" s="849"/>
      <c r="U85" s="849"/>
      <c r="V85" s="849">
        <v>176</v>
      </c>
      <c r="W85" s="849"/>
      <c r="X85" s="849"/>
      <c r="Y85" s="849"/>
      <c r="Z85" s="849"/>
      <c r="AA85" s="849">
        <v>3</v>
      </c>
      <c r="AB85" s="849"/>
      <c r="AC85" s="849"/>
      <c r="AD85" s="849"/>
      <c r="AE85" s="849"/>
      <c r="AF85" s="849">
        <v>3</v>
      </c>
      <c r="AG85" s="849"/>
      <c r="AH85" s="849"/>
      <c r="AI85" s="849"/>
      <c r="AJ85" s="849"/>
      <c r="AK85" s="899" t="s">
        <v>545</v>
      </c>
      <c r="AL85" s="898"/>
      <c r="AM85" s="898"/>
      <c r="AN85" s="898"/>
      <c r="AO85" s="848"/>
      <c r="AP85" s="849" t="s">
        <v>545</v>
      </c>
      <c r="AQ85" s="849"/>
      <c r="AR85" s="849"/>
      <c r="AS85" s="849"/>
      <c r="AT85" s="849"/>
      <c r="AU85" s="849" t="s">
        <v>545</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t="s">
        <v>563</v>
      </c>
      <c r="C86" s="892"/>
      <c r="D86" s="892"/>
      <c r="E86" s="892"/>
      <c r="F86" s="892"/>
      <c r="G86" s="892"/>
      <c r="H86" s="892"/>
      <c r="I86" s="892"/>
      <c r="J86" s="892"/>
      <c r="K86" s="892"/>
      <c r="L86" s="892"/>
      <c r="M86" s="892"/>
      <c r="N86" s="892"/>
      <c r="O86" s="892"/>
      <c r="P86" s="893"/>
      <c r="Q86" s="894">
        <v>206788</v>
      </c>
      <c r="R86" s="849"/>
      <c r="S86" s="849"/>
      <c r="T86" s="849"/>
      <c r="U86" s="849"/>
      <c r="V86" s="849">
        <v>199254</v>
      </c>
      <c r="W86" s="849"/>
      <c r="X86" s="849"/>
      <c r="Y86" s="849"/>
      <c r="Z86" s="849"/>
      <c r="AA86" s="849">
        <v>7534</v>
      </c>
      <c r="AB86" s="849"/>
      <c r="AC86" s="849"/>
      <c r="AD86" s="849"/>
      <c r="AE86" s="849"/>
      <c r="AF86" s="849">
        <v>7534</v>
      </c>
      <c r="AG86" s="849"/>
      <c r="AH86" s="849"/>
      <c r="AI86" s="849"/>
      <c r="AJ86" s="849"/>
      <c r="AK86" s="849">
        <v>168</v>
      </c>
      <c r="AL86" s="849"/>
      <c r="AM86" s="849"/>
      <c r="AN86" s="849"/>
      <c r="AO86" s="849"/>
      <c r="AP86" s="849" t="s">
        <v>545</v>
      </c>
      <c r="AQ86" s="849"/>
      <c r="AR86" s="849"/>
      <c r="AS86" s="849"/>
      <c r="AT86" s="849"/>
      <c r="AU86" s="849" t="s">
        <v>565</v>
      </c>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9004</v>
      </c>
      <c r="AG88" s="860"/>
      <c r="AH88" s="860"/>
      <c r="AI88" s="860"/>
      <c r="AJ88" s="860"/>
      <c r="AK88" s="857"/>
      <c r="AL88" s="857"/>
      <c r="AM88" s="857"/>
      <c r="AN88" s="857"/>
      <c r="AO88" s="857"/>
      <c r="AP88" s="860">
        <v>9418</v>
      </c>
      <c r="AQ88" s="860"/>
      <c r="AR88" s="860"/>
      <c r="AS88" s="860"/>
      <c r="AT88" s="860"/>
      <c r="AU88" s="860">
        <v>266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v>
      </c>
      <c r="CS102" s="868"/>
      <c r="CT102" s="868"/>
      <c r="CU102" s="868"/>
      <c r="CV102" s="911"/>
      <c r="CW102" s="910" t="s">
        <v>568</v>
      </c>
      <c r="CX102" s="868"/>
      <c r="CY102" s="868"/>
      <c r="CZ102" s="868"/>
      <c r="DA102" s="911"/>
      <c r="DB102" s="910" t="s">
        <v>573</v>
      </c>
      <c r="DC102" s="868"/>
      <c r="DD102" s="868"/>
      <c r="DE102" s="868"/>
      <c r="DF102" s="911"/>
      <c r="DG102" s="910">
        <v>6</v>
      </c>
      <c r="DH102" s="868"/>
      <c r="DI102" s="868"/>
      <c r="DJ102" s="868"/>
      <c r="DK102" s="911"/>
      <c r="DL102" s="910" t="s">
        <v>575</v>
      </c>
      <c r="DM102" s="868"/>
      <c r="DN102" s="868"/>
      <c r="DO102" s="868"/>
      <c r="DP102" s="911"/>
      <c r="DQ102" s="910" t="s">
        <v>574</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452563</v>
      </c>
      <c r="AB110" s="920"/>
      <c r="AC110" s="920"/>
      <c r="AD110" s="920"/>
      <c r="AE110" s="921"/>
      <c r="AF110" s="922">
        <v>450185</v>
      </c>
      <c r="AG110" s="920"/>
      <c r="AH110" s="920"/>
      <c r="AI110" s="920"/>
      <c r="AJ110" s="921"/>
      <c r="AK110" s="922">
        <v>443001</v>
      </c>
      <c r="AL110" s="920"/>
      <c r="AM110" s="920"/>
      <c r="AN110" s="920"/>
      <c r="AO110" s="921"/>
      <c r="AP110" s="923">
        <v>13.2</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4863248</v>
      </c>
      <c r="BR110" s="957"/>
      <c r="BS110" s="957"/>
      <c r="BT110" s="957"/>
      <c r="BU110" s="957"/>
      <c r="BV110" s="957">
        <v>4894850</v>
      </c>
      <c r="BW110" s="957"/>
      <c r="BX110" s="957"/>
      <c r="BY110" s="957"/>
      <c r="BZ110" s="957"/>
      <c r="CA110" s="957">
        <v>4929460</v>
      </c>
      <c r="CB110" s="957"/>
      <c r="CC110" s="957"/>
      <c r="CD110" s="957"/>
      <c r="CE110" s="957"/>
      <c r="CF110" s="971">
        <v>147.4</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11724</v>
      </c>
      <c r="BR111" s="950"/>
      <c r="BS111" s="950"/>
      <c r="BT111" s="950"/>
      <c r="BU111" s="950"/>
      <c r="BV111" s="950">
        <v>8352</v>
      </c>
      <c r="BW111" s="950"/>
      <c r="BX111" s="950"/>
      <c r="BY111" s="950"/>
      <c r="BZ111" s="950"/>
      <c r="CA111" s="950">
        <v>5561</v>
      </c>
      <c r="CB111" s="950"/>
      <c r="CC111" s="950"/>
      <c r="CD111" s="950"/>
      <c r="CE111" s="950"/>
      <c r="CF111" s="944">
        <v>0.2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6426233</v>
      </c>
      <c r="BR112" s="950"/>
      <c r="BS112" s="950"/>
      <c r="BT112" s="950"/>
      <c r="BU112" s="950"/>
      <c r="BV112" s="950">
        <v>6653159</v>
      </c>
      <c r="BW112" s="950"/>
      <c r="BX112" s="950"/>
      <c r="BY112" s="950"/>
      <c r="BZ112" s="950"/>
      <c r="CA112" s="950">
        <v>6653417</v>
      </c>
      <c r="CB112" s="950"/>
      <c r="CC112" s="950"/>
      <c r="CD112" s="950"/>
      <c r="CE112" s="950"/>
      <c r="CF112" s="944">
        <v>198.9</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290626</v>
      </c>
      <c r="AB113" s="964"/>
      <c r="AC113" s="964"/>
      <c r="AD113" s="964"/>
      <c r="AE113" s="965"/>
      <c r="AF113" s="966">
        <v>316131</v>
      </c>
      <c r="AG113" s="964"/>
      <c r="AH113" s="964"/>
      <c r="AI113" s="964"/>
      <c r="AJ113" s="965"/>
      <c r="AK113" s="966">
        <v>352891</v>
      </c>
      <c r="AL113" s="964"/>
      <c r="AM113" s="964"/>
      <c r="AN113" s="964"/>
      <c r="AO113" s="965"/>
      <c r="AP113" s="967">
        <v>10.5</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345316</v>
      </c>
      <c r="BR113" s="950"/>
      <c r="BS113" s="950"/>
      <c r="BT113" s="950"/>
      <c r="BU113" s="950"/>
      <c r="BV113" s="950">
        <v>311543</v>
      </c>
      <c r="BW113" s="950"/>
      <c r="BX113" s="950"/>
      <c r="BY113" s="950"/>
      <c r="BZ113" s="950"/>
      <c r="CA113" s="950">
        <v>266586</v>
      </c>
      <c r="CB113" s="950"/>
      <c r="CC113" s="950"/>
      <c r="CD113" s="950"/>
      <c r="CE113" s="950"/>
      <c r="CF113" s="944">
        <v>8</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66516</v>
      </c>
      <c r="AB114" s="989"/>
      <c r="AC114" s="989"/>
      <c r="AD114" s="989"/>
      <c r="AE114" s="990"/>
      <c r="AF114" s="991">
        <v>46463</v>
      </c>
      <c r="AG114" s="989"/>
      <c r="AH114" s="989"/>
      <c r="AI114" s="989"/>
      <c r="AJ114" s="990"/>
      <c r="AK114" s="991">
        <v>54151</v>
      </c>
      <c r="AL114" s="989"/>
      <c r="AM114" s="989"/>
      <c r="AN114" s="989"/>
      <c r="AO114" s="990"/>
      <c r="AP114" s="992">
        <v>1.6</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323338</v>
      </c>
      <c r="BR114" s="950"/>
      <c r="BS114" s="950"/>
      <c r="BT114" s="950"/>
      <c r="BU114" s="950"/>
      <c r="BV114" s="950">
        <v>216565</v>
      </c>
      <c r="BW114" s="950"/>
      <c r="BX114" s="950"/>
      <c r="BY114" s="950"/>
      <c r="BZ114" s="950"/>
      <c r="CA114" s="950">
        <v>452923</v>
      </c>
      <c r="CB114" s="950"/>
      <c r="CC114" s="950"/>
      <c r="CD114" s="950"/>
      <c r="CE114" s="950"/>
      <c r="CF114" s="944">
        <v>13.5</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107</v>
      </c>
      <c r="AB115" s="964"/>
      <c r="AC115" s="964"/>
      <c r="AD115" s="964"/>
      <c r="AE115" s="965"/>
      <c r="AF115" s="966" t="s">
        <v>107</v>
      </c>
      <c r="AG115" s="964"/>
      <c r="AH115" s="964"/>
      <c r="AI115" s="964"/>
      <c r="AJ115" s="965"/>
      <c r="AK115" s="966" t="s">
        <v>107</v>
      </c>
      <c r="AL115" s="964"/>
      <c r="AM115" s="964"/>
      <c r="AN115" s="964"/>
      <c r="AO115" s="965"/>
      <c r="AP115" s="967" t="s">
        <v>107</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11724</v>
      </c>
      <c r="DH115" s="989"/>
      <c r="DI115" s="989"/>
      <c r="DJ115" s="989"/>
      <c r="DK115" s="990"/>
      <c r="DL115" s="991">
        <v>8352</v>
      </c>
      <c r="DM115" s="989"/>
      <c r="DN115" s="989"/>
      <c r="DO115" s="989"/>
      <c r="DP115" s="990"/>
      <c r="DQ115" s="991">
        <v>5561</v>
      </c>
      <c r="DR115" s="989"/>
      <c r="DS115" s="989"/>
      <c r="DT115" s="989"/>
      <c r="DU115" s="990"/>
      <c r="DV115" s="992">
        <v>0.2</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v>
      </c>
      <c r="AB116" s="989"/>
      <c r="AC116" s="989"/>
      <c r="AD116" s="989"/>
      <c r="AE116" s="990"/>
      <c r="AF116" s="991">
        <v>8</v>
      </c>
      <c r="AG116" s="989"/>
      <c r="AH116" s="989"/>
      <c r="AI116" s="989"/>
      <c r="AJ116" s="990"/>
      <c r="AK116" s="991">
        <v>5</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809708</v>
      </c>
      <c r="AB117" s="996"/>
      <c r="AC117" s="996"/>
      <c r="AD117" s="996"/>
      <c r="AE117" s="997"/>
      <c r="AF117" s="995">
        <v>812787</v>
      </c>
      <c r="AG117" s="996"/>
      <c r="AH117" s="996"/>
      <c r="AI117" s="996"/>
      <c r="AJ117" s="997"/>
      <c r="AK117" s="995">
        <v>850048</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430</v>
      </c>
      <c r="BP118" s="1024"/>
      <c r="BQ118" s="1015">
        <v>11969859</v>
      </c>
      <c r="BR118" s="1016"/>
      <c r="BS118" s="1016"/>
      <c r="BT118" s="1016"/>
      <c r="BU118" s="1016"/>
      <c r="BV118" s="1016">
        <v>12084469</v>
      </c>
      <c r="BW118" s="1016"/>
      <c r="BX118" s="1016"/>
      <c r="BY118" s="1016"/>
      <c r="BZ118" s="1016"/>
      <c r="CA118" s="1016">
        <v>12307947</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2100900</v>
      </c>
      <c r="BR119" s="957"/>
      <c r="BS119" s="957"/>
      <c r="BT119" s="957"/>
      <c r="BU119" s="957"/>
      <c r="BV119" s="957">
        <v>2193261</v>
      </c>
      <c r="BW119" s="957"/>
      <c r="BX119" s="957"/>
      <c r="BY119" s="957"/>
      <c r="BZ119" s="957"/>
      <c r="CA119" s="957">
        <v>2257835</v>
      </c>
      <c r="CB119" s="957"/>
      <c r="CC119" s="957"/>
      <c r="CD119" s="957"/>
      <c r="CE119" s="957"/>
      <c r="CF119" s="971">
        <v>67.5</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57324</v>
      </c>
      <c r="BR120" s="950"/>
      <c r="BS120" s="950"/>
      <c r="BT120" s="950"/>
      <c r="BU120" s="950"/>
      <c r="BV120" s="950">
        <v>53552</v>
      </c>
      <c r="BW120" s="950"/>
      <c r="BX120" s="950"/>
      <c r="BY120" s="950"/>
      <c r="BZ120" s="950"/>
      <c r="CA120" s="950">
        <v>47851</v>
      </c>
      <c r="CB120" s="950"/>
      <c r="CC120" s="950"/>
      <c r="CD120" s="950"/>
      <c r="CE120" s="950"/>
      <c r="CF120" s="944">
        <v>1.4</v>
      </c>
      <c r="CG120" s="945"/>
      <c r="CH120" s="945"/>
      <c r="CI120" s="945"/>
      <c r="CJ120" s="945"/>
      <c r="CK120" s="1043" t="s">
        <v>436</v>
      </c>
      <c r="CL120" s="1044"/>
      <c r="CM120" s="1044"/>
      <c r="CN120" s="1044"/>
      <c r="CO120" s="1045"/>
      <c r="CP120" s="1051" t="s">
        <v>437</v>
      </c>
      <c r="CQ120" s="1052"/>
      <c r="CR120" s="1052"/>
      <c r="CS120" s="1052"/>
      <c r="CT120" s="1052"/>
      <c r="CU120" s="1052"/>
      <c r="CV120" s="1052"/>
      <c r="CW120" s="1052"/>
      <c r="CX120" s="1052"/>
      <c r="CY120" s="1052"/>
      <c r="CZ120" s="1052"/>
      <c r="DA120" s="1052"/>
      <c r="DB120" s="1052"/>
      <c r="DC120" s="1052"/>
      <c r="DD120" s="1052"/>
      <c r="DE120" s="1052"/>
      <c r="DF120" s="1053"/>
      <c r="DG120" s="956">
        <v>5204580</v>
      </c>
      <c r="DH120" s="957"/>
      <c r="DI120" s="957"/>
      <c r="DJ120" s="957"/>
      <c r="DK120" s="957"/>
      <c r="DL120" s="957">
        <v>5080508</v>
      </c>
      <c r="DM120" s="957"/>
      <c r="DN120" s="957"/>
      <c r="DO120" s="957"/>
      <c r="DP120" s="957"/>
      <c r="DQ120" s="957">
        <v>5686270</v>
      </c>
      <c r="DR120" s="957"/>
      <c r="DS120" s="957"/>
      <c r="DT120" s="957"/>
      <c r="DU120" s="957"/>
      <c r="DV120" s="958">
        <v>170</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7534188</v>
      </c>
      <c r="BR121" s="1016"/>
      <c r="BS121" s="1016"/>
      <c r="BT121" s="1016"/>
      <c r="BU121" s="1016"/>
      <c r="BV121" s="1016">
        <v>7522933</v>
      </c>
      <c r="BW121" s="1016"/>
      <c r="BX121" s="1016"/>
      <c r="BY121" s="1016"/>
      <c r="BZ121" s="1016"/>
      <c r="CA121" s="1016">
        <v>7499162</v>
      </c>
      <c r="CB121" s="1016"/>
      <c r="CC121" s="1016"/>
      <c r="CD121" s="1016"/>
      <c r="CE121" s="1016"/>
      <c r="CF121" s="1054">
        <v>224.2</v>
      </c>
      <c r="CG121" s="1055"/>
      <c r="CH121" s="1055"/>
      <c r="CI121" s="1055"/>
      <c r="CJ121" s="1055"/>
      <c r="CK121" s="1046"/>
      <c r="CL121" s="1047"/>
      <c r="CM121" s="1047"/>
      <c r="CN121" s="1047"/>
      <c r="CO121" s="1048"/>
      <c r="CP121" s="1037" t="s">
        <v>440</v>
      </c>
      <c r="CQ121" s="1038"/>
      <c r="CR121" s="1038"/>
      <c r="CS121" s="1038"/>
      <c r="CT121" s="1038"/>
      <c r="CU121" s="1038"/>
      <c r="CV121" s="1038"/>
      <c r="CW121" s="1038"/>
      <c r="CX121" s="1038"/>
      <c r="CY121" s="1038"/>
      <c r="CZ121" s="1038"/>
      <c r="DA121" s="1038"/>
      <c r="DB121" s="1038"/>
      <c r="DC121" s="1038"/>
      <c r="DD121" s="1038"/>
      <c r="DE121" s="1038"/>
      <c r="DF121" s="1039"/>
      <c r="DG121" s="949">
        <v>710868</v>
      </c>
      <c r="DH121" s="950"/>
      <c r="DI121" s="950"/>
      <c r="DJ121" s="950"/>
      <c r="DK121" s="950"/>
      <c r="DL121" s="950">
        <v>602308</v>
      </c>
      <c r="DM121" s="950"/>
      <c r="DN121" s="950"/>
      <c r="DO121" s="950"/>
      <c r="DP121" s="950"/>
      <c r="DQ121" s="950">
        <v>515266</v>
      </c>
      <c r="DR121" s="950"/>
      <c r="DS121" s="950"/>
      <c r="DT121" s="950"/>
      <c r="DU121" s="950"/>
      <c r="DV121" s="951">
        <v>15.4</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441</v>
      </c>
      <c r="BP122" s="1024"/>
      <c r="BQ122" s="1064">
        <v>9692412</v>
      </c>
      <c r="BR122" s="1065"/>
      <c r="BS122" s="1065"/>
      <c r="BT122" s="1065"/>
      <c r="BU122" s="1065"/>
      <c r="BV122" s="1065">
        <v>9769746</v>
      </c>
      <c r="BW122" s="1065"/>
      <c r="BX122" s="1065"/>
      <c r="BY122" s="1065"/>
      <c r="BZ122" s="1065"/>
      <c r="CA122" s="1065">
        <v>9804848</v>
      </c>
      <c r="CB122" s="1065"/>
      <c r="CC122" s="1065"/>
      <c r="CD122" s="1065"/>
      <c r="CE122" s="1065"/>
      <c r="CF122" s="1017"/>
      <c r="CG122" s="1018"/>
      <c r="CH122" s="1018"/>
      <c r="CI122" s="1018"/>
      <c r="CJ122" s="1019"/>
      <c r="CK122" s="1046"/>
      <c r="CL122" s="1047"/>
      <c r="CM122" s="1047"/>
      <c r="CN122" s="1047"/>
      <c r="CO122" s="1048"/>
      <c r="CP122" s="1037" t="s">
        <v>442</v>
      </c>
      <c r="CQ122" s="1038"/>
      <c r="CR122" s="1038"/>
      <c r="CS122" s="1038"/>
      <c r="CT122" s="1038"/>
      <c r="CU122" s="1038"/>
      <c r="CV122" s="1038"/>
      <c r="CW122" s="1038"/>
      <c r="CX122" s="1038"/>
      <c r="CY122" s="1038"/>
      <c r="CZ122" s="1038"/>
      <c r="DA122" s="1038"/>
      <c r="DB122" s="1038"/>
      <c r="DC122" s="1038"/>
      <c r="DD122" s="1038"/>
      <c r="DE122" s="1038"/>
      <c r="DF122" s="1039"/>
      <c r="DG122" s="949">
        <v>450270</v>
      </c>
      <c r="DH122" s="950"/>
      <c r="DI122" s="950"/>
      <c r="DJ122" s="950"/>
      <c r="DK122" s="950"/>
      <c r="DL122" s="950">
        <v>434709</v>
      </c>
      <c r="DM122" s="950"/>
      <c r="DN122" s="950"/>
      <c r="DO122" s="950"/>
      <c r="DP122" s="950"/>
      <c r="DQ122" s="950">
        <v>417896</v>
      </c>
      <c r="DR122" s="950"/>
      <c r="DS122" s="950"/>
      <c r="DT122" s="950"/>
      <c r="DU122" s="950"/>
      <c r="DV122" s="951">
        <v>12.5</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68.7</v>
      </c>
      <c r="BR123" s="1057"/>
      <c r="BS123" s="1057"/>
      <c r="BT123" s="1057"/>
      <c r="BU123" s="1057"/>
      <c r="BV123" s="1057">
        <v>70.7</v>
      </c>
      <c r="BW123" s="1057"/>
      <c r="BX123" s="1057"/>
      <c r="BY123" s="1057"/>
      <c r="BZ123" s="1057"/>
      <c r="CA123" s="1057">
        <v>74.8</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v>54411</v>
      </c>
      <c r="DH123" s="989"/>
      <c r="DI123" s="989"/>
      <c r="DJ123" s="989"/>
      <c r="DK123" s="990"/>
      <c r="DL123" s="991">
        <v>35388</v>
      </c>
      <c r="DM123" s="989"/>
      <c r="DN123" s="989"/>
      <c r="DO123" s="989"/>
      <c r="DP123" s="990"/>
      <c r="DQ123" s="991">
        <v>31835</v>
      </c>
      <c r="DR123" s="989"/>
      <c r="DS123" s="989"/>
      <c r="DT123" s="989"/>
      <c r="DU123" s="990"/>
      <c r="DV123" s="992">
        <v>1</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v>6104</v>
      </c>
      <c r="DH124" s="1028"/>
      <c r="DI124" s="1028"/>
      <c r="DJ124" s="1028"/>
      <c r="DK124" s="1029"/>
      <c r="DL124" s="1030">
        <v>2878</v>
      </c>
      <c r="DM124" s="1028"/>
      <c r="DN124" s="1028"/>
      <c r="DO124" s="1028"/>
      <c r="DP124" s="1029"/>
      <c r="DQ124" s="1030">
        <v>2150</v>
      </c>
      <c r="DR124" s="1028"/>
      <c r="DS124" s="1028"/>
      <c r="DT124" s="1028"/>
      <c r="DU124" s="1029"/>
      <c r="DV124" s="1031">
        <v>0.1</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445</v>
      </c>
      <c r="AB127" s="989"/>
      <c r="AC127" s="989"/>
      <c r="AD127" s="989"/>
      <c r="AE127" s="990"/>
      <c r="AF127" s="991" t="s">
        <v>445</v>
      </c>
      <c r="AG127" s="989"/>
      <c r="AH127" s="989"/>
      <c r="AI127" s="989"/>
      <c r="AJ127" s="990"/>
      <c r="AK127" s="991" t="s">
        <v>445</v>
      </c>
      <c r="AL127" s="989"/>
      <c r="AM127" s="989"/>
      <c r="AN127" s="989"/>
      <c r="AO127" s="990"/>
      <c r="AP127" s="992" t="s">
        <v>445</v>
      </c>
      <c r="AQ127" s="993"/>
      <c r="AR127" s="993"/>
      <c r="AS127" s="993"/>
      <c r="AT127" s="994"/>
      <c r="AU127" s="233"/>
      <c r="AV127" s="233"/>
      <c r="AW127" s="233"/>
      <c r="AX127" s="916" t="s">
        <v>455</v>
      </c>
      <c r="AY127" s="917"/>
      <c r="AZ127" s="917"/>
      <c r="BA127" s="917"/>
      <c r="BB127" s="917"/>
      <c r="BC127" s="917"/>
      <c r="BD127" s="917"/>
      <c r="BE127" s="918"/>
      <c r="BF127" s="1071" t="s">
        <v>445</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458</v>
      </c>
      <c r="DM127" s="1078"/>
      <c r="DN127" s="1078"/>
      <c r="DO127" s="1078"/>
      <c r="DP127" s="1078"/>
      <c r="DQ127" s="1078" t="s">
        <v>458</v>
      </c>
      <c r="DR127" s="1078"/>
      <c r="DS127" s="1078"/>
      <c r="DT127" s="1078"/>
      <c r="DU127" s="1078"/>
      <c r="DV127" s="1079" t="s">
        <v>458</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7096</v>
      </c>
      <c r="AB128" s="1120"/>
      <c r="AC128" s="1120"/>
      <c r="AD128" s="1120"/>
      <c r="AE128" s="1121"/>
      <c r="AF128" s="1122">
        <v>7095</v>
      </c>
      <c r="AG128" s="1120"/>
      <c r="AH128" s="1120"/>
      <c r="AI128" s="1120"/>
      <c r="AJ128" s="1121"/>
      <c r="AK128" s="1122">
        <v>7096</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3822504</v>
      </c>
      <c r="AB129" s="989"/>
      <c r="AC129" s="989"/>
      <c r="AD129" s="989"/>
      <c r="AE129" s="990"/>
      <c r="AF129" s="991">
        <v>3823661</v>
      </c>
      <c r="AG129" s="989"/>
      <c r="AH129" s="989"/>
      <c r="AI129" s="989"/>
      <c r="AJ129" s="990"/>
      <c r="AK129" s="991">
        <v>3911071</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8.1999999999999993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511801</v>
      </c>
      <c r="AB130" s="989"/>
      <c r="AC130" s="989"/>
      <c r="AD130" s="989"/>
      <c r="AE130" s="990"/>
      <c r="AF130" s="991">
        <v>550989</v>
      </c>
      <c r="AG130" s="989"/>
      <c r="AH130" s="989"/>
      <c r="AI130" s="989"/>
      <c r="AJ130" s="990"/>
      <c r="AK130" s="991">
        <v>565674</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74.8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3310703</v>
      </c>
      <c r="AB131" s="1028"/>
      <c r="AC131" s="1028"/>
      <c r="AD131" s="1028"/>
      <c r="AE131" s="1029"/>
      <c r="AF131" s="1030">
        <v>3272672</v>
      </c>
      <c r="AG131" s="1028"/>
      <c r="AH131" s="1028"/>
      <c r="AI131" s="1028"/>
      <c r="AJ131" s="1029"/>
      <c r="AK131" s="1030">
        <v>3345397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8.7839652180000005</v>
      </c>
      <c r="AB132" s="1134"/>
      <c r="AC132" s="1134"/>
      <c r="AD132" s="1134"/>
      <c r="AE132" s="1135"/>
      <c r="AF132" s="1136">
        <v>7.7827231079999999</v>
      </c>
      <c r="AG132" s="1134"/>
      <c r="AH132" s="1134"/>
      <c r="AI132" s="1134"/>
      <c r="AJ132" s="1135"/>
      <c r="AK132" s="1136">
        <v>8.2883436550000003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8.3000000000000007</v>
      </c>
      <c r="AB133" s="1141"/>
      <c r="AC133" s="1141"/>
      <c r="AD133" s="1141"/>
      <c r="AE133" s="1142"/>
      <c r="AF133" s="1140">
        <v>7.9</v>
      </c>
      <c r="AG133" s="1141"/>
      <c r="AH133" s="1141"/>
      <c r="AI133" s="1141"/>
      <c r="AJ133" s="1142"/>
      <c r="AK133" s="1140">
        <v>8.1999999999999993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822659</v>
      </c>
      <c r="L9" s="264">
        <v>52246</v>
      </c>
      <c r="M9" s="265">
        <v>77257</v>
      </c>
      <c r="N9" s="266">
        <v>-32.4</v>
      </c>
    </row>
    <row r="10" spans="1:16" x14ac:dyDescent="0.15">
      <c r="A10" s="248"/>
      <c r="B10" s="244"/>
      <c r="C10" s="244"/>
      <c r="D10" s="244"/>
      <c r="E10" s="244"/>
      <c r="F10" s="244"/>
      <c r="G10" s="1149" t="s">
        <v>479</v>
      </c>
      <c r="H10" s="1150"/>
      <c r="I10" s="1150"/>
      <c r="J10" s="1151"/>
      <c r="K10" s="267">
        <v>211077</v>
      </c>
      <c r="L10" s="268">
        <v>13405</v>
      </c>
      <c r="M10" s="269">
        <v>7577</v>
      </c>
      <c r="N10" s="270">
        <v>76.900000000000006</v>
      </c>
    </row>
    <row r="11" spans="1:16" ht="13.5" customHeight="1" x14ac:dyDescent="0.15">
      <c r="A11" s="248"/>
      <c r="B11" s="244"/>
      <c r="C11" s="244"/>
      <c r="D11" s="244"/>
      <c r="E11" s="244"/>
      <c r="F11" s="244"/>
      <c r="G11" s="1149" t="s">
        <v>480</v>
      </c>
      <c r="H11" s="1150"/>
      <c r="I11" s="1150"/>
      <c r="J11" s="1151"/>
      <c r="K11" s="267">
        <v>55080</v>
      </c>
      <c r="L11" s="268">
        <v>3498</v>
      </c>
      <c r="M11" s="269">
        <v>12059</v>
      </c>
      <c r="N11" s="270">
        <v>-71</v>
      </c>
    </row>
    <row r="12" spans="1:16" ht="13.5" customHeight="1" x14ac:dyDescent="0.15">
      <c r="A12" s="248"/>
      <c r="B12" s="244"/>
      <c r="C12" s="244"/>
      <c r="D12" s="244"/>
      <c r="E12" s="244"/>
      <c r="F12" s="244"/>
      <c r="G12" s="1149" t="s">
        <v>481</v>
      </c>
      <c r="H12" s="1150"/>
      <c r="I12" s="1150"/>
      <c r="J12" s="1151"/>
      <c r="K12" s="267">
        <v>60358</v>
      </c>
      <c r="L12" s="268">
        <v>3833</v>
      </c>
      <c r="M12" s="269">
        <v>890</v>
      </c>
      <c r="N12" s="270">
        <v>330.7</v>
      </c>
    </row>
    <row r="13" spans="1:16" ht="13.5" customHeight="1" x14ac:dyDescent="0.15">
      <c r="A13" s="248"/>
      <c r="B13" s="244"/>
      <c r="C13" s="244"/>
      <c r="D13" s="244"/>
      <c r="E13" s="244"/>
      <c r="F13" s="244"/>
      <c r="G13" s="1149" t="s">
        <v>482</v>
      </c>
      <c r="H13" s="1150"/>
      <c r="I13" s="1150"/>
      <c r="J13" s="1151"/>
      <c r="K13" s="267" t="s">
        <v>483</v>
      </c>
      <c r="L13" s="268" t="s">
        <v>483</v>
      </c>
      <c r="M13" s="269">
        <v>0</v>
      </c>
      <c r="N13" s="270" t="s">
        <v>483</v>
      </c>
    </row>
    <row r="14" spans="1:16" ht="13.5" customHeight="1" x14ac:dyDescent="0.15">
      <c r="A14" s="248"/>
      <c r="B14" s="244"/>
      <c r="C14" s="244"/>
      <c r="D14" s="244"/>
      <c r="E14" s="244"/>
      <c r="F14" s="244"/>
      <c r="G14" s="1149" t="s">
        <v>484</v>
      </c>
      <c r="H14" s="1150"/>
      <c r="I14" s="1150"/>
      <c r="J14" s="1151"/>
      <c r="K14" s="267" t="s">
        <v>483</v>
      </c>
      <c r="L14" s="268" t="s">
        <v>483</v>
      </c>
      <c r="M14" s="269">
        <v>4205</v>
      </c>
      <c r="N14" s="270" t="s">
        <v>483</v>
      </c>
    </row>
    <row r="15" spans="1:16" ht="13.5" customHeight="1" x14ac:dyDescent="0.15">
      <c r="A15" s="248"/>
      <c r="B15" s="244"/>
      <c r="C15" s="244"/>
      <c r="D15" s="244"/>
      <c r="E15" s="244"/>
      <c r="F15" s="244"/>
      <c r="G15" s="1149" t="s">
        <v>485</v>
      </c>
      <c r="H15" s="1150"/>
      <c r="I15" s="1150"/>
      <c r="J15" s="1151"/>
      <c r="K15" s="267">
        <v>21317</v>
      </c>
      <c r="L15" s="268">
        <v>1354</v>
      </c>
      <c r="M15" s="269">
        <v>1846</v>
      </c>
      <c r="N15" s="270">
        <v>-26.7</v>
      </c>
    </row>
    <row r="16" spans="1:16" x14ac:dyDescent="0.15">
      <c r="A16" s="248"/>
      <c r="B16" s="244"/>
      <c r="C16" s="244"/>
      <c r="D16" s="244"/>
      <c r="E16" s="244"/>
      <c r="F16" s="244"/>
      <c r="G16" s="1152" t="s">
        <v>486</v>
      </c>
      <c r="H16" s="1153"/>
      <c r="I16" s="1153"/>
      <c r="J16" s="1154"/>
      <c r="K16" s="268">
        <v>-83208</v>
      </c>
      <c r="L16" s="268">
        <v>-5284</v>
      </c>
      <c r="M16" s="269">
        <v>-8513</v>
      </c>
      <c r="N16" s="270">
        <v>-37.9</v>
      </c>
    </row>
    <row r="17" spans="1:16" x14ac:dyDescent="0.15">
      <c r="A17" s="248"/>
      <c r="B17" s="244"/>
      <c r="C17" s="244"/>
      <c r="D17" s="244"/>
      <c r="E17" s="244"/>
      <c r="F17" s="244"/>
      <c r="G17" s="1152" t="s">
        <v>166</v>
      </c>
      <c r="H17" s="1153"/>
      <c r="I17" s="1153"/>
      <c r="J17" s="1154"/>
      <c r="K17" s="268">
        <v>1087283</v>
      </c>
      <c r="L17" s="268">
        <v>69051</v>
      </c>
      <c r="M17" s="269">
        <v>95320</v>
      </c>
      <c r="N17" s="270">
        <v>-27.6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6.92</v>
      </c>
      <c r="L21" s="281">
        <v>8.93</v>
      </c>
      <c r="M21" s="282">
        <v>-2.0099999999999998</v>
      </c>
      <c r="N21" s="249"/>
      <c r="O21" s="283"/>
      <c r="P21" s="279"/>
    </row>
    <row r="22" spans="1:16" s="284" customFormat="1" x14ac:dyDescent="0.15">
      <c r="A22" s="279"/>
      <c r="B22" s="249"/>
      <c r="C22" s="249"/>
      <c r="D22" s="249"/>
      <c r="E22" s="249"/>
      <c r="F22" s="249"/>
      <c r="G22" s="1144" t="s">
        <v>492</v>
      </c>
      <c r="H22" s="1145"/>
      <c r="I22" s="1145"/>
      <c r="J22" s="1146"/>
      <c r="K22" s="285">
        <v>95.9</v>
      </c>
      <c r="L22" s="286">
        <v>96.9</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443001</v>
      </c>
      <c r="L32" s="294">
        <v>28134</v>
      </c>
      <c r="M32" s="295">
        <v>49286</v>
      </c>
      <c r="N32" s="296">
        <v>-42.9</v>
      </c>
    </row>
    <row r="33" spans="1:16" ht="13.5" customHeight="1" x14ac:dyDescent="0.15">
      <c r="A33" s="248"/>
      <c r="B33" s="244"/>
      <c r="C33" s="244"/>
      <c r="D33" s="244"/>
      <c r="E33" s="244"/>
      <c r="F33" s="244"/>
      <c r="G33" s="1160" t="s">
        <v>497</v>
      </c>
      <c r="H33" s="1161"/>
      <c r="I33" s="1161"/>
      <c r="J33" s="1162"/>
      <c r="K33" s="294" t="s">
        <v>483</v>
      </c>
      <c r="L33" s="294" t="s">
        <v>483</v>
      </c>
      <c r="M33" s="295" t="s">
        <v>483</v>
      </c>
      <c r="N33" s="296" t="s">
        <v>483</v>
      </c>
    </row>
    <row r="34" spans="1:16" ht="27" customHeight="1" x14ac:dyDescent="0.15">
      <c r="A34" s="248"/>
      <c r="B34" s="244"/>
      <c r="C34" s="244"/>
      <c r="D34" s="244"/>
      <c r="E34" s="244"/>
      <c r="F34" s="244"/>
      <c r="G34" s="1160" t="s">
        <v>498</v>
      </c>
      <c r="H34" s="1161"/>
      <c r="I34" s="1161"/>
      <c r="J34" s="1162"/>
      <c r="K34" s="294" t="s">
        <v>483</v>
      </c>
      <c r="L34" s="294" t="s">
        <v>483</v>
      </c>
      <c r="M34" s="295">
        <v>6</v>
      </c>
      <c r="N34" s="296" t="s">
        <v>483</v>
      </c>
    </row>
    <row r="35" spans="1:16" ht="27" customHeight="1" x14ac:dyDescent="0.15">
      <c r="A35" s="248"/>
      <c r="B35" s="244"/>
      <c r="C35" s="244"/>
      <c r="D35" s="244"/>
      <c r="E35" s="244"/>
      <c r="F35" s="244"/>
      <c r="G35" s="1160" t="s">
        <v>499</v>
      </c>
      <c r="H35" s="1161"/>
      <c r="I35" s="1161"/>
      <c r="J35" s="1162"/>
      <c r="K35" s="294">
        <v>352891</v>
      </c>
      <c r="L35" s="294">
        <v>22411</v>
      </c>
      <c r="M35" s="295">
        <v>18395</v>
      </c>
      <c r="N35" s="296">
        <v>21.8</v>
      </c>
    </row>
    <row r="36" spans="1:16" ht="27" customHeight="1" x14ac:dyDescent="0.15">
      <c r="A36" s="248"/>
      <c r="B36" s="244"/>
      <c r="C36" s="244"/>
      <c r="D36" s="244"/>
      <c r="E36" s="244"/>
      <c r="F36" s="244"/>
      <c r="G36" s="1160" t="s">
        <v>500</v>
      </c>
      <c r="H36" s="1161"/>
      <c r="I36" s="1161"/>
      <c r="J36" s="1162"/>
      <c r="K36" s="294">
        <v>54151</v>
      </c>
      <c r="L36" s="294">
        <v>3439</v>
      </c>
      <c r="M36" s="295">
        <v>4784</v>
      </c>
      <c r="N36" s="296">
        <v>-28.1</v>
      </c>
    </row>
    <row r="37" spans="1:16" ht="13.5" customHeight="1" x14ac:dyDescent="0.15">
      <c r="A37" s="248"/>
      <c r="B37" s="244"/>
      <c r="C37" s="244"/>
      <c r="D37" s="244"/>
      <c r="E37" s="244"/>
      <c r="F37" s="244"/>
      <c r="G37" s="1160" t="s">
        <v>501</v>
      </c>
      <c r="H37" s="1161"/>
      <c r="I37" s="1161"/>
      <c r="J37" s="1162"/>
      <c r="K37" s="294" t="s">
        <v>483</v>
      </c>
      <c r="L37" s="294" t="s">
        <v>483</v>
      </c>
      <c r="M37" s="295">
        <v>901</v>
      </c>
      <c r="N37" s="296" t="s">
        <v>483</v>
      </c>
    </row>
    <row r="38" spans="1:16" ht="27" customHeight="1" x14ac:dyDescent="0.15">
      <c r="A38" s="248"/>
      <c r="B38" s="244"/>
      <c r="C38" s="244"/>
      <c r="D38" s="244"/>
      <c r="E38" s="244"/>
      <c r="F38" s="244"/>
      <c r="G38" s="1163" t="s">
        <v>502</v>
      </c>
      <c r="H38" s="1164"/>
      <c r="I38" s="1164"/>
      <c r="J38" s="1165"/>
      <c r="K38" s="297">
        <v>5</v>
      </c>
      <c r="L38" s="297">
        <v>0</v>
      </c>
      <c r="M38" s="298">
        <v>6</v>
      </c>
      <c r="N38" s="299">
        <v>-100</v>
      </c>
      <c r="O38" s="293"/>
    </row>
    <row r="39" spans="1:16" x14ac:dyDescent="0.15">
      <c r="A39" s="248"/>
      <c r="B39" s="244"/>
      <c r="C39" s="244"/>
      <c r="D39" s="244"/>
      <c r="E39" s="244"/>
      <c r="F39" s="244"/>
      <c r="G39" s="1163" t="s">
        <v>503</v>
      </c>
      <c r="H39" s="1164"/>
      <c r="I39" s="1164"/>
      <c r="J39" s="1165"/>
      <c r="K39" s="300">
        <v>-7096</v>
      </c>
      <c r="L39" s="300">
        <v>-451</v>
      </c>
      <c r="M39" s="301">
        <v>-3045</v>
      </c>
      <c r="N39" s="302">
        <v>-85.2</v>
      </c>
      <c r="O39" s="293"/>
    </row>
    <row r="40" spans="1:16" ht="27" customHeight="1" x14ac:dyDescent="0.15">
      <c r="A40" s="248"/>
      <c r="B40" s="244"/>
      <c r="C40" s="244"/>
      <c r="D40" s="244"/>
      <c r="E40" s="244"/>
      <c r="F40" s="244"/>
      <c r="G40" s="1160" t="s">
        <v>504</v>
      </c>
      <c r="H40" s="1161"/>
      <c r="I40" s="1161"/>
      <c r="J40" s="1162"/>
      <c r="K40" s="300">
        <v>-565674</v>
      </c>
      <c r="L40" s="300">
        <v>-35925</v>
      </c>
      <c r="M40" s="301">
        <v>-49958</v>
      </c>
      <c r="N40" s="302">
        <v>-28.1</v>
      </c>
      <c r="O40" s="293"/>
    </row>
    <row r="41" spans="1:16" x14ac:dyDescent="0.15">
      <c r="A41" s="248"/>
      <c r="B41" s="244"/>
      <c r="C41" s="244"/>
      <c r="D41" s="244"/>
      <c r="E41" s="244"/>
      <c r="F41" s="244"/>
      <c r="G41" s="1166" t="s">
        <v>277</v>
      </c>
      <c r="H41" s="1167"/>
      <c r="I41" s="1167"/>
      <c r="J41" s="1168"/>
      <c r="K41" s="294">
        <v>277278</v>
      </c>
      <c r="L41" s="300">
        <v>17609</v>
      </c>
      <c r="M41" s="301">
        <v>20376</v>
      </c>
      <c r="N41" s="302">
        <v>-13.6</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584639</v>
      </c>
      <c r="J51" s="320">
        <v>38045</v>
      </c>
      <c r="K51" s="321">
        <v>-36.200000000000003</v>
      </c>
      <c r="L51" s="322">
        <v>59829</v>
      </c>
      <c r="M51" s="323">
        <v>-37.299999999999997</v>
      </c>
      <c r="N51" s="324">
        <v>1.1000000000000001</v>
      </c>
    </row>
    <row r="52" spans="1:14" x14ac:dyDescent="0.15">
      <c r="A52" s="248"/>
      <c r="B52" s="244"/>
      <c r="C52" s="244"/>
      <c r="D52" s="244"/>
      <c r="E52" s="244"/>
      <c r="F52" s="244"/>
      <c r="G52" s="325"/>
      <c r="H52" s="326" t="s">
        <v>515</v>
      </c>
      <c r="I52" s="327">
        <v>293988</v>
      </c>
      <c r="J52" s="328">
        <v>19131</v>
      </c>
      <c r="K52" s="329">
        <v>-28.8</v>
      </c>
      <c r="L52" s="330">
        <v>33669</v>
      </c>
      <c r="M52" s="331">
        <v>-30.6</v>
      </c>
      <c r="N52" s="332">
        <v>1.8</v>
      </c>
    </row>
    <row r="53" spans="1:14" x14ac:dyDescent="0.15">
      <c r="A53" s="248"/>
      <c r="B53" s="244"/>
      <c r="C53" s="244"/>
      <c r="D53" s="244"/>
      <c r="E53" s="244"/>
      <c r="F53" s="244"/>
      <c r="G53" s="310" t="s">
        <v>516</v>
      </c>
      <c r="H53" s="311"/>
      <c r="I53" s="319">
        <v>561216</v>
      </c>
      <c r="J53" s="320">
        <v>36170</v>
      </c>
      <c r="K53" s="321">
        <v>-4.9000000000000004</v>
      </c>
      <c r="L53" s="322">
        <v>70582</v>
      </c>
      <c r="M53" s="323">
        <v>18</v>
      </c>
      <c r="N53" s="324">
        <v>-22.9</v>
      </c>
    </row>
    <row r="54" spans="1:14" x14ac:dyDescent="0.15">
      <c r="A54" s="248"/>
      <c r="B54" s="244"/>
      <c r="C54" s="244"/>
      <c r="D54" s="244"/>
      <c r="E54" s="244"/>
      <c r="F54" s="244"/>
      <c r="G54" s="325"/>
      <c r="H54" s="326" t="s">
        <v>515</v>
      </c>
      <c r="I54" s="327">
        <v>347373</v>
      </c>
      <c r="J54" s="328">
        <v>22388</v>
      </c>
      <c r="K54" s="329">
        <v>17</v>
      </c>
      <c r="L54" s="330">
        <v>36117</v>
      </c>
      <c r="M54" s="331">
        <v>7.3</v>
      </c>
      <c r="N54" s="332">
        <v>9.6999999999999993</v>
      </c>
    </row>
    <row r="55" spans="1:14" x14ac:dyDescent="0.15">
      <c r="A55" s="248"/>
      <c r="B55" s="244"/>
      <c r="C55" s="244"/>
      <c r="D55" s="244"/>
      <c r="E55" s="244"/>
      <c r="F55" s="244"/>
      <c r="G55" s="310" t="s">
        <v>517</v>
      </c>
      <c r="H55" s="311"/>
      <c r="I55" s="319">
        <v>852103</v>
      </c>
      <c r="J55" s="320">
        <v>54632</v>
      </c>
      <c r="K55" s="321">
        <v>51</v>
      </c>
      <c r="L55" s="322">
        <v>81990</v>
      </c>
      <c r="M55" s="323">
        <v>16.2</v>
      </c>
      <c r="N55" s="324">
        <v>34.799999999999997</v>
      </c>
    </row>
    <row r="56" spans="1:14" x14ac:dyDescent="0.15">
      <c r="A56" s="248"/>
      <c r="B56" s="244"/>
      <c r="C56" s="244"/>
      <c r="D56" s="244"/>
      <c r="E56" s="244"/>
      <c r="F56" s="244"/>
      <c r="G56" s="325"/>
      <c r="H56" s="326" t="s">
        <v>515</v>
      </c>
      <c r="I56" s="327">
        <v>652407</v>
      </c>
      <c r="J56" s="328">
        <v>41829</v>
      </c>
      <c r="K56" s="329">
        <v>86.8</v>
      </c>
      <c r="L56" s="330">
        <v>34482</v>
      </c>
      <c r="M56" s="331">
        <v>-4.5</v>
      </c>
      <c r="N56" s="332">
        <v>91.3</v>
      </c>
    </row>
    <row r="57" spans="1:14" x14ac:dyDescent="0.15">
      <c r="A57" s="248"/>
      <c r="B57" s="244"/>
      <c r="C57" s="244"/>
      <c r="D57" s="244"/>
      <c r="E57" s="244"/>
      <c r="F57" s="244"/>
      <c r="G57" s="310" t="s">
        <v>518</v>
      </c>
      <c r="H57" s="311"/>
      <c r="I57" s="319">
        <v>591517</v>
      </c>
      <c r="J57" s="320">
        <v>37554</v>
      </c>
      <c r="K57" s="321">
        <v>-31.3</v>
      </c>
      <c r="L57" s="322">
        <v>87551</v>
      </c>
      <c r="M57" s="323">
        <v>6.8</v>
      </c>
      <c r="N57" s="324">
        <v>-38.1</v>
      </c>
    </row>
    <row r="58" spans="1:14" x14ac:dyDescent="0.15">
      <c r="A58" s="248"/>
      <c r="B58" s="244"/>
      <c r="C58" s="244"/>
      <c r="D58" s="244"/>
      <c r="E58" s="244"/>
      <c r="F58" s="244"/>
      <c r="G58" s="325"/>
      <c r="H58" s="326" t="s">
        <v>515</v>
      </c>
      <c r="I58" s="327">
        <v>373053</v>
      </c>
      <c r="J58" s="328">
        <v>23684</v>
      </c>
      <c r="K58" s="329">
        <v>-43.4</v>
      </c>
      <c r="L58" s="330">
        <v>43994</v>
      </c>
      <c r="M58" s="331">
        <v>27.6</v>
      </c>
      <c r="N58" s="332">
        <v>-71</v>
      </c>
    </row>
    <row r="59" spans="1:14" x14ac:dyDescent="0.15">
      <c r="A59" s="248"/>
      <c r="B59" s="244"/>
      <c r="C59" s="244"/>
      <c r="D59" s="244"/>
      <c r="E59" s="244"/>
      <c r="F59" s="244"/>
      <c r="G59" s="310" t="s">
        <v>519</v>
      </c>
      <c r="H59" s="311"/>
      <c r="I59" s="319">
        <v>669953</v>
      </c>
      <c r="J59" s="320">
        <v>42548</v>
      </c>
      <c r="K59" s="321">
        <v>13.3</v>
      </c>
      <c r="L59" s="322">
        <v>77577</v>
      </c>
      <c r="M59" s="323">
        <v>-11.4</v>
      </c>
      <c r="N59" s="324">
        <v>24.7</v>
      </c>
    </row>
    <row r="60" spans="1:14" x14ac:dyDescent="0.15">
      <c r="A60" s="248"/>
      <c r="B60" s="244"/>
      <c r="C60" s="244"/>
      <c r="D60" s="244"/>
      <c r="E60" s="244"/>
      <c r="F60" s="244"/>
      <c r="G60" s="325"/>
      <c r="H60" s="326" t="s">
        <v>515</v>
      </c>
      <c r="I60" s="333">
        <v>364354</v>
      </c>
      <c r="J60" s="328">
        <v>23139</v>
      </c>
      <c r="K60" s="329">
        <v>-2.2999999999999998</v>
      </c>
      <c r="L60" s="330">
        <v>40870</v>
      </c>
      <c r="M60" s="331">
        <v>-7.1</v>
      </c>
      <c r="N60" s="332">
        <v>4.8</v>
      </c>
    </row>
    <row r="61" spans="1:14" x14ac:dyDescent="0.15">
      <c r="A61" s="248"/>
      <c r="B61" s="244"/>
      <c r="C61" s="244"/>
      <c r="D61" s="244"/>
      <c r="E61" s="244"/>
      <c r="F61" s="244"/>
      <c r="G61" s="310" t="s">
        <v>520</v>
      </c>
      <c r="H61" s="334"/>
      <c r="I61" s="335">
        <v>651886</v>
      </c>
      <c r="J61" s="336">
        <v>41790</v>
      </c>
      <c r="K61" s="337">
        <v>-1.6</v>
      </c>
      <c r="L61" s="338">
        <v>75506</v>
      </c>
      <c r="M61" s="339">
        <v>-1.5</v>
      </c>
      <c r="N61" s="324">
        <v>-0.1</v>
      </c>
    </row>
    <row r="62" spans="1:14" x14ac:dyDescent="0.15">
      <c r="A62" s="248"/>
      <c r="B62" s="244"/>
      <c r="C62" s="244"/>
      <c r="D62" s="244"/>
      <c r="E62" s="244"/>
      <c r="F62" s="244"/>
      <c r="G62" s="325"/>
      <c r="H62" s="326" t="s">
        <v>515</v>
      </c>
      <c r="I62" s="327">
        <v>406235</v>
      </c>
      <c r="J62" s="328">
        <v>26034</v>
      </c>
      <c r="K62" s="329">
        <v>5.9</v>
      </c>
      <c r="L62" s="330">
        <v>37826</v>
      </c>
      <c r="M62" s="331">
        <v>-1.5</v>
      </c>
      <c r="N62" s="332">
        <v>7.4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44.62</v>
      </c>
      <c r="G47" s="12">
        <v>47.45</v>
      </c>
      <c r="H47" s="12">
        <v>40.340000000000003</v>
      </c>
      <c r="I47" s="12">
        <v>41.65</v>
      </c>
      <c r="J47" s="13">
        <v>40.39</v>
      </c>
    </row>
    <row r="48" spans="2:10" ht="57.75" customHeight="1" x14ac:dyDescent="0.15">
      <c r="B48" s="14"/>
      <c r="C48" s="1171" t="s">
        <v>4</v>
      </c>
      <c r="D48" s="1171"/>
      <c r="E48" s="1172"/>
      <c r="F48" s="15">
        <v>4.09</v>
      </c>
      <c r="G48" s="16">
        <v>4.58</v>
      </c>
      <c r="H48" s="16">
        <v>5.24</v>
      </c>
      <c r="I48" s="16">
        <v>4.22</v>
      </c>
      <c r="J48" s="17">
        <v>6.17</v>
      </c>
    </row>
    <row r="49" spans="2:10" ht="57.75" customHeight="1" thickBot="1" x14ac:dyDescent="0.2">
      <c r="B49" s="18"/>
      <c r="C49" s="1173" t="s">
        <v>5</v>
      </c>
      <c r="D49" s="1173"/>
      <c r="E49" s="1174"/>
      <c r="F49" s="19">
        <v>12.94</v>
      </c>
      <c r="G49" s="20">
        <v>1.94</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dcterms:created xsi:type="dcterms:W3CDTF">2017-02-15T20:06:09Z</dcterms:created>
  <dcterms:modified xsi:type="dcterms:W3CDTF">2017-05-25T00:31:05Z</dcterms:modified>
</cp:coreProperties>
</file>