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BG34" i="9" l="1"/>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BE36" i="9"/>
  <c r="AM36" i="9"/>
  <c r="CO35" i="9"/>
  <c r="BE35" i="9"/>
  <c r="AM35" i="9"/>
  <c r="AM34" i="9"/>
  <c r="C34" i="9"/>
  <c r="C35" i="9" s="1"/>
  <c r="C36"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BE34" i="9" l="1"/>
  <c r="BW34" i="9" s="1"/>
  <c r="BW35" i="9" s="1"/>
  <c r="BW36" i="9" s="1"/>
  <c r="BW37" i="9" s="1"/>
  <c r="BW38" i="9" s="1"/>
  <c r="BW39" i="9" s="1"/>
  <c r="BW40" i="9" s="1"/>
  <c r="BW41" i="9" s="1"/>
  <c r="BW42" i="9" s="1"/>
  <c r="BW43" i="9" s="1"/>
  <c r="CO34" i="9" l="1"/>
</calcChain>
</file>

<file path=xl/sharedStrings.xml><?xml version="1.0" encoding="utf-8"?>
<sst xmlns="http://schemas.openxmlformats.org/spreadsheetml/2006/main" count="1176" uniqueCount="575">
  <si>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</si>
  <si>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</si>
  <si>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</si>
  <si>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</si>
  <si>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</si>
  <si>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</si>
  <si>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</si>
  <si>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</si>
  <si>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</si>
  <si>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</si>
  <si>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</si>
  <si>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</si>
  <si>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</si>
  <si>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</si>
  <si>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</si>
  <si>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</si>
  <si>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</si>
  <si>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</si>
  <si>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</si>
  <si>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</si>
  <si>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</si>
  <si>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</si>
  <si>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</si>
  <si>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</si>
  <si>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</si>
  <si>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</si>
  <si>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</si>
  <si>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</si>
  <si>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</si>
  <si>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</si>
  <si>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</si>
  <si>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</si>
  <si>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</si>
  <si>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</si>
  <si>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</si>
  <si>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</si>
  <si>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</si>
  <si>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</si>
  <si>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</si>
  <si>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</si>
  <si>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</si>
  <si>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</si>
  <si>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</si>
  <si>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</si>
  <si>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</si>
  <si>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</si>
  <si>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</si>
  <si>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</si>
  <si>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</si>
  <si>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</si>
  <si>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</si>
  <si>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</si>
  <si>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</si>
  <si>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</si>
  <si>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</si>
  <si>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</si>
  <si>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</si>
  <si>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</si>
  <si>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</si>
  <si>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</si>
  <si>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</si>
  <si>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</si>
  <si>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</si>
  <si>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</si>
  <si>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</si>
  <si>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</si>
  <si>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</si>
  <si>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</si>
  <si>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Ⅱ－１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</si>
  <si>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</si>
  <si>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</si>
  <si>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</si>
  <si>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</si>
  <si>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</si>
  <si>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</si>
  <si>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</si>
  <si>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</si>
  <si>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</si>
  <si>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</si>
  <si>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</si>
  <si>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</si>
  <si>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度会町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</si>
  <si>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</si>
  <si>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</si>
  <si>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</si>
  <si>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</si>
  <si>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</si>
  <si>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</si>
  <si>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</si>
  <si>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</si>
  <si>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</si>
  <si>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</si>
  <si>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</si>
  <si>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</si>
  <si>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</si>
  <si>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</si>
  <si>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</si>
  <si>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</si>
  <si>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</si>
  <si>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</si>
  <si>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</si>
  <si>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</si>
  <si>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</si>
  <si>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</si>
  <si>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-4.4</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</si>
  <si>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</si>
  <si>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</si>
  <si>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</si>
  <si>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</si>
  <si>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</si>
  <si>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</si>
  <si>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</si>
  <si>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</si>
  <si>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</si>
  <si>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</si>
  <si>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</si>
  <si>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</si>
  <si>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</si>
  <si>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</si>
  <si>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</si>
  <si>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</si>
  <si>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</si>
  <si>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</si>
  <si>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</si>
  <si>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</si>
  <si>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</si>
  <si>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</si>
  <si>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</si>
  <si>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</si>
  <si>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</si>
  <si>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</si>
  <si>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</si>
  <si>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</si>
  <si>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</si>
  <si>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</si>
  <si>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</si>
  <si>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</si>
  <si>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</si>
  <si>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</si>
  <si>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</si>
  <si>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</si>
  <si>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</si>
  <si>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</si>
  <si>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</si>
  <si>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</si>
  <si>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</si>
  <si>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</si>
  <si>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</si>
  <si>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</si>
  <si>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</si>
  <si>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</si>
  <si>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</si>
  <si>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</si>
  <si>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</si>
  <si>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</si>
  <si>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</si>
  <si>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</si>
  <si>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</si>
  <si>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</si>
  <si>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</si>
  <si>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</si>
  <si>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</si>
  <si>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</si>
  <si>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</si>
  <si>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</si>
  <si>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</si>
  <si>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</si>
  <si>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</si>
  <si>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</si>
  <si>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</si>
  <si>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</si>
  <si>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</si>
  <si>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</si>
  <si>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</si>
  <si>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</si>
  <si>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</si>
  <si>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</si>
  <si>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</si>
  <si>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</si>
  <si>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</si>
  <si>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</si>
  <si>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</si>
  <si>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</si>
  <si>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</si>
  <si>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</si>
  <si>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</si>
  <si>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</si>
  <si>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</si>
  <si>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</si>
  <si>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</si>
  <si>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</si>
  <si>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</si>
  <si>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</si>
  <si>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三重県度会町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</si>
  <si>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</si>
  <si>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</si>
  <si>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</si>
  <si>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</si>
  <si>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</si>
  <si>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</si>
  <si>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</si>
  <si>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</si>
  <si>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</si>
  <si>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</si>
  <si>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</si>
  <si>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</si>
  <si>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</si>
  <si>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</si>
  <si>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</si>
  <si>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</si>
  <si>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</si>
  <si>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</si>
  <si>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</si>
  <si>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</si>
  <si>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</si>
  <si>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</si>
  <si>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</si>
  <si>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</si>
  <si>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</si>
  <si>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</si>
  <si>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</si>
  <si>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</si>
  <si>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</si>
  <si>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</si>
  <si>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</si>
  <si>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</si>
  <si>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</si>
  <si>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</si>
  <si>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</si>
  <si>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</si>
  <si>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</si>
  <si>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</si>
  <si>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</si>
  <si>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</si>
  <si>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</si>
  <si>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</si>
  <si>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</si>
  <si>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</si>
  <si>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</si>
  <si>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</si>
  <si>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</si>
  <si>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</si>
  <si>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</si>
  <si>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</si>
  <si>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</si>
  <si>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</si>
  <si>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</si>
  <si>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</si>
  <si>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</si>
  <si>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</si>
  <si>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</si>
  <si>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</si>
  <si>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</si>
  <si>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</si>
  <si>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</si>
  <si>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</si>
  <si>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</si>
  <si>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</si>
  <si>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</si>
  <si>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</si>
  <si>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</si>
  <si>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</si>
  <si>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</si>
  <si>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</si>
  <si>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</si>
  <si>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</si>
  <si>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</si>
  <si>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</si>
  <si>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</si>
  <si>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</si>
  <si>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</si>
  <si>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</si>
  <si>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</si>
  <si>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</si>
  <si>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</si>
  <si>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</si>
  <si>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</si>
  <si>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</si>
  <si>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</si>
  <si>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</si>
  <si>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</si>
  <si>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</si>
  <si>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</si>
  <si>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</si>
  <si>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</si>
  <si>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</si>
  <si>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</si>
  <si>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</si>
  <si>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</si>
  <si>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</si>
  <si>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</si>
  <si>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</si>
  <si>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</si>
  <si>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</si>
  <si>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</si>
  <si>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</si>
  <si>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</si>
  <si>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</si>
  <si>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</si>
  <si>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</si>
  <si>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</si>
  <si>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</si>
  <si>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</si>
  <si>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</si>
  <si>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</si>
  <si>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</si>
  <si>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</si>
  <si>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</si>
  <si>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</si>
  <si>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</si>
  <si>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</si>
  <si>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</si>
  <si>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介護サービス</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</si>
  <si>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</si>
  <si>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</si>
  <si>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</si>
  <si>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</si>
  <si>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</si>
  <si>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</si>
  <si>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</si>
  <si>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</si>
  <si>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</si>
  <si>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</si>
  <si>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</si>
  <si>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</si>
  <si>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</si>
  <si>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</si>
  <si>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</si>
  <si>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</si>
  <si>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</si>
  <si>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</si>
  <si>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</si>
  <si>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</si>
  <si>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</si>
  <si>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</si>
  <si>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</si>
  <si>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</si>
  <si>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</si>
  <si>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</si>
  <si>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</si>
  <si>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</si>
  <si>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三重県度会町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</si>
  <si>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</si>
  <si>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</si>
  <si>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</si>
  <si>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</si>
  <si>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</si>
  <si>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</si>
  <si>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</si>
  <si>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</si>
  <si>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</si>
  <si>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</si>
  <si>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</si>
  <si>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</si>
  <si>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</si>
  <si>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</si>
  <si>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</si>
  <si>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</si>
  <si>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</si>
  <si>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</si>
  <si>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</si>
  <si>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</si>
  <si>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</si>
  <si>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郡指導主事共同設置事業特別会計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</si>
  <si>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</si>
  <si>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</si>
  <si>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</si>
  <si>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</si>
  <si>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</si>
  <si>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</si>
  <si>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</si>
  <si>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</si>
  <si>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</si>
  <si>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</si>
  <si>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</si>
  <si>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</si>
  <si>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</si>
  <si>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</si>
  <si>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</si>
  <si>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</si>
  <si>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介護サービス事業特別会計</t>
    <phoneticPr fontId="5"/>
  </si>
  <si>
    <t>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</si>
  <si>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</si>
  <si>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</si>
  <si>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</si>
  <si>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</si>
  <si>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</si>
  <si>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</si>
  <si>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</si>
  <si>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</si>
  <si>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</si>
  <si>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</si>
  <si>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</si>
  <si>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</si>
  <si>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</si>
  <si>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</si>
  <si>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</si>
  <si>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</si>
  <si>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</si>
  <si>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</si>
  <si>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</si>
  <si>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</si>
  <si>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</si>
  <si>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</si>
  <si>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</si>
  <si>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</si>
  <si>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t>
    <phoneticPr fontId="5"/>
  </si>
  <si>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</si>
  <si>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</si>
  <si>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</si>
  <si>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</si>
  <si>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</si>
  <si>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</si>
  <si>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</si>
  <si>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</si>
  <si>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</si>
  <si>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</si>
  <si>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</si>
  <si>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</si>
  <si>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</si>
  <si>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</si>
  <si>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</si>
  <si>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</si>
  <si>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</si>
  <si>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</si>
  <si>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</si>
  <si>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</si>
  <si>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</si>
  <si>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</si>
  <si>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</si>
  <si>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</si>
  <si>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</si>
  <si>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</si>
  <si>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</si>
  <si>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</si>
  <si>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</si>
  <si>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</si>
  <si>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</si>
  <si>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</si>
  <si>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</si>
  <si>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介護保険特別会計</t>
    <phoneticPr fontId="5"/>
  </si>
  <si>
    <t>-</t>
    <phoneticPr fontId="5"/>
  </si>
  <si>
    <t>将来負担比率（(Ｅ)－(Ｆ)）／（(Ｃ)－(Ｄ)）×１００</t>
    <rPh sb="0" eb="2">
      <t>ショウライ</t>
    </rPh>
    <rPh sb="2" eb="4">
      <t>フタン</t>
    </rPh>
    <rPh sb="4" eb="6">
      <t>ヒリツ</t>
    </rPh>
    <phoneticPr fontId="5"/>
  </si>
  <si>
    <t>後期高齢者医療特別会計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</si>
  <si>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</si>
  <si>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</si>
  <si>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</si>
  <si>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</si>
  <si>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</si>
  <si>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</si>
  <si>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</si>
  <si>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</si>
  <si>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</si>
  <si>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</si>
  <si>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</si>
  <si>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</si>
  <si>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</si>
  <si>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</si>
  <si>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</si>
  <si>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</si>
  <si>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</si>
  <si>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</si>
  <si>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</si>
  <si>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</si>
  <si>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</si>
  <si>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</si>
  <si>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</si>
  <si>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</si>
  <si>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</si>
  <si>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</si>
  <si>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</si>
  <si>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</si>
  <si>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</si>
  <si>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</si>
  <si>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</si>
  <si>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</si>
  <si>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</si>
  <si>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</si>
  <si>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</si>
  <si>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</si>
  <si>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</si>
  <si>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</si>
  <si>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</si>
  <si>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</si>
  <si>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</si>
  <si>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</si>
  <si>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</si>
  <si>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</si>
  <si>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</si>
  <si>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</si>
  <si>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</si>
  <si>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</si>
  <si>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</si>
  <si>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</si>
  <si>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</si>
  <si>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</si>
  <si>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</si>
  <si>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</si>
  <si>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</si>
  <si>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</si>
  <si>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</si>
  <si>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</si>
  <si>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</si>
  <si>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</si>
  <si>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</si>
  <si>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</si>
  <si>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</si>
  <si>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</si>
  <si>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</si>
  <si>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</si>
  <si>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</si>
  <si>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</si>
  <si>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</si>
  <si>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</si>
  <si>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</si>
  <si>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</si>
  <si>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</si>
  <si>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</si>
  <si>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</si>
  <si>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</si>
  <si>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</si>
  <si>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</si>
  <si>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</si>
  <si>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</si>
  <si>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</si>
  <si>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</si>
  <si>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0.31</t>
  </si>
  <si>
    <t>▲ 5.23</t>
  </si>
  <si>
    <t>▲ 7.56</t>
  </si>
  <si>
    <t>一般会計</t>
  </si>
  <si>
    <t>国民健康保険特別会計</t>
  </si>
  <si>
    <t>簡易水道事業特別会計</t>
  </si>
  <si>
    <t>介護保険特別会計</t>
  </si>
  <si>
    <t>介護サービス事業特別会計</t>
  </si>
  <si>
    <t>後期高齢者医療特別会計</t>
  </si>
  <si>
    <t>郡指導主事共同設置事業特別会計</t>
  </si>
  <si>
    <t>住宅新築資金等貸付事業特別会計</t>
  </si>
  <si>
    <t>その他会計（赤字）</t>
  </si>
  <si>
    <t>その他会計（黒字）</t>
  </si>
  <si>
    <t>-</t>
    <phoneticPr fontId="2"/>
  </si>
  <si>
    <t>わたらい老人福祉施設組合（一般会計）</t>
    <rPh sb="4" eb="6">
      <t>ロウジン</t>
    </rPh>
    <rPh sb="6" eb="8">
      <t>フクシ</t>
    </rPh>
    <rPh sb="8" eb="10">
      <t>シセツ</t>
    </rPh>
    <rPh sb="10" eb="12">
      <t>クミアイ</t>
    </rPh>
    <rPh sb="13" eb="15">
      <t>イッパン</t>
    </rPh>
    <rPh sb="15" eb="17">
      <t>カイケイ</t>
    </rPh>
    <phoneticPr fontId="2"/>
  </si>
  <si>
    <t>わたらい老人福祉施設組合（特別養護老人ホーム高砂寮特別会計）</t>
    <rPh sb="13" eb="15">
      <t>トクベツ</t>
    </rPh>
    <rPh sb="15" eb="17">
      <t>ヨウゴ</t>
    </rPh>
    <rPh sb="17" eb="19">
      <t>ロウジン</t>
    </rPh>
    <rPh sb="22" eb="24">
      <t>タカサゴ</t>
    </rPh>
    <rPh sb="24" eb="25">
      <t>リョウ</t>
    </rPh>
    <rPh sb="25" eb="27">
      <t>トクベツ</t>
    </rPh>
    <rPh sb="27" eb="29">
      <t>カイケイ</t>
    </rPh>
    <phoneticPr fontId="2"/>
  </si>
  <si>
    <t>わたらい老人福祉施設組合（指定通所介護事業所高砂寮特別会計）</t>
    <rPh sb="13" eb="15">
      <t>シテイ</t>
    </rPh>
    <rPh sb="15" eb="17">
      <t>ツウショ</t>
    </rPh>
    <rPh sb="17" eb="19">
      <t>カイゴ</t>
    </rPh>
    <rPh sb="19" eb="22">
      <t>ジギョウショ</t>
    </rPh>
    <phoneticPr fontId="2"/>
  </si>
  <si>
    <t>わたらい老人福祉施設組合（特別養護老人ホーム真砂寮特別会計）</t>
    <rPh sb="22" eb="24">
      <t>マサゴ</t>
    </rPh>
    <phoneticPr fontId="2"/>
  </si>
  <si>
    <t>わたらい老人福祉施設組合（特別養護老人ホームわたらい緑清苑特別会計）</t>
    <rPh sb="26" eb="27">
      <t>リョク</t>
    </rPh>
    <rPh sb="27" eb="28">
      <t>セイ</t>
    </rPh>
    <rPh sb="28" eb="29">
      <t>エン</t>
    </rPh>
    <phoneticPr fontId="2"/>
  </si>
  <si>
    <t>三重県市町総合事務組合（一般会計）</t>
    <rPh sb="0" eb="3">
      <t>ミエケン</t>
    </rPh>
    <rPh sb="3" eb="4">
      <t>シ</t>
    </rPh>
    <rPh sb="4" eb="5">
      <t>マチ</t>
    </rPh>
    <rPh sb="5" eb="7">
      <t>ソウゴウ</t>
    </rPh>
    <rPh sb="7" eb="9">
      <t>ジム</t>
    </rPh>
    <rPh sb="9" eb="11">
      <t>クミアイ</t>
    </rPh>
    <rPh sb="12" eb="14">
      <t>イッパン</t>
    </rPh>
    <rPh sb="14" eb="16">
      <t>カイケイ</t>
    </rPh>
    <phoneticPr fontId="2"/>
  </si>
  <si>
    <t>三重県市町総合事務組合（共同研修特別会計）</t>
    <rPh sb="12" eb="14">
      <t>キョウドウ</t>
    </rPh>
    <rPh sb="14" eb="16">
      <t>ケンシュウ</t>
    </rPh>
    <rPh sb="16" eb="18">
      <t>トクベツ</t>
    </rPh>
    <rPh sb="18" eb="20">
      <t>カイケイ</t>
    </rPh>
    <phoneticPr fontId="2"/>
  </si>
  <si>
    <t>三重県市町総合事務組合（デジタル地図特別会計）</t>
    <rPh sb="16" eb="18">
      <t>チズ</t>
    </rPh>
    <phoneticPr fontId="2"/>
  </si>
  <si>
    <t>三重県市町総合事務組合（物品特別会計）</t>
    <rPh sb="12" eb="14">
      <t>ブッピン</t>
    </rPh>
    <phoneticPr fontId="2"/>
  </si>
  <si>
    <t>三重県市町総合事務組合（退職手当特別会計）</t>
    <rPh sb="12" eb="14">
      <t>タイショク</t>
    </rPh>
    <rPh sb="14" eb="16">
      <t>テアテ</t>
    </rPh>
    <phoneticPr fontId="2"/>
  </si>
  <si>
    <t>三重県市町総合事務組合（消防救急無線特別会計）</t>
    <rPh sb="12" eb="14">
      <t>ショウボウ</t>
    </rPh>
    <rPh sb="14" eb="16">
      <t>キュウキュウ</t>
    </rPh>
    <rPh sb="16" eb="18">
      <t>ムセン</t>
    </rPh>
    <phoneticPr fontId="2"/>
  </si>
  <si>
    <t>○</t>
    <phoneticPr fontId="2"/>
  </si>
  <si>
    <t>度会土地開発公社</t>
    <rPh sb="0" eb="2">
      <t>ワタライ</t>
    </rPh>
    <rPh sb="2" eb="4">
      <t>トチ</t>
    </rPh>
    <rPh sb="4" eb="6">
      <t>カイハツ</t>
    </rPh>
    <rPh sb="6" eb="8">
      <t>コウシャ</t>
    </rPh>
    <phoneticPr fontId="2"/>
  </si>
  <si>
    <t>-</t>
    <phoneticPr fontId="2"/>
  </si>
  <si>
    <t>三重県後期高齢者医療広域連合（後期高齢者医療特別会計）</t>
    <phoneticPr fontId="2"/>
  </si>
  <si>
    <t>三重県後期高齢者医療広域連合（一般会計）</t>
    <phoneticPr fontId="2"/>
  </si>
  <si>
    <t>三重地方税管理回収機構（滞納整理拡充事業特別会計）</t>
    <phoneticPr fontId="2"/>
  </si>
  <si>
    <t>三重地方税管理回収機構（一般会計）</t>
    <phoneticPr fontId="2"/>
  </si>
  <si>
    <t>伊勢広域環境組合</t>
    <phoneticPr fontId="2"/>
  </si>
  <si>
    <t>伊勢地域農業共済事務組合</t>
    <phoneticPr fontId="2"/>
  </si>
  <si>
    <t>度会広域連合</t>
    <phoneticPr fontId="2"/>
  </si>
  <si>
    <t>三重県市町総合事務組合（公平委員会特別会計）</t>
    <rPh sb="12" eb="14">
      <t>コウヘイ</t>
    </rPh>
    <rPh sb="14" eb="17">
      <t>イインカイ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</si>
  <si>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</si>
  <si>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</si>
  <si>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</si>
  <si>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</si>
  <si>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</si>
  <si>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</si>
  <si>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</si>
  <si>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</si>
  <si>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</si>
  <si>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以前から公債費の抑制に努め、実質公債費比率は常に一桁台で推移しており、将来の財政負担にならぬよう常の注意し、今後も健全な財政運営に努めていく。</t>
    <rPh sb="0" eb="2">
      <t>イゼン</t>
    </rPh>
    <rPh sb="4" eb="7">
      <t>コウサイヒ</t>
    </rPh>
    <rPh sb="8" eb="10">
      <t>ヨクセイ</t>
    </rPh>
    <rPh sb="11" eb="12">
      <t>ツト</t>
    </rPh>
    <rPh sb="14" eb="16">
      <t>ジッシツ</t>
    </rPh>
    <rPh sb="16" eb="19">
      <t>コウサイヒ</t>
    </rPh>
    <rPh sb="19" eb="21">
      <t>ヒリツ</t>
    </rPh>
    <rPh sb="22" eb="23">
      <t>ツネ</t>
    </rPh>
    <rPh sb="24" eb="25">
      <t>ヒト</t>
    </rPh>
    <rPh sb="25" eb="27">
      <t>ケタダイ</t>
    </rPh>
    <rPh sb="28" eb="30">
      <t>スイイ</t>
    </rPh>
    <rPh sb="35" eb="37">
      <t>ショウライ</t>
    </rPh>
    <rPh sb="38" eb="40">
      <t>ザイセイ</t>
    </rPh>
    <rPh sb="40" eb="42">
      <t>フタン</t>
    </rPh>
    <rPh sb="48" eb="49">
      <t>ツネ</t>
    </rPh>
    <rPh sb="50" eb="52">
      <t>チュウイ</t>
    </rPh>
    <rPh sb="54" eb="56">
      <t>コンゴ</t>
    </rPh>
    <rPh sb="57" eb="59">
      <t>ケンゼン</t>
    </rPh>
    <rPh sb="60" eb="62">
      <t>ザイセイ</t>
    </rPh>
    <rPh sb="62" eb="64">
      <t>ウンエイ</t>
    </rPh>
    <rPh sb="65" eb="66">
      <t>ツト</t>
    </rPh>
    <phoneticPr fontId="5"/>
  </si>
  <si>
    <t>（　参考　）</t>
    <rPh sb="2" eb="4">
      <t>サンコウ</t>
    </rPh>
    <phoneticPr fontId="5"/>
  </si>
  <si>
    <t>実質公債費比率</t>
    <rPh sb="0" eb="2">
      <t>ジッシツ</t>
    </rPh>
    <rPh sb="2" eb="5">
      <t>コウサイヒ</t>
    </rPh>
    <rPh sb="5" eb="7">
      <t>ヒリツ</t>
    </rPh>
    <phoneticPr fontId="5"/>
  </si>
  <si>
    <t>これまで身の丈に合った財政運営に努めてきた結果、将来負担比率がプラスに転じたことはないが、今後減価償却が進むと将来負担額の増加が予想されるため、公共施設等総合管理計画等により
老朽化対策に取り組んでいく。</t>
    <rPh sb="4" eb="5">
      <t>ミ</t>
    </rPh>
    <rPh sb="6" eb="7">
      <t>タケ</t>
    </rPh>
    <rPh sb="8" eb="9">
      <t>ア</t>
    </rPh>
    <rPh sb="11" eb="13">
      <t>ザイセイ</t>
    </rPh>
    <rPh sb="13" eb="15">
      <t>ウンエイ</t>
    </rPh>
    <rPh sb="16" eb="17">
      <t>ツト</t>
    </rPh>
    <rPh sb="21" eb="23">
      <t>ケッカ</t>
    </rPh>
    <rPh sb="24" eb="26">
      <t>ショウライ</t>
    </rPh>
    <rPh sb="26" eb="28">
      <t>フタン</t>
    </rPh>
    <rPh sb="28" eb="30">
      <t>ヒリツ</t>
    </rPh>
    <rPh sb="35" eb="36">
      <t>テン</t>
    </rPh>
    <rPh sb="45" eb="47">
      <t>コンゴ</t>
    </rPh>
    <rPh sb="47" eb="49">
      <t>ゲンカ</t>
    </rPh>
    <rPh sb="49" eb="51">
      <t>ショウキャク</t>
    </rPh>
    <rPh sb="52" eb="53">
      <t>スス</t>
    </rPh>
    <rPh sb="61" eb="63">
      <t>ゾウカ</t>
    </rPh>
    <rPh sb="64" eb="66">
      <t>ヨソウ</t>
    </rPh>
    <rPh sb="72" eb="74">
      <t>コウキョウ</t>
    </rPh>
    <rPh sb="74" eb="76">
      <t>シセツ</t>
    </rPh>
    <rPh sb="76" eb="77">
      <t>トウ</t>
    </rPh>
    <rPh sb="77" eb="79">
      <t>ソウゴウ</t>
    </rPh>
    <rPh sb="79" eb="81">
      <t>カンリ</t>
    </rPh>
    <rPh sb="81" eb="83">
      <t>ケイカク</t>
    </rPh>
    <rPh sb="83" eb="84">
      <t>トウ</t>
    </rPh>
    <rPh sb="88" eb="91">
      <t>ロウキュウカ</t>
    </rPh>
    <rPh sb="91" eb="93">
      <t>タイサク</t>
    </rPh>
    <rPh sb="94" eb="95">
      <t>ト</t>
    </rPh>
    <rPh sb="96" eb="97">
      <t>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</si>
</sst>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92021</c:v>
                </c:pt>
                <c:pt idx="1">
                  <c:v>94828</c:v>
                </c:pt>
                <c:pt idx="2">
                  <c:v>119674</c:v>
                </c:pt>
                <c:pt idx="3">
                  <c:v>119685</c:v>
                </c:pt>
                <c:pt idx="4">
                  <c:v>128611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73639</c:v>
                </c:pt>
                <c:pt idx="1">
                  <c:v>50687</c:v>
                </c:pt>
                <c:pt idx="2">
                  <c:v>60630</c:v>
                </c:pt>
                <c:pt idx="3">
                  <c:v>66805</c:v>
                </c:pt>
                <c:pt idx="4">
                  <c:v>46693</c:v>
                </c:pt>
              </c:numCache>
            </c:numRef>
          </c:val>
          <c:smooth val="0"/>
        </c:ser>
        <c:dLbls>
          <c:showLegendKey val="0"/>
          <c:showVal val="0"/>
          <c:showCatName val="0"/>
          <c:showSerName val="0"/>
          <c:showPercent val="0"/>
          <c:showBubbleSize val="0"/>
        </c:dLbls>
        <c:marker val="1"/>
        <c:smooth val="0"/>
        <c:axId val="84115840"/>
        <c:axId val="84117760"/>
      </c:lineChart>
      <c:catAx>
        <c:axId val="8411584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4117760"/>
        <c:crosses val="autoZero"/>
        <c:auto val="1"/>
        <c:lblAlgn val="ctr"/>
        <c:lblOffset val="100"/>
        <c:tickLblSkip val="1"/>
        <c:tickMarkSkip val="1"/>
        <c:noMultiLvlLbl val="0"/>
      </c:catAx>
      <c:valAx>
        <c:axId val="8411776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41158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5.54</c:v>
                </c:pt>
                <c:pt idx="1">
                  <c:v>6.17</c:v>
                </c:pt>
                <c:pt idx="2">
                  <c:v>7.81</c:v>
                </c:pt>
                <c:pt idx="3">
                  <c:v>8.44</c:v>
                </c:pt>
                <c:pt idx="4">
                  <c:v>4.6399999999999997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65.349999999999994</c:v>
                </c:pt>
                <c:pt idx="1">
                  <c:v>65.540000000000006</c:v>
                </c:pt>
                <c:pt idx="2">
                  <c:v>65.709999999999994</c:v>
                </c:pt>
                <c:pt idx="3">
                  <c:v>60.64</c:v>
                </c:pt>
                <c:pt idx="4">
                  <c:v>54.13</c:v>
                </c:pt>
              </c:numCache>
            </c:numRef>
          </c:val>
        </c:ser>
        <c:dLbls>
          <c:showLegendKey val="0"/>
          <c:showVal val="0"/>
          <c:showCatName val="0"/>
          <c:showSerName val="0"/>
          <c:showPercent val="0"/>
          <c:showBubbleSize val="0"/>
        </c:dLbls>
        <c:gapWidth val="250"/>
        <c:overlap val="100"/>
        <c:axId val="109876352"/>
        <c:axId val="1098782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2.35</c:v>
                </c:pt>
                <c:pt idx="1">
                  <c:v>-0.31</c:v>
                </c:pt>
                <c:pt idx="2">
                  <c:v>1.1499999999999999</c:v>
                </c:pt>
                <c:pt idx="3">
                  <c:v>-5.23</c:v>
                </c:pt>
                <c:pt idx="4">
                  <c:v>-7.56</c:v>
                </c:pt>
              </c:numCache>
            </c:numRef>
          </c:val>
          <c:smooth val="0"/>
        </c:ser>
        <c:dLbls>
          <c:showLegendKey val="0"/>
          <c:showVal val="0"/>
          <c:showCatName val="0"/>
          <c:showSerName val="0"/>
          <c:showPercent val="0"/>
          <c:showBubbleSize val="0"/>
        </c:dLbls>
        <c:marker val="1"/>
        <c:smooth val="0"/>
        <c:axId val="109876352"/>
        <c:axId val="109878272"/>
      </c:lineChart>
      <c:catAx>
        <c:axId val="109876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9878272"/>
        <c:crosses val="autoZero"/>
        <c:auto val="1"/>
        <c:lblAlgn val="ctr"/>
        <c:lblOffset val="100"/>
        <c:tickLblSkip val="1"/>
        <c:tickMarkSkip val="1"/>
        <c:noMultiLvlLbl val="0"/>
      </c:catAx>
      <c:valAx>
        <c:axId val="1098782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8763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住宅新築資金等貸付事業特別会計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0.04</c:v>
                </c:pt>
                <c:pt idx="2">
                  <c:v>#N/A</c:v>
                </c:pt>
                <c:pt idx="3">
                  <c:v>0.05</c:v>
                </c:pt>
                <c:pt idx="4">
                  <c:v>#N/A</c:v>
                </c:pt>
                <c:pt idx="5">
                  <c:v>0</c:v>
                </c:pt>
                <c:pt idx="6">
                  <c:v>#N/A</c:v>
                </c:pt>
                <c:pt idx="7">
                  <c:v>0.01</c:v>
                </c:pt>
                <c:pt idx="8">
                  <c:v>#N/A</c:v>
                </c:pt>
                <c:pt idx="9">
                  <c:v>0.01</c:v>
                </c:pt>
              </c:numCache>
            </c:numRef>
          </c:val>
        </c:ser>
        <c:ser>
          <c:idx val="3"/>
          <c:order val="3"/>
          <c:tx>
            <c:strRef>
              <c:f>データシート!$A$30</c:f>
              <c:strCache>
                <c:ptCount val="1"/>
                <c:pt idx="0">
                  <c:v>郡指導主事共同設置事業特別会計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0.17</c:v>
                </c:pt>
                <c:pt idx="2">
                  <c:v>#N/A</c:v>
                </c:pt>
                <c:pt idx="3">
                  <c:v>0.13</c:v>
                </c:pt>
                <c:pt idx="4">
                  <c:v>#N/A</c:v>
                </c:pt>
                <c:pt idx="5">
                  <c:v>0.3</c:v>
                </c:pt>
                <c:pt idx="6">
                  <c:v>#N/A</c:v>
                </c:pt>
                <c:pt idx="7">
                  <c:v>0.09</c:v>
                </c:pt>
                <c:pt idx="8">
                  <c:v>#N/A</c:v>
                </c:pt>
                <c:pt idx="9">
                  <c:v>0.01</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0.04</c:v>
                </c:pt>
                <c:pt idx="2">
                  <c:v>#N/A</c:v>
                </c:pt>
                <c:pt idx="3">
                  <c:v>0.04</c:v>
                </c:pt>
                <c:pt idx="4">
                  <c:v>#N/A</c:v>
                </c:pt>
                <c:pt idx="5">
                  <c:v>0.02</c:v>
                </c:pt>
                <c:pt idx="6">
                  <c:v>#N/A</c:v>
                </c:pt>
                <c:pt idx="7">
                  <c:v>0.05</c:v>
                </c:pt>
                <c:pt idx="8">
                  <c:v>#N/A</c:v>
                </c:pt>
                <c:pt idx="9">
                  <c:v>0.08</c:v>
                </c:pt>
              </c:numCache>
            </c:numRef>
          </c:val>
        </c:ser>
        <c:ser>
          <c:idx val="5"/>
          <c:order val="5"/>
          <c:tx>
            <c:strRef>
              <c:f>データシート!$A$32</c:f>
              <c:strCache>
                <c:ptCount val="1"/>
                <c:pt idx="0">
                  <c:v>介護サービス事業特別会計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0.23</c:v>
                </c:pt>
                <c:pt idx="2">
                  <c:v>#N/A</c:v>
                </c:pt>
                <c:pt idx="3">
                  <c:v>1.03</c:v>
                </c:pt>
                <c:pt idx="4">
                  <c:v>#N/A</c:v>
                </c:pt>
                <c:pt idx="5">
                  <c:v>0.84</c:v>
                </c:pt>
                <c:pt idx="6">
                  <c:v>#N/A</c:v>
                </c:pt>
                <c:pt idx="7">
                  <c:v>1.19</c:v>
                </c:pt>
                <c:pt idx="8">
                  <c:v>#N/A</c:v>
                </c:pt>
                <c:pt idx="9">
                  <c:v>0.18</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0.3</c:v>
                </c:pt>
                <c:pt idx="2">
                  <c:v>#N/A</c:v>
                </c:pt>
                <c:pt idx="3">
                  <c:v>1.08</c:v>
                </c:pt>
                <c:pt idx="4">
                  <c:v>#N/A</c:v>
                </c:pt>
                <c:pt idx="5">
                  <c:v>0.84</c:v>
                </c:pt>
                <c:pt idx="6">
                  <c:v>#N/A</c:v>
                </c:pt>
                <c:pt idx="7">
                  <c:v>0.86</c:v>
                </c:pt>
                <c:pt idx="8">
                  <c:v>#N/A</c:v>
                </c:pt>
                <c:pt idx="9">
                  <c:v>0.3</c:v>
                </c:pt>
              </c:numCache>
            </c:numRef>
          </c:val>
        </c:ser>
        <c:ser>
          <c:idx val="7"/>
          <c:order val="7"/>
          <c:tx>
            <c:strRef>
              <c:f>データシート!$A$34</c:f>
              <c:strCache>
                <c:ptCount val="1"/>
                <c:pt idx="0">
                  <c:v>簡易水道事業特別会計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0.44</c:v>
                </c:pt>
                <c:pt idx="2">
                  <c:v>#N/A</c:v>
                </c:pt>
                <c:pt idx="3">
                  <c:v>0.7</c:v>
                </c:pt>
                <c:pt idx="4">
                  <c:v>#N/A</c:v>
                </c:pt>
                <c:pt idx="5">
                  <c:v>0.56000000000000005</c:v>
                </c:pt>
                <c:pt idx="6">
                  <c:v>#N/A</c:v>
                </c:pt>
                <c:pt idx="7">
                  <c:v>1.19</c:v>
                </c:pt>
                <c:pt idx="8">
                  <c:v>#N/A</c:v>
                </c:pt>
                <c:pt idx="9">
                  <c:v>0.39</c:v>
                </c:pt>
              </c:numCache>
            </c:numRef>
          </c:val>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1.75</c:v>
                </c:pt>
                <c:pt idx="2">
                  <c:v>#N/A</c:v>
                </c:pt>
                <c:pt idx="3">
                  <c:v>2.35</c:v>
                </c:pt>
                <c:pt idx="4">
                  <c:v>#N/A</c:v>
                </c:pt>
                <c:pt idx="5">
                  <c:v>1.79</c:v>
                </c:pt>
                <c:pt idx="6">
                  <c:v>#N/A</c:v>
                </c:pt>
                <c:pt idx="7">
                  <c:v>1.08</c:v>
                </c:pt>
                <c:pt idx="8">
                  <c:v>#N/A</c:v>
                </c:pt>
                <c:pt idx="9">
                  <c:v>1.75</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5.31</c:v>
                </c:pt>
                <c:pt idx="2">
                  <c:v>#N/A</c:v>
                </c:pt>
                <c:pt idx="3">
                  <c:v>5.97</c:v>
                </c:pt>
                <c:pt idx="4">
                  <c:v>#N/A</c:v>
                </c:pt>
                <c:pt idx="5">
                  <c:v>7.5</c:v>
                </c:pt>
                <c:pt idx="6">
                  <c:v>#N/A</c:v>
                </c:pt>
                <c:pt idx="7">
                  <c:v>8.32</c:v>
                </c:pt>
                <c:pt idx="8">
                  <c:v>#N/A</c:v>
                </c:pt>
                <c:pt idx="9">
                  <c:v>4.5999999999999996</c:v>
                </c:pt>
              </c:numCache>
            </c:numRef>
          </c:val>
        </c:ser>
        <c:dLbls>
          <c:showLegendKey val="0"/>
          <c:showVal val="0"/>
          <c:showCatName val="0"/>
          <c:showSerName val="0"/>
          <c:showPercent val="0"/>
          <c:showBubbleSize val="0"/>
        </c:dLbls>
        <c:gapWidth val="150"/>
        <c:overlap val="100"/>
        <c:axId val="110001152"/>
        <c:axId val="110002944"/>
      </c:barChart>
      <c:catAx>
        <c:axId val="110001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0002944"/>
        <c:crosses val="autoZero"/>
        <c:auto val="1"/>
        <c:lblAlgn val="ctr"/>
        <c:lblOffset val="100"/>
        <c:tickLblSkip val="1"/>
        <c:tickMarkSkip val="1"/>
        <c:noMultiLvlLbl val="0"/>
      </c:catAx>
      <c:valAx>
        <c:axId val="1100029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0011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261</c:v>
                </c:pt>
                <c:pt idx="5">
                  <c:v>254</c:v>
                </c:pt>
                <c:pt idx="8">
                  <c:v>243</c:v>
                </c:pt>
                <c:pt idx="11">
                  <c:v>257</c:v>
                </c:pt>
                <c:pt idx="14">
                  <c:v>267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24</c:v>
                </c:pt>
                <c:pt idx="3">
                  <c:v>32</c:v>
                </c:pt>
                <c:pt idx="6">
                  <c:v>43</c:v>
                </c:pt>
                <c:pt idx="9">
                  <c:v>56</c:v>
                </c:pt>
                <c:pt idx="12">
                  <c:v>61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15</c:v>
                </c:pt>
                <c:pt idx="3">
                  <c:v>12</c:v>
                </c:pt>
                <c:pt idx="6">
                  <c:v>8</c:v>
                </c:pt>
                <c:pt idx="9">
                  <c:v>11</c:v>
                </c:pt>
                <c:pt idx="12">
                  <c:v>21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314</c:v>
                </c:pt>
                <c:pt idx="3">
                  <c:v>287</c:v>
                </c:pt>
                <c:pt idx="6">
                  <c:v>268</c:v>
                </c:pt>
                <c:pt idx="9">
                  <c:v>279</c:v>
                </c:pt>
                <c:pt idx="12">
                  <c:v>284</c:v>
                </c:pt>
              </c:numCache>
            </c:numRef>
          </c:val>
        </c:ser>
        <c:dLbls>
          <c:showLegendKey val="0"/>
          <c:showVal val="0"/>
          <c:showCatName val="0"/>
          <c:showSerName val="0"/>
          <c:showPercent val="0"/>
          <c:showBubbleSize val="0"/>
        </c:dLbls>
        <c:gapWidth val="100"/>
        <c:overlap val="100"/>
        <c:axId val="110103168"/>
        <c:axId val="1101053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92</c:v>
                </c:pt>
                <c:pt idx="2">
                  <c:v>#N/A</c:v>
                </c:pt>
                <c:pt idx="3">
                  <c:v>#N/A</c:v>
                </c:pt>
                <c:pt idx="4">
                  <c:v>77</c:v>
                </c:pt>
                <c:pt idx="5">
                  <c:v>#N/A</c:v>
                </c:pt>
                <c:pt idx="6">
                  <c:v>#N/A</c:v>
                </c:pt>
                <c:pt idx="7">
                  <c:v>76</c:v>
                </c:pt>
                <c:pt idx="8">
                  <c:v>#N/A</c:v>
                </c:pt>
                <c:pt idx="9">
                  <c:v>#N/A</c:v>
                </c:pt>
                <c:pt idx="10">
                  <c:v>89</c:v>
                </c:pt>
                <c:pt idx="11">
                  <c:v>#N/A</c:v>
                </c:pt>
                <c:pt idx="12">
                  <c:v>#N/A</c:v>
                </c:pt>
                <c:pt idx="13">
                  <c:v>99</c:v>
                </c:pt>
                <c:pt idx="14">
                  <c:v>#N/A</c:v>
                </c:pt>
              </c:numCache>
            </c:numRef>
          </c:val>
          <c:smooth val="0"/>
        </c:ser>
        <c:dLbls>
          <c:showLegendKey val="0"/>
          <c:showVal val="0"/>
          <c:showCatName val="0"/>
          <c:showSerName val="0"/>
          <c:showPercent val="0"/>
          <c:showBubbleSize val="0"/>
        </c:dLbls>
        <c:marker val="1"/>
        <c:smooth val="0"/>
        <c:axId val="110103168"/>
        <c:axId val="110105344"/>
      </c:lineChart>
      <c:catAx>
        <c:axId val="110103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0105344"/>
        <c:crosses val="autoZero"/>
        <c:auto val="1"/>
        <c:lblAlgn val="ctr"/>
        <c:lblOffset val="100"/>
        <c:tickLblSkip val="1"/>
        <c:tickMarkSkip val="1"/>
        <c:noMultiLvlLbl val="0"/>
      </c:catAx>
      <c:valAx>
        <c:axId val="1101053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1031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2717</c:v>
                </c:pt>
                <c:pt idx="5">
                  <c:v>2865</c:v>
                </c:pt>
                <c:pt idx="8">
                  <c:v>2888</c:v>
                </c:pt>
                <c:pt idx="11">
                  <c:v>2828</c:v>
                </c:pt>
                <c:pt idx="14">
                  <c:v>2754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3479</c:v>
                </c:pt>
                <c:pt idx="5">
                  <c:v>3537</c:v>
                </c:pt>
                <c:pt idx="8">
                  <c:v>3511</c:v>
                </c:pt>
                <c:pt idx="11">
                  <c:v>3313</c:v>
                </c:pt>
                <c:pt idx="14">
                  <c:v>3103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787</c:v>
                </c:pt>
                <c:pt idx="3">
                  <c:v>801</c:v>
                </c:pt>
                <c:pt idx="6">
                  <c:v>869</c:v>
                </c:pt>
                <c:pt idx="9">
                  <c:v>677</c:v>
                </c:pt>
                <c:pt idx="12">
                  <c:v>629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392</c:v>
                </c:pt>
                <c:pt idx="3">
                  <c:v>258</c:v>
                </c:pt>
                <c:pt idx="6">
                  <c:v>295</c:v>
                </c:pt>
                <c:pt idx="9">
                  <c:v>252</c:v>
                </c:pt>
                <c:pt idx="12">
                  <c:v>200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10</c:v>
                </c:pt>
                <c:pt idx="3">
                  <c:v>23</c:v>
                </c:pt>
                <c:pt idx="6">
                  <c:v>42</c:v>
                </c:pt>
                <c:pt idx="9">
                  <c:v>581</c:v>
                </c:pt>
                <c:pt idx="12">
                  <c:v>897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3236</c:v>
                </c:pt>
                <c:pt idx="3">
                  <c:v>3442</c:v>
                </c:pt>
                <c:pt idx="6">
                  <c:v>3471</c:v>
                </c:pt>
                <c:pt idx="9">
                  <c:v>3430</c:v>
                </c:pt>
                <c:pt idx="12">
                  <c:v>3341</c:v>
                </c:pt>
              </c:numCache>
            </c:numRef>
          </c:val>
        </c:ser>
        <c:dLbls>
          <c:showLegendKey val="0"/>
          <c:showVal val="0"/>
          <c:showCatName val="0"/>
          <c:showSerName val="0"/>
          <c:showPercent val="0"/>
          <c:showBubbleSize val="0"/>
        </c:dLbls>
        <c:gapWidth val="100"/>
        <c:overlap val="100"/>
        <c:axId val="110195456"/>
        <c:axId val="1101973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10195456"/>
        <c:axId val="110197376"/>
      </c:lineChart>
      <c:catAx>
        <c:axId val="110195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0197376"/>
        <c:crosses val="autoZero"/>
        <c:auto val="1"/>
        <c:lblAlgn val="ctr"/>
        <c:lblOffset val="100"/>
        <c:tickLblSkip val="1"/>
        <c:tickMarkSkip val="1"/>
        <c:noMultiLvlLbl val="0"/>
      </c:catAx>
      <c:valAx>
        <c:axId val="1101973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1954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{B6A35737-0748-4E25-A151-07BCDC6ACC23}</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{42741B38-D7D0-497C-86B6-05CE2B43877B}</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{AA6FF6E8-47DE-4D64-9711-BABB5FB354AE}</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{E1AD5CA2-6FBC-45FA-B570-8864DA2A42BF}</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{B905CA9A-3F53-4CB8-97F2-4FEEFFA80A99}</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4">
                  <c:v>50.5</c:v>
                </c:pt>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{08A76622-EA48-471A-80AB-38DFCE1B25B1}</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{97D0FAC2-52E6-46C3-997B-2B2A3CA9AAC6}</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{FB7A0B44-FAA4-41FA-BB13-B3609F4AB299}</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{3AC5782B-E658-4203-AE25-0F2FCFB5C80A}</c15:txfldGUID>
                      <c15:f>公会計指標分析・財政指標組合せ分析表!$N$50</c15:f>
                      <c15:dlblFieldTableCache>
                        <c:ptCount val="1"/>
                        <c:pt idx="0">
                          <c:v>H26</c:v>
                        </c:pt>
                      </c15:dlblFieldTableCache>
                    </c15:dlblFTEntry>
                  </c15:dlblFieldTable>
                  <c15:showDataLabelsRange val="0"/>
                </c:ext>
              </c:extLst>
            </c:dLbl>
            <c:dLbl>
              <c:idx val="4"/>
              <c:layout/>
              <c:tx>
                <c:strRef>
                  <c:f>公会計指標分析・財政指標組合せ分析表!$O$50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{C4995969-39D1-467A-8D26-22E1A3B487F2}</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4">
                  <c:v>56.4</c:v>
                </c:pt>
              </c:numCache>
            </c:numRef>
          </c:xVal>
          <c:yVal>
            <c:numRef>
              <c:f>公会計指標分析・財政指標組合せ分析表!$K$55:$O$55</c:f>
              <c:numCache>
                <c:formatCode>#,##0.0;"▲ "#,##0.0</c:formatCode>
                <c:ptCount val="5"/>
                <c:pt idx="4">
                  <c:v>0.8</c:v>
                </c:pt>
              </c:numCache>
            </c:numRef>
          </c:yVal>
          <c:smooth val="0"/>
        </c:ser>
        <c:dLbls>
          <c:showLegendKey val="0"/>
          <c:showVal val="0"/>
          <c:showCatName val="0"/>
          <c:showSerName val="0"/>
          <c:showPercent val="0"/>
          <c:showBubbleSize val="0"/>
        </c:dLbls>
        <c:axId val="117899648"/>
        <c:axId val="117901568"/>
      </c:scatterChart>
      <c:valAx>
        <c:axId val="117899648"/>
        <c:scaling>
          <c:orientation val="minMax"/>
          <c:max val="67.699999999999989"/>
          <c:min val="45.1"/>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7901568"/>
        <c:crosses val="autoZero"/>
        <c:crossBetween val="midCat"/>
      </c:valAx>
      <c:valAx>
        <c:axId val="117901568"/>
        <c:scaling>
          <c:orientation val="minMax"/>
          <c:max val="1"/>
          <c:min val="0.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789964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{1E83ADB2-37F5-4D03-BC51-0B8F8DD96A4C}</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{2B4CF37F-D1F4-4AE8-94EA-490C1217B09B}</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{351A3DDE-910A-41AA-886C-A25D475B4B0E}</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{E93FFAB4-9AFA-4CA4-9162-7565E9764577}</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{4B98E7A0-A227-445C-AB04-91BE575E90F1}</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5.0999999999999996</c:v>
                </c:pt>
                <c:pt idx="1">
                  <c:v>4.2</c:v>
                </c:pt>
                <c:pt idx="2">
                  <c:v>3.6</c:v>
                </c:pt>
                <c:pt idx="3">
                  <c:v>3.6</c:v>
                </c:pt>
                <c:pt idx="4">
                  <c:v>3.8</c:v>
                </c:pt>
              </c:numCache>
            </c:numRef>
          </c:xVal>
          <c:yVal>
            <c:numRef>
              <c:f>公会計指標分析・財政指標組合せ分析表!$K$73:$O$73</c:f>
              <c:numCache>
                <c:formatCode>#,##0.0;"▲ "#,##0.0</c:formatCode>
                <c:ptCount val="5"/>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{0F504410-FC41-4749-A789-31D60658A211}</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{B8FE3245-4156-4674-BB6B-2B14ADD83357}</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{7FA4443A-53D0-4944-A724-B6CB90B5F978}</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{C5292BCF-7B6F-477D-8FC5-4E0CE880F824}</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{EB20229D-3F80-4654-A042-B5ED2B734AA8}</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12.6</c:v>
                </c:pt>
                <c:pt idx="1">
                  <c:v>11.4</c:v>
                </c:pt>
                <c:pt idx="2">
                  <c:v>10.5</c:v>
                </c:pt>
                <c:pt idx="3">
                  <c:v>9.5</c:v>
                </c:pt>
                <c:pt idx="4">
                  <c:v>8.1</c:v>
                </c:pt>
              </c:numCache>
            </c:numRef>
          </c:xVal>
          <c:yVal>
            <c:numRef>
              <c:f>公会計指標分析・財政指標組合せ分析表!$K$77:$O$77</c:f>
              <c:numCache>
                <c:formatCode>#,##0.0;"▲ "#,##0.0</c:formatCode>
                <c:ptCount val="5"/>
                <c:pt idx="0">
                  <c:v>38.6</c:v>
                </c:pt>
                <c:pt idx="1">
                  <c:v>28.4</c:v>
                </c:pt>
                <c:pt idx="2">
                  <c:v>20.5</c:v>
                </c:pt>
                <c:pt idx="3">
                  <c:v>17.899999999999999</c:v>
                </c:pt>
                <c:pt idx="4">
                  <c:v>0.8</c:v>
                </c:pt>
              </c:numCache>
            </c:numRef>
          </c:yVal>
          <c:smooth val="0"/>
        </c:ser>
        <c:dLbls>
          <c:showLegendKey val="0"/>
          <c:showVal val="0"/>
          <c:showCatName val="0"/>
          <c:showSerName val="0"/>
          <c:showPercent val="0"/>
          <c:showBubbleSize val="0"/>
        </c:dLbls>
        <c:axId val="117931392"/>
        <c:axId val="117941760"/>
      </c:scatterChart>
      <c:valAx>
        <c:axId val="117931392"/>
        <c:scaling>
          <c:orientation val="minMax"/>
          <c:max val="13"/>
          <c:min val="7.8"/>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7941760"/>
        <c:crosses val="autoZero"/>
        <c:crossBetween val="midCat"/>
      </c:valAx>
      <c:valAx>
        <c:axId val="117941760"/>
        <c:scaling>
          <c:orientation val="minMax"/>
          <c:max val="45"/>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7931392"/>
        <c:crosses val="autoZero"/>
        <c:crossBetween val="midCat"/>
        <c:majorUnit val="4"/>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三重県度会町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1" eaLnBrk="1" fontAlgn="auto" latinLnBrk="0" hangingPunct="1"/>
          <a:r>
            <a:rPr lang="ja-JP" altLang="ja-JP" sz="1100" b="0" i="0" baseline="0">
              <a:solidFill>
                <a:schemeClr val="dk1"/>
              </a:solidFill>
              <a:effectLst/>
              <a:latin typeface="+mn-lt"/>
              <a:ea typeface="+mn-ea"/>
              <a:cs typeface="+mn-cs"/>
            </a:rPr>
            <a:t>元利償還金の残高は</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Ｈ２６</a:t>
          </a:r>
          <a:r>
            <a:rPr lang="ja-JP" altLang="en-US" sz="1100" b="0" i="0" baseline="0">
              <a:solidFill>
                <a:schemeClr val="dk1"/>
              </a:solidFill>
              <a:effectLst/>
              <a:latin typeface="+mn-lt"/>
              <a:ea typeface="+mn-ea"/>
              <a:cs typeface="+mn-cs"/>
            </a:rPr>
            <a:t>から簡易水道統合事業に係る起債等の償還が始まったことにより</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今後も</a:t>
          </a:r>
          <a:r>
            <a:rPr lang="ja-JP" altLang="ja-JP" sz="1100" b="0" i="0" baseline="0">
              <a:solidFill>
                <a:schemeClr val="dk1"/>
              </a:solidFill>
              <a:effectLst/>
              <a:latin typeface="+mn-lt"/>
              <a:ea typeface="+mn-ea"/>
              <a:cs typeface="+mn-cs"/>
            </a:rPr>
            <a:t>増加</a:t>
          </a:r>
          <a:r>
            <a:rPr lang="ja-JP" altLang="en-US" sz="1100" b="0" i="0" baseline="0">
              <a:solidFill>
                <a:schemeClr val="dk1"/>
              </a:solidFill>
              <a:effectLst/>
              <a:latin typeface="+mn-lt"/>
              <a:ea typeface="+mn-ea"/>
              <a:cs typeface="+mn-cs"/>
            </a:rPr>
            <a:t>が続くことが予想される</a:t>
          </a:r>
          <a:r>
            <a:rPr lang="ja-JP" altLang="ja-JP" sz="1100" b="0" i="0" baseline="0">
              <a:solidFill>
                <a:schemeClr val="dk1"/>
              </a:solidFill>
              <a:effectLst/>
              <a:latin typeface="+mn-lt"/>
              <a:ea typeface="+mn-ea"/>
              <a:cs typeface="+mn-cs"/>
            </a:rPr>
            <a:t>。</a:t>
          </a:r>
          <a:endParaRPr lang="en-US" altLang="ja-JP" sz="1100" b="0" i="0" baseline="0">
            <a:solidFill>
              <a:schemeClr val="dk1"/>
            </a:solidFill>
            <a:effectLst/>
            <a:latin typeface="+mn-lt"/>
            <a:ea typeface="+mn-ea"/>
            <a:cs typeface="+mn-cs"/>
          </a:endParaRPr>
        </a:p>
        <a:p>
          <a:pPr algn="l" rtl="1" eaLnBrk="1" fontAlgn="auto" latinLnBrk="0" hangingPunct="1"/>
          <a:r>
            <a:rPr lang="ja-JP" altLang="ja-JP" sz="1100" b="0" i="0" baseline="0">
              <a:solidFill>
                <a:schemeClr val="dk1"/>
              </a:solidFill>
              <a:effectLst/>
              <a:latin typeface="+mn-lt"/>
              <a:ea typeface="+mn-ea"/>
              <a:cs typeface="+mn-cs"/>
            </a:rPr>
            <a:t>今後も交付税措置のある起債を主に借り入れることにより公債費を抑制し、身の丈にあった財政運営を進め、健全財政に努めこれを維持していく。</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三重県度会町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1" eaLnBrk="1" fontAlgn="auto" latinLnBrk="0" hangingPunct="1"/>
          <a:r>
            <a:rPr lang="ja-JP" altLang="ja-JP" sz="1200" b="0" i="0" baseline="0">
              <a:solidFill>
                <a:schemeClr val="dk1"/>
              </a:solidFill>
              <a:effectLst/>
              <a:latin typeface="+mn-lt"/>
              <a:ea typeface="+mn-ea"/>
              <a:cs typeface="+mn-cs"/>
            </a:rPr>
            <a:t>将来負担比率については、マイナスを推移しており健全財政である。地方債の借入を最小限に抑えながら積極的に基金を積み立てるなど、充当可能財源等の確保を念頭に置いて予算を管理している。今後も実質公債費の抑制や適正な基金の積立により、身の丈にあった財政運営を進めこれを維持していく。</a:t>
          </a:r>
          <a:endParaRPr lang="ja-JP" altLang="ja-JP" sz="12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0</xdr:colOff>
      <xdr:row>50</xdr:row>
      <xdr:rowOff>0</xdr:rowOff>
    </xdr:from>
    <xdr:to>
      <xdr:col>15</xdr:col>
      <xdr:colOff>0</xdr:colOff>
      <xdr:row>52</xdr:row>
      <xdr:rowOff>0</xdr:rowOff>
    </xdr:to>
    <xdr:sp macro="" textlink="">
      <xdr:nvSpPr>
        <xdr:cNvPr id="4" name="正方形/長方形 3"/>
        <xdr:cNvSpPr/>
      </xdr:nvSpPr>
      <xdr:spPr>
        <a:xfrm>
          <a:off x="19135725"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5" name="正方形/長方形 4"/>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6" name="正方形/長方形 5"/>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7" name="正方形/長方形 6"/>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8" name="正方形/長方形 7"/>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9" name="正方形/長方形 8"/>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三重県度会町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7" name="正方形/長方形 16"/>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9" name="正方形/長方形 18"/>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8,568
8,524
134.98
4,123,727
3,958,272
119,525
2,576,861
3,340,541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3.8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5" name="正方形/長方形 24"/>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8</xdr:row>
      <xdr:rowOff>111125</xdr:rowOff>
    </xdr:to>
    <xdr:sp macro="" textlink="">
      <xdr:nvSpPr>
        <xdr:cNvPr id="26" name="角丸四角形 25"/>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7" name="正方形/長方形 26"/>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8" name="正方形/長方形 27"/>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457200</xdr:colOff>
      <xdr:row>5</xdr:row>
      <xdr:rowOff>28575</xdr:rowOff>
    </xdr:from>
    <xdr:to>
      <xdr:col>9</xdr:col>
      <xdr:colOff>346075</xdr:colOff>
      <xdr:row>8</xdr:row>
      <xdr:rowOff>161925</xdr:rowOff>
    </xdr:to>
    <xdr:sp macro="" textlink="">
      <xdr:nvSpPr>
        <xdr:cNvPr id="29" name="正方形/長方形 28"/>
        <xdr:cNvSpPr/>
      </xdr:nvSpPr>
      <xdr:spPr>
        <a:xfrm>
          <a:off x="10953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30" name="直線コネクタ 29"/>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31" name="円/楕円 30"/>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32" name="フローチャート : 判断 31"/>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377825</xdr:colOff>
      <xdr:row>5</xdr:row>
      <xdr:rowOff>28575</xdr:rowOff>
    </xdr:from>
    <xdr:to>
      <xdr:col>8</xdr:col>
      <xdr:colOff>377825</xdr:colOff>
      <xdr:row>5</xdr:row>
      <xdr:rowOff>168275</xdr:rowOff>
    </xdr:to>
    <xdr:cxnSp macro="">
      <xdr:nvCxnSpPr>
        <xdr:cNvPr id="33" name="直線コネクタ 32"/>
        <xdr:cNvCxnSpPr/>
      </xdr:nvCxnSpPr>
      <xdr:spPr>
        <a:xfrm>
          <a:off x="10874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5</xdr:row>
      <xdr:rowOff>28575</xdr:rowOff>
    </xdr:from>
    <xdr:to>
      <xdr:col>8</xdr:col>
      <xdr:colOff>469900</xdr:colOff>
      <xdr:row>5</xdr:row>
      <xdr:rowOff>28575</xdr:rowOff>
    </xdr:to>
    <xdr:cxnSp macro="">
      <xdr:nvCxnSpPr>
        <xdr:cNvPr id="34" name="直線コネクタ 33"/>
        <xdr:cNvCxnSpPr/>
      </xdr:nvCxnSpPr>
      <xdr:spPr>
        <a:xfrm>
          <a:off x="10795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377825</xdr:colOff>
      <xdr:row>6</xdr:row>
      <xdr:rowOff>95250</xdr:rowOff>
    </xdr:from>
    <xdr:to>
      <xdr:col>8</xdr:col>
      <xdr:colOff>377825</xdr:colOff>
      <xdr:row>7</xdr:row>
      <xdr:rowOff>63500</xdr:rowOff>
    </xdr:to>
    <xdr:cxnSp macro="">
      <xdr:nvCxnSpPr>
        <xdr:cNvPr id="35" name="直線コネクタ 34"/>
        <xdr:cNvCxnSpPr/>
      </xdr:nvCxnSpPr>
      <xdr:spPr>
        <a:xfrm flipV="1">
          <a:off x="10874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7</xdr:row>
      <xdr:rowOff>66675</xdr:rowOff>
    </xdr:from>
    <xdr:to>
      <xdr:col>8</xdr:col>
      <xdr:colOff>469900</xdr:colOff>
      <xdr:row>7</xdr:row>
      <xdr:rowOff>66675</xdr:rowOff>
    </xdr:to>
    <xdr:cxnSp macro="">
      <xdr:nvCxnSpPr>
        <xdr:cNvPr id="36" name="直線コネクタ 35"/>
        <xdr:cNvCxnSpPr/>
      </xdr:nvCxnSpPr>
      <xdr:spPr>
        <a:xfrm>
          <a:off x="10795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7" name="テキスト ボックス 36"/>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8" name="テキスト ボックス 37"/>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9" name="テキスト ボックス 38"/>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40" name="テキスト ボックス 39"/>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43" name="正方形/長方形 42"/>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[ 50.5</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51" name="正方形/長方形 50"/>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53" name="テキスト ボックス 52"/>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類似団体と比較して低い水準にはあるものの、償却率が</a:t>
          </a:r>
          <a:r>
            <a:rPr kumimoji="1" lang="en-US" altLang="ja-JP" sz="1100">
              <a:latin typeface="ＭＳ Ｐゴシック"/>
            </a:rPr>
            <a:t>50</a:t>
          </a:r>
          <a:r>
            <a:rPr kumimoji="1" lang="ja-JP" altLang="en-US" sz="1100">
              <a:latin typeface="ＭＳ Ｐゴシック"/>
            </a:rPr>
            <a:t>％を超えており、減価償却が進んでいることから、平成</a:t>
          </a:r>
          <a:r>
            <a:rPr kumimoji="1" lang="en-US" altLang="ja-JP" sz="1100">
              <a:latin typeface="ＭＳ Ｐゴシック"/>
            </a:rPr>
            <a:t>28</a:t>
          </a:r>
          <a:r>
            <a:rPr kumimoji="1" lang="ja-JP" altLang="en-US" sz="1100">
              <a:latin typeface="ＭＳ Ｐゴシック"/>
            </a:rPr>
            <a:t>年度に策定した公共施設等総合管理計画をもとに、今後各施設の個別施設計画を策定し、適正な管理を実施していくとともに、各施設の更新、廃止等について検討していく。</a:t>
          </a:r>
        </a:p>
      </xdr:txBody>
    </xdr:sp>
    <xdr:clientData/>
  </xdr:twoCellAnchor>
  <xdr:oneCellAnchor>
    <xdr:from>
      <xdr:col>1</xdr:col>
      <xdr:colOff>746125</xdr:colOff>
      <xdr:row>23</xdr:row>
      <xdr:rowOff>38100</xdr:rowOff>
    </xdr:from>
    <xdr:ext cx="349839" cy="225703"/>
    <xdr:sp macro="" textlink="">
      <xdr:nvSpPr>
        <xdr:cNvPr id="54" name="テキスト ボックス 53"/>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5" name="直線コネクタ 54"/>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6" name="テキスト ボックス 55"/>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7" name="直線コネクタ 56"/>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8" name="テキスト ボックス 57"/>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9" name="直線コネクタ 58"/>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60" name="テキスト ボックス 59"/>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61" name="直線コネクタ 60"/>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62" name="テキスト ボックス 61"/>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63" name="直線コネクタ 62"/>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64" name="テキスト ボックス 63"/>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5" name="直線コネクタ 64"/>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6" name="テキスト ボックス 65"/>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7"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25146</xdr:rowOff>
    </xdr:from>
    <xdr:to>
      <xdr:col>3</xdr:col>
      <xdr:colOff>1170940</xdr:colOff>
      <xdr:row>32</xdr:row>
      <xdr:rowOff>149352</xdr:rowOff>
    </xdr:to>
    <xdr:cxnSp macro="">
      <xdr:nvCxnSpPr>
        <xdr:cNvPr id="68" name="直線コネクタ 67"/>
        <xdr:cNvCxnSpPr/>
      </xdr:nvCxnSpPr>
      <xdr:spPr>
        <a:xfrm flipV="1">
          <a:off x="4760595" y="5263896"/>
          <a:ext cx="1270" cy="1152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32</xdr:row>
      <xdr:rowOff>153179</xdr:rowOff>
    </xdr:from>
    <xdr:ext cx="405111" cy="259045"/>
    <xdr:sp macro="" textlink="">
      <xdr:nvSpPr>
        <xdr:cNvPr id="69" name="有形固定資産減価償却率最小値テキスト"/>
        <xdr:cNvSpPr txBox="1"/>
      </xdr:nvSpPr>
      <xdr:spPr>
        <a:xfrm>
          <a:off x="4813300" y="6420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46.1</a:t>
          </a:r>
          <a:endParaRPr kumimoji="1" lang="ja-JP" altLang="en-US" sz="1000" b="1">
            <a:latin typeface="ＭＳ Ｐゴシック"/>
          </a:endParaRPr>
        </a:p>
      </xdr:txBody>
    </xdr:sp>
    <xdr:clientData/>
  </xdr:oneCellAnchor>
  <xdr:twoCellAnchor>
    <xdr:from>
      <xdr:col>3</xdr:col>
      <xdr:colOff>1082675</xdr:colOff>
      <xdr:row>32</xdr:row>
      <xdr:rowOff>149352</xdr:rowOff>
    </xdr:from>
    <xdr:to>
      <xdr:col>3</xdr:col>
      <xdr:colOff>1260475</xdr:colOff>
      <xdr:row>32</xdr:row>
      <xdr:rowOff>149352</xdr:rowOff>
    </xdr:to>
    <xdr:cxnSp macro="">
      <xdr:nvCxnSpPr>
        <xdr:cNvPr id="70" name="直線コネクタ 69"/>
        <xdr:cNvCxnSpPr/>
      </xdr:nvCxnSpPr>
      <xdr:spPr>
        <a:xfrm>
          <a:off x="4673600" y="6416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24</xdr:row>
      <xdr:rowOff>143273</xdr:rowOff>
    </xdr:from>
    <xdr:ext cx="405111" cy="259045"/>
    <xdr:sp macro="" textlink="">
      <xdr:nvSpPr>
        <xdr:cNvPr id="71" name="有形固定資産減価償却率最大値テキスト"/>
        <xdr:cNvSpPr txBox="1"/>
      </xdr:nvSpPr>
      <xdr:spPr>
        <a:xfrm>
          <a:off x="4813300" y="5039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72.8</a:t>
          </a:r>
          <a:endParaRPr kumimoji="1" lang="ja-JP" altLang="en-US" sz="1000" b="1">
            <a:latin typeface="ＭＳ Ｐゴシック"/>
          </a:endParaRPr>
        </a:p>
      </xdr:txBody>
    </xdr:sp>
    <xdr:clientData/>
  </xdr:oneCellAnchor>
  <xdr:twoCellAnchor>
    <xdr:from>
      <xdr:col>3</xdr:col>
      <xdr:colOff>1082675</xdr:colOff>
      <xdr:row>26</xdr:row>
      <xdr:rowOff>25146</xdr:rowOff>
    </xdr:from>
    <xdr:to>
      <xdr:col>3</xdr:col>
      <xdr:colOff>1260475</xdr:colOff>
      <xdr:row>26</xdr:row>
      <xdr:rowOff>25146</xdr:rowOff>
    </xdr:to>
    <xdr:cxnSp macro="">
      <xdr:nvCxnSpPr>
        <xdr:cNvPr id="72" name="直線コネクタ 71"/>
        <xdr:cNvCxnSpPr/>
      </xdr:nvCxnSpPr>
      <xdr:spPr>
        <a:xfrm>
          <a:off x="4673600" y="5263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19575</xdr:rowOff>
    </xdr:from>
    <xdr:ext cx="405111" cy="259045"/>
    <xdr:sp macro="" textlink="">
      <xdr:nvSpPr>
        <xdr:cNvPr id="73" name="有形固定資産減価償却率平均値テキスト"/>
        <xdr:cNvSpPr txBox="1"/>
      </xdr:nvSpPr>
      <xdr:spPr>
        <a:xfrm>
          <a:off x="4813300" y="57726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56.4</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168148</xdr:rowOff>
    </xdr:from>
    <xdr:to>
      <xdr:col>3</xdr:col>
      <xdr:colOff>1222375</xdr:colOff>
      <xdr:row>30</xdr:row>
      <xdr:rowOff>98298</xdr:rowOff>
    </xdr:to>
    <xdr:sp macro="" textlink="">
      <xdr:nvSpPr>
        <xdr:cNvPr id="74" name="フローチャート : 判断 73"/>
        <xdr:cNvSpPr/>
      </xdr:nvSpPr>
      <xdr:spPr>
        <a:xfrm>
          <a:off x="4711700" y="5921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5" name="テキスト ボックス 7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6" name="テキスト ボックス 7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7" name="テキスト ボックス 7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8" name="テキスト ボックス 7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9" name="テキスト ボックス 7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H23</a:t>
          </a:r>
          <a:endParaRPr kumimoji="1" lang="ja-JP" altLang="en-US" sz="800">
            <a:latin typeface="ＭＳ Ｐゴシック"/>
          </a:endParaRPr>
        </a:p>
      </xdr:txBody>
    </xdr:sp>
    <xdr:clientData/>
  </xdr:oneCellAnchor>
  <xdr:twoCellAnchor>
    <xdr:from>
      <xdr:col>3</xdr:col>
      <xdr:colOff>1120775</xdr:colOff>
      <xdr:row>31</xdr:row>
      <xdr:rowOff>80010</xdr:rowOff>
    </xdr:from>
    <xdr:to>
      <xdr:col>3</xdr:col>
      <xdr:colOff>1222375</xdr:colOff>
      <xdr:row>32</xdr:row>
      <xdr:rowOff>10160</xdr:rowOff>
    </xdr:to>
    <xdr:sp macro="" textlink="">
      <xdr:nvSpPr>
        <xdr:cNvPr id="80" name="円/楕円 79"/>
        <xdr:cNvSpPr/>
      </xdr:nvSpPr>
      <xdr:spPr>
        <a:xfrm>
          <a:off x="4711700" y="617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31</xdr:row>
      <xdr:rowOff>58437</xdr:rowOff>
    </xdr:from>
    <xdr:ext cx="405111" cy="259045"/>
    <xdr:sp macro="" textlink="">
      <xdr:nvSpPr>
        <xdr:cNvPr id="81" name="有形固定資産減価償却率該当値テキスト"/>
        <xdr:cNvSpPr txBox="1"/>
      </xdr:nvSpPr>
      <xdr:spPr>
        <a:xfrm>
          <a:off x="4813300" y="6154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50.5</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2" name="正方形/長方形 8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3" name="正方形/長方形 8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4" name="正方形/長方形 83"/>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85" name="正方形/長方形 8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86" name="正方形/長方形 8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87" name="正方形/長方形 8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88" name="正方形/長方形 8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89" name="正方形/長方形 8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90" name="正方形/長方形 8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91" name="正方形/長方形 9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92" name="正方形/長方形 9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3" name="正方形/長方形 9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94" name="テキスト ボックス 9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5" name="正方形/長方形 9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6" name="正方形/長方形 9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7" name="正方形/長方形 9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8" name="テキスト ボックス 9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9" name="テキスト ボックス 9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100" name="テキスト ボックス 9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101" name="テキスト ボックス 10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三重県度会町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8,568
8,524
134.98
4,123,727
3,958,272
119,525
2,576,861
3,340,541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57.5</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44</xdr:row>
      <xdr:rowOff>76200</xdr:rowOff>
    </xdr:to>
    <xdr:sp macro="" textlink="">
      <xdr:nvSpPr>
        <xdr:cNvPr id="56" name="【道路】&#10;有形固定資産減価償却率グラフ枠"/>
        <xdr:cNvSpPr/>
      </xdr:nvSpPr>
      <xdr:spPr>
        <a:xfrm>
          <a:off x="762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85725</xdr:rowOff>
    </xdr:from>
    <xdr:to>
      <xdr:col>6</xdr:col>
      <xdr:colOff>510540</xdr:colOff>
      <xdr:row>42</xdr:row>
      <xdr:rowOff>11430</xdr:rowOff>
    </xdr:to>
    <xdr:cxnSp macro="">
      <xdr:nvCxnSpPr>
        <xdr:cNvPr id="57" name="直線コネクタ 56"/>
        <xdr:cNvCxnSpPr/>
      </xdr:nvCxnSpPr>
      <xdr:spPr>
        <a:xfrm flipV="1">
          <a:off x="4634865" y="5915025"/>
          <a:ext cx="0" cy="1297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15257</xdr:rowOff>
    </xdr:from>
    <xdr:ext cx="405111" cy="259045"/>
    <xdr:sp macro="" textlink="">
      <xdr:nvSpPr>
        <xdr:cNvPr id="58" name="【道路】&#10;有形固定資産減価償却率最小値テキスト"/>
        <xdr:cNvSpPr txBox="1"/>
      </xdr:nvSpPr>
      <xdr:spPr>
        <a:xfrm>
          <a:off x="4724400" y="721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a:t>
          </a:r>
          <a:endParaRPr kumimoji="1" lang="ja-JP" altLang="en-US" sz="1000" b="1">
            <a:latin typeface="ＭＳ Ｐゴシック"/>
          </a:endParaRPr>
        </a:p>
      </xdr:txBody>
    </xdr:sp>
    <xdr:clientData/>
  </xdr:oneCellAnchor>
  <xdr:twoCellAnchor>
    <xdr:from>
      <xdr:col>6</xdr:col>
      <xdr:colOff>422275</xdr:colOff>
      <xdr:row>42</xdr:row>
      <xdr:rowOff>11430</xdr:rowOff>
    </xdr:from>
    <xdr:to>
      <xdr:col>6</xdr:col>
      <xdr:colOff>600075</xdr:colOff>
      <xdr:row>42</xdr:row>
      <xdr:rowOff>11430</xdr:rowOff>
    </xdr:to>
    <xdr:cxnSp macro="">
      <xdr:nvCxnSpPr>
        <xdr:cNvPr id="59" name="直線コネクタ 58"/>
        <xdr:cNvCxnSpPr/>
      </xdr:nvCxnSpPr>
      <xdr:spPr>
        <a:xfrm>
          <a:off x="4546600" y="721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32402</xdr:rowOff>
    </xdr:from>
    <xdr:ext cx="405111" cy="259045"/>
    <xdr:sp macro="" textlink="">
      <xdr:nvSpPr>
        <xdr:cNvPr id="60" name="【道路】&#10;有形固定資産減価償却率最大値テキスト"/>
        <xdr:cNvSpPr txBox="1"/>
      </xdr:nvSpPr>
      <xdr:spPr>
        <a:xfrm>
          <a:off x="4724400" y="5690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89.5</a:t>
          </a:r>
          <a:endParaRPr kumimoji="1" lang="ja-JP" altLang="en-US" sz="1000" b="1">
            <a:latin typeface="ＭＳ Ｐゴシック"/>
          </a:endParaRPr>
        </a:p>
      </xdr:txBody>
    </xdr:sp>
    <xdr:clientData/>
  </xdr:oneCellAnchor>
  <xdr:twoCellAnchor>
    <xdr:from>
      <xdr:col>6</xdr:col>
      <xdr:colOff>422275</xdr:colOff>
      <xdr:row>34</xdr:row>
      <xdr:rowOff>85725</xdr:rowOff>
    </xdr:from>
    <xdr:to>
      <xdr:col>6</xdr:col>
      <xdr:colOff>600075</xdr:colOff>
      <xdr:row>34</xdr:row>
      <xdr:rowOff>85725</xdr:rowOff>
    </xdr:to>
    <xdr:cxnSp macro="">
      <xdr:nvCxnSpPr>
        <xdr:cNvPr id="61" name="直線コネクタ 60"/>
        <xdr:cNvCxnSpPr/>
      </xdr:nvCxnSpPr>
      <xdr:spPr>
        <a:xfrm>
          <a:off x="4546600" y="5915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4462</xdr:rowOff>
    </xdr:from>
    <xdr:ext cx="405111" cy="259045"/>
    <xdr:sp macro="" textlink="">
      <xdr:nvSpPr>
        <xdr:cNvPr id="62" name="【道路】&#10;有形固定資産減価償却率平均値テキスト"/>
        <xdr:cNvSpPr txBox="1"/>
      </xdr:nvSpPr>
      <xdr:spPr>
        <a:xfrm>
          <a:off x="4724400" y="65195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47.3</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153035</xdr:rowOff>
    </xdr:from>
    <xdr:to>
      <xdr:col>6</xdr:col>
      <xdr:colOff>561975</xdr:colOff>
      <xdr:row>39</xdr:row>
      <xdr:rowOff>83185</xdr:rowOff>
    </xdr:to>
    <xdr:sp macro="" textlink="">
      <xdr:nvSpPr>
        <xdr:cNvPr id="63" name="フローチャート : 判断 62"/>
        <xdr:cNvSpPr/>
      </xdr:nvSpPr>
      <xdr:spPr>
        <a:xfrm>
          <a:off x="4584700" y="6668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39</xdr:row>
      <xdr:rowOff>101600</xdr:rowOff>
    </xdr:from>
    <xdr:to>
      <xdr:col>6</xdr:col>
      <xdr:colOff>561975</xdr:colOff>
      <xdr:row>40</xdr:row>
      <xdr:rowOff>31750</xdr:rowOff>
    </xdr:to>
    <xdr:sp macro="" textlink="">
      <xdr:nvSpPr>
        <xdr:cNvPr id="69" name="円/楕円 68"/>
        <xdr:cNvSpPr/>
      </xdr:nvSpPr>
      <xdr:spPr>
        <a:xfrm>
          <a:off x="4584700" y="678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39</xdr:row>
      <xdr:rowOff>80027</xdr:rowOff>
    </xdr:from>
    <xdr:ext cx="405111" cy="259045"/>
    <xdr:sp macro="" textlink="">
      <xdr:nvSpPr>
        <xdr:cNvPr id="70" name="【道路】&#10;有形固定資産減価償却率該当値テキスト"/>
        <xdr:cNvSpPr txBox="1"/>
      </xdr:nvSpPr>
      <xdr:spPr>
        <a:xfrm>
          <a:off x="4724400" y="676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307975</xdr:colOff>
      <xdr:row>28</xdr:row>
      <xdr:rowOff>25400</xdr:rowOff>
    </xdr:to>
    <xdr:sp macro="" textlink="">
      <xdr:nvSpPr>
        <xdr:cNvPr id="71" name="正方形/長方形 70"/>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5.876</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12.074</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78" name="正方形/長方形 77"/>
        <xdr:cNvSpPr/>
      </xdr:nvSpPr>
      <xdr:spPr>
        <a:xfrm>
          <a:off x="6604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81" name="直線コネクタ 8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2" name="テキスト ボックス 8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3" name="直線コネクタ 8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138084</xdr:rowOff>
    </xdr:from>
    <xdr:ext cx="531299" cy="259045"/>
    <xdr:sp macro="" textlink="">
      <xdr:nvSpPr>
        <xdr:cNvPr id="84" name="テキスト ボックス 83"/>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5" name="直線コネクタ 8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154412</xdr:rowOff>
    </xdr:from>
    <xdr:ext cx="531299" cy="259045"/>
    <xdr:sp macro="" textlink="">
      <xdr:nvSpPr>
        <xdr:cNvPr id="86" name="テキスト ボックス 85"/>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87" name="直線コネクタ 8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170741</xdr:rowOff>
    </xdr:from>
    <xdr:ext cx="531299" cy="259045"/>
    <xdr:sp macro="" textlink="">
      <xdr:nvSpPr>
        <xdr:cNvPr id="88" name="テキスト ボックス 87"/>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89" name="直線コネクタ 8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15620</xdr:rowOff>
    </xdr:from>
    <xdr:ext cx="595419" cy="259045"/>
    <xdr:sp macro="" textlink="">
      <xdr:nvSpPr>
        <xdr:cNvPr id="90" name="テキスト ボックス 89"/>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1" name="直線コネクタ 9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31949</xdr:rowOff>
    </xdr:from>
    <xdr:ext cx="595419" cy="259045"/>
    <xdr:sp macro="" textlink="">
      <xdr:nvSpPr>
        <xdr:cNvPr id="92" name="テキスト ボックス 91"/>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48277</xdr:rowOff>
    </xdr:from>
    <xdr:ext cx="595419" cy="259045"/>
    <xdr:sp macro="" textlink="">
      <xdr:nvSpPr>
        <xdr:cNvPr id="94" name="テキスト ボックス 93"/>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44</xdr:row>
      <xdr:rowOff>76200</xdr:rowOff>
    </xdr:to>
    <xdr:sp macro="" textlink="">
      <xdr:nvSpPr>
        <xdr:cNvPr id="95" name="【道路】&#10;一人当たり延長グラフ枠"/>
        <xdr:cNvSpPr/>
      </xdr:nvSpPr>
      <xdr:spPr>
        <a:xfrm>
          <a:off x="6604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97013</xdr:rowOff>
    </xdr:from>
    <xdr:to>
      <xdr:col>15</xdr:col>
      <xdr:colOff>180340</xdr:colOff>
      <xdr:row>41</xdr:row>
      <xdr:rowOff>29380</xdr:rowOff>
    </xdr:to>
    <xdr:cxnSp macro="">
      <xdr:nvCxnSpPr>
        <xdr:cNvPr id="96" name="直線コネクタ 95"/>
        <xdr:cNvCxnSpPr/>
      </xdr:nvCxnSpPr>
      <xdr:spPr>
        <a:xfrm flipV="1">
          <a:off x="10476865" y="5754863"/>
          <a:ext cx="0" cy="1303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33207</xdr:rowOff>
    </xdr:from>
    <xdr:ext cx="534377" cy="259045"/>
    <xdr:sp macro="" textlink="">
      <xdr:nvSpPr>
        <xdr:cNvPr id="97" name="【道路】&#10;一人当たり延長最小値テキスト"/>
        <xdr:cNvSpPr txBox="1"/>
      </xdr:nvSpPr>
      <xdr:spPr>
        <a:xfrm>
          <a:off x="10566400" y="706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21.551</a:t>
          </a:r>
          <a:endParaRPr kumimoji="1" lang="ja-JP" altLang="en-US" sz="1000" b="1">
            <a:latin typeface="ＭＳ Ｐゴシック"/>
          </a:endParaRPr>
        </a:p>
      </xdr:txBody>
    </xdr:sp>
    <xdr:clientData/>
  </xdr:oneCellAnchor>
  <xdr:twoCellAnchor>
    <xdr:from>
      <xdr:col>15</xdr:col>
      <xdr:colOff>92075</xdr:colOff>
      <xdr:row>41</xdr:row>
      <xdr:rowOff>29380</xdr:rowOff>
    </xdr:from>
    <xdr:to>
      <xdr:col>15</xdr:col>
      <xdr:colOff>269875</xdr:colOff>
      <xdr:row>41</xdr:row>
      <xdr:rowOff>29380</xdr:rowOff>
    </xdr:to>
    <xdr:cxnSp macro="">
      <xdr:nvCxnSpPr>
        <xdr:cNvPr id="98" name="直線コネクタ 97"/>
        <xdr:cNvCxnSpPr/>
      </xdr:nvCxnSpPr>
      <xdr:spPr>
        <a:xfrm>
          <a:off x="10388600" y="705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43690</xdr:rowOff>
    </xdr:from>
    <xdr:ext cx="599010" cy="259045"/>
    <xdr:sp macro="" textlink="">
      <xdr:nvSpPr>
        <xdr:cNvPr id="99" name="【道路】&#10;一人当たり延長最大値テキスト"/>
        <xdr:cNvSpPr txBox="1"/>
      </xdr:nvSpPr>
      <xdr:spPr>
        <a:xfrm>
          <a:off x="10566400" y="5530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141.338</a:t>
          </a:r>
          <a:endParaRPr kumimoji="1" lang="ja-JP" altLang="en-US" sz="1000" b="1">
            <a:latin typeface="ＭＳ Ｐゴシック"/>
          </a:endParaRPr>
        </a:p>
      </xdr:txBody>
    </xdr:sp>
    <xdr:clientData/>
  </xdr:oneCellAnchor>
  <xdr:twoCellAnchor>
    <xdr:from>
      <xdr:col>15</xdr:col>
      <xdr:colOff>92075</xdr:colOff>
      <xdr:row>33</xdr:row>
      <xdr:rowOff>97013</xdr:rowOff>
    </xdr:from>
    <xdr:to>
      <xdr:col>15</xdr:col>
      <xdr:colOff>269875</xdr:colOff>
      <xdr:row>33</xdr:row>
      <xdr:rowOff>97013</xdr:rowOff>
    </xdr:to>
    <xdr:cxnSp macro="">
      <xdr:nvCxnSpPr>
        <xdr:cNvPr id="100" name="直線コネクタ 99"/>
        <xdr:cNvCxnSpPr/>
      </xdr:nvCxnSpPr>
      <xdr:spPr>
        <a:xfrm>
          <a:off x="10388600" y="5754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39</xdr:row>
      <xdr:rowOff>55600</xdr:rowOff>
    </xdr:from>
    <xdr:ext cx="534377" cy="259045"/>
    <xdr:sp macro="" textlink="">
      <xdr:nvSpPr>
        <xdr:cNvPr id="101" name="【道路】&#10;一人当たり延長平均値テキスト"/>
        <xdr:cNvSpPr txBox="1"/>
      </xdr:nvSpPr>
      <xdr:spPr>
        <a:xfrm>
          <a:off x="10566400" y="67421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43.994</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77173</xdr:rowOff>
    </xdr:from>
    <xdr:to>
      <xdr:col>15</xdr:col>
      <xdr:colOff>231775</xdr:colOff>
      <xdr:row>40</xdr:row>
      <xdr:rowOff>7323</xdr:rowOff>
    </xdr:to>
    <xdr:sp macro="" textlink="">
      <xdr:nvSpPr>
        <xdr:cNvPr id="102" name="フローチャート : 判断 101"/>
        <xdr:cNvSpPr/>
      </xdr:nvSpPr>
      <xdr:spPr>
        <a:xfrm>
          <a:off x="10426700" y="6763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3" name="テキスト ボックス 10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4" name="テキスト ボックス 10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5" name="テキスト ボックス 10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6" name="テキスト ボックス 10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7" name="テキスト ボックス 10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33</xdr:row>
      <xdr:rowOff>46213</xdr:rowOff>
    </xdr:from>
    <xdr:to>
      <xdr:col>15</xdr:col>
      <xdr:colOff>231775</xdr:colOff>
      <xdr:row>33</xdr:row>
      <xdr:rowOff>147813</xdr:rowOff>
    </xdr:to>
    <xdr:sp macro="" textlink="">
      <xdr:nvSpPr>
        <xdr:cNvPr id="108" name="円/楕円 107"/>
        <xdr:cNvSpPr/>
      </xdr:nvSpPr>
      <xdr:spPr>
        <a:xfrm>
          <a:off x="10426700" y="5704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32</xdr:row>
      <xdr:rowOff>170690</xdr:rowOff>
    </xdr:from>
    <xdr:ext cx="599010" cy="259045"/>
    <xdr:sp macro="" textlink="">
      <xdr:nvSpPr>
        <xdr:cNvPr id="109" name="【道路】&#10;一人当たり延長該当値テキスト"/>
        <xdr:cNvSpPr txBox="1"/>
      </xdr:nvSpPr>
      <xdr:spPr>
        <a:xfrm>
          <a:off x="10566400" y="5657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141.338</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638175</xdr:colOff>
      <xdr:row>50</xdr:row>
      <xdr:rowOff>63500</xdr:rowOff>
    </xdr:to>
    <xdr:sp macro="" textlink="">
      <xdr:nvSpPr>
        <xdr:cNvPr id="110" name="正方形/長方形 109"/>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1" name="正方形/長方形 11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2" name="正方形/長方形 11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3" name="正方形/長方形 11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4" name="正方形/長方形 11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5" name="正方形/長方形 11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6" name="正方形/長方形 11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117" name="正方形/長方形 116"/>
        <xdr:cNvSpPr/>
      </xdr:nvSpPr>
      <xdr:spPr>
        <a:xfrm>
          <a:off x="762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8" name="テキスト ボックス 11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9" name="直線コネクタ 11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0" name="テキスト ボックス 119"/>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1" name="直線コネクタ 120"/>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2" name="テキスト ボックス 121"/>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3" name="直線コネクタ 122"/>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4" name="テキスト ボックス 123"/>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5" name="直線コネクタ 124"/>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6" name="テキスト ボックス 125"/>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7" name="直線コネクタ 126"/>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28" name="テキスト ボックス 127"/>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9" name="直線コネクタ 12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0" name="テキスト ボックス 12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131" name="【橋りょう・トンネル】&#10;有形固定資産減価償却率グラフ枠"/>
        <xdr:cNvSpPr/>
      </xdr:nvSpPr>
      <xdr:spPr>
        <a:xfrm>
          <a:off x="762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70866</xdr:rowOff>
    </xdr:from>
    <xdr:to>
      <xdr:col>6</xdr:col>
      <xdr:colOff>510540</xdr:colOff>
      <xdr:row>63</xdr:row>
      <xdr:rowOff>89154</xdr:rowOff>
    </xdr:to>
    <xdr:cxnSp macro="">
      <xdr:nvCxnSpPr>
        <xdr:cNvPr id="132" name="直線コネクタ 131"/>
        <xdr:cNvCxnSpPr/>
      </xdr:nvCxnSpPr>
      <xdr:spPr>
        <a:xfrm flipV="1">
          <a:off x="4634865" y="9500616"/>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92981</xdr:rowOff>
    </xdr:from>
    <xdr:ext cx="405111" cy="259045"/>
    <xdr:sp macro="" textlink="">
      <xdr:nvSpPr>
        <xdr:cNvPr id="133" name="【橋りょう・トンネル】&#10;有形固定資産減価償却率最小値テキスト"/>
        <xdr:cNvSpPr txBox="1"/>
      </xdr:nvSpPr>
      <xdr:spPr>
        <a:xfrm>
          <a:off x="4724400" y="10894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6</xdr:col>
      <xdr:colOff>422275</xdr:colOff>
      <xdr:row>63</xdr:row>
      <xdr:rowOff>89154</xdr:rowOff>
    </xdr:from>
    <xdr:to>
      <xdr:col>6</xdr:col>
      <xdr:colOff>600075</xdr:colOff>
      <xdr:row>63</xdr:row>
      <xdr:rowOff>89154</xdr:rowOff>
    </xdr:to>
    <xdr:cxnSp macro="">
      <xdr:nvCxnSpPr>
        <xdr:cNvPr id="134" name="直線コネクタ 133"/>
        <xdr:cNvCxnSpPr/>
      </xdr:nvCxnSpPr>
      <xdr:spPr>
        <a:xfrm>
          <a:off x="4546600" y="1089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17543</xdr:rowOff>
    </xdr:from>
    <xdr:ext cx="405111" cy="259045"/>
    <xdr:sp macro="" textlink="">
      <xdr:nvSpPr>
        <xdr:cNvPr id="135" name="【橋りょう・トンネル】&#10;有形固定資産減価償却率最大値テキスト"/>
        <xdr:cNvSpPr txBox="1"/>
      </xdr:nvSpPr>
      <xdr:spPr>
        <a:xfrm>
          <a:off x="4724400" y="9275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84.4</a:t>
          </a:r>
          <a:endParaRPr kumimoji="1" lang="ja-JP" altLang="en-US" sz="1000" b="1">
            <a:latin typeface="ＭＳ Ｐゴシック"/>
          </a:endParaRPr>
        </a:p>
      </xdr:txBody>
    </xdr:sp>
    <xdr:clientData/>
  </xdr:oneCellAnchor>
  <xdr:twoCellAnchor>
    <xdr:from>
      <xdr:col>6</xdr:col>
      <xdr:colOff>422275</xdr:colOff>
      <xdr:row>55</xdr:row>
      <xdr:rowOff>70866</xdr:rowOff>
    </xdr:from>
    <xdr:to>
      <xdr:col>6</xdr:col>
      <xdr:colOff>600075</xdr:colOff>
      <xdr:row>55</xdr:row>
      <xdr:rowOff>70866</xdr:rowOff>
    </xdr:to>
    <xdr:cxnSp macro="">
      <xdr:nvCxnSpPr>
        <xdr:cNvPr id="136" name="直線コネクタ 135"/>
        <xdr:cNvCxnSpPr/>
      </xdr:nvCxnSpPr>
      <xdr:spPr>
        <a:xfrm>
          <a:off x="4546600" y="9500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22369</xdr:rowOff>
    </xdr:from>
    <xdr:ext cx="405111" cy="259045"/>
    <xdr:sp macro="" textlink="">
      <xdr:nvSpPr>
        <xdr:cNvPr id="137" name="【橋りょう・トンネル】&#10;有形固定資産減価償却率平均値テキスト"/>
        <xdr:cNvSpPr txBox="1"/>
      </xdr:nvSpPr>
      <xdr:spPr>
        <a:xfrm>
          <a:off x="4724400" y="99664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170942</xdr:rowOff>
    </xdr:from>
    <xdr:to>
      <xdr:col>6</xdr:col>
      <xdr:colOff>561975</xdr:colOff>
      <xdr:row>59</xdr:row>
      <xdr:rowOff>101092</xdr:rowOff>
    </xdr:to>
    <xdr:sp macro="" textlink="">
      <xdr:nvSpPr>
        <xdr:cNvPr id="138" name="フローチャート : 判断 137"/>
        <xdr:cNvSpPr/>
      </xdr:nvSpPr>
      <xdr:spPr>
        <a:xfrm>
          <a:off x="4584700" y="101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39" name="テキスト ボックス 13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0" name="テキスト ボックス 13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1" name="テキスト ボックス 14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2" name="テキスト ボックス 14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3" name="テキスト ボックス 14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59</xdr:row>
      <xdr:rowOff>58928</xdr:rowOff>
    </xdr:from>
    <xdr:to>
      <xdr:col>6</xdr:col>
      <xdr:colOff>561975</xdr:colOff>
      <xdr:row>59</xdr:row>
      <xdr:rowOff>160528</xdr:rowOff>
    </xdr:to>
    <xdr:sp macro="" textlink="">
      <xdr:nvSpPr>
        <xdr:cNvPr id="144" name="円/楕円 143"/>
        <xdr:cNvSpPr/>
      </xdr:nvSpPr>
      <xdr:spPr>
        <a:xfrm>
          <a:off x="4584700" y="1017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59</xdr:row>
      <xdr:rowOff>37355</xdr:rowOff>
    </xdr:from>
    <xdr:ext cx="405111" cy="259045"/>
    <xdr:sp macro="" textlink="">
      <xdr:nvSpPr>
        <xdr:cNvPr id="145" name="【橋りょう・トンネル】&#10;有形固定資産減価償却率該当値テキスト"/>
        <xdr:cNvSpPr txBox="1"/>
      </xdr:nvSpPr>
      <xdr:spPr>
        <a:xfrm>
          <a:off x="4724400" y="10152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52.7</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146" name="正方形/長方形 145"/>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7" name="正方形/長方形 14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48" name="正方形/長方形 14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49" name="正方形/長方形 14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0" name="正方形/長方形 14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135,507</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1" name="正方形/長方形 15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2" name="正方形/長方形 15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124,077</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153" name="正方形/長方形 152"/>
        <xdr:cNvSpPr/>
      </xdr:nvSpPr>
      <xdr:spPr>
        <a:xfrm>
          <a:off x="6604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4" name="テキスト ボックス 15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5" name="直線コネクタ 15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156" name="直線コネクタ 155"/>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159855</xdr:rowOff>
    </xdr:from>
    <xdr:ext cx="248786" cy="259045"/>
    <xdr:sp macro="" textlink="">
      <xdr:nvSpPr>
        <xdr:cNvPr id="157" name="テキスト ボックス 156"/>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58" name="直線コネクタ 157"/>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62</xdr:row>
      <xdr:rowOff>4734</xdr:rowOff>
    </xdr:from>
    <xdr:ext cx="595419" cy="259045"/>
    <xdr:sp macro="" textlink="">
      <xdr:nvSpPr>
        <xdr:cNvPr id="159" name="テキスト ボックス 158"/>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60" name="直線コネクタ 159"/>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21062</xdr:rowOff>
    </xdr:from>
    <xdr:ext cx="595419" cy="259045"/>
    <xdr:sp macro="" textlink="">
      <xdr:nvSpPr>
        <xdr:cNvPr id="161" name="テキスト ボックス 160"/>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62" name="直線コネクタ 161"/>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58</xdr:row>
      <xdr:rowOff>37392</xdr:rowOff>
    </xdr:from>
    <xdr:ext cx="595419" cy="259045"/>
    <xdr:sp macro="" textlink="">
      <xdr:nvSpPr>
        <xdr:cNvPr id="163" name="テキスト ボックス 162"/>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64" name="直線コネクタ 163"/>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53720</xdr:rowOff>
    </xdr:from>
    <xdr:ext cx="685572" cy="259045"/>
    <xdr:sp macro="" textlink="">
      <xdr:nvSpPr>
        <xdr:cNvPr id="165" name="テキスト ボックス 164"/>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66" name="直線コネクタ 165"/>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70049</xdr:rowOff>
    </xdr:from>
    <xdr:ext cx="685572" cy="259045"/>
    <xdr:sp macro="" textlink="">
      <xdr:nvSpPr>
        <xdr:cNvPr id="167" name="テキスト ボックス 166"/>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8" name="直線コネクタ 16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69" name="テキスト ボックス 16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66</xdr:row>
      <xdr:rowOff>114300</xdr:rowOff>
    </xdr:to>
    <xdr:sp macro="" textlink="">
      <xdr:nvSpPr>
        <xdr:cNvPr id="170" name="【橋りょう・トンネル】&#10;一人当たり有形固定資産（償却資産）額グラフ枠"/>
        <xdr:cNvSpPr/>
      </xdr:nvSpPr>
      <xdr:spPr>
        <a:xfrm>
          <a:off x="6604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85381</xdr:rowOff>
    </xdr:from>
    <xdr:to>
      <xdr:col>15</xdr:col>
      <xdr:colOff>180340</xdr:colOff>
      <xdr:row>63</xdr:row>
      <xdr:rowOff>103980</xdr:rowOff>
    </xdr:to>
    <xdr:cxnSp macro="">
      <xdr:nvCxnSpPr>
        <xdr:cNvPr id="171" name="直線コネクタ 170"/>
        <xdr:cNvCxnSpPr/>
      </xdr:nvCxnSpPr>
      <xdr:spPr>
        <a:xfrm flipV="1">
          <a:off x="10476865" y="9515131"/>
          <a:ext cx="0" cy="1390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107807</xdr:rowOff>
    </xdr:from>
    <xdr:ext cx="599010" cy="259045"/>
    <xdr:sp macro="" textlink="">
      <xdr:nvSpPr>
        <xdr:cNvPr id="172" name="【橋りょう・トンネル】&#10;一人当たり有形固定資産（償却資産）額最小値テキスト"/>
        <xdr:cNvSpPr txBox="1"/>
      </xdr:nvSpPr>
      <xdr:spPr>
        <a:xfrm>
          <a:off x="10566400" y="10909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181,980</a:t>
          </a:r>
          <a:endParaRPr kumimoji="1" lang="ja-JP" altLang="en-US" sz="1000" b="1">
            <a:latin typeface="ＭＳ Ｐゴシック"/>
          </a:endParaRPr>
        </a:p>
      </xdr:txBody>
    </xdr:sp>
    <xdr:clientData/>
  </xdr:oneCellAnchor>
  <xdr:twoCellAnchor>
    <xdr:from>
      <xdr:col>15</xdr:col>
      <xdr:colOff>92075</xdr:colOff>
      <xdr:row>63</xdr:row>
      <xdr:rowOff>103980</xdr:rowOff>
    </xdr:from>
    <xdr:to>
      <xdr:col>15</xdr:col>
      <xdr:colOff>269875</xdr:colOff>
      <xdr:row>63</xdr:row>
      <xdr:rowOff>103980</xdr:rowOff>
    </xdr:to>
    <xdr:cxnSp macro="">
      <xdr:nvCxnSpPr>
        <xdr:cNvPr id="173" name="直線コネクタ 172"/>
        <xdr:cNvCxnSpPr/>
      </xdr:nvCxnSpPr>
      <xdr:spPr>
        <a:xfrm>
          <a:off x="10388600" y="10905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32058</xdr:rowOff>
    </xdr:from>
    <xdr:ext cx="690189" cy="259045"/>
    <xdr:sp macro="" textlink="">
      <xdr:nvSpPr>
        <xdr:cNvPr id="174" name="【橋りょう・トンネル】&#10;一人当たり有形固定資産（償却資産）額最大値テキスト"/>
        <xdr:cNvSpPr txBox="1"/>
      </xdr:nvSpPr>
      <xdr:spPr>
        <a:xfrm>
          <a:off x="10566400" y="92903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1,459,066</a:t>
          </a:r>
          <a:endParaRPr kumimoji="1" lang="ja-JP" altLang="en-US" sz="1000" b="1">
            <a:latin typeface="ＭＳ Ｐゴシック"/>
          </a:endParaRPr>
        </a:p>
      </xdr:txBody>
    </xdr:sp>
    <xdr:clientData/>
  </xdr:oneCellAnchor>
  <xdr:twoCellAnchor>
    <xdr:from>
      <xdr:col>15</xdr:col>
      <xdr:colOff>92075</xdr:colOff>
      <xdr:row>55</xdr:row>
      <xdr:rowOff>85381</xdr:rowOff>
    </xdr:from>
    <xdr:to>
      <xdr:col>15</xdr:col>
      <xdr:colOff>269875</xdr:colOff>
      <xdr:row>55</xdr:row>
      <xdr:rowOff>85381</xdr:rowOff>
    </xdr:to>
    <xdr:cxnSp macro="">
      <xdr:nvCxnSpPr>
        <xdr:cNvPr id="175" name="直線コネクタ 174"/>
        <xdr:cNvCxnSpPr/>
      </xdr:nvCxnSpPr>
      <xdr:spPr>
        <a:xfrm>
          <a:off x="10388600" y="9515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82520</xdr:rowOff>
    </xdr:from>
    <xdr:ext cx="599010" cy="259045"/>
    <xdr:sp macro="" textlink="">
      <xdr:nvSpPr>
        <xdr:cNvPr id="176" name="【橋りょう・トンネル】&#10;一人当たり有形固定資産（償却資産）額平均値テキスト"/>
        <xdr:cNvSpPr txBox="1"/>
      </xdr:nvSpPr>
      <xdr:spPr>
        <a:xfrm>
          <a:off x="10566400" y="101980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648,543</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59643</xdr:rowOff>
    </xdr:from>
    <xdr:to>
      <xdr:col>15</xdr:col>
      <xdr:colOff>231775</xdr:colOff>
      <xdr:row>60</xdr:row>
      <xdr:rowOff>161243</xdr:rowOff>
    </xdr:to>
    <xdr:sp macro="" textlink="">
      <xdr:nvSpPr>
        <xdr:cNvPr id="177" name="フローチャート : 判断 176"/>
        <xdr:cNvSpPr/>
      </xdr:nvSpPr>
      <xdr:spPr>
        <a:xfrm>
          <a:off x="10426700" y="1034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8" name="テキスト ボックス 17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9" name="テキスト ボックス 17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0" name="テキスト ボックス 17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1" name="テキスト ボックス 18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2" name="テキスト ボックス 18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60</xdr:row>
      <xdr:rowOff>151363</xdr:rowOff>
    </xdr:from>
    <xdr:to>
      <xdr:col>15</xdr:col>
      <xdr:colOff>231775</xdr:colOff>
      <xdr:row>61</xdr:row>
      <xdr:rowOff>81513</xdr:rowOff>
    </xdr:to>
    <xdr:sp macro="" textlink="">
      <xdr:nvSpPr>
        <xdr:cNvPr id="183" name="円/楕円 182"/>
        <xdr:cNvSpPr/>
      </xdr:nvSpPr>
      <xdr:spPr>
        <a:xfrm>
          <a:off x="10426700" y="1043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60</xdr:row>
      <xdr:rowOff>129790</xdr:rowOff>
    </xdr:from>
    <xdr:ext cx="599010" cy="259045"/>
    <xdr:sp macro="" textlink="">
      <xdr:nvSpPr>
        <xdr:cNvPr id="184" name="【橋りょう・トンネル】&#10;一人当たり有形固定資産（償却資産）額該当値テキスト"/>
        <xdr:cNvSpPr txBox="1"/>
      </xdr:nvSpPr>
      <xdr:spPr>
        <a:xfrm>
          <a:off x="10566400" y="10416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564,286</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101600</xdr:rowOff>
    </xdr:to>
    <xdr:sp macro="" textlink="">
      <xdr:nvSpPr>
        <xdr:cNvPr id="185" name="正方形/長方形 184"/>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6" name="正方形/長方形 18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7" name="正方形/長方形 18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8" name="正方形/長方形 18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9" name="正方形/長方形 18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0" name="正方形/長方形 18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1" name="正方形/長方形 19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92" name="正方形/長方形 191"/>
        <xdr:cNvSpPr/>
      </xdr:nvSpPr>
      <xdr:spPr>
        <a:xfrm>
          <a:off x="762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3" name="テキスト ボックス 19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4" name="直線コネクタ 19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95" name="テキスト ボックス 194"/>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96" name="直線コネクタ 19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97" name="テキスト ボックス 196"/>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98" name="直線コネクタ 19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199" name="テキスト ボックス 19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0" name="直線コネクタ 19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1" name="テキスト ボックス 20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2" name="直線コネクタ 20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3" name="テキスト ボックス 20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4" name="直線コネクタ 20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05" name="テキスト ボックス 204"/>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6" name="直線コネクタ 20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7" name="テキスト ボックス 20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88</xdr:row>
      <xdr:rowOff>152400</xdr:rowOff>
    </xdr:to>
    <xdr:sp macro="" textlink="">
      <xdr:nvSpPr>
        <xdr:cNvPr id="208" name="【公営住宅】&#10;有形固定資産減価償却率グラフ枠"/>
        <xdr:cNvSpPr/>
      </xdr:nvSpPr>
      <xdr:spPr>
        <a:xfrm>
          <a:off x="762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133350</xdr:rowOff>
    </xdr:from>
    <xdr:to>
      <xdr:col>6</xdr:col>
      <xdr:colOff>510540</xdr:colOff>
      <xdr:row>86</xdr:row>
      <xdr:rowOff>30480</xdr:rowOff>
    </xdr:to>
    <xdr:cxnSp macro="">
      <xdr:nvCxnSpPr>
        <xdr:cNvPr id="209" name="直線コネクタ 208"/>
        <xdr:cNvCxnSpPr/>
      </xdr:nvCxnSpPr>
      <xdr:spPr>
        <a:xfrm flipV="1">
          <a:off x="4634865" y="133350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34307</xdr:rowOff>
    </xdr:from>
    <xdr:ext cx="405111" cy="259045"/>
    <xdr:sp macro="" textlink="">
      <xdr:nvSpPr>
        <xdr:cNvPr id="210" name="【公営住宅】&#10;有形固定資産減価償却率最小値テキスト"/>
        <xdr:cNvSpPr txBox="1"/>
      </xdr:nvSpPr>
      <xdr:spPr>
        <a:xfrm>
          <a:off x="4724400" y="1477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24.4</a:t>
          </a:r>
          <a:endParaRPr kumimoji="1" lang="ja-JP" altLang="en-US" sz="1000" b="1">
            <a:latin typeface="ＭＳ Ｐゴシック"/>
          </a:endParaRPr>
        </a:p>
      </xdr:txBody>
    </xdr:sp>
    <xdr:clientData/>
  </xdr:oneCellAnchor>
  <xdr:twoCellAnchor>
    <xdr:from>
      <xdr:col>6</xdr:col>
      <xdr:colOff>422275</xdr:colOff>
      <xdr:row>86</xdr:row>
      <xdr:rowOff>30480</xdr:rowOff>
    </xdr:from>
    <xdr:to>
      <xdr:col>6</xdr:col>
      <xdr:colOff>600075</xdr:colOff>
      <xdr:row>86</xdr:row>
      <xdr:rowOff>30480</xdr:rowOff>
    </xdr:to>
    <xdr:cxnSp macro="">
      <xdr:nvCxnSpPr>
        <xdr:cNvPr id="211" name="直線コネクタ 210"/>
        <xdr:cNvCxnSpPr/>
      </xdr:nvCxnSpPr>
      <xdr:spPr>
        <a:xfrm>
          <a:off x="4546600" y="1477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80027</xdr:rowOff>
    </xdr:from>
    <xdr:ext cx="469744" cy="259045"/>
    <xdr:sp macro="" textlink="">
      <xdr:nvSpPr>
        <xdr:cNvPr id="212" name="【公営住宅】&#10;有形固定資産減価償却率最大値テキスト"/>
        <xdr:cNvSpPr txBox="1"/>
      </xdr:nvSpPr>
      <xdr:spPr>
        <a:xfrm>
          <a:off x="4724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77</xdr:row>
      <xdr:rowOff>133350</xdr:rowOff>
    </xdr:from>
    <xdr:to>
      <xdr:col>6</xdr:col>
      <xdr:colOff>600075</xdr:colOff>
      <xdr:row>77</xdr:row>
      <xdr:rowOff>133350</xdr:rowOff>
    </xdr:to>
    <xdr:cxnSp macro="">
      <xdr:nvCxnSpPr>
        <xdr:cNvPr id="213" name="直線コネクタ 212"/>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80</xdr:row>
      <xdr:rowOff>101616</xdr:rowOff>
    </xdr:from>
    <xdr:ext cx="405111" cy="259045"/>
    <xdr:sp macro="" textlink="">
      <xdr:nvSpPr>
        <xdr:cNvPr id="214" name="【公営住宅】&#10;有形固定資産減価償却率平均値テキスト"/>
        <xdr:cNvSpPr txBox="1"/>
      </xdr:nvSpPr>
      <xdr:spPr>
        <a:xfrm>
          <a:off x="4724400" y="138176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78739</xdr:rowOff>
    </xdr:from>
    <xdr:to>
      <xdr:col>6</xdr:col>
      <xdr:colOff>561975</xdr:colOff>
      <xdr:row>82</xdr:row>
      <xdr:rowOff>8889</xdr:rowOff>
    </xdr:to>
    <xdr:sp macro="" textlink="">
      <xdr:nvSpPr>
        <xdr:cNvPr id="215" name="フローチャート : 判断 214"/>
        <xdr:cNvSpPr/>
      </xdr:nvSpPr>
      <xdr:spPr>
        <a:xfrm>
          <a:off x="45847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6" name="テキスト ボックス 21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7" name="テキスト ボックス 21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8" name="テキスト ボックス 21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19" name="テキスト ボックス 21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0" name="テキスト ボックス 21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84</xdr:row>
      <xdr:rowOff>132080</xdr:rowOff>
    </xdr:from>
    <xdr:to>
      <xdr:col>6</xdr:col>
      <xdr:colOff>561975</xdr:colOff>
      <xdr:row>85</xdr:row>
      <xdr:rowOff>62230</xdr:rowOff>
    </xdr:to>
    <xdr:sp macro="" textlink="">
      <xdr:nvSpPr>
        <xdr:cNvPr id="221" name="円/楕円 220"/>
        <xdr:cNvSpPr/>
      </xdr:nvSpPr>
      <xdr:spPr>
        <a:xfrm>
          <a:off x="4584700" y="1453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84</xdr:row>
      <xdr:rowOff>110507</xdr:rowOff>
    </xdr:from>
    <xdr:ext cx="405111" cy="259045"/>
    <xdr:sp macro="" textlink="">
      <xdr:nvSpPr>
        <xdr:cNvPr id="222" name="【公営住宅】&#10;有形固定資産減価償却率該当値テキスト"/>
        <xdr:cNvSpPr txBox="1"/>
      </xdr:nvSpPr>
      <xdr:spPr>
        <a:xfrm>
          <a:off x="4724400" y="1451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34.4</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307975</xdr:colOff>
      <xdr:row>72</xdr:row>
      <xdr:rowOff>101600</xdr:rowOff>
    </xdr:to>
    <xdr:sp macro="" textlink="">
      <xdr:nvSpPr>
        <xdr:cNvPr id="223" name="正方形/長方形 222"/>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4" name="正方形/長方形 2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5" name="正方形/長方形 2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6" name="正方形/長方形 2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7" name="正方形/長方形 2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0.803</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8" name="正方形/長方形 2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29" name="正方形/長方形 2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0.466</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230" name="正方形/長方形 229"/>
        <xdr:cNvSpPr/>
      </xdr:nvSpPr>
      <xdr:spPr>
        <a:xfrm>
          <a:off x="6604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1" name="テキスト ボックス 2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2" name="直線コネクタ 2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33" name="直線コネクタ 23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34" name="テキスト ボックス 23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35" name="直線コネクタ 23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36" name="テキスト ボックス 23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37" name="直線コネクタ 23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38" name="テキスト ボックス 23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39" name="直線コネクタ 23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40" name="テキスト ボックス 23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41" name="直線コネクタ 24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42" name="テキスト ボックス 24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3" name="直線コネクタ 2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4" name="テキスト ボックス 24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88</xdr:row>
      <xdr:rowOff>152400</xdr:rowOff>
    </xdr:to>
    <xdr:sp macro="" textlink="">
      <xdr:nvSpPr>
        <xdr:cNvPr id="245" name="【公営住宅】&#10;一人当たり面積グラフ枠"/>
        <xdr:cNvSpPr/>
      </xdr:nvSpPr>
      <xdr:spPr>
        <a:xfrm>
          <a:off x="6604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40767</xdr:rowOff>
    </xdr:from>
    <xdr:to>
      <xdr:col>15</xdr:col>
      <xdr:colOff>180340</xdr:colOff>
      <xdr:row>86</xdr:row>
      <xdr:rowOff>59055</xdr:rowOff>
    </xdr:to>
    <xdr:cxnSp macro="">
      <xdr:nvCxnSpPr>
        <xdr:cNvPr id="246" name="直線コネクタ 245"/>
        <xdr:cNvCxnSpPr/>
      </xdr:nvCxnSpPr>
      <xdr:spPr>
        <a:xfrm flipV="1">
          <a:off x="10476865" y="13585317"/>
          <a:ext cx="0" cy="1218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62882</xdr:rowOff>
    </xdr:from>
    <xdr:ext cx="469744" cy="259045"/>
    <xdr:sp macro="" textlink="">
      <xdr:nvSpPr>
        <xdr:cNvPr id="247" name="【公営住宅】&#10;一人当たり面積最小値テキスト"/>
        <xdr:cNvSpPr txBox="1"/>
      </xdr:nvSpPr>
      <xdr:spPr>
        <a:xfrm>
          <a:off x="10566400" y="14807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0.145</a:t>
          </a:r>
          <a:endParaRPr kumimoji="1" lang="ja-JP" altLang="en-US" sz="1000" b="1">
            <a:latin typeface="ＭＳ Ｐゴシック"/>
          </a:endParaRPr>
        </a:p>
      </xdr:txBody>
    </xdr:sp>
    <xdr:clientData/>
  </xdr:oneCellAnchor>
  <xdr:twoCellAnchor>
    <xdr:from>
      <xdr:col>15</xdr:col>
      <xdr:colOff>92075</xdr:colOff>
      <xdr:row>86</xdr:row>
      <xdr:rowOff>59055</xdr:rowOff>
    </xdr:from>
    <xdr:to>
      <xdr:col>15</xdr:col>
      <xdr:colOff>269875</xdr:colOff>
      <xdr:row>86</xdr:row>
      <xdr:rowOff>59055</xdr:rowOff>
    </xdr:to>
    <xdr:cxnSp macro="">
      <xdr:nvCxnSpPr>
        <xdr:cNvPr id="248" name="直線コネクタ 247"/>
        <xdr:cNvCxnSpPr/>
      </xdr:nvCxnSpPr>
      <xdr:spPr>
        <a:xfrm>
          <a:off x="10388600" y="1480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158894</xdr:rowOff>
    </xdr:from>
    <xdr:ext cx="469744" cy="259045"/>
    <xdr:sp macro="" textlink="">
      <xdr:nvSpPr>
        <xdr:cNvPr id="249" name="【公営住宅】&#10;一人当たり面積最大値テキスト"/>
        <xdr:cNvSpPr txBox="1"/>
      </xdr:nvSpPr>
      <xdr:spPr>
        <a:xfrm>
          <a:off x="10566400" y="13360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3.343</a:t>
          </a:r>
          <a:endParaRPr kumimoji="1" lang="ja-JP" altLang="en-US" sz="1000" b="1">
            <a:latin typeface="ＭＳ Ｐゴシック"/>
          </a:endParaRPr>
        </a:p>
      </xdr:txBody>
    </xdr:sp>
    <xdr:clientData/>
  </xdr:oneCellAnchor>
  <xdr:twoCellAnchor>
    <xdr:from>
      <xdr:col>15</xdr:col>
      <xdr:colOff>92075</xdr:colOff>
      <xdr:row>79</xdr:row>
      <xdr:rowOff>40767</xdr:rowOff>
    </xdr:from>
    <xdr:to>
      <xdr:col>15</xdr:col>
      <xdr:colOff>269875</xdr:colOff>
      <xdr:row>79</xdr:row>
      <xdr:rowOff>40767</xdr:rowOff>
    </xdr:to>
    <xdr:cxnSp macro="">
      <xdr:nvCxnSpPr>
        <xdr:cNvPr id="250" name="直線コネクタ 249"/>
        <xdr:cNvCxnSpPr/>
      </xdr:nvCxnSpPr>
      <xdr:spPr>
        <a:xfrm>
          <a:off x="10388600" y="13585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133239</xdr:rowOff>
    </xdr:from>
    <xdr:ext cx="469744" cy="259045"/>
    <xdr:sp macro="" textlink="">
      <xdr:nvSpPr>
        <xdr:cNvPr id="251" name="【公営住宅】&#10;一人当たり面積平均値テキスト"/>
        <xdr:cNvSpPr txBox="1"/>
      </xdr:nvSpPr>
      <xdr:spPr>
        <a:xfrm>
          <a:off x="10566400" y="141921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1.227</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110362</xdr:rowOff>
    </xdr:from>
    <xdr:to>
      <xdr:col>15</xdr:col>
      <xdr:colOff>231775</xdr:colOff>
      <xdr:row>84</xdr:row>
      <xdr:rowOff>40512</xdr:rowOff>
    </xdr:to>
    <xdr:sp macro="" textlink="">
      <xdr:nvSpPr>
        <xdr:cNvPr id="252" name="フローチャート : 判断 251"/>
        <xdr:cNvSpPr/>
      </xdr:nvSpPr>
      <xdr:spPr>
        <a:xfrm>
          <a:off x="10426700" y="14340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3" name="テキスト ボックス 25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4" name="テキスト ボックス 25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5" name="テキスト ボックス 25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6" name="テキスト ボックス 25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7" name="テキスト ボックス 25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86</xdr:row>
      <xdr:rowOff>8255</xdr:rowOff>
    </xdr:from>
    <xdr:to>
      <xdr:col>15</xdr:col>
      <xdr:colOff>231775</xdr:colOff>
      <xdr:row>86</xdr:row>
      <xdr:rowOff>109855</xdr:rowOff>
    </xdr:to>
    <xdr:sp macro="" textlink="">
      <xdr:nvSpPr>
        <xdr:cNvPr id="258" name="円/楕円 257"/>
        <xdr:cNvSpPr/>
      </xdr:nvSpPr>
      <xdr:spPr>
        <a:xfrm>
          <a:off x="10426700" y="1475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85</xdr:row>
      <xdr:rowOff>94632</xdr:rowOff>
    </xdr:from>
    <xdr:ext cx="469744" cy="259045"/>
    <xdr:sp macro="" textlink="">
      <xdr:nvSpPr>
        <xdr:cNvPr id="259" name="【公営住宅】&#10;一人当たり面積該当値テキスト"/>
        <xdr:cNvSpPr txBox="1"/>
      </xdr:nvSpPr>
      <xdr:spPr>
        <a:xfrm>
          <a:off x="10566400" y="14667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0.145</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638175</xdr:colOff>
      <xdr:row>94</xdr:row>
      <xdr:rowOff>139700</xdr:rowOff>
    </xdr:to>
    <xdr:sp macro="" textlink="">
      <xdr:nvSpPr>
        <xdr:cNvPr id="260" name="正方形/長方形 259"/>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61" name="正方形/長方形 260"/>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62" name="正方形/長方形 261"/>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63" name="正方形/長方形 262"/>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64" name="正方形/長方形 263"/>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265" name="正方形/長方形 264"/>
        <xdr:cNvSpPr/>
      </xdr:nvSpPr>
      <xdr:spPr>
        <a:xfrm>
          <a:off x="762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307975</xdr:colOff>
      <xdr:row>94</xdr:row>
      <xdr:rowOff>139700</xdr:rowOff>
    </xdr:to>
    <xdr:sp macro="" textlink="">
      <xdr:nvSpPr>
        <xdr:cNvPr id="266" name="正方形/長方形 265"/>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67" name="正方形/長方形 266"/>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68" name="正方形/長方形 267"/>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85,088</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69" name="正方形/長方形 268"/>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270" name="正方形/長方形 269"/>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10,403</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271" name="正方形/長方形 270"/>
        <xdr:cNvSpPr/>
      </xdr:nvSpPr>
      <xdr:spPr>
        <a:xfrm>
          <a:off x="6604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644525</xdr:colOff>
      <xdr:row>28</xdr:row>
      <xdr:rowOff>25400</xdr:rowOff>
    </xdr:to>
    <xdr:sp macro="" textlink="">
      <xdr:nvSpPr>
        <xdr:cNvPr id="272" name="正方形/長方形 271"/>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73" name="正方形/長方形 27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74" name="正方形/長方形 27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7/10</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75" name="正方形/長方形 27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76" name="正方形/長方形 27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77" name="正方形/長方形 27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78" name="正方形/長方形 27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279" name="正方形/長方形 278"/>
        <xdr:cNvSpPr/>
      </xdr:nvSpPr>
      <xdr:spPr>
        <a:xfrm>
          <a:off x="12446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80" name="テキスト ボックス 27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81" name="直線コネクタ 28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42</xdr:row>
      <xdr:rowOff>92528</xdr:rowOff>
    </xdr:from>
    <xdr:to>
      <xdr:col>24</xdr:col>
      <xdr:colOff>644525</xdr:colOff>
      <xdr:row>42</xdr:row>
      <xdr:rowOff>92528</xdr:rowOff>
    </xdr:to>
    <xdr:cxnSp macro="">
      <xdr:nvCxnSpPr>
        <xdr:cNvPr id="282" name="直線コネクタ 28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41</xdr:row>
      <xdr:rowOff>121755</xdr:rowOff>
    </xdr:from>
    <xdr:ext cx="338939" cy="259045"/>
    <xdr:sp macro="" textlink="">
      <xdr:nvSpPr>
        <xdr:cNvPr id="283" name="テキスト ボックス 282"/>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284" name="直線コネクタ 28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285" name="テキスト ボックス 28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286" name="直線コネクタ 28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287" name="テキスト ボックス 28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288" name="直線コネクタ 28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289" name="テキスト ボックス 28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290" name="直線コネクタ 28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291" name="テキスト ボックス 29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292" name="直線コネクタ 29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31949</xdr:rowOff>
    </xdr:from>
    <xdr:ext cx="467179" cy="259045"/>
    <xdr:sp macro="" textlink="">
      <xdr:nvSpPr>
        <xdr:cNvPr id="293" name="テキスト ボックス 292"/>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94" name="直線コネクタ 29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295" name="テキスト ボックス 29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44</xdr:row>
      <xdr:rowOff>76200</xdr:rowOff>
    </xdr:to>
    <xdr:sp macro="" textlink="">
      <xdr:nvSpPr>
        <xdr:cNvPr id="296" name="【認定こども園・幼稚園・保育所】&#10;有形固定資産減価償却率グラフ枠"/>
        <xdr:cNvSpPr/>
      </xdr:nvSpPr>
      <xdr:spPr>
        <a:xfrm>
          <a:off x="12446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35378</xdr:rowOff>
    </xdr:from>
    <xdr:to>
      <xdr:col>23</xdr:col>
      <xdr:colOff>516889</xdr:colOff>
      <xdr:row>41</xdr:row>
      <xdr:rowOff>166007</xdr:rowOff>
    </xdr:to>
    <xdr:cxnSp macro="">
      <xdr:nvCxnSpPr>
        <xdr:cNvPr id="297" name="直線コネクタ 296"/>
        <xdr:cNvCxnSpPr/>
      </xdr:nvCxnSpPr>
      <xdr:spPr>
        <a:xfrm flipV="1">
          <a:off x="16318864" y="5693228"/>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169834</xdr:rowOff>
    </xdr:from>
    <xdr:ext cx="340478" cy="259045"/>
    <xdr:sp macro="" textlink="">
      <xdr:nvSpPr>
        <xdr:cNvPr id="298" name="【認定こども園・幼稚園・保育所】&#10;有形固定資産減価償却率最小値テキスト"/>
        <xdr:cNvSpPr txBox="1"/>
      </xdr:nvSpPr>
      <xdr:spPr>
        <a:xfrm>
          <a:off x="16408400" y="719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23</xdr:col>
      <xdr:colOff>428625</xdr:colOff>
      <xdr:row>41</xdr:row>
      <xdr:rowOff>166007</xdr:rowOff>
    </xdr:from>
    <xdr:to>
      <xdr:col>23</xdr:col>
      <xdr:colOff>606425</xdr:colOff>
      <xdr:row>41</xdr:row>
      <xdr:rowOff>166007</xdr:rowOff>
    </xdr:to>
    <xdr:cxnSp macro="">
      <xdr:nvCxnSpPr>
        <xdr:cNvPr id="299" name="直線コネクタ 298"/>
        <xdr:cNvCxnSpPr/>
      </xdr:nvCxnSpPr>
      <xdr:spPr>
        <a:xfrm>
          <a:off x="16230600" y="719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31</xdr:row>
      <xdr:rowOff>153505</xdr:rowOff>
    </xdr:from>
    <xdr:ext cx="405111" cy="259045"/>
    <xdr:sp macro="" textlink="">
      <xdr:nvSpPr>
        <xdr:cNvPr id="300" name="【認定こども園・幼稚園・保育所】&#10;有形固定資産減価償却率最大値テキスト"/>
        <xdr:cNvSpPr txBox="1"/>
      </xdr:nvSpPr>
      <xdr:spPr>
        <a:xfrm>
          <a:off x="16408400" y="5468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98.0</a:t>
          </a:r>
          <a:endParaRPr kumimoji="1" lang="ja-JP" altLang="en-US" sz="1000" b="1">
            <a:latin typeface="ＭＳ Ｐゴシック"/>
          </a:endParaRPr>
        </a:p>
      </xdr:txBody>
    </xdr:sp>
    <xdr:clientData/>
  </xdr:oneCellAnchor>
  <xdr:twoCellAnchor>
    <xdr:from>
      <xdr:col>23</xdr:col>
      <xdr:colOff>428625</xdr:colOff>
      <xdr:row>33</xdr:row>
      <xdr:rowOff>35378</xdr:rowOff>
    </xdr:from>
    <xdr:to>
      <xdr:col>23</xdr:col>
      <xdr:colOff>606425</xdr:colOff>
      <xdr:row>33</xdr:row>
      <xdr:rowOff>35378</xdr:rowOff>
    </xdr:to>
    <xdr:cxnSp macro="">
      <xdr:nvCxnSpPr>
        <xdr:cNvPr id="301" name="直線コネクタ 300"/>
        <xdr:cNvCxnSpPr/>
      </xdr:nvCxnSpPr>
      <xdr:spPr>
        <a:xfrm>
          <a:off x="16230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158949</xdr:rowOff>
    </xdr:from>
    <xdr:ext cx="405111" cy="259045"/>
    <xdr:sp macro="" textlink="">
      <xdr:nvSpPr>
        <xdr:cNvPr id="302" name="【認定こども園・幼稚園・保育所】&#10;有形固定資産減価償却率平均値テキスト"/>
        <xdr:cNvSpPr txBox="1"/>
      </xdr:nvSpPr>
      <xdr:spPr>
        <a:xfrm>
          <a:off x="16408400" y="63311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9072</xdr:rowOff>
    </xdr:from>
    <xdr:to>
      <xdr:col>23</xdr:col>
      <xdr:colOff>568325</xdr:colOff>
      <xdr:row>37</xdr:row>
      <xdr:rowOff>110672</xdr:rowOff>
    </xdr:to>
    <xdr:sp macro="" textlink="">
      <xdr:nvSpPr>
        <xdr:cNvPr id="303" name="フローチャート : 判断 302"/>
        <xdr:cNvSpPr/>
      </xdr:nvSpPr>
      <xdr:spPr>
        <a:xfrm>
          <a:off x="162687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04" name="テキスト ボックス 30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05" name="テキスト ボックス 30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06" name="テキスト ボックス 30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07" name="テキスト ボックス 30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08" name="テキスト ボックス 30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59690</xdr:rowOff>
    </xdr:from>
    <xdr:to>
      <xdr:col>23</xdr:col>
      <xdr:colOff>568325</xdr:colOff>
      <xdr:row>36</xdr:row>
      <xdr:rowOff>161290</xdr:rowOff>
    </xdr:to>
    <xdr:sp macro="" textlink="">
      <xdr:nvSpPr>
        <xdr:cNvPr id="309" name="円/楕円 308"/>
        <xdr:cNvSpPr/>
      </xdr:nvSpPr>
      <xdr:spPr>
        <a:xfrm>
          <a:off x="16268700" y="623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35</xdr:row>
      <xdr:rowOff>82567</xdr:rowOff>
    </xdr:from>
    <xdr:ext cx="405111" cy="259045"/>
    <xdr:sp macro="" textlink="">
      <xdr:nvSpPr>
        <xdr:cNvPr id="310" name="【認定こども園・幼稚園・保育所】&#10;有形固定資産減価償却率該当値テキスト"/>
        <xdr:cNvSpPr txBox="1"/>
      </xdr:nvSpPr>
      <xdr:spPr>
        <a:xfrm>
          <a:off x="16408400" y="608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61.9</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314325</xdr:colOff>
      <xdr:row>28</xdr:row>
      <xdr:rowOff>25400</xdr:rowOff>
    </xdr:to>
    <xdr:sp macro="" textlink="">
      <xdr:nvSpPr>
        <xdr:cNvPr id="311" name="正方形/長方形 310"/>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12" name="正方形/長方形 31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13" name="正方形/長方形 31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14" name="正方形/長方形 31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15" name="正方形/長方形 31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16" name="正方形/長方形 31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17" name="正方形/長方形 31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0.128</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318" name="正方形/長方形 317"/>
        <xdr:cNvSpPr/>
      </xdr:nvSpPr>
      <xdr:spPr>
        <a:xfrm>
          <a:off x="18288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19" name="テキスト ボックス 31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20" name="直線コネクタ 31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92528</xdr:rowOff>
    </xdr:from>
    <xdr:to>
      <xdr:col>33</xdr:col>
      <xdr:colOff>314325</xdr:colOff>
      <xdr:row>42</xdr:row>
      <xdr:rowOff>92528</xdr:rowOff>
    </xdr:to>
    <xdr:cxnSp macro="">
      <xdr:nvCxnSpPr>
        <xdr:cNvPr id="321" name="直線コネクタ 320"/>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121755</xdr:rowOff>
    </xdr:from>
    <xdr:ext cx="467179" cy="259045"/>
    <xdr:sp macro="" textlink="">
      <xdr:nvSpPr>
        <xdr:cNvPr id="322" name="テキスト ボックス 321"/>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323" name="直線コネクタ 322"/>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138084</xdr:rowOff>
    </xdr:from>
    <xdr:ext cx="467179" cy="259045"/>
    <xdr:sp macro="" textlink="">
      <xdr:nvSpPr>
        <xdr:cNvPr id="324" name="テキスト ボックス 323"/>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325" name="直線コネクタ 324"/>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37</xdr:row>
      <xdr:rowOff>154412</xdr:rowOff>
    </xdr:from>
    <xdr:ext cx="467179" cy="259045"/>
    <xdr:sp macro="" textlink="">
      <xdr:nvSpPr>
        <xdr:cNvPr id="326" name="テキスト ボックス 325"/>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327" name="直線コネクタ 326"/>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170741</xdr:rowOff>
    </xdr:from>
    <xdr:ext cx="467179" cy="259045"/>
    <xdr:sp macro="" textlink="">
      <xdr:nvSpPr>
        <xdr:cNvPr id="328" name="テキスト ボックス 327"/>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329" name="直線コネクタ 328"/>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15620</xdr:rowOff>
    </xdr:from>
    <xdr:ext cx="467179" cy="259045"/>
    <xdr:sp macro="" textlink="">
      <xdr:nvSpPr>
        <xdr:cNvPr id="330" name="テキスト ボックス 329"/>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331" name="直線コネクタ 330"/>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31949</xdr:rowOff>
    </xdr:from>
    <xdr:ext cx="467179" cy="259045"/>
    <xdr:sp macro="" textlink="">
      <xdr:nvSpPr>
        <xdr:cNvPr id="332" name="テキスト ボックス 331"/>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33" name="直線コネクタ 33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34" name="テキスト ボックス 33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44</xdr:row>
      <xdr:rowOff>76200</xdr:rowOff>
    </xdr:to>
    <xdr:sp macro="" textlink="">
      <xdr:nvSpPr>
        <xdr:cNvPr id="335" name="【認定こども園・幼稚園・保育所】&#10;一人当たり面積グラフ枠"/>
        <xdr:cNvSpPr/>
      </xdr:nvSpPr>
      <xdr:spPr>
        <a:xfrm>
          <a:off x="18288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32</xdr:row>
      <xdr:rowOff>159476</xdr:rowOff>
    </xdr:from>
    <xdr:to>
      <xdr:col>32</xdr:col>
      <xdr:colOff>186689</xdr:colOff>
      <xdr:row>42</xdr:row>
      <xdr:rowOff>19050</xdr:rowOff>
    </xdr:to>
    <xdr:cxnSp macro="">
      <xdr:nvCxnSpPr>
        <xdr:cNvPr id="336" name="直線コネクタ 335"/>
        <xdr:cNvCxnSpPr/>
      </xdr:nvCxnSpPr>
      <xdr:spPr>
        <a:xfrm flipV="1">
          <a:off x="22160864" y="5645876"/>
          <a:ext cx="0" cy="157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22877</xdr:rowOff>
    </xdr:from>
    <xdr:ext cx="469744" cy="259045"/>
    <xdr:sp macro="" textlink="">
      <xdr:nvSpPr>
        <xdr:cNvPr id="337" name="【認定こども園・幼稚園・保育所】&#10;一人当たり面積最小値テキスト"/>
        <xdr:cNvSpPr txBox="1"/>
      </xdr:nvSpPr>
      <xdr:spPr>
        <a:xfrm>
          <a:off x="22250400" y="722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0.045</a:t>
          </a:r>
          <a:endParaRPr kumimoji="1" lang="ja-JP" altLang="en-US" sz="1000" b="1">
            <a:latin typeface="ＭＳ Ｐゴシック"/>
          </a:endParaRPr>
        </a:p>
      </xdr:txBody>
    </xdr:sp>
    <xdr:clientData/>
  </xdr:oneCellAnchor>
  <xdr:twoCellAnchor>
    <xdr:from>
      <xdr:col>32</xdr:col>
      <xdr:colOff>98425</xdr:colOff>
      <xdr:row>42</xdr:row>
      <xdr:rowOff>19050</xdr:rowOff>
    </xdr:from>
    <xdr:to>
      <xdr:col>32</xdr:col>
      <xdr:colOff>276225</xdr:colOff>
      <xdr:row>42</xdr:row>
      <xdr:rowOff>19050</xdr:rowOff>
    </xdr:to>
    <xdr:cxnSp macro="">
      <xdr:nvCxnSpPr>
        <xdr:cNvPr id="338" name="直線コネクタ 337"/>
        <xdr:cNvCxnSpPr/>
      </xdr:nvCxnSpPr>
      <xdr:spPr>
        <a:xfrm>
          <a:off x="22072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31</xdr:row>
      <xdr:rowOff>106153</xdr:rowOff>
    </xdr:from>
    <xdr:ext cx="469744" cy="259045"/>
    <xdr:sp macro="" textlink="">
      <xdr:nvSpPr>
        <xdr:cNvPr id="339" name="【認定こども園・幼稚園・保育所】&#10;一人当たり面積最大値テキスト"/>
        <xdr:cNvSpPr txBox="1"/>
      </xdr:nvSpPr>
      <xdr:spPr>
        <a:xfrm>
          <a:off x="22250400" y="5421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a:t>
          </a:r>
          <a:endParaRPr kumimoji="1" lang="ja-JP" altLang="en-US" sz="1000" b="1">
            <a:latin typeface="ＭＳ Ｐゴシック"/>
          </a:endParaRPr>
        </a:p>
      </xdr:txBody>
    </xdr:sp>
    <xdr:clientData/>
  </xdr:oneCellAnchor>
  <xdr:twoCellAnchor>
    <xdr:from>
      <xdr:col>32</xdr:col>
      <xdr:colOff>98425</xdr:colOff>
      <xdr:row>32</xdr:row>
      <xdr:rowOff>159476</xdr:rowOff>
    </xdr:from>
    <xdr:to>
      <xdr:col>32</xdr:col>
      <xdr:colOff>276225</xdr:colOff>
      <xdr:row>32</xdr:row>
      <xdr:rowOff>159476</xdr:rowOff>
    </xdr:to>
    <xdr:cxnSp macro="">
      <xdr:nvCxnSpPr>
        <xdr:cNvPr id="340" name="直線コネクタ 339"/>
        <xdr:cNvCxnSpPr/>
      </xdr:nvCxnSpPr>
      <xdr:spPr>
        <a:xfrm>
          <a:off x="22072600" y="564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77305</xdr:rowOff>
    </xdr:from>
    <xdr:ext cx="469744" cy="259045"/>
    <xdr:sp macro="" textlink="">
      <xdr:nvSpPr>
        <xdr:cNvPr id="341" name="【認定こども園・幼稚園・保育所】&#10;一人当たり面積平均値テキスト"/>
        <xdr:cNvSpPr txBox="1"/>
      </xdr:nvSpPr>
      <xdr:spPr>
        <a:xfrm>
          <a:off x="22250400" y="65924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0.385</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98878</xdr:rowOff>
    </xdr:from>
    <xdr:to>
      <xdr:col>32</xdr:col>
      <xdr:colOff>238125</xdr:colOff>
      <xdr:row>39</xdr:row>
      <xdr:rowOff>29028</xdr:rowOff>
    </xdr:to>
    <xdr:sp macro="" textlink="">
      <xdr:nvSpPr>
        <xdr:cNvPr id="342" name="フローチャート : 判断 341"/>
        <xdr:cNvSpPr/>
      </xdr:nvSpPr>
      <xdr:spPr>
        <a:xfrm>
          <a:off x="22110700" y="661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43" name="テキスト ボックス 34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44" name="テキスト ボックス 34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45" name="テキスト ボックス 34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46" name="テキスト ボックス 34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47" name="テキスト ボックス 34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31931</xdr:rowOff>
    </xdr:from>
    <xdr:to>
      <xdr:col>32</xdr:col>
      <xdr:colOff>238125</xdr:colOff>
      <xdr:row>38</xdr:row>
      <xdr:rowOff>133531</xdr:rowOff>
    </xdr:to>
    <xdr:sp macro="" textlink="">
      <xdr:nvSpPr>
        <xdr:cNvPr id="348" name="円/楕円 347"/>
        <xdr:cNvSpPr/>
      </xdr:nvSpPr>
      <xdr:spPr>
        <a:xfrm>
          <a:off x="22110700" y="654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37</xdr:row>
      <xdr:rowOff>54808</xdr:rowOff>
    </xdr:from>
    <xdr:ext cx="469744" cy="259045"/>
    <xdr:sp macro="" textlink="">
      <xdr:nvSpPr>
        <xdr:cNvPr id="349" name="【認定こども園・幼稚園・保育所】&#10;一人当たり面積該当値テキスト"/>
        <xdr:cNvSpPr txBox="1"/>
      </xdr:nvSpPr>
      <xdr:spPr>
        <a:xfrm>
          <a:off x="22250400" y="6398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0.426</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644525</xdr:colOff>
      <xdr:row>50</xdr:row>
      <xdr:rowOff>63500</xdr:rowOff>
    </xdr:to>
    <xdr:sp macro="" textlink="">
      <xdr:nvSpPr>
        <xdr:cNvPr id="350" name="正方形/長方形 349"/>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51" name="正方形/長方形 35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52" name="正方形/長方形 35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53" name="正方形/長方形 35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54" name="正方形/長方形 35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55" name="正方形/長方形 35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56" name="正方形/長方形 35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357" name="正方形/長方形 356"/>
        <xdr:cNvSpPr/>
      </xdr:nvSpPr>
      <xdr:spPr>
        <a:xfrm>
          <a:off x="12446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58" name="テキスト ボックス 35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59" name="直線コネクタ 35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360" name="テキスト ボックス 359"/>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361" name="直線コネクタ 360"/>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362" name="テキスト ボックス 361"/>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363" name="直線コネクタ 362"/>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364" name="テキスト ボックス 363"/>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365" name="直線コネクタ 364"/>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366" name="テキスト ボックス 365"/>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367" name="直線コネクタ 366"/>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368" name="テキスト ボックス 367"/>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69" name="直線コネクタ 36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70" name="テキスト ボックス 36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66</xdr:row>
      <xdr:rowOff>114300</xdr:rowOff>
    </xdr:to>
    <xdr:sp macro="" textlink="">
      <xdr:nvSpPr>
        <xdr:cNvPr id="371" name="【学校施設】&#10;有形固定資産減価償却率グラフ枠"/>
        <xdr:cNvSpPr/>
      </xdr:nvSpPr>
      <xdr:spPr>
        <a:xfrm>
          <a:off x="12446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59436</xdr:rowOff>
    </xdr:from>
    <xdr:to>
      <xdr:col>23</xdr:col>
      <xdr:colOff>516889</xdr:colOff>
      <xdr:row>62</xdr:row>
      <xdr:rowOff>150876</xdr:rowOff>
    </xdr:to>
    <xdr:cxnSp macro="">
      <xdr:nvCxnSpPr>
        <xdr:cNvPr id="372" name="直線コネクタ 371"/>
        <xdr:cNvCxnSpPr/>
      </xdr:nvCxnSpPr>
      <xdr:spPr>
        <a:xfrm flipV="1">
          <a:off x="16318864" y="9489186"/>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154703</xdr:rowOff>
    </xdr:from>
    <xdr:ext cx="405111" cy="259045"/>
    <xdr:sp macro="" textlink="">
      <xdr:nvSpPr>
        <xdr:cNvPr id="373" name="【学校施設】&#10;有形固定資産減価償却率最小値テキスト"/>
        <xdr:cNvSpPr txBox="1"/>
      </xdr:nvSpPr>
      <xdr:spPr>
        <a:xfrm>
          <a:off x="16408400" y="10784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a:t>
          </a:r>
          <a:endParaRPr kumimoji="1" lang="ja-JP" altLang="en-US" sz="1000" b="1">
            <a:latin typeface="ＭＳ Ｐゴシック"/>
          </a:endParaRPr>
        </a:p>
      </xdr:txBody>
    </xdr:sp>
    <xdr:clientData/>
  </xdr:oneCellAnchor>
  <xdr:twoCellAnchor>
    <xdr:from>
      <xdr:col>23</xdr:col>
      <xdr:colOff>428625</xdr:colOff>
      <xdr:row>62</xdr:row>
      <xdr:rowOff>150876</xdr:rowOff>
    </xdr:from>
    <xdr:to>
      <xdr:col>23</xdr:col>
      <xdr:colOff>606425</xdr:colOff>
      <xdr:row>62</xdr:row>
      <xdr:rowOff>150876</xdr:rowOff>
    </xdr:to>
    <xdr:cxnSp macro="">
      <xdr:nvCxnSpPr>
        <xdr:cNvPr id="374" name="直線コネクタ 373"/>
        <xdr:cNvCxnSpPr/>
      </xdr:nvCxnSpPr>
      <xdr:spPr>
        <a:xfrm>
          <a:off x="16230600" y="1078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6113</xdr:rowOff>
    </xdr:from>
    <xdr:ext cx="405111" cy="259045"/>
    <xdr:sp macro="" textlink="">
      <xdr:nvSpPr>
        <xdr:cNvPr id="375" name="【学校施設】&#10;有形固定資産減価償却率最大値テキスト"/>
        <xdr:cNvSpPr txBox="1"/>
      </xdr:nvSpPr>
      <xdr:spPr>
        <a:xfrm>
          <a:off x="16408400" y="9264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84.9</a:t>
          </a:r>
          <a:endParaRPr kumimoji="1" lang="ja-JP" altLang="en-US" sz="1000" b="1">
            <a:latin typeface="ＭＳ Ｐゴシック"/>
          </a:endParaRPr>
        </a:p>
      </xdr:txBody>
    </xdr:sp>
    <xdr:clientData/>
  </xdr:oneCellAnchor>
  <xdr:twoCellAnchor>
    <xdr:from>
      <xdr:col>23</xdr:col>
      <xdr:colOff>428625</xdr:colOff>
      <xdr:row>55</xdr:row>
      <xdr:rowOff>59436</xdr:rowOff>
    </xdr:from>
    <xdr:to>
      <xdr:col>23</xdr:col>
      <xdr:colOff>606425</xdr:colOff>
      <xdr:row>55</xdr:row>
      <xdr:rowOff>59436</xdr:rowOff>
    </xdr:to>
    <xdr:cxnSp macro="">
      <xdr:nvCxnSpPr>
        <xdr:cNvPr id="376" name="直線コネクタ 375"/>
        <xdr:cNvCxnSpPr/>
      </xdr:nvCxnSpPr>
      <xdr:spPr>
        <a:xfrm>
          <a:off x="16230600" y="9489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99077</xdr:rowOff>
    </xdr:from>
    <xdr:ext cx="405111" cy="259045"/>
    <xdr:sp macro="" textlink="">
      <xdr:nvSpPr>
        <xdr:cNvPr id="377" name="【学校施設】&#10;有形固定資産減価償却率平均値テキスト"/>
        <xdr:cNvSpPr txBox="1"/>
      </xdr:nvSpPr>
      <xdr:spPr>
        <a:xfrm>
          <a:off x="16408400" y="10043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57.5</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120650</xdr:rowOff>
    </xdr:from>
    <xdr:to>
      <xdr:col>23</xdr:col>
      <xdr:colOff>568325</xdr:colOff>
      <xdr:row>59</xdr:row>
      <xdr:rowOff>50800</xdr:rowOff>
    </xdr:to>
    <xdr:sp macro="" textlink="">
      <xdr:nvSpPr>
        <xdr:cNvPr id="378" name="フローチャート : 判断 377"/>
        <xdr:cNvSpPr/>
      </xdr:nvSpPr>
      <xdr:spPr>
        <a:xfrm>
          <a:off x="162687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79" name="テキスト ボックス 37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80" name="テキスト ボックス 37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81" name="テキスト ボックス 38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82" name="テキスト ボックス 38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83" name="テキスト ボックス 38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55</xdr:row>
      <xdr:rowOff>8636</xdr:rowOff>
    </xdr:from>
    <xdr:to>
      <xdr:col>23</xdr:col>
      <xdr:colOff>568325</xdr:colOff>
      <xdr:row>55</xdr:row>
      <xdr:rowOff>110236</xdr:rowOff>
    </xdr:to>
    <xdr:sp macro="" textlink="">
      <xdr:nvSpPr>
        <xdr:cNvPr id="384" name="円/楕円 383"/>
        <xdr:cNvSpPr/>
      </xdr:nvSpPr>
      <xdr:spPr>
        <a:xfrm>
          <a:off x="16268700" y="943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54</xdr:row>
      <xdr:rowOff>133113</xdr:rowOff>
    </xdr:from>
    <xdr:ext cx="405111" cy="259045"/>
    <xdr:sp macro="" textlink="">
      <xdr:nvSpPr>
        <xdr:cNvPr id="385" name="【学校施設】&#10;有形固定資産減価償却率該当値テキスト"/>
        <xdr:cNvSpPr txBox="1"/>
      </xdr:nvSpPr>
      <xdr:spPr>
        <a:xfrm>
          <a:off x="16408400" y="9391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84.9</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314325</xdr:colOff>
      <xdr:row>50</xdr:row>
      <xdr:rowOff>63500</xdr:rowOff>
    </xdr:to>
    <xdr:sp macro="" textlink="">
      <xdr:nvSpPr>
        <xdr:cNvPr id="386" name="正方形/長方形 385"/>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87" name="正方形/長方形 38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88" name="正方形/長方形 38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89" name="正方形/長方形 38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90" name="正方形/長方形 38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1.286</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91" name="正方形/長方形 39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92" name="正方形/長方形 39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1.373</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393" name="正方形/長方形 392"/>
        <xdr:cNvSpPr/>
      </xdr:nvSpPr>
      <xdr:spPr>
        <a:xfrm>
          <a:off x="18288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94" name="テキスト ボックス 39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95" name="直線コネクタ 39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130628</xdr:rowOff>
    </xdr:from>
    <xdr:to>
      <xdr:col>33</xdr:col>
      <xdr:colOff>314325</xdr:colOff>
      <xdr:row>64</xdr:row>
      <xdr:rowOff>130628</xdr:rowOff>
    </xdr:to>
    <xdr:cxnSp macro="">
      <xdr:nvCxnSpPr>
        <xdr:cNvPr id="396" name="直線コネクタ 395"/>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397" name="テキスト ボックス 396"/>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398" name="直線コネクタ 397"/>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399" name="テキスト ボックス 398"/>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00" name="直線コネクタ 399"/>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01" name="テキスト ボックス 400"/>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02" name="直線コネクタ 401"/>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03" name="テキスト ボックス 402"/>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04" name="直線コネクタ 403"/>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53720</xdr:rowOff>
    </xdr:from>
    <xdr:ext cx="531299" cy="259045"/>
    <xdr:sp macro="" textlink="">
      <xdr:nvSpPr>
        <xdr:cNvPr id="405" name="テキスト ボックス 404"/>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06" name="直線コネクタ 405"/>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70049</xdr:rowOff>
    </xdr:from>
    <xdr:ext cx="531299" cy="259045"/>
    <xdr:sp macro="" textlink="">
      <xdr:nvSpPr>
        <xdr:cNvPr id="407" name="テキスト ボックス 406"/>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08" name="直線コネクタ 40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86377</xdr:rowOff>
    </xdr:from>
    <xdr:ext cx="531299" cy="259045"/>
    <xdr:sp macro="" textlink="">
      <xdr:nvSpPr>
        <xdr:cNvPr id="409" name="テキスト ボックス 408"/>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66</xdr:row>
      <xdr:rowOff>114300</xdr:rowOff>
    </xdr:to>
    <xdr:sp macro="" textlink="">
      <xdr:nvSpPr>
        <xdr:cNvPr id="410" name="【学校施設】&#10;一人当たり面積グラフ枠"/>
        <xdr:cNvSpPr/>
      </xdr:nvSpPr>
      <xdr:spPr>
        <a:xfrm>
          <a:off x="18288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54</xdr:row>
      <xdr:rowOff>114626</xdr:rowOff>
    </xdr:from>
    <xdr:to>
      <xdr:col>32</xdr:col>
      <xdr:colOff>186689</xdr:colOff>
      <xdr:row>63</xdr:row>
      <xdr:rowOff>160891</xdr:rowOff>
    </xdr:to>
    <xdr:cxnSp macro="">
      <xdr:nvCxnSpPr>
        <xdr:cNvPr id="411" name="直線コネクタ 410"/>
        <xdr:cNvCxnSpPr/>
      </xdr:nvCxnSpPr>
      <xdr:spPr>
        <a:xfrm flipV="1">
          <a:off x="22160864" y="9372926"/>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164718</xdr:rowOff>
    </xdr:from>
    <xdr:ext cx="469744" cy="259045"/>
    <xdr:sp macro="" textlink="">
      <xdr:nvSpPr>
        <xdr:cNvPr id="412" name="【学校施設】&#10;一人当たり面積最小値テキスト"/>
        <xdr:cNvSpPr txBox="1"/>
      </xdr:nvSpPr>
      <xdr:spPr>
        <a:xfrm>
          <a:off x="22250400" y="10966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1.297</a:t>
          </a:r>
          <a:endParaRPr kumimoji="1" lang="ja-JP" altLang="en-US" sz="1000" b="1">
            <a:latin typeface="ＭＳ Ｐゴシック"/>
          </a:endParaRPr>
        </a:p>
      </xdr:txBody>
    </xdr:sp>
    <xdr:clientData/>
  </xdr:oneCellAnchor>
  <xdr:twoCellAnchor>
    <xdr:from>
      <xdr:col>32</xdr:col>
      <xdr:colOff>98425</xdr:colOff>
      <xdr:row>63</xdr:row>
      <xdr:rowOff>160891</xdr:rowOff>
    </xdr:from>
    <xdr:to>
      <xdr:col>32</xdr:col>
      <xdr:colOff>276225</xdr:colOff>
      <xdr:row>63</xdr:row>
      <xdr:rowOff>160891</xdr:rowOff>
    </xdr:to>
    <xdr:cxnSp macro="">
      <xdr:nvCxnSpPr>
        <xdr:cNvPr id="413" name="直線コネクタ 412"/>
        <xdr:cNvCxnSpPr/>
      </xdr:nvCxnSpPr>
      <xdr:spPr>
        <a:xfrm>
          <a:off x="22072600" y="10962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61303</xdr:rowOff>
    </xdr:from>
    <xdr:ext cx="534377" cy="259045"/>
    <xdr:sp macro="" textlink="">
      <xdr:nvSpPr>
        <xdr:cNvPr id="414" name="【学校施設】&#10;一人当たり面積最大値テキスト"/>
        <xdr:cNvSpPr txBox="1"/>
      </xdr:nvSpPr>
      <xdr:spPr>
        <a:xfrm>
          <a:off x="22250400" y="9148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15.897</a:t>
          </a:r>
          <a:endParaRPr kumimoji="1" lang="ja-JP" altLang="en-US" sz="1000" b="1">
            <a:latin typeface="ＭＳ Ｐゴシック"/>
          </a:endParaRPr>
        </a:p>
      </xdr:txBody>
    </xdr:sp>
    <xdr:clientData/>
  </xdr:oneCellAnchor>
  <xdr:twoCellAnchor>
    <xdr:from>
      <xdr:col>32</xdr:col>
      <xdr:colOff>98425</xdr:colOff>
      <xdr:row>54</xdr:row>
      <xdr:rowOff>114626</xdr:rowOff>
    </xdr:from>
    <xdr:to>
      <xdr:col>32</xdr:col>
      <xdr:colOff>276225</xdr:colOff>
      <xdr:row>54</xdr:row>
      <xdr:rowOff>114626</xdr:rowOff>
    </xdr:to>
    <xdr:cxnSp macro="">
      <xdr:nvCxnSpPr>
        <xdr:cNvPr id="415" name="直線コネクタ 414"/>
        <xdr:cNvCxnSpPr/>
      </xdr:nvCxnSpPr>
      <xdr:spPr>
        <a:xfrm>
          <a:off x="22072600" y="9372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167149</xdr:rowOff>
    </xdr:from>
    <xdr:ext cx="469744" cy="259045"/>
    <xdr:sp macro="" textlink="">
      <xdr:nvSpPr>
        <xdr:cNvPr id="416" name="【学校施設】&#10;一人当たり面積平均値テキスト"/>
        <xdr:cNvSpPr txBox="1"/>
      </xdr:nvSpPr>
      <xdr:spPr>
        <a:xfrm>
          <a:off x="22250400" y="104541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4.133</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144272</xdr:rowOff>
    </xdr:from>
    <xdr:to>
      <xdr:col>32</xdr:col>
      <xdr:colOff>238125</xdr:colOff>
      <xdr:row>62</xdr:row>
      <xdr:rowOff>74422</xdr:rowOff>
    </xdr:to>
    <xdr:sp macro="" textlink="">
      <xdr:nvSpPr>
        <xdr:cNvPr id="417" name="フローチャート : 判断 416"/>
        <xdr:cNvSpPr/>
      </xdr:nvSpPr>
      <xdr:spPr>
        <a:xfrm>
          <a:off x="22110700" y="1060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18" name="テキスト ボックス 41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19" name="テキスト ボックス 41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20" name="テキスト ボックス 41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21" name="テキスト ボックス 42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22" name="テキスト ボックス 42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63</xdr:row>
      <xdr:rowOff>110091</xdr:rowOff>
    </xdr:from>
    <xdr:to>
      <xdr:col>32</xdr:col>
      <xdr:colOff>238125</xdr:colOff>
      <xdr:row>64</xdr:row>
      <xdr:rowOff>40241</xdr:rowOff>
    </xdr:to>
    <xdr:sp macro="" textlink="">
      <xdr:nvSpPr>
        <xdr:cNvPr id="423" name="円/楕円 422"/>
        <xdr:cNvSpPr/>
      </xdr:nvSpPr>
      <xdr:spPr>
        <a:xfrm>
          <a:off x="22110700" y="10911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63</xdr:row>
      <xdr:rowOff>25018</xdr:rowOff>
    </xdr:from>
    <xdr:ext cx="469744" cy="259045"/>
    <xdr:sp macro="" textlink="">
      <xdr:nvSpPr>
        <xdr:cNvPr id="424" name="【学校施設】&#10;一人当たり面積該当値テキスト"/>
        <xdr:cNvSpPr txBox="1"/>
      </xdr:nvSpPr>
      <xdr:spPr>
        <a:xfrm>
          <a:off x="22250400" y="10826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1.297</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644525</xdr:colOff>
      <xdr:row>72</xdr:row>
      <xdr:rowOff>101600</xdr:rowOff>
    </xdr:to>
    <xdr:sp macro="" textlink="">
      <xdr:nvSpPr>
        <xdr:cNvPr id="425" name="正方形/長方形 424"/>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26" name="正方形/長方形 4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27" name="正方形/長方形 4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28" name="正方形/長方形 4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29" name="正方形/長方形 4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30" name="正方形/長方形 4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31" name="正方形/長方形 4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34.2</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432" name="正方形/長方形 431"/>
        <xdr:cNvSpPr/>
      </xdr:nvSpPr>
      <xdr:spPr>
        <a:xfrm>
          <a:off x="12446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314325</xdr:colOff>
      <xdr:row>72</xdr:row>
      <xdr:rowOff>101600</xdr:rowOff>
    </xdr:to>
    <xdr:sp macro="" textlink="">
      <xdr:nvSpPr>
        <xdr:cNvPr id="433" name="正方形/長方形 432"/>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34" name="正方形/長方形 43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35" name="正方形/長方形 43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36" name="正方形/長方形 43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37" name="正方形/長方形 43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0.022</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38" name="正方形/長方形 43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39" name="正方形/長方形 43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0.005</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440" name="正方形/長方形 439"/>
        <xdr:cNvSpPr/>
      </xdr:nvSpPr>
      <xdr:spPr>
        <a:xfrm>
          <a:off x="18288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644525</xdr:colOff>
      <xdr:row>94</xdr:row>
      <xdr:rowOff>139700</xdr:rowOff>
    </xdr:to>
    <xdr:sp macro="" textlink="">
      <xdr:nvSpPr>
        <xdr:cNvPr id="441" name="正方形/長方形 440"/>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42" name="正方形/長方形 44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43" name="正方形/長方形 44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44" name="正方形/長方形 44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45" name="正方形/長方形 44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46" name="正方形/長方形 44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47" name="正方形/長方形 44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448" name="正方形/長方形 447"/>
        <xdr:cNvSpPr/>
      </xdr:nvSpPr>
      <xdr:spPr>
        <a:xfrm>
          <a:off x="12446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49" name="テキスト ボックス 44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50" name="直線コネクタ 44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51" name="テキスト ボックス 450"/>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452" name="直線コネクタ 451"/>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453" name="テキスト ボックス 452"/>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454" name="直線コネクタ 453"/>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455" name="テキスト ボックス 454"/>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456" name="直線コネクタ 455"/>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457" name="テキスト ボックス 456"/>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458" name="直線コネクタ 457"/>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459" name="テキスト ボックス 458"/>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60" name="直線コネクタ 45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61" name="テキスト ボックス 46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111</xdr:row>
      <xdr:rowOff>19050</xdr:rowOff>
    </xdr:to>
    <xdr:sp macro="" textlink="">
      <xdr:nvSpPr>
        <xdr:cNvPr id="462" name="【公民館】&#10;有形固定資産減価償却率グラフ枠"/>
        <xdr:cNvSpPr/>
      </xdr:nvSpPr>
      <xdr:spPr>
        <a:xfrm>
          <a:off x="12446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76200</xdr:rowOff>
    </xdr:from>
    <xdr:to>
      <xdr:col>23</xdr:col>
      <xdr:colOff>516889</xdr:colOff>
      <xdr:row>108</xdr:row>
      <xdr:rowOff>7620</xdr:rowOff>
    </xdr:to>
    <xdr:cxnSp macro="">
      <xdr:nvCxnSpPr>
        <xdr:cNvPr id="463" name="直線コネクタ 462"/>
        <xdr:cNvCxnSpPr/>
      </xdr:nvCxnSpPr>
      <xdr:spPr>
        <a:xfrm flipV="1">
          <a:off x="16318864" y="1722120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11447</xdr:rowOff>
    </xdr:from>
    <xdr:ext cx="405111" cy="259045"/>
    <xdr:sp macro="" textlink="">
      <xdr:nvSpPr>
        <xdr:cNvPr id="464" name="【公民館】&#10;有形固定資産減価償却率最小値テキスト"/>
        <xdr:cNvSpPr txBox="1"/>
      </xdr:nvSpPr>
      <xdr:spPr>
        <a:xfrm>
          <a:off x="16408400" y="1852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43.0</a:t>
          </a:r>
          <a:endParaRPr kumimoji="1" lang="ja-JP" altLang="en-US" sz="1000" b="1">
            <a:latin typeface="ＭＳ Ｐゴシック"/>
          </a:endParaRPr>
        </a:p>
      </xdr:txBody>
    </xdr:sp>
    <xdr:clientData/>
  </xdr:oneCellAnchor>
  <xdr:twoCellAnchor>
    <xdr:from>
      <xdr:col>23</xdr:col>
      <xdr:colOff>428625</xdr:colOff>
      <xdr:row>108</xdr:row>
      <xdr:rowOff>7620</xdr:rowOff>
    </xdr:from>
    <xdr:to>
      <xdr:col>23</xdr:col>
      <xdr:colOff>606425</xdr:colOff>
      <xdr:row>108</xdr:row>
      <xdr:rowOff>7620</xdr:rowOff>
    </xdr:to>
    <xdr:cxnSp macro="">
      <xdr:nvCxnSpPr>
        <xdr:cNvPr id="465" name="直線コネクタ 464"/>
        <xdr:cNvCxnSpPr/>
      </xdr:nvCxnSpPr>
      <xdr:spPr>
        <a:xfrm>
          <a:off x="16230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22877</xdr:rowOff>
    </xdr:from>
    <xdr:ext cx="469744" cy="259045"/>
    <xdr:sp macro="" textlink="">
      <xdr:nvSpPr>
        <xdr:cNvPr id="466" name="【公民館】&#10;有形固定資産減価償却率最大値テキスト"/>
        <xdr:cNvSpPr txBox="1"/>
      </xdr:nvSpPr>
      <xdr:spPr>
        <a:xfrm>
          <a:off x="164084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100</xdr:row>
      <xdr:rowOff>76200</xdr:rowOff>
    </xdr:from>
    <xdr:to>
      <xdr:col>23</xdr:col>
      <xdr:colOff>606425</xdr:colOff>
      <xdr:row>100</xdr:row>
      <xdr:rowOff>76200</xdr:rowOff>
    </xdr:to>
    <xdr:cxnSp macro="">
      <xdr:nvCxnSpPr>
        <xdr:cNvPr id="467" name="直線コネクタ 466"/>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76979</xdr:rowOff>
    </xdr:from>
    <xdr:ext cx="405111" cy="259045"/>
    <xdr:sp macro="" textlink="">
      <xdr:nvSpPr>
        <xdr:cNvPr id="468" name="【公民館】&#10;有形固定資産減価償却率平均値テキスト"/>
        <xdr:cNvSpPr txBox="1"/>
      </xdr:nvSpPr>
      <xdr:spPr>
        <a:xfrm>
          <a:off x="16408400" y="179077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66.8</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98552</xdr:rowOff>
    </xdr:from>
    <xdr:to>
      <xdr:col>23</xdr:col>
      <xdr:colOff>568325</xdr:colOff>
      <xdr:row>105</xdr:row>
      <xdr:rowOff>28702</xdr:rowOff>
    </xdr:to>
    <xdr:sp macro="" textlink="">
      <xdr:nvSpPr>
        <xdr:cNvPr id="469" name="フローチャート : 判断 468"/>
        <xdr:cNvSpPr/>
      </xdr:nvSpPr>
      <xdr:spPr>
        <a:xfrm>
          <a:off x="16268700" y="1792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70" name="テキスト ボックス 46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71" name="テキスト ボックス 47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72" name="テキスト ボックス 47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73" name="テキスト ボックス 47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74" name="テキスト ボックス 47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102</xdr:row>
      <xdr:rowOff>87122</xdr:rowOff>
    </xdr:from>
    <xdr:to>
      <xdr:col>23</xdr:col>
      <xdr:colOff>568325</xdr:colOff>
      <xdr:row>103</xdr:row>
      <xdr:rowOff>17272</xdr:rowOff>
    </xdr:to>
    <xdr:sp macro="" textlink="">
      <xdr:nvSpPr>
        <xdr:cNvPr id="475" name="円/楕円 474"/>
        <xdr:cNvSpPr/>
      </xdr:nvSpPr>
      <xdr:spPr>
        <a:xfrm>
          <a:off x="16268700" y="17575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101</xdr:row>
      <xdr:rowOff>109999</xdr:rowOff>
    </xdr:from>
    <xdr:ext cx="405111" cy="259045"/>
    <xdr:sp macro="" textlink="">
      <xdr:nvSpPr>
        <xdr:cNvPr id="476" name="【公民館】&#10;有形固定資産減価償却率該当値テキスト"/>
        <xdr:cNvSpPr txBox="1"/>
      </xdr:nvSpPr>
      <xdr:spPr>
        <a:xfrm>
          <a:off x="16408400" y="17426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82.3</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139700</xdr:rowOff>
    </xdr:to>
    <xdr:sp macro="" textlink="">
      <xdr:nvSpPr>
        <xdr:cNvPr id="477" name="正方形/長方形 476"/>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78" name="正方形/長方形 47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79" name="正方形/長方形 47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80" name="正方形/長方形 47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81" name="正方形/長方形 48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0.095</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82" name="正方形/長方形 48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83" name="正方形/長方形 48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484" name="正方形/長方形 483"/>
        <xdr:cNvSpPr/>
      </xdr:nvSpPr>
      <xdr:spPr>
        <a:xfrm>
          <a:off x="18288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85" name="テキスト ボックス 48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86" name="直線コネクタ 48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487" name="直線コネクタ 48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488" name="テキスト ボックス 48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489" name="直線コネクタ 48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490" name="テキスト ボックス 48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491" name="直線コネクタ 49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492" name="テキスト ボックス 49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493" name="直線コネクタ 49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494" name="テキスト ボックス 49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495" name="直線コネクタ 49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496" name="テキスト ボックス 49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97" name="直線コネクタ 49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98" name="テキスト ボックス 49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499" name="【公民館】&#10;一人当たり面積グラフ枠"/>
        <xdr:cNvSpPr/>
      </xdr:nvSpPr>
      <xdr:spPr>
        <a:xfrm>
          <a:off x="18288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99061</xdr:rowOff>
    </xdr:from>
    <xdr:to>
      <xdr:col>32</xdr:col>
      <xdr:colOff>186689</xdr:colOff>
      <xdr:row>108</xdr:row>
      <xdr:rowOff>29211</xdr:rowOff>
    </xdr:to>
    <xdr:cxnSp macro="">
      <xdr:nvCxnSpPr>
        <xdr:cNvPr id="500" name="直線コネクタ 499"/>
        <xdr:cNvCxnSpPr/>
      </xdr:nvCxnSpPr>
      <xdr:spPr>
        <a:xfrm flipV="1">
          <a:off x="22160864" y="17244061"/>
          <a:ext cx="0" cy="1301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33038</xdr:rowOff>
    </xdr:from>
    <xdr:ext cx="469744" cy="259045"/>
    <xdr:sp macro="" textlink="">
      <xdr:nvSpPr>
        <xdr:cNvPr id="501" name="【公民館】&#10;一人当たり面積最小値テキスト"/>
        <xdr:cNvSpPr txBox="1"/>
      </xdr:nvSpPr>
      <xdr:spPr>
        <a:xfrm>
          <a:off x="22250400" y="18549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0.097</a:t>
          </a:r>
          <a:endParaRPr kumimoji="1" lang="ja-JP" altLang="en-US" sz="1000" b="1">
            <a:latin typeface="ＭＳ Ｐゴシック"/>
          </a:endParaRPr>
        </a:p>
      </xdr:txBody>
    </xdr:sp>
    <xdr:clientData/>
  </xdr:oneCellAnchor>
  <xdr:twoCellAnchor>
    <xdr:from>
      <xdr:col>32</xdr:col>
      <xdr:colOff>98425</xdr:colOff>
      <xdr:row>108</xdr:row>
      <xdr:rowOff>29211</xdr:rowOff>
    </xdr:from>
    <xdr:to>
      <xdr:col>32</xdr:col>
      <xdr:colOff>276225</xdr:colOff>
      <xdr:row>108</xdr:row>
      <xdr:rowOff>29211</xdr:rowOff>
    </xdr:to>
    <xdr:cxnSp macro="">
      <xdr:nvCxnSpPr>
        <xdr:cNvPr id="502" name="直線コネクタ 501"/>
        <xdr:cNvCxnSpPr/>
      </xdr:nvCxnSpPr>
      <xdr:spPr>
        <a:xfrm>
          <a:off x="22072600" y="18545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45738</xdr:rowOff>
    </xdr:from>
    <xdr:ext cx="469744" cy="259045"/>
    <xdr:sp macro="" textlink="">
      <xdr:nvSpPr>
        <xdr:cNvPr id="503" name="【公民館】&#10;一人当たり面積最大値テキスト"/>
        <xdr:cNvSpPr txBox="1"/>
      </xdr:nvSpPr>
      <xdr:spPr>
        <a:xfrm>
          <a:off x="22250400" y="1701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1.122</a:t>
          </a:r>
          <a:endParaRPr kumimoji="1" lang="ja-JP" altLang="en-US" sz="1000" b="1">
            <a:latin typeface="ＭＳ Ｐゴシック"/>
          </a:endParaRPr>
        </a:p>
      </xdr:txBody>
    </xdr:sp>
    <xdr:clientData/>
  </xdr:oneCellAnchor>
  <xdr:twoCellAnchor>
    <xdr:from>
      <xdr:col>32</xdr:col>
      <xdr:colOff>98425</xdr:colOff>
      <xdr:row>100</xdr:row>
      <xdr:rowOff>99061</xdr:rowOff>
    </xdr:from>
    <xdr:to>
      <xdr:col>32</xdr:col>
      <xdr:colOff>276225</xdr:colOff>
      <xdr:row>100</xdr:row>
      <xdr:rowOff>99061</xdr:rowOff>
    </xdr:to>
    <xdr:cxnSp macro="">
      <xdr:nvCxnSpPr>
        <xdr:cNvPr id="504" name="直線コネクタ 503"/>
        <xdr:cNvCxnSpPr/>
      </xdr:nvCxnSpPr>
      <xdr:spPr>
        <a:xfrm>
          <a:off x="22072600" y="1724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69866</xdr:rowOff>
    </xdr:from>
    <xdr:ext cx="469744" cy="259045"/>
    <xdr:sp macro="" textlink="">
      <xdr:nvSpPr>
        <xdr:cNvPr id="505" name="【公民館】&#10;一人当たり面積平均値テキスト"/>
        <xdr:cNvSpPr txBox="1"/>
      </xdr:nvSpPr>
      <xdr:spPr>
        <a:xfrm>
          <a:off x="22250400" y="17900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0.448</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46989</xdr:rowOff>
    </xdr:from>
    <xdr:to>
      <xdr:col>32</xdr:col>
      <xdr:colOff>238125</xdr:colOff>
      <xdr:row>105</xdr:row>
      <xdr:rowOff>148589</xdr:rowOff>
    </xdr:to>
    <xdr:sp macro="" textlink="">
      <xdr:nvSpPr>
        <xdr:cNvPr id="506" name="フローチャート : 判断 505"/>
        <xdr:cNvSpPr/>
      </xdr:nvSpPr>
      <xdr:spPr>
        <a:xfrm>
          <a:off x="22110700" y="18049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07" name="テキスト ボックス 50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08" name="テキスト ボックス 50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09" name="テキスト ボックス 50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10" name="テキスト ボックス 50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11" name="テキスト ボックス 51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107</xdr:row>
      <xdr:rowOff>40639</xdr:rowOff>
    </xdr:from>
    <xdr:to>
      <xdr:col>32</xdr:col>
      <xdr:colOff>238125</xdr:colOff>
      <xdr:row>107</xdr:row>
      <xdr:rowOff>142239</xdr:rowOff>
    </xdr:to>
    <xdr:sp macro="" textlink="">
      <xdr:nvSpPr>
        <xdr:cNvPr id="512" name="円/楕円 511"/>
        <xdr:cNvSpPr/>
      </xdr:nvSpPr>
      <xdr:spPr>
        <a:xfrm>
          <a:off x="22110700" y="1838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106</xdr:row>
      <xdr:rowOff>127016</xdr:rowOff>
    </xdr:from>
    <xdr:ext cx="469744" cy="259045"/>
    <xdr:sp macro="" textlink="">
      <xdr:nvSpPr>
        <xdr:cNvPr id="513" name="【公民館】&#10;一人当たり面積該当値テキスト"/>
        <xdr:cNvSpPr txBox="1"/>
      </xdr:nvSpPr>
      <xdr:spPr>
        <a:xfrm>
          <a:off x="22250400" y="18300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0.183</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514" name="正方形/長方形 513"/>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15" name="正方形/長方形 51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516" name="テキスト ボックス 515"/>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類似団体と比較し、学校施設及び公民館が有形固定資産減価償却率が特に高くなっており、公営住宅が特に低くなっている。学校施設については、古いものでは築</a:t>
          </a:r>
          <a:r>
            <a:rPr kumimoji="1" lang="en-US" altLang="ja-JP" sz="1300">
              <a:latin typeface="ＭＳ Ｐゴシック"/>
            </a:rPr>
            <a:t>30</a:t>
          </a:r>
          <a:r>
            <a:rPr kumimoji="1" lang="ja-JP" altLang="en-US" sz="1300">
              <a:latin typeface="ＭＳ Ｐゴシック"/>
            </a:rPr>
            <a:t>～</a:t>
          </a:r>
          <a:r>
            <a:rPr kumimoji="1" lang="en-US" altLang="ja-JP" sz="1300">
              <a:latin typeface="ＭＳ Ｐゴシック"/>
            </a:rPr>
            <a:t>40</a:t>
          </a:r>
          <a:r>
            <a:rPr kumimoji="1" lang="ja-JP" altLang="en-US" sz="1300">
              <a:latin typeface="ＭＳ Ｐゴシック"/>
            </a:rPr>
            <a:t>年が経過しており、公民館については、いずれも約</a:t>
          </a:r>
          <a:r>
            <a:rPr kumimoji="1" lang="en-US" altLang="ja-JP" sz="1300">
              <a:latin typeface="ＭＳ Ｐゴシック"/>
            </a:rPr>
            <a:t>40</a:t>
          </a:r>
          <a:r>
            <a:rPr kumimoji="1" lang="ja-JP" altLang="en-US" sz="1300">
              <a:latin typeface="ＭＳ Ｐゴシック"/>
            </a:rPr>
            <a:t>年が経過している。ただし、いずれの施設も耐震補強が実施済みであるため、公共施設等総合管理計画においても、維持していく方針である。公営住宅については、従来３カ所あった町営住宅の内、平成</a:t>
          </a:r>
          <a:r>
            <a:rPr kumimoji="1" lang="en-US" altLang="ja-JP" sz="1300">
              <a:latin typeface="ＭＳ Ｐゴシック"/>
            </a:rPr>
            <a:t>23</a:t>
          </a:r>
          <a:r>
            <a:rPr kumimoji="1" lang="ja-JP" altLang="en-US" sz="1300">
              <a:latin typeface="ＭＳ Ｐゴシック"/>
            </a:rPr>
            <a:t>年に１カ所を廃止し、１カ所を建て替えたところである。残る</a:t>
          </a:r>
          <a:r>
            <a:rPr kumimoji="1" lang="en-US" altLang="ja-JP" sz="1300">
              <a:latin typeface="ＭＳ Ｐゴシック"/>
            </a:rPr>
            <a:t>1</a:t>
          </a:r>
          <a:r>
            <a:rPr kumimoji="1" lang="ja-JP" altLang="en-US" sz="1300">
              <a:latin typeface="ＭＳ Ｐゴシック"/>
            </a:rPr>
            <a:t>カ所についても、公共施設等総合管理計画において廃止していく方針である。</a:t>
          </a:r>
          <a:endParaRPr kumimoji="1" lang="en-US" altLang="ja-JP" sz="1300">
            <a:latin typeface="ＭＳ Ｐゴシック"/>
          </a:endParaRPr>
        </a:p>
        <a:p>
          <a:r>
            <a:rPr kumimoji="1" lang="ja-JP" altLang="en-US" sz="1300">
              <a:latin typeface="ＭＳ Ｐゴシック"/>
            </a:rPr>
            <a:t>また、道路の一人当たり延長が特に高くなっているのは、当町は町域の約</a:t>
          </a:r>
          <a:r>
            <a:rPr kumimoji="1" lang="en-US" altLang="ja-JP" sz="1300">
              <a:latin typeface="ＭＳ Ｐゴシック"/>
            </a:rPr>
            <a:t>85</a:t>
          </a:r>
          <a:r>
            <a:rPr kumimoji="1" lang="ja-JP" altLang="en-US" sz="1300">
              <a:latin typeface="ＭＳ Ｐゴシック"/>
            </a:rPr>
            <a:t>％を占める山林が町域のほほ中央に位置していることから、集落が南北に点在していることによる。</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三重県度会町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8,568
8,524
134.98
4,123,727
3,958,272
119,525
2,576,861
3,340,541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50.8</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307975</xdr:colOff>
      <xdr:row>28</xdr:row>
      <xdr:rowOff>25400</xdr:rowOff>
    </xdr:to>
    <xdr:sp macro="" textlink="">
      <xdr:nvSpPr>
        <xdr:cNvPr id="41" name="正方形/長方形 40"/>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0.013</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48" name="正方形/長方形 47"/>
        <xdr:cNvSpPr/>
      </xdr:nvSpPr>
      <xdr:spPr>
        <a:xfrm>
          <a:off x="6604000" y="533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638175</xdr:colOff>
      <xdr:row>50</xdr:row>
      <xdr:rowOff>63500</xdr:rowOff>
    </xdr:to>
    <xdr:sp macro="" textlink="">
      <xdr:nvSpPr>
        <xdr:cNvPr id="49" name="正方形/長方形 48"/>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56" name="正方形/長方形 55"/>
        <xdr:cNvSpPr/>
      </xdr:nvSpPr>
      <xdr:spPr>
        <a:xfrm>
          <a:off x="762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59" name="テキスト ボックス 5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60" name="直線コネクタ 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61" name="テキスト ボックス 60"/>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62" name="直線コネクタ 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63" name="テキスト ボックス 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64" name="直線コネクタ 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65" name="テキスト ボックス 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66" name="直線コネクタ 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67" name="テキスト ボックス 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68" name="直線コネクタ 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69" name="テキスト ボックス 68"/>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71" name="テキスト ボックス 7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72" name="【体育館・プール】&#10;有形固定資産減価償却率グラフ枠"/>
        <xdr:cNvSpPr/>
      </xdr:nvSpPr>
      <xdr:spPr>
        <a:xfrm>
          <a:off x="762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26670</xdr:rowOff>
    </xdr:from>
    <xdr:to>
      <xdr:col>6</xdr:col>
      <xdr:colOff>510540</xdr:colOff>
      <xdr:row>64</xdr:row>
      <xdr:rowOff>102870</xdr:rowOff>
    </xdr:to>
    <xdr:cxnSp macro="">
      <xdr:nvCxnSpPr>
        <xdr:cNvPr id="73" name="直線コネクタ 72"/>
        <xdr:cNvCxnSpPr/>
      </xdr:nvCxnSpPr>
      <xdr:spPr>
        <a:xfrm flipV="1">
          <a:off x="4634865" y="962787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106697</xdr:rowOff>
    </xdr:from>
    <xdr:ext cx="405111" cy="259045"/>
    <xdr:sp macro="" textlink="">
      <xdr:nvSpPr>
        <xdr:cNvPr id="74" name="【体育館・プール】&#10;有形固定資産減価償却率最小値テキスト"/>
        <xdr:cNvSpPr txBox="1"/>
      </xdr:nvSpPr>
      <xdr:spPr>
        <a:xfrm>
          <a:off x="4724400" y="1107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59.3</a:t>
          </a:r>
          <a:endParaRPr kumimoji="1" lang="ja-JP" altLang="en-US" sz="1000" b="1">
            <a:latin typeface="ＭＳ Ｐゴシック"/>
          </a:endParaRPr>
        </a:p>
      </xdr:txBody>
    </xdr:sp>
    <xdr:clientData/>
  </xdr:oneCellAnchor>
  <xdr:twoCellAnchor>
    <xdr:from>
      <xdr:col>6</xdr:col>
      <xdr:colOff>422275</xdr:colOff>
      <xdr:row>64</xdr:row>
      <xdr:rowOff>102870</xdr:rowOff>
    </xdr:from>
    <xdr:to>
      <xdr:col>6</xdr:col>
      <xdr:colOff>600075</xdr:colOff>
      <xdr:row>64</xdr:row>
      <xdr:rowOff>102870</xdr:rowOff>
    </xdr:to>
    <xdr:cxnSp macro="">
      <xdr:nvCxnSpPr>
        <xdr:cNvPr id="75" name="直線コネクタ 74"/>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144797</xdr:rowOff>
    </xdr:from>
    <xdr:ext cx="405111" cy="259045"/>
    <xdr:sp macro="" textlink="">
      <xdr:nvSpPr>
        <xdr:cNvPr id="76" name="【体育館・プール】&#10;有形固定資産減価償却率最大値テキスト"/>
        <xdr:cNvSpPr txBox="1"/>
      </xdr:nvSpPr>
      <xdr:spPr>
        <a:xfrm>
          <a:off x="47244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97.3</a:t>
          </a:r>
          <a:endParaRPr kumimoji="1" lang="ja-JP" altLang="en-US" sz="1000" b="1">
            <a:latin typeface="ＭＳ Ｐゴシック"/>
          </a:endParaRPr>
        </a:p>
      </xdr:txBody>
    </xdr:sp>
    <xdr:clientData/>
  </xdr:oneCellAnchor>
  <xdr:twoCellAnchor>
    <xdr:from>
      <xdr:col>6</xdr:col>
      <xdr:colOff>422275</xdr:colOff>
      <xdr:row>56</xdr:row>
      <xdr:rowOff>26670</xdr:rowOff>
    </xdr:from>
    <xdr:to>
      <xdr:col>6</xdr:col>
      <xdr:colOff>600075</xdr:colOff>
      <xdr:row>56</xdr:row>
      <xdr:rowOff>26670</xdr:rowOff>
    </xdr:to>
    <xdr:cxnSp macro="">
      <xdr:nvCxnSpPr>
        <xdr:cNvPr id="77" name="直線コネクタ 76"/>
        <xdr:cNvCxnSpPr/>
      </xdr:nvCxnSpPr>
      <xdr:spPr>
        <a:xfrm>
          <a:off x="4546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61</xdr:row>
      <xdr:rowOff>11447</xdr:rowOff>
    </xdr:from>
    <xdr:ext cx="405111" cy="259045"/>
    <xdr:sp macro="" textlink="">
      <xdr:nvSpPr>
        <xdr:cNvPr id="78" name="【体育館・プール】&#10;有形固定資産減価償却率平均値テキスト"/>
        <xdr:cNvSpPr txBox="1"/>
      </xdr:nvSpPr>
      <xdr:spPr>
        <a:xfrm>
          <a:off x="4724400" y="104698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6</xdr:col>
      <xdr:colOff>460375</xdr:colOff>
      <xdr:row>61</xdr:row>
      <xdr:rowOff>33020</xdr:rowOff>
    </xdr:from>
    <xdr:to>
      <xdr:col>6</xdr:col>
      <xdr:colOff>561975</xdr:colOff>
      <xdr:row>61</xdr:row>
      <xdr:rowOff>134620</xdr:rowOff>
    </xdr:to>
    <xdr:sp macro="" textlink="">
      <xdr:nvSpPr>
        <xdr:cNvPr id="79" name="フローチャート : 判断 78"/>
        <xdr:cNvSpPr/>
      </xdr:nvSpPr>
      <xdr:spPr>
        <a:xfrm>
          <a:off x="4584700" y="1049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80" name="テキスト ボックス 7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81" name="テキスト ボックス 8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82" name="テキスト ボックス 8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83" name="テキスト ボックス 8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84" name="テキスト ボックス 8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61</xdr:row>
      <xdr:rowOff>13970</xdr:rowOff>
    </xdr:from>
    <xdr:to>
      <xdr:col>6</xdr:col>
      <xdr:colOff>561975</xdr:colOff>
      <xdr:row>61</xdr:row>
      <xdr:rowOff>115570</xdr:rowOff>
    </xdr:to>
    <xdr:sp macro="" textlink="">
      <xdr:nvSpPr>
        <xdr:cNvPr id="85" name="円/楕円 84"/>
        <xdr:cNvSpPr/>
      </xdr:nvSpPr>
      <xdr:spPr>
        <a:xfrm>
          <a:off x="4584700" y="1047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60</xdr:row>
      <xdr:rowOff>36847</xdr:rowOff>
    </xdr:from>
    <xdr:ext cx="405111" cy="259045"/>
    <xdr:sp macro="" textlink="">
      <xdr:nvSpPr>
        <xdr:cNvPr id="86" name="【体育館・プール】&#10;有形固定資産減価償却率該当値テキスト"/>
        <xdr:cNvSpPr txBox="1"/>
      </xdr:nvSpPr>
      <xdr:spPr>
        <a:xfrm>
          <a:off x="4724400" y="10323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87" name="正方形/長方形 86"/>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88" name="正方形/長方形 8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89" name="正方形/長方形 8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90" name="正方形/長方形 8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91" name="正方形/長方形 9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0.109</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92" name="正方形/長方形 9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93" name="正方形/長方形 9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0.074</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94" name="正方形/長方形 93"/>
        <xdr:cNvSpPr/>
      </xdr:nvSpPr>
      <xdr:spPr>
        <a:xfrm>
          <a:off x="6604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95" name="テキスト ボックス 9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96" name="直線コネクタ 9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97" name="直線コネクタ 9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159855</xdr:rowOff>
    </xdr:from>
    <xdr:ext cx="467179" cy="259045"/>
    <xdr:sp macro="" textlink="">
      <xdr:nvSpPr>
        <xdr:cNvPr id="98" name="テキスト ボックス 97"/>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99" name="直線コネクタ 9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62</xdr:row>
      <xdr:rowOff>4734</xdr:rowOff>
    </xdr:from>
    <xdr:ext cx="467179" cy="259045"/>
    <xdr:sp macro="" textlink="">
      <xdr:nvSpPr>
        <xdr:cNvPr id="100" name="テキスト ボックス 99"/>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01" name="直線コネクタ 10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21062</xdr:rowOff>
    </xdr:from>
    <xdr:ext cx="467179" cy="259045"/>
    <xdr:sp macro="" textlink="">
      <xdr:nvSpPr>
        <xdr:cNvPr id="102" name="テキスト ボックス 101"/>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03" name="直線コネクタ 10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58</xdr:row>
      <xdr:rowOff>37392</xdr:rowOff>
    </xdr:from>
    <xdr:ext cx="467179" cy="259045"/>
    <xdr:sp macro="" textlink="">
      <xdr:nvSpPr>
        <xdr:cNvPr id="104" name="テキスト ボックス 103"/>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05" name="直線コネクタ 10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53720</xdr:rowOff>
    </xdr:from>
    <xdr:ext cx="467179" cy="259045"/>
    <xdr:sp macro="" textlink="">
      <xdr:nvSpPr>
        <xdr:cNvPr id="106" name="テキスト ボックス 105"/>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07" name="直線コネクタ 10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70049</xdr:rowOff>
    </xdr:from>
    <xdr:ext cx="467179" cy="259045"/>
    <xdr:sp macro="" textlink="">
      <xdr:nvSpPr>
        <xdr:cNvPr id="108" name="テキスト ボックス 107"/>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09" name="直線コネクタ 10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10" name="テキスト ボックス 10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66</xdr:row>
      <xdr:rowOff>114300</xdr:rowOff>
    </xdr:to>
    <xdr:sp macro="" textlink="">
      <xdr:nvSpPr>
        <xdr:cNvPr id="111" name="【体育館・プール】&#10;一人当たり面積グラフ枠"/>
        <xdr:cNvSpPr/>
      </xdr:nvSpPr>
      <xdr:spPr>
        <a:xfrm>
          <a:off x="6604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155122</xdr:rowOff>
    </xdr:from>
    <xdr:to>
      <xdr:col>15</xdr:col>
      <xdr:colOff>180340</xdr:colOff>
      <xdr:row>63</xdr:row>
      <xdr:rowOff>164919</xdr:rowOff>
    </xdr:to>
    <xdr:cxnSp macro="">
      <xdr:nvCxnSpPr>
        <xdr:cNvPr id="112" name="直線コネクタ 111"/>
        <xdr:cNvCxnSpPr/>
      </xdr:nvCxnSpPr>
      <xdr:spPr>
        <a:xfrm flipV="1">
          <a:off x="10476865" y="9584872"/>
          <a:ext cx="0" cy="1381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168746</xdr:rowOff>
    </xdr:from>
    <xdr:ext cx="469744" cy="259045"/>
    <xdr:sp macro="" textlink="">
      <xdr:nvSpPr>
        <xdr:cNvPr id="113" name="【体育館・プール】&#10;一人当たり面積最小値テキスト"/>
        <xdr:cNvSpPr txBox="1"/>
      </xdr:nvSpPr>
      <xdr:spPr>
        <a:xfrm>
          <a:off x="10566400" y="10970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0.126</a:t>
          </a:r>
          <a:endParaRPr kumimoji="1" lang="ja-JP" altLang="en-US" sz="1000" b="1">
            <a:latin typeface="ＭＳ Ｐゴシック"/>
          </a:endParaRPr>
        </a:p>
      </xdr:txBody>
    </xdr:sp>
    <xdr:clientData/>
  </xdr:oneCellAnchor>
  <xdr:twoCellAnchor>
    <xdr:from>
      <xdr:col>15</xdr:col>
      <xdr:colOff>92075</xdr:colOff>
      <xdr:row>63</xdr:row>
      <xdr:rowOff>164919</xdr:rowOff>
    </xdr:from>
    <xdr:to>
      <xdr:col>15</xdr:col>
      <xdr:colOff>269875</xdr:colOff>
      <xdr:row>63</xdr:row>
      <xdr:rowOff>164919</xdr:rowOff>
    </xdr:to>
    <xdr:cxnSp macro="">
      <xdr:nvCxnSpPr>
        <xdr:cNvPr id="114" name="直線コネクタ 113"/>
        <xdr:cNvCxnSpPr/>
      </xdr:nvCxnSpPr>
      <xdr:spPr>
        <a:xfrm>
          <a:off x="10388600" y="10966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101799</xdr:rowOff>
    </xdr:from>
    <xdr:ext cx="469744" cy="259045"/>
    <xdr:sp macro="" textlink="">
      <xdr:nvSpPr>
        <xdr:cNvPr id="115" name="【体育館・プール】&#10;一人当たり面積最大値テキスト"/>
        <xdr:cNvSpPr txBox="1"/>
      </xdr:nvSpPr>
      <xdr:spPr>
        <a:xfrm>
          <a:off x="10566400" y="9360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1.395</a:t>
          </a:r>
          <a:endParaRPr kumimoji="1" lang="ja-JP" altLang="en-US" sz="1000" b="1">
            <a:latin typeface="ＭＳ Ｐゴシック"/>
          </a:endParaRPr>
        </a:p>
      </xdr:txBody>
    </xdr:sp>
    <xdr:clientData/>
  </xdr:oneCellAnchor>
  <xdr:twoCellAnchor>
    <xdr:from>
      <xdr:col>15</xdr:col>
      <xdr:colOff>92075</xdr:colOff>
      <xdr:row>55</xdr:row>
      <xdr:rowOff>155122</xdr:rowOff>
    </xdr:from>
    <xdr:to>
      <xdr:col>15</xdr:col>
      <xdr:colOff>269875</xdr:colOff>
      <xdr:row>55</xdr:row>
      <xdr:rowOff>155122</xdr:rowOff>
    </xdr:to>
    <xdr:cxnSp macro="">
      <xdr:nvCxnSpPr>
        <xdr:cNvPr id="116" name="直線コネクタ 115"/>
        <xdr:cNvCxnSpPr/>
      </xdr:nvCxnSpPr>
      <xdr:spPr>
        <a:xfrm>
          <a:off x="10388600" y="958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60796</xdr:rowOff>
    </xdr:from>
    <xdr:ext cx="469744" cy="259045"/>
    <xdr:sp macro="" textlink="">
      <xdr:nvSpPr>
        <xdr:cNvPr id="117" name="【体育館・プール】&#10;一人当たり面積平均値テキスト"/>
        <xdr:cNvSpPr txBox="1"/>
      </xdr:nvSpPr>
      <xdr:spPr>
        <a:xfrm>
          <a:off x="10566400" y="103477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0.511</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37919</xdr:rowOff>
    </xdr:from>
    <xdr:to>
      <xdr:col>15</xdr:col>
      <xdr:colOff>231775</xdr:colOff>
      <xdr:row>61</xdr:row>
      <xdr:rowOff>139519</xdr:rowOff>
    </xdr:to>
    <xdr:sp macro="" textlink="">
      <xdr:nvSpPr>
        <xdr:cNvPr id="118" name="フローチャート : 判断 117"/>
        <xdr:cNvSpPr/>
      </xdr:nvSpPr>
      <xdr:spPr>
        <a:xfrm>
          <a:off x="10426700" y="1049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19" name="テキスト ボックス 11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20" name="テキスト ボックス 11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21" name="テキスト ボックス 12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22" name="テキスト ボックス 12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23" name="テキスト ボックス 12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62</xdr:row>
      <xdr:rowOff>128815</xdr:rowOff>
    </xdr:from>
    <xdr:to>
      <xdr:col>15</xdr:col>
      <xdr:colOff>231775</xdr:colOff>
      <xdr:row>63</xdr:row>
      <xdr:rowOff>58965</xdr:rowOff>
    </xdr:to>
    <xdr:sp macro="" textlink="">
      <xdr:nvSpPr>
        <xdr:cNvPr id="124" name="円/楕円 123"/>
        <xdr:cNvSpPr/>
      </xdr:nvSpPr>
      <xdr:spPr>
        <a:xfrm>
          <a:off x="10426700" y="1075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62</xdr:row>
      <xdr:rowOff>107242</xdr:rowOff>
    </xdr:from>
    <xdr:ext cx="469744" cy="259045"/>
    <xdr:sp macro="" textlink="">
      <xdr:nvSpPr>
        <xdr:cNvPr id="125" name="【体育館・プール】&#10;一人当たり面積該当値テキスト"/>
        <xdr:cNvSpPr txBox="1"/>
      </xdr:nvSpPr>
      <xdr:spPr>
        <a:xfrm>
          <a:off x="10566400" y="1073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0.270</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101600</xdr:rowOff>
    </xdr:to>
    <xdr:sp macro="" textlink="">
      <xdr:nvSpPr>
        <xdr:cNvPr id="126" name="正方形/長方形 125"/>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27" name="正方形/長方形 12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28" name="正方形/長方形 12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29" name="正方形/長方形 12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30" name="正方形/長方形 12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31" name="正方形/長方形 13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32" name="正方形/長方形 13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33" name="正方形/長方形 132"/>
        <xdr:cNvSpPr/>
      </xdr:nvSpPr>
      <xdr:spPr>
        <a:xfrm>
          <a:off x="762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34" name="テキスト ボックス 13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35" name="直線コネクタ 13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36" name="テキスト ボックス 135"/>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37" name="直線コネクタ 136"/>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38" name="テキスト ボックス 137"/>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139" name="直線コネクタ 138"/>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140" name="テキスト ボックス 139"/>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141" name="直線コネクタ 140"/>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142" name="テキスト ボックス 141"/>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143" name="直線コネクタ 142"/>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144" name="テキスト ボックス 143"/>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45" name="直線コネクタ 14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146" name="テキスト ボックス 145"/>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88</xdr:row>
      <xdr:rowOff>152400</xdr:rowOff>
    </xdr:to>
    <xdr:sp macro="" textlink="">
      <xdr:nvSpPr>
        <xdr:cNvPr id="147" name="【福祉施設】&#10;有形固定資産減価償却率グラフ枠"/>
        <xdr:cNvSpPr/>
      </xdr:nvSpPr>
      <xdr:spPr>
        <a:xfrm>
          <a:off x="762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79</xdr:row>
      <xdr:rowOff>58674</xdr:rowOff>
    </xdr:from>
    <xdr:to>
      <xdr:col>6</xdr:col>
      <xdr:colOff>510540</xdr:colOff>
      <xdr:row>86</xdr:row>
      <xdr:rowOff>124968</xdr:rowOff>
    </xdr:to>
    <xdr:cxnSp macro="">
      <xdr:nvCxnSpPr>
        <xdr:cNvPr id="148" name="直線コネクタ 147"/>
        <xdr:cNvCxnSpPr/>
      </xdr:nvCxnSpPr>
      <xdr:spPr>
        <a:xfrm flipV="1">
          <a:off x="4634865" y="13603224"/>
          <a:ext cx="0" cy="1266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128795</xdr:rowOff>
    </xdr:from>
    <xdr:ext cx="405111" cy="259045"/>
    <xdr:sp macro="" textlink="">
      <xdr:nvSpPr>
        <xdr:cNvPr id="149" name="【福祉施設】&#10;有形固定資産減価償却率最小値テキスト"/>
        <xdr:cNvSpPr txBox="1"/>
      </xdr:nvSpPr>
      <xdr:spPr>
        <a:xfrm>
          <a:off x="4724400" y="14873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48.1</a:t>
          </a:r>
          <a:endParaRPr kumimoji="1" lang="ja-JP" altLang="en-US" sz="1000" b="1">
            <a:latin typeface="ＭＳ Ｐゴシック"/>
          </a:endParaRPr>
        </a:p>
      </xdr:txBody>
    </xdr:sp>
    <xdr:clientData/>
  </xdr:oneCellAnchor>
  <xdr:twoCellAnchor>
    <xdr:from>
      <xdr:col>6</xdr:col>
      <xdr:colOff>422275</xdr:colOff>
      <xdr:row>86</xdr:row>
      <xdr:rowOff>124968</xdr:rowOff>
    </xdr:from>
    <xdr:to>
      <xdr:col>6</xdr:col>
      <xdr:colOff>600075</xdr:colOff>
      <xdr:row>86</xdr:row>
      <xdr:rowOff>124968</xdr:rowOff>
    </xdr:to>
    <xdr:cxnSp macro="">
      <xdr:nvCxnSpPr>
        <xdr:cNvPr id="150" name="直線コネクタ 149"/>
        <xdr:cNvCxnSpPr/>
      </xdr:nvCxnSpPr>
      <xdr:spPr>
        <a:xfrm>
          <a:off x="4546600" y="14869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78</xdr:row>
      <xdr:rowOff>5351</xdr:rowOff>
    </xdr:from>
    <xdr:ext cx="405111" cy="259045"/>
    <xdr:sp macro="" textlink="">
      <xdr:nvSpPr>
        <xdr:cNvPr id="151" name="【福祉施設】&#10;有形固定資産減価償却率最大値テキスト"/>
        <xdr:cNvSpPr txBox="1"/>
      </xdr:nvSpPr>
      <xdr:spPr>
        <a:xfrm>
          <a:off x="4724400" y="13378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75.8</a:t>
          </a:r>
          <a:endParaRPr kumimoji="1" lang="ja-JP" altLang="en-US" sz="1000" b="1">
            <a:latin typeface="ＭＳ Ｐゴシック"/>
          </a:endParaRPr>
        </a:p>
      </xdr:txBody>
    </xdr:sp>
    <xdr:clientData/>
  </xdr:oneCellAnchor>
  <xdr:twoCellAnchor>
    <xdr:from>
      <xdr:col>6</xdr:col>
      <xdr:colOff>422275</xdr:colOff>
      <xdr:row>79</xdr:row>
      <xdr:rowOff>58674</xdr:rowOff>
    </xdr:from>
    <xdr:to>
      <xdr:col>6</xdr:col>
      <xdr:colOff>600075</xdr:colOff>
      <xdr:row>79</xdr:row>
      <xdr:rowOff>58674</xdr:rowOff>
    </xdr:to>
    <xdr:cxnSp macro="">
      <xdr:nvCxnSpPr>
        <xdr:cNvPr id="152" name="直線コネクタ 151"/>
        <xdr:cNvCxnSpPr/>
      </xdr:nvCxnSpPr>
      <xdr:spPr>
        <a:xfrm>
          <a:off x="4546600" y="1360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170197</xdr:rowOff>
    </xdr:from>
    <xdr:ext cx="405111" cy="259045"/>
    <xdr:sp macro="" textlink="">
      <xdr:nvSpPr>
        <xdr:cNvPr id="153" name="【福祉施設】&#10;有形固定資産減価償却率平均値テキスト"/>
        <xdr:cNvSpPr txBox="1"/>
      </xdr:nvSpPr>
      <xdr:spPr>
        <a:xfrm>
          <a:off x="4724400" y="14400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twoCellAnchor>
    <xdr:from>
      <xdr:col>6</xdr:col>
      <xdr:colOff>460375</xdr:colOff>
      <xdr:row>84</xdr:row>
      <xdr:rowOff>147320</xdr:rowOff>
    </xdr:from>
    <xdr:to>
      <xdr:col>6</xdr:col>
      <xdr:colOff>561975</xdr:colOff>
      <xdr:row>85</xdr:row>
      <xdr:rowOff>77470</xdr:rowOff>
    </xdr:to>
    <xdr:sp macro="" textlink="">
      <xdr:nvSpPr>
        <xdr:cNvPr id="154" name="フローチャート : 判断 153"/>
        <xdr:cNvSpPr/>
      </xdr:nvSpPr>
      <xdr:spPr>
        <a:xfrm>
          <a:off x="45847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155" name="テキスト ボックス 15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56" name="テキスト ボックス 15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57" name="テキスト ボックス 15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58" name="テキスト ボックス 15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59" name="テキスト ボックス 15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86</xdr:row>
      <xdr:rowOff>74168</xdr:rowOff>
    </xdr:from>
    <xdr:to>
      <xdr:col>6</xdr:col>
      <xdr:colOff>561975</xdr:colOff>
      <xdr:row>87</xdr:row>
      <xdr:rowOff>4318</xdr:rowOff>
    </xdr:to>
    <xdr:sp macro="" textlink="">
      <xdr:nvSpPr>
        <xdr:cNvPr id="160" name="円/楕円 159"/>
        <xdr:cNvSpPr/>
      </xdr:nvSpPr>
      <xdr:spPr>
        <a:xfrm>
          <a:off x="4584700" y="1481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85</xdr:row>
      <xdr:rowOff>160545</xdr:rowOff>
    </xdr:from>
    <xdr:ext cx="405111" cy="259045"/>
    <xdr:sp macro="" textlink="">
      <xdr:nvSpPr>
        <xdr:cNvPr id="161" name="【福祉施設】&#10;有形固定資産減価償却率該当値テキスト"/>
        <xdr:cNvSpPr txBox="1"/>
      </xdr:nvSpPr>
      <xdr:spPr>
        <a:xfrm>
          <a:off x="4724400" y="14733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48.1</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307975</xdr:colOff>
      <xdr:row>72</xdr:row>
      <xdr:rowOff>101600</xdr:rowOff>
    </xdr:to>
    <xdr:sp macro="" textlink="">
      <xdr:nvSpPr>
        <xdr:cNvPr id="162" name="正方形/長方形 161"/>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63" name="正方形/長方形 16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64" name="正方形/長方形 16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65" name="正方形/長方形 16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66" name="正方形/長方形 16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0.062</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67" name="正方形/長方形 16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68" name="正方形/長方形 16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169" name="正方形/長方形 168"/>
        <xdr:cNvSpPr/>
      </xdr:nvSpPr>
      <xdr:spPr>
        <a:xfrm>
          <a:off x="6604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70" name="テキスト ボックス 16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71" name="直線コネクタ 17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88</xdr:row>
      <xdr:rowOff>10177</xdr:rowOff>
    </xdr:from>
    <xdr:ext cx="467179" cy="259045"/>
    <xdr:sp macro="" textlink="">
      <xdr:nvSpPr>
        <xdr:cNvPr id="172" name="テキスト ボックス 171"/>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86</xdr:row>
      <xdr:rowOff>114300</xdr:rowOff>
    </xdr:from>
    <xdr:to>
      <xdr:col>16</xdr:col>
      <xdr:colOff>307975</xdr:colOff>
      <xdr:row>86</xdr:row>
      <xdr:rowOff>114300</xdr:rowOff>
    </xdr:to>
    <xdr:cxnSp macro="">
      <xdr:nvCxnSpPr>
        <xdr:cNvPr id="173" name="直線コネクタ 17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174" name="テキスト ボックス 17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175" name="直線コネクタ 17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176" name="テキスト ボックス 17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177" name="直線コネクタ 17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178" name="テキスト ボックス 17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179" name="直線コネクタ 17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180" name="テキスト ボックス 17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181" name="直線コネクタ 18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182" name="テキスト ボックス 18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83" name="直線コネクタ 18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184" name="テキスト ボックス 18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88</xdr:row>
      <xdr:rowOff>152400</xdr:rowOff>
    </xdr:to>
    <xdr:sp macro="" textlink="">
      <xdr:nvSpPr>
        <xdr:cNvPr id="185" name="【福祉施設】&#10;一人当たり面積グラフ枠"/>
        <xdr:cNvSpPr/>
      </xdr:nvSpPr>
      <xdr:spPr>
        <a:xfrm>
          <a:off x="6604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19050</xdr:rowOff>
    </xdr:from>
    <xdr:to>
      <xdr:col>15</xdr:col>
      <xdr:colOff>180340</xdr:colOff>
      <xdr:row>85</xdr:row>
      <xdr:rowOff>167639</xdr:rowOff>
    </xdr:to>
    <xdr:cxnSp macro="">
      <xdr:nvCxnSpPr>
        <xdr:cNvPr id="186" name="直線コネクタ 185"/>
        <xdr:cNvCxnSpPr/>
      </xdr:nvCxnSpPr>
      <xdr:spPr>
        <a:xfrm flipV="1">
          <a:off x="10476865" y="13220700"/>
          <a:ext cx="0"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16</xdr:rowOff>
    </xdr:from>
    <xdr:ext cx="469744" cy="259045"/>
    <xdr:sp macro="" textlink="">
      <xdr:nvSpPr>
        <xdr:cNvPr id="187" name="【福祉施設】&#10;一人当たり面積最小値テキスト"/>
        <xdr:cNvSpPr txBox="1"/>
      </xdr:nvSpPr>
      <xdr:spPr>
        <a:xfrm>
          <a:off x="10566400" y="1474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0.131</a:t>
          </a:r>
          <a:endParaRPr kumimoji="1" lang="ja-JP" altLang="en-US" sz="1000" b="1">
            <a:latin typeface="ＭＳ Ｐゴシック"/>
          </a:endParaRPr>
        </a:p>
      </xdr:txBody>
    </xdr:sp>
    <xdr:clientData/>
  </xdr:oneCellAnchor>
  <xdr:twoCellAnchor>
    <xdr:from>
      <xdr:col>15</xdr:col>
      <xdr:colOff>92075</xdr:colOff>
      <xdr:row>85</xdr:row>
      <xdr:rowOff>167639</xdr:rowOff>
    </xdr:from>
    <xdr:to>
      <xdr:col>15</xdr:col>
      <xdr:colOff>269875</xdr:colOff>
      <xdr:row>85</xdr:row>
      <xdr:rowOff>167639</xdr:rowOff>
    </xdr:to>
    <xdr:cxnSp macro="">
      <xdr:nvCxnSpPr>
        <xdr:cNvPr id="188" name="直線コネクタ 187"/>
        <xdr:cNvCxnSpPr/>
      </xdr:nvCxnSpPr>
      <xdr:spPr>
        <a:xfrm>
          <a:off x="10388600" y="14740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75</xdr:row>
      <xdr:rowOff>137177</xdr:rowOff>
    </xdr:from>
    <xdr:ext cx="469744" cy="259045"/>
    <xdr:sp macro="" textlink="">
      <xdr:nvSpPr>
        <xdr:cNvPr id="189" name="【福祉施設】&#10;一人当たり面積最大値テキスト"/>
        <xdr:cNvSpPr txBox="1"/>
      </xdr:nvSpPr>
      <xdr:spPr>
        <a:xfrm>
          <a:off x="10566400" y="1299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0.530</a:t>
          </a:r>
          <a:endParaRPr kumimoji="1" lang="ja-JP" altLang="en-US" sz="1000" b="1">
            <a:latin typeface="ＭＳ Ｐゴシック"/>
          </a:endParaRPr>
        </a:p>
      </xdr:txBody>
    </xdr:sp>
    <xdr:clientData/>
  </xdr:oneCellAnchor>
  <xdr:twoCellAnchor>
    <xdr:from>
      <xdr:col>15</xdr:col>
      <xdr:colOff>92075</xdr:colOff>
      <xdr:row>77</xdr:row>
      <xdr:rowOff>19050</xdr:rowOff>
    </xdr:from>
    <xdr:to>
      <xdr:col>15</xdr:col>
      <xdr:colOff>269875</xdr:colOff>
      <xdr:row>77</xdr:row>
      <xdr:rowOff>19050</xdr:rowOff>
    </xdr:to>
    <xdr:cxnSp macro="">
      <xdr:nvCxnSpPr>
        <xdr:cNvPr id="190" name="直線コネクタ 189"/>
        <xdr:cNvCxnSpPr/>
      </xdr:nvCxnSpPr>
      <xdr:spPr>
        <a:xfrm>
          <a:off x="10388600" y="1322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55897</xdr:rowOff>
    </xdr:from>
    <xdr:ext cx="469744" cy="259045"/>
    <xdr:sp macro="" textlink="">
      <xdr:nvSpPr>
        <xdr:cNvPr id="191" name="【福祉施設】&#10;一人当たり面積平均値テキスト"/>
        <xdr:cNvSpPr txBox="1"/>
      </xdr:nvSpPr>
      <xdr:spPr>
        <a:xfrm>
          <a:off x="10566400" y="13943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0.288</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33020</xdr:rowOff>
    </xdr:from>
    <xdr:to>
      <xdr:col>15</xdr:col>
      <xdr:colOff>231775</xdr:colOff>
      <xdr:row>82</xdr:row>
      <xdr:rowOff>134620</xdr:rowOff>
    </xdr:to>
    <xdr:sp macro="" textlink="">
      <xdr:nvSpPr>
        <xdr:cNvPr id="192" name="フローチャート : 判断 191"/>
        <xdr:cNvSpPr/>
      </xdr:nvSpPr>
      <xdr:spPr>
        <a:xfrm>
          <a:off x="104267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193" name="テキスト ボックス 19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194" name="テキスト ボックス 19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195" name="テキスト ボックス 19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196" name="テキスト ボックス 19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197" name="テキスト ボックス 19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82</xdr:row>
      <xdr:rowOff>132080</xdr:rowOff>
    </xdr:from>
    <xdr:to>
      <xdr:col>15</xdr:col>
      <xdr:colOff>231775</xdr:colOff>
      <xdr:row>83</xdr:row>
      <xdr:rowOff>62230</xdr:rowOff>
    </xdr:to>
    <xdr:sp macro="" textlink="">
      <xdr:nvSpPr>
        <xdr:cNvPr id="198" name="円/楕円 197"/>
        <xdr:cNvSpPr/>
      </xdr:nvSpPr>
      <xdr:spPr>
        <a:xfrm>
          <a:off x="10426700" y="1419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82</xdr:row>
      <xdr:rowOff>110507</xdr:rowOff>
    </xdr:from>
    <xdr:ext cx="469744" cy="259045"/>
    <xdr:sp macro="" textlink="">
      <xdr:nvSpPr>
        <xdr:cNvPr id="199" name="【福祉施設】&#10;一人当たり面積該当値テキスト"/>
        <xdr:cNvSpPr txBox="1"/>
      </xdr:nvSpPr>
      <xdr:spPr>
        <a:xfrm>
          <a:off x="10566400" y="14169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0.262</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638175</xdr:colOff>
      <xdr:row>94</xdr:row>
      <xdr:rowOff>139700</xdr:rowOff>
    </xdr:to>
    <xdr:sp macro="" textlink="">
      <xdr:nvSpPr>
        <xdr:cNvPr id="200" name="正方形/長方形 199"/>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01" name="正方形/長方形 20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02" name="正方形/長方形 20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03" name="正方形/長方形 20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04" name="正方形/長方形 20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05" name="正方形/長方形 20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06" name="正方形/長方形 20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207" name="正方形/長方形 206"/>
        <xdr:cNvSpPr/>
      </xdr:nvSpPr>
      <xdr:spPr>
        <a:xfrm>
          <a:off x="762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307975</xdr:colOff>
      <xdr:row>94</xdr:row>
      <xdr:rowOff>139700</xdr:rowOff>
    </xdr:to>
    <xdr:sp macro="" textlink="">
      <xdr:nvSpPr>
        <xdr:cNvPr id="208" name="正方形/長方形 207"/>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09" name="正方形/長方形 20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10" name="正方形/長方形 20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11" name="正方形/長方形 21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12" name="正方形/長方形 21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0.093</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13" name="正方形/長方形 21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14" name="正方形/長方形 21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0.053</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215" name="正方形/長方形 214"/>
        <xdr:cNvSpPr/>
      </xdr:nvSpPr>
      <xdr:spPr>
        <a:xfrm>
          <a:off x="6604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644525</xdr:colOff>
      <xdr:row>28</xdr:row>
      <xdr:rowOff>25400</xdr:rowOff>
    </xdr:to>
    <xdr:sp macro="" textlink="">
      <xdr:nvSpPr>
        <xdr:cNvPr id="216" name="正方形/長方形 215"/>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17" name="正方形/長方形 21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18" name="正方形/長方形 21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19" name="正方形/長方形 21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20" name="正方形/長方形 21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21" name="正方形/長方形 22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22" name="正方形/長方形 22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223" name="正方形/長方形 222"/>
        <xdr:cNvSpPr/>
      </xdr:nvSpPr>
      <xdr:spPr>
        <a:xfrm>
          <a:off x="12446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24" name="テキスト ボックス 22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25" name="直線コネクタ 22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26" name="テキスト ボックス 225"/>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42</xdr:row>
      <xdr:rowOff>92528</xdr:rowOff>
    </xdr:from>
    <xdr:to>
      <xdr:col>24</xdr:col>
      <xdr:colOff>644525</xdr:colOff>
      <xdr:row>42</xdr:row>
      <xdr:rowOff>92528</xdr:rowOff>
    </xdr:to>
    <xdr:cxnSp macro="">
      <xdr:nvCxnSpPr>
        <xdr:cNvPr id="227" name="直線コネクタ 22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121755</xdr:rowOff>
    </xdr:from>
    <xdr:ext cx="403059" cy="259045"/>
    <xdr:sp macro="" textlink="">
      <xdr:nvSpPr>
        <xdr:cNvPr id="228" name="テキスト ボックス 227"/>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229" name="直線コネクタ 22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230" name="テキスト ボックス 22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231" name="直線コネクタ 23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232" name="テキスト ボックス 23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233" name="直線コネクタ 23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234" name="テキスト ボックス 23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235" name="直線コネクタ 23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236" name="テキスト ボックス 23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237" name="直線コネクタ 23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31949</xdr:rowOff>
    </xdr:from>
    <xdr:ext cx="403059" cy="259045"/>
    <xdr:sp macro="" textlink="">
      <xdr:nvSpPr>
        <xdr:cNvPr id="238" name="テキスト ボックス 237"/>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39" name="直線コネクタ 23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240" name="テキスト ボックス 239"/>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44</xdr:row>
      <xdr:rowOff>76200</xdr:rowOff>
    </xdr:to>
    <xdr:sp macro="" textlink="">
      <xdr:nvSpPr>
        <xdr:cNvPr id="241" name="【一般廃棄物処理施設】&#10;有形固定資産減価償却率グラフ枠"/>
        <xdr:cNvSpPr/>
      </xdr:nvSpPr>
      <xdr:spPr>
        <a:xfrm>
          <a:off x="12446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136616</xdr:rowOff>
    </xdr:from>
    <xdr:to>
      <xdr:col>23</xdr:col>
      <xdr:colOff>516889</xdr:colOff>
      <xdr:row>41</xdr:row>
      <xdr:rowOff>117022</xdr:rowOff>
    </xdr:to>
    <xdr:cxnSp macro="">
      <xdr:nvCxnSpPr>
        <xdr:cNvPr id="242" name="直線コネクタ 241"/>
        <xdr:cNvCxnSpPr/>
      </xdr:nvCxnSpPr>
      <xdr:spPr>
        <a:xfrm flipV="1">
          <a:off x="16318864" y="5794466"/>
          <a:ext cx="0" cy="1352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120849</xdr:rowOff>
    </xdr:from>
    <xdr:ext cx="405111" cy="259045"/>
    <xdr:sp macro="" textlink="">
      <xdr:nvSpPr>
        <xdr:cNvPr id="243" name="【一般廃棄物処理施設】&#10;有形固定資産減価償却率最小値テキスト"/>
        <xdr:cNvSpPr txBox="1"/>
      </xdr:nvSpPr>
      <xdr:spPr>
        <a:xfrm>
          <a:off x="16408400" y="7150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34.5</a:t>
          </a:r>
          <a:endParaRPr kumimoji="1" lang="ja-JP" altLang="en-US" sz="1000" b="1">
            <a:latin typeface="ＭＳ Ｐゴシック"/>
          </a:endParaRPr>
        </a:p>
      </xdr:txBody>
    </xdr:sp>
    <xdr:clientData/>
  </xdr:oneCellAnchor>
  <xdr:twoCellAnchor>
    <xdr:from>
      <xdr:col>23</xdr:col>
      <xdr:colOff>428625</xdr:colOff>
      <xdr:row>41</xdr:row>
      <xdr:rowOff>117022</xdr:rowOff>
    </xdr:from>
    <xdr:to>
      <xdr:col>23</xdr:col>
      <xdr:colOff>606425</xdr:colOff>
      <xdr:row>41</xdr:row>
      <xdr:rowOff>117022</xdr:rowOff>
    </xdr:to>
    <xdr:cxnSp macro="">
      <xdr:nvCxnSpPr>
        <xdr:cNvPr id="244" name="直線コネクタ 243"/>
        <xdr:cNvCxnSpPr/>
      </xdr:nvCxnSpPr>
      <xdr:spPr>
        <a:xfrm>
          <a:off x="16230600" y="714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83293</xdr:rowOff>
    </xdr:from>
    <xdr:ext cx="405111" cy="259045"/>
    <xdr:sp macro="" textlink="">
      <xdr:nvSpPr>
        <xdr:cNvPr id="245" name="【一般廃棄物処理施設】&#10;有形固定資産減価償却率最大値テキスト"/>
        <xdr:cNvSpPr txBox="1"/>
      </xdr:nvSpPr>
      <xdr:spPr>
        <a:xfrm>
          <a:off x="16408400" y="5569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75.9</a:t>
          </a:r>
          <a:endParaRPr kumimoji="1" lang="ja-JP" altLang="en-US" sz="1000" b="1">
            <a:latin typeface="ＭＳ Ｐゴシック"/>
          </a:endParaRPr>
        </a:p>
      </xdr:txBody>
    </xdr:sp>
    <xdr:clientData/>
  </xdr:oneCellAnchor>
  <xdr:twoCellAnchor>
    <xdr:from>
      <xdr:col>23</xdr:col>
      <xdr:colOff>428625</xdr:colOff>
      <xdr:row>33</xdr:row>
      <xdr:rowOff>136616</xdr:rowOff>
    </xdr:from>
    <xdr:to>
      <xdr:col>23</xdr:col>
      <xdr:colOff>606425</xdr:colOff>
      <xdr:row>33</xdr:row>
      <xdr:rowOff>136616</xdr:rowOff>
    </xdr:to>
    <xdr:cxnSp macro="">
      <xdr:nvCxnSpPr>
        <xdr:cNvPr id="246" name="直線コネクタ 245"/>
        <xdr:cNvCxnSpPr/>
      </xdr:nvCxnSpPr>
      <xdr:spPr>
        <a:xfrm>
          <a:off x="16230600" y="5794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131190</xdr:rowOff>
    </xdr:from>
    <xdr:ext cx="405111" cy="259045"/>
    <xdr:sp macro="" textlink="">
      <xdr:nvSpPr>
        <xdr:cNvPr id="247" name="【一般廃棄物処理施設】&#10;有形固定資産減価償却率平均値テキスト"/>
        <xdr:cNvSpPr txBox="1"/>
      </xdr:nvSpPr>
      <xdr:spPr>
        <a:xfrm>
          <a:off x="16408400" y="63033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152763</xdr:rowOff>
    </xdr:from>
    <xdr:to>
      <xdr:col>23</xdr:col>
      <xdr:colOff>568325</xdr:colOff>
      <xdr:row>37</xdr:row>
      <xdr:rowOff>82913</xdr:rowOff>
    </xdr:to>
    <xdr:sp macro="" textlink="">
      <xdr:nvSpPr>
        <xdr:cNvPr id="248" name="フローチャート : 判断 247"/>
        <xdr:cNvSpPr/>
      </xdr:nvSpPr>
      <xdr:spPr>
        <a:xfrm>
          <a:off x="16268700" y="632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249" name="テキスト ボックス 24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250" name="テキスト ボックス 24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251" name="テキスト ボックス 25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252" name="テキスト ボックス 25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253" name="テキスト ボックス 25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34</xdr:row>
      <xdr:rowOff>9072</xdr:rowOff>
    </xdr:from>
    <xdr:to>
      <xdr:col>23</xdr:col>
      <xdr:colOff>568325</xdr:colOff>
      <xdr:row>34</xdr:row>
      <xdr:rowOff>110672</xdr:rowOff>
    </xdr:to>
    <xdr:sp macro="" textlink="">
      <xdr:nvSpPr>
        <xdr:cNvPr id="254" name="円/楕円 253"/>
        <xdr:cNvSpPr/>
      </xdr:nvSpPr>
      <xdr:spPr>
        <a:xfrm>
          <a:off x="16268700" y="583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33</xdr:row>
      <xdr:rowOff>95449</xdr:rowOff>
    </xdr:from>
    <xdr:ext cx="405111" cy="259045"/>
    <xdr:sp macro="" textlink="">
      <xdr:nvSpPr>
        <xdr:cNvPr id="255" name="【一般廃棄物処理施設】&#10;有形固定資産減価償却率該当値テキスト"/>
        <xdr:cNvSpPr txBox="1"/>
      </xdr:nvSpPr>
      <xdr:spPr>
        <a:xfrm>
          <a:off x="16408400" y="5753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73.0</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314325</xdr:colOff>
      <xdr:row>28</xdr:row>
      <xdr:rowOff>25400</xdr:rowOff>
    </xdr:to>
    <xdr:sp macro="" textlink="">
      <xdr:nvSpPr>
        <xdr:cNvPr id="256" name="正方形/長方形 255"/>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57" name="正方形/長方形 25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58" name="正方形/長方形 25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59" name="正方形/長方形 25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60" name="正方形/長方形 25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58,288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61" name="正方形/長方形 26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62" name="正方形/長方形 26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57,976</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263" name="正方形/長方形 262"/>
        <xdr:cNvSpPr/>
      </xdr:nvSpPr>
      <xdr:spPr>
        <a:xfrm>
          <a:off x="18288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264" name="テキスト ボックス 26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265" name="直線コネクタ 26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43</xdr:row>
      <xdr:rowOff>105427</xdr:rowOff>
    </xdr:from>
    <xdr:ext cx="595419" cy="259045"/>
    <xdr:sp macro="" textlink="">
      <xdr:nvSpPr>
        <xdr:cNvPr id="266" name="テキスト ボックス 265"/>
        <xdr:cNvSpPr txBox="1"/>
      </xdr:nvSpPr>
      <xdr:spPr>
        <a:xfrm>
          <a:off x="17692581" y="747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42</xdr:row>
      <xdr:rowOff>92528</xdr:rowOff>
    </xdr:from>
    <xdr:to>
      <xdr:col>33</xdr:col>
      <xdr:colOff>314325</xdr:colOff>
      <xdr:row>42</xdr:row>
      <xdr:rowOff>92528</xdr:rowOff>
    </xdr:to>
    <xdr:cxnSp macro="">
      <xdr:nvCxnSpPr>
        <xdr:cNvPr id="267" name="直線コネクタ 266"/>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41</xdr:row>
      <xdr:rowOff>121755</xdr:rowOff>
    </xdr:from>
    <xdr:ext cx="595419" cy="259045"/>
    <xdr:sp macro="" textlink="">
      <xdr:nvSpPr>
        <xdr:cNvPr id="268" name="テキスト ボックス 267"/>
        <xdr:cNvSpPr txBox="1"/>
      </xdr:nvSpPr>
      <xdr:spPr>
        <a:xfrm>
          <a:off x="17692581" y="7151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269" name="直線コネクタ 268"/>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39</xdr:row>
      <xdr:rowOff>138084</xdr:rowOff>
    </xdr:from>
    <xdr:ext cx="595419" cy="259045"/>
    <xdr:sp macro="" textlink="">
      <xdr:nvSpPr>
        <xdr:cNvPr id="270" name="テキスト ボックス 269"/>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271" name="直線コネクタ 270"/>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37</xdr:row>
      <xdr:rowOff>154412</xdr:rowOff>
    </xdr:from>
    <xdr:ext cx="595419" cy="259045"/>
    <xdr:sp macro="" textlink="">
      <xdr:nvSpPr>
        <xdr:cNvPr id="272" name="テキスト ボックス 271"/>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273" name="直線コネクタ 272"/>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35</xdr:row>
      <xdr:rowOff>170741</xdr:rowOff>
    </xdr:from>
    <xdr:ext cx="595419" cy="259045"/>
    <xdr:sp macro="" textlink="">
      <xdr:nvSpPr>
        <xdr:cNvPr id="274" name="テキスト ボックス 273"/>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275" name="直線コネクタ 274"/>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34</xdr:row>
      <xdr:rowOff>15620</xdr:rowOff>
    </xdr:from>
    <xdr:ext cx="595419" cy="259045"/>
    <xdr:sp macro="" textlink="">
      <xdr:nvSpPr>
        <xdr:cNvPr id="276" name="テキスト ボックス 275"/>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220,000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277" name="直線コネクタ 276"/>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31949</xdr:rowOff>
    </xdr:from>
    <xdr:ext cx="595419" cy="259045"/>
    <xdr:sp macro="" textlink="">
      <xdr:nvSpPr>
        <xdr:cNvPr id="278" name="テキスト ボックス 277"/>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279" name="直線コネクタ 27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280" name="テキスト ボックス 27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260,000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44</xdr:row>
      <xdr:rowOff>76200</xdr:rowOff>
    </xdr:to>
    <xdr:sp macro="" textlink="">
      <xdr:nvSpPr>
        <xdr:cNvPr id="281" name="【一般廃棄物処理施設】&#10;一人当たり有形固定資産（償却資産）額グラフ枠"/>
        <xdr:cNvSpPr/>
      </xdr:nvSpPr>
      <xdr:spPr>
        <a:xfrm>
          <a:off x="18288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12388</xdr:rowOff>
    </xdr:from>
    <xdr:to>
      <xdr:col>32</xdr:col>
      <xdr:colOff>186689</xdr:colOff>
      <xdr:row>42</xdr:row>
      <xdr:rowOff>84299</xdr:rowOff>
    </xdr:to>
    <xdr:cxnSp macro="">
      <xdr:nvCxnSpPr>
        <xdr:cNvPr id="282" name="直線コネクタ 281"/>
        <xdr:cNvCxnSpPr/>
      </xdr:nvCxnSpPr>
      <xdr:spPr>
        <a:xfrm flipV="1">
          <a:off x="22160864" y="5841688"/>
          <a:ext cx="0" cy="1443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88126</xdr:rowOff>
    </xdr:from>
    <xdr:ext cx="599010" cy="259045"/>
    <xdr:sp macro="" textlink="">
      <xdr:nvSpPr>
        <xdr:cNvPr id="283" name="【一般廃棄物処理施設】&#10;一人当たり有形固定資産（償却資産）額最小値テキスト"/>
        <xdr:cNvSpPr txBox="1"/>
      </xdr:nvSpPr>
      <xdr:spPr>
        <a:xfrm>
          <a:off x="22250400" y="7289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140,504</a:t>
          </a:r>
          <a:endParaRPr kumimoji="1" lang="ja-JP" altLang="en-US" sz="1000" b="1">
            <a:latin typeface="ＭＳ Ｐゴシック"/>
          </a:endParaRPr>
        </a:p>
      </xdr:txBody>
    </xdr:sp>
    <xdr:clientData/>
  </xdr:oneCellAnchor>
  <xdr:twoCellAnchor>
    <xdr:from>
      <xdr:col>32</xdr:col>
      <xdr:colOff>98425</xdr:colOff>
      <xdr:row>42</xdr:row>
      <xdr:rowOff>84299</xdr:rowOff>
    </xdr:from>
    <xdr:to>
      <xdr:col>32</xdr:col>
      <xdr:colOff>276225</xdr:colOff>
      <xdr:row>42</xdr:row>
      <xdr:rowOff>84299</xdr:rowOff>
    </xdr:to>
    <xdr:cxnSp macro="">
      <xdr:nvCxnSpPr>
        <xdr:cNvPr id="284" name="直線コネクタ 283"/>
        <xdr:cNvCxnSpPr/>
      </xdr:nvCxnSpPr>
      <xdr:spPr>
        <a:xfrm>
          <a:off x="22072600" y="7285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130515</xdr:rowOff>
    </xdr:from>
    <xdr:ext cx="599010" cy="259045"/>
    <xdr:sp macro="" textlink="">
      <xdr:nvSpPr>
        <xdr:cNvPr id="285" name="【一般廃棄物処理施設】&#10;一人当たり有形固定資産（償却資産）額最大値テキスト"/>
        <xdr:cNvSpPr txBox="1"/>
      </xdr:nvSpPr>
      <xdr:spPr>
        <a:xfrm>
          <a:off x="22250400" y="5616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228,908</a:t>
          </a:r>
          <a:endParaRPr kumimoji="1" lang="ja-JP" altLang="en-US" sz="1000" b="1">
            <a:latin typeface="ＭＳ Ｐゴシック"/>
          </a:endParaRPr>
        </a:p>
      </xdr:txBody>
    </xdr:sp>
    <xdr:clientData/>
  </xdr:oneCellAnchor>
  <xdr:twoCellAnchor>
    <xdr:from>
      <xdr:col>32</xdr:col>
      <xdr:colOff>98425</xdr:colOff>
      <xdr:row>34</xdr:row>
      <xdr:rowOff>12388</xdr:rowOff>
    </xdr:from>
    <xdr:to>
      <xdr:col>32</xdr:col>
      <xdr:colOff>276225</xdr:colOff>
      <xdr:row>34</xdr:row>
      <xdr:rowOff>12388</xdr:rowOff>
    </xdr:to>
    <xdr:cxnSp macro="">
      <xdr:nvCxnSpPr>
        <xdr:cNvPr id="286" name="直線コネクタ 285"/>
        <xdr:cNvCxnSpPr/>
      </xdr:nvCxnSpPr>
      <xdr:spPr>
        <a:xfrm>
          <a:off x="22072600" y="5841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26086</xdr:rowOff>
    </xdr:from>
    <xdr:ext cx="599010" cy="259045"/>
    <xdr:sp macro="" textlink="">
      <xdr:nvSpPr>
        <xdr:cNvPr id="287" name="【一般廃棄物処理施設】&#10;一人当たり有形固定資産（償却資産）額平均値テキスト"/>
        <xdr:cNvSpPr txBox="1"/>
      </xdr:nvSpPr>
      <xdr:spPr>
        <a:xfrm>
          <a:off x="22250400" y="65411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173,859</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3209</xdr:rowOff>
    </xdr:from>
    <xdr:to>
      <xdr:col>32</xdr:col>
      <xdr:colOff>238125</xdr:colOff>
      <xdr:row>39</xdr:row>
      <xdr:rowOff>104809</xdr:rowOff>
    </xdr:to>
    <xdr:sp macro="" textlink="">
      <xdr:nvSpPr>
        <xdr:cNvPr id="288" name="フローチャート : 判断 287"/>
        <xdr:cNvSpPr/>
      </xdr:nvSpPr>
      <xdr:spPr>
        <a:xfrm>
          <a:off x="22110700" y="6689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289" name="テキスト ボックス 28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290" name="テキスト ボックス 28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291" name="テキスト ボックス 29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292" name="テキスト ボックス 29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293" name="テキスト ボックス 29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41</xdr:row>
      <xdr:rowOff>164127</xdr:rowOff>
    </xdr:from>
    <xdr:to>
      <xdr:col>32</xdr:col>
      <xdr:colOff>238125</xdr:colOff>
      <xdr:row>42</xdr:row>
      <xdr:rowOff>94277</xdr:rowOff>
    </xdr:to>
    <xdr:sp macro="" textlink="">
      <xdr:nvSpPr>
        <xdr:cNvPr id="294" name="円/楕円 293"/>
        <xdr:cNvSpPr/>
      </xdr:nvSpPr>
      <xdr:spPr>
        <a:xfrm>
          <a:off x="22110700" y="719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41</xdr:row>
      <xdr:rowOff>79054</xdr:rowOff>
    </xdr:from>
    <xdr:ext cx="599010" cy="259045"/>
    <xdr:sp macro="" textlink="">
      <xdr:nvSpPr>
        <xdr:cNvPr id="295" name="【一般廃棄物処理施設】&#10;一人当たり有形固定資産（償却資産）額該当値テキスト"/>
        <xdr:cNvSpPr txBox="1"/>
      </xdr:nvSpPr>
      <xdr:spPr>
        <a:xfrm>
          <a:off x="22250400" y="7108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143,004</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644525</xdr:colOff>
      <xdr:row>50</xdr:row>
      <xdr:rowOff>63500</xdr:rowOff>
    </xdr:to>
    <xdr:sp macro="" textlink="">
      <xdr:nvSpPr>
        <xdr:cNvPr id="296" name="正方形/長方形 295"/>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97" name="正方形/長方形 29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98" name="正方形/長方形 29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299" name="正方形/長方形 29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00" name="正方形/長方形 29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01" name="正方形/長方形 30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02" name="正方形/長方形 30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303" name="正方形/長方形 302"/>
        <xdr:cNvSpPr/>
      </xdr:nvSpPr>
      <xdr:spPr>
        <a:xfrm>
          <a:off x="12446000" y="914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314325</xdr:colOff>
      <xdr:row>50</xdr:row>
      <xdr:rowOff>63500</xdr:rowOff>
    </xdr:to>
    <xdr:sp macro="" textlink="">
      <xdr:nvSpPr>
        <xdr:cNvPr id="304" name="正方形/長方形 303"/>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05" name="正方形/長方形 30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06" name="正方形/長方形 30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07" name="正方形/長方形 30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08" name="正方形/長方形 30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09" name="正方形/長方形 30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10" name="正方形/長方形 30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311" name="正方形/長方形 310"/>
        <xdr:cNvSpPr/>
      </xdr:nvSpPr>
      <xdr:spPr>
        <a:xfrm>
          <a:off x="18288000" y="914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644525</xdr:colOff>
      <xdr:row>72</xdr:row>
      <xdr:rowOff>101600</xdr:rowOff>
    </xdr:to>
    <xdr:sp macro="" textlink="">
      <xdr:nvSpPr>
        <xdr:cNvPr id="312" name="正方形/長方形 311"/>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13" name="正方形/長方形 31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14" name="正方形/長方形 31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15" name="正方形/長方形 31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16" name="正方形/長方形 31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17" name="正方形/長方形 31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18" name="正方形/長方形 31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319" name="正方形/長方形 318"/>
        <xdr:cNvSpPr/>
      </xdr:nvSpPr>
      <xdr:spPr>
        <a:xfrm>
          <a:off x="12446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20" name="テキスト ボックス 31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21" name="直線コネクタ 32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114300</xdr:rowOff>
    </xdr:from>
    <xdr:to>
      <xdr:col>24</xdr:col>
      <xdr:colOff>644525</xdr:colOff>
      <xdr:row>86</xdr:row>
      <xdr:rowOff>114300</xdr:rowOff>
    </xdr:to>
    <xdr:cxnSp macro="">
      <xdr:nvCxnSpPr>
        <xdr:cNvPr id="322" name="直線コネクタ 321"/>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85</xdr:row>
      <xdr:rowOff>143527</xdr:rowOff>
    </xdr:from>
    <xdr:ext cx="338939" cy="259045"/>
    <xdr:sp macro="" textlink="">
      <xdr:nvSpPr>
        <xdr:cNvPr id="323" name="テキスト ボックス 322"/>
        <xdr:cNvSpPr txBox="1"/>
      </xdr:nvSpPr>
      <xdr:spPr>
        <a:xfrm>
          <a:off x="12107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324" name="直線コネクタ 323"/>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325" name="テキスト ボックス 324"/>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326" name="直線コネクタ 32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327" name="テキスト ボックス 32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328" name="直線コネクタ 327"/>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329" name="テキスト ボックス 328"/>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330" name="直線コネクタ 329"/>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162577</xdr:rowOff>
    </xdr:from>
    <xdr:ext cx="403059" cy="259045"/>
    <xdr:sp macro="" textlink="">
      <xdr:nvSpPr>
        <xdr:cNvPr id="331" name="テキスト ボックス 330"/>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332" name="直線コネクタ 33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333" name="テキスト ボックス 33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88</xdr:row>
      <xdr:rowOff>152400</xdr:rowOff>
    </xdr:to>
    <xdr:sp macro="" textlink="">
      <xdr:nvSpPr>
        <xdr:cNvPr id="334" name="【消防施設】&#10;有形固定資産減価償却率グラフ枠"/>
        <xdr:cNvSpPr/>
      </xdr:nvSpPr>
      <xdr:spPr>
        <a:xfrm>
          <a:off x="12446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89536</xdr:rowOff>
    </xdr:from>
    <xdr:to>
      <xdr:col>23</xdr:col>
      <xdr:colOff>516889</xdr:colOff>
      <xdr:row>85</xdr:row>
      <xdr:rowOff>95250</xdr:rowOff>
    </xdr:to>
    <xdr:cxnSp macro="">
      <xdr:nvCxnSpPr>
        <xdr:cNvPr id="335" name="直線コネクタ 334"/>
        <xdr:cNvCxnSpPr/>
      </xdr:nvCxnSpPr>
      <xdr:spPr>
        <a:xfrm flipV="1">
          <a:off x="16318864" y="13462636"/>
          <a:ext cx="0" cy="1205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99077</xdr:rowOff>
    </xdr:from>
    <xdr:ext cx="405111" cy="259045"/>
    <xdr:sp macro="" textlink="">
      <xdr:nvSpPr>
        <xdr:cNvPr id="336" name="【消防施設】&#10;有形固定資産減価償却率最小値テキスト"/>
        <xdr:cNvSpPr txBox="1"/>
      </xdr:nvSpPr>
      <xdr:spPr>
        <a:xfrm>
          <a:off x="16408400" y="1467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23</xdr:col>
      <xdr:colOff>428625</xdr:colOff>
      <xdr:row>85</xdr:row>
      <xdr:rowOff>95250</xdr:rowOff>
    </xdr:from>
    <xdr:to>
      <xdr:col>23</xdr:col>
      <xdr:colOff>606425</xdr:colOff>
      <xdr:row>85</xdr:row>
      <xdr:rowOff>95250</xdr:rowOff>
    </xdr:to>
    <xdr:cxnSp macro="">
      <xdr:nvCxnSpPr>
        <xdr:cNvPr id="337" name="直線コネクタ 336"/>
        <xdr:cNvCxnSpPr/>
      </xdr:nvCxnSpPr>
      <xdr:spPr>
        <a:xfrm>
          <a:off x="16230600" y="1466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36213</xdr:rowOff>
    </xdr:from>
    <xdr:ext cx="405111" cy="259045"/>
    <xdr:sp macro="" textlink="">
      <xdr:nvSpPr>
        <xdr:cNvPr id="338" name="【消防施設】&#10;有形固定資産減価償却率最大値テキスト"/>
        <xdr:cNvSpPr txBox="1"/>
      </xdr:nvSpPr>
      <xdr:spPr>
        <a:xfrm>
          <a:off x="16408400" y="13237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73.3</a:t>
          </a:r>
          <a:endParaRPr kumimoji="1" lang="ja-JP" altLang="en-US" sz="1000" b="1">
            <a:latin typeface="ＭＳ Ｐゴシック"/>
          </a:endParaRPr>
        </a:p>
      </xdr:txBody>
    </xdr:sp>
    <xdr:clientData/>
  </xdr:oneCellAnchor>
  <xdr:twoCellAnchor>
    <xdr:from>
      <xdr:col>23</xdr:col>
      <xdr:colOff>428625</xdr:colOff>
      <xdr:row>78</xdr:row>
      <xdr:rowOff>89536</xdr:rowOff>
    </xdr:from>
    <xdr:to>
      <xdr:col>23</xdr:col>
      <xdr:colOff>606425</xdr:colOff>
      <xdr:row>78</xdr:row>
      <xdr:rowOff>89536</xdr:rowOff>
    </xdr:to>
    <xdr:cxnSp macro="">
      <xdr:nvCxnSpPr>
        <xdr:cNvPr id="339" name="直線コネクタ 338"/>
        <xdr:cNvCxnSpPr/>
      </xdr:nvCxnSpPr>
      <xdr:spPr>
        <a:xfrm>
          <a:off x="16230600" y="134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118763</xdr:rowOff>
    </xdr:from>
    <xdr:ext cx="405111" cy="259045"/>
    <xdr:sp macro="" textlink="">
      <xdr:nvSpPr>
        <xdr:cNvPr id="340" name="【消防施設】&#10;有形固定資産減価償却率平均値テキスト"/>
        <xdr:cNvSpPr txBox="1"/>
      </xdr:nvSpPr>
      <xdr:spPr>
        <a:xfrm>
          <a:off x="16408400" y="138347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43.3</a:t>
          </a:r>
          <a:endParaRPr kumimoji="1" lang="ja-JP" altLang="en-US" sz="1000" b="1">
            <a:solidFill>
              <a:srgbClr val="000080"/>
            </a:solidFill>
            <a:latin typeface="ＭＳ Ｐゴシック"/>
          </a:endParaRPr>
        </a:p>
      </xdr:txBody>
    </xdr:sp>
    <xdr:clientData/>
  </xdr:oneCellAnchor>
  <xdr:twoCellAnchor>
    <xdr:from>
      <xdr:col>23</xdr:col>
      <xdr:colOff>466725</xdr:colOff>
      <xdr:row>81</xdr:row>
      <xdr:rowOff>95886</xdr:rowOff>
    </xdr:from>
    <xdr:to>
      <xdr:col>23</xdr:col>
      <xdr:colOff>568325</xdr:colOff>
      <xdr:row>82</xdr:row>
      <xdr:rowOff>26036</xdr:rowOff>
    </xdr:to>
    <xdr:sp macro="" textlink="">
      <xdr:nvSpPr>
        <xdr:cNvPr id="341" name="フローチャート : 判断 340"/>
        <xdr:cNvSpPr/>
      </xdr:nvSpPr>
      <xdr:spPr>
        <a:xfrm>
          <a:off x="16268700" y="13983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342" name="テキスト ボックス 34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343" name="テキスト ボックス 34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344" name="テキスト ボックス 34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345" name="テキスト ボックス 34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346" name="テキスト ボックス 34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85</xdr:row>
      <xdr:rowOff>44450</xdr:rowOff>
    </xdr:from>
    <xdr:to>
      <xdr:col>23</xdr:col>
      <xdr:colOff>568325</xdr:colOff>
      <xdr:row>85</xdr:row>
      <xdr:rowOff>146050</xdr:rowOff>
    </xdr:to>
    <xdr:sp macro="" textlink="">
      <xdr:nvSpPr>
        <xdr:cNvPr id="347" name="円/楕円 346"/>
        <xdr:cNvSpPr/>
      </xdr:nvSpPr>
      <xdr:spPr>
        <a:xfrm>
          <a:off x="162687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84</xdr:row>
      <xdr:rowOff>130827</xdr:rowOff>
    </xdr:from>
    <xdr:ext cx="405111" cy="259045"/>
    <xdr:sp macro="" textlink="">
      <xdr:nvSpPr>
        <xdr:cNvPr id="348" name="【消防施設】&#10;有形固定資産減価償却率該当値テキスト"/>
        <xdr:cNvSpPr txBox="1"/>
      </xdr:nvSpPr>
      <xdr:spPr>
        <a:xfrm>
          <a:off x="16408400" y="1453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314325</xdr:colOff>
      <xdr:row>72</xdr:row>
      <xdr:rowOff>101600</xdr:rowOff>
    </xdr:to>
    <xdr:sp macro="" textlink="">
      <xdr:nvSpPr>
        <xdr:cNvPr id="349" name="正方形/長方形 348"/>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50" name="正方形/長方形 34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51" name="正方形/長方形 35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52" name="正方形/長方形 35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53" name="正方形/長方形 35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0.051</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54" name="正方形/長方形 35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55" name="正方形/長方形 35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0.046</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356" name="正方形/長方形 355"/>
        <xdr:cNvSpPr/>
      </xdr:nvSpPr>
      <xdr:spPr>
        <a:xfrm>
          <a:off x="18288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357" name="テキスト ボックス 35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358" name="直線コネクタ 35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359" name="直線コネクタ 358"/>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360" name="テキスト ボックス 359"/>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361" name="直線コネクタ 360"/>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362" name="テキスト ボックス 361"/>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363" name="直線コネクタ 362"/>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364" name="テキスト ボックス 363"/>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365" name="直線コネクタ 364"/>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366" name="テキスト ボックス 365"/>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367" name="直線コネクタ 366"/>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368" name="テキスト ボックス 367"/>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369" name="直線コネクタ 368"/>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370" name="テキスト ボックス 369"/>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371" name="直線コネクタ 37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372" name="テキスト ボックス 37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88</xdr:row>
      <xdr:rowOff>152400</xdr:rowOff>
    </xdr:to>
    <xdr:sp macro="" textlink="">
      <xdr:nvSpPr>
        <xdr:cNvPr id="373" name="【消防施設】&#10;一人当たり面積グラフ枠"/>
        <xdr:cNvSpPr/>
      </xdr:nvSpPr>
      <xdr:spPr>
        <a:xfrm>
          <a:off x="18288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31569</xdr:rowOff>
    </xdr:from>
    <xdr:to>
      <xdr:col>32</xdr:col>
      <xdr:colOff>186689</xdr:colOff>
      <xdr:row>85</xdr:row>
      <xdr:rowOff>124642</xdr:rowOff>
    </xdr:to>
    <xdr:cxnSp macro="">
      <xdr:nvCxnSpPr>
        <xdr:cNvPr id="374" name="直線コネクタ 373"/>
        <xdr:cNvCxnSpPr/>
      </xdr:nvCxnSpPr>
      <xdr:spPr>
        <a:xfrm flipV="1">
          <a:off x="22160864" y="13404669"/>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128469</xdr:rowOff>
    </xdr:from>
    <xdr:ext cx="469744" cy="259045"/>
    <xdr:sp macro="" textlink="">
      <xdr:nvSpPr>
        <xdr:cNvPr id="375" name="【消防施設】&#10;一人当たり面積最小値テキスト"/>
        <xdr:cNvSpPr txBox="1"/>
      </xdr:nvSpPr>
      <xdr:spPr>
        <a:xfrm>
          <a:off x="22250400" y="14701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0.033</a:t>
          </a:r>
          <a:endParaRPr kumimoji="1" lang="ja-JP" altLang="en-US" sz="1000" b="1">
            <a:latin typeface="ＭＳ Ｐゴシック"/>
          </a:endParaRPr>
        </a:p>
      </xdr:txBody>
    </xdr:sp>
    <xdr:clientData/>
  </xdr:oneCellAnchor>
  <xdr:twoCellAnchor>
    <xdr:from>
      <xdr:col>32</xdr:col>
      <xdr:colOff>98425</xdr:colOff>
      <xdr:row>85</xdr:row>
      <xdr:rowOff>124642</xdr:rowOff>
    </xdr:from>
    <xdr:to>
      <xdr:col>32</xdr:col>
      <xdr:colOff>276225</xdr:colOff>
      <xdr:row>85</xdr:row>
      <xdr:rowOff>124642</xdr:rowOff>
    </xdr:to>
    <xdr:cxnSp macro="">
      <xdr:nvCxnSpPr>
        <xdr:cNvPr id="376" name="直線コネクタ 375"/>
        <xdr:cNvCxnSpPr/>
      </xdr:nvCxnSpPr>
      <xdr:spPr>
        <a:xfrm>
          <a:off x="22072600" y="14697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149696</xdr:rowOff>
    </xdr:from>
    <xdr:ext cx="469744" cy="259045"/>
    <xdr:sp macro="" textlink="">
      <xdr:nvSpPr>
        <xdr:cNvPr id="377" name="【消防施設】&#10;一人当たり面積最大値テキスト"/>
        <xdr:cNvSpPr txBox="1"/>
      </xdr:nvSpPr>
      <xdr:spPr>
        <a:xfrm>
          <a:off x="22250400" y="13179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0.231</a:t>
          </a:r>
          <a:endParaRPr kumimoji="1" lang="ja-JP" altLang="en-US" sz="1000" b="1">
            <a:latin typeface="ＭＳ Ｐゴシック"/>
          </a:endParaRPr>
        </a:p>
      </xdr:txBody>
    </xdr:sp>
    <xdr:clientData/>
  </xdr:oneCellAnchor>
  <xdr:twoCellAnchor>
    <xdr:from>
      <xdr:col>32</xdr:col>
      <xdr:colOff>98425</xdr:colOff>
      <xdr:row>78</xdr:row>
      <xdr:rowOff>31569</xdr:rowOff>
    </xdr:from>
    <xdr:to>
      <xdr:col>32</xdr:col>
      <xdr:colOff>276225</xdr:colOff>
      <xdr:row>78</xdr:row>
      <xdr:rowOff>31569</xdr:rowOff>
    </xdr:to>
    <xdr:cxnSp macro="">
      <xdr:nvCxnSpPr>
        <xdr:cNvPr id="378" name="直線コネクタ 377"/>
        <xdr:cNvCxnSpPr/>
      </xdr:nvCxnSpPr>
      <xdr:spPr>
        <a:xfrm>
          <a:off x="22072600" y="13404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153869</xdr:rowOff>
    </xdr:from>
    <xdr:ext cx="469744" cy="259045"/>
    <xdr:sp macro="" textlink="">
      <xdr:nvSpPr>
        <xdr:cNvPr id="379" name="【消防施設】&#10;一人当たり面積平均値テキスト"/>
        <xdr:cNvSpPr txBox="1"/>
      </xdr:nvSpPr>
      <xdr:spPr>
        <a:xfrm>
          <a:off x="22250400" y="140413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0.103</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130992</xdr:rowOff>
    </xdr:from>
    <xdr:to>
      <xdr:col>32</xdr:col>
      <xdr:colOff>238125</xdr:colOff>
      <xdr:row>83</xdr:row>
      <xdr:rowOff>61142</xdr:rowOff>
    </xdr:to>
    <xdr:sp macro="" textlink="">
      <xdr:nvSpPr>
        <xdr:cNvPr id="380" name="フローチャート : 判断 379"/>
        <xdr:cNvSpPr/>
      </xdr:nvSpPr>
      <xdr:spPr>
        <a:xfrm>
          <a:off x="22110700" y="1418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381" name="テキスト ボックス 38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382" name="テキスト ボックス 38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383" name="テキスト ボックス 38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384" name="テキスト ボックス 38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385" name="テキスト ボックス 38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85</xdr:row>
      <xdr:rowOff>73842</xdr:rowOff>
    </xdr:from>
    <xdr:to>
      <xdr:col>32</xdr:col>
      <xdr:colOff>238125</xdr:colOff>
      <xdr:row>86</xdr:row>
      <xdr:rowOff>3992</xdr:rowOff>
    </xdr:to>
    <xdr:sp macro="" textlink="">
      <xdr:nvSpPr>
        <xdr:cNvPr id="386" name="円/楕円 385"/>
        <xdr:cNvSpPr/>
      </xdr:nvSpPr>
      <xdr:spPr>
        <a:xfrm>
          <a:off x="22110700" y="1464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84</xdr:row>
      <xdr:rowOff>160219</xdr:rowOff>
    </xdr:from>
    <xdr:ext cx="469744" cy="259045"/>
    <xdr:sp macro="" textlink="">
      <xdr:nvSpPr>
        <xdr:cNvPr id="387" name="【消防施設】&#10;一人当たり面積該当値テキスト"/>
        <xdr:cNvSpPr txBox="1"/>
      </xdr:nvSpPr>
      <xdr:spPr>
        <a:xfrm>
          <a:off x="22250400" y="14562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0.033</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644525</xdr:colOff>
      <xdr:row>94</xdr:row>
      <xdr:rowOff>139700</xdr:rowOff>
    </xdr:to>
    <xdr:sp macro="" textlink="">
      <xdr:nvSpPr>
        <xdr:cNvPr id="388" name="正方形/長方形 387"/>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89" name="正方形/長方形 38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90" name="正方形/長方形 38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91" name="正方形/長方形 39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392" name="正方形/長方形 39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393" name="正方形/長方形 39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394" name="正方形/長方形 39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395" name="正方形/長方形 394"/>
        <xdr:cNvSpPr/>
      </xdr:nvSpPr>
      <xdr:spPr>
        <a:xfrm>
          <a:off x="12446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396" name="テキスト ボックス 39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397" name="直線コネクタ 39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398" name="テキスト ボックス 397"/>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399" name="直線コネクタ 39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400" name="テキスト ボックス 399"/>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401" name="直線コネクタ 40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402" name="テキスト ボックス 40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03" name="直線コネクタ 40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404" name="テキスト ボックス 40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405" name="直線コネクタ 40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406" name="テキスト ボックス 40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407" name="直線コネクタ 40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408" name="テキスト ボックス 407"/>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09" name="直線コネクタ 40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10" name="テキスト ボックス 40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111</xdr:row>
      <xdr:rowOff>19050</xdr:rowOff>
    </xdr:to>
    <xdr:sp macro="" textlink="">
      <xdr:nvSpPr>
        <xdr:cNvPr id="411" name="【庁舎】&#10;有形固定資産減価償却率グラフ枠"/>
        <xdr:cNvSpPr/>
      </xdr:nvSpPr>
      <xdr:spPr>
        <a:xfrm>
          <a:off x="12446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0</xdr:rowOff>
    </xdr:from>
    <xdr:to>
      <xdr:col>23</xdr:col>
      <xdr:colOff>516889</xdr:colOff>
      <xdr:row>108</xdr:row>
      <xdr:rowOff>125730</xdr:rowOff>
    </xdr:to>
    <xdr:cxnSp macro="">
      <xdr:nvCxnSpPr>
        <xdr:cNvPr id="412" name="直線コネクタ 411"/>
        <xdr:cNvCxnSpPr/>
      </xdr:nvCxnSpPr>
      <xdr:spPr>
        <a:xfrm flipV="1">
          <a:off x="16318864" y="17145000"/>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129557</xdr:rowOff>
    </xdr:from>
    <xdr:ext cx="405111" cy="259045"/>
    <xdr:sp macro="" textlink="">
      <xdr:nvSpPr>
        <xdr:cNvPr id="413" name="【庁舎】&#10;有形固定資産減価償却率最小値テキスト"/>
        <xdr:cNvSpPr txBox="1"/>
      </xdr:nvSpPr>
      <xdr:spPr>
        <a:xfrm>
          <a:off x="16408400" y="1864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a:t>
          </a:r>
          <a:endParaRPr kumimoji="1" lang="ja-JP" altLang="en-US" sz="1000" b="1">
            <a:latin typeface="ＭＳ Ｐゴシック"/>
          </a:endParaRPr>
        </a:p>
      </xdr:txBody>
    </xdr:sp>
    <xdr:clientData/>
  </xdr:oneCellAnchor>
  <xdr:twoCellAnchor>
    <xdr:from>
      <xdr:col>23</xdr:col>
      <xdr:colOff>428625</xdr:colOff>
      <xdr:row>108</xdr:row>
      <xdr:rowOff>125730</xdr:rowOff>
    </xdr:from>
    <xdr:to>
      <xdr:col>23</xdr:col>
      <xdr:colOff>606425</xdr:colOff>
      <xdr:row>108</xdr:row>
      <xdr:rowOff>125730</xdr:rowOff>
    </xdr:to>
    <xdr:cxnSp macro="">
      <xdr:nvCxnSpPr>
        <xdr:cNvPr id="414" name="直線コネクタ 413"/>
        <xdr:cNvCxnSpPr/>
      </xdr:nvCxnSpPr>
      <xdr:spPr>
        <a:xfrm>
          <a:off x="16230600" y="1864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118127</xdr:rowOff>
    </xdr:from>
    <xdr:ext cx="469744" cy="259045"/>
    <xdr:sp macro="" textlink="">
      <xdr:nvSpPr>
        <xdr:cNvPr id="415" name="【庁舎】&#10;有形固定資産減価償却率最大値テキスト"/>
        <xdr:cNvSpPr txBox="1"/>
      </xdr:nvSpPr>
      <xdr:spPr>
        <a:xfrm>
          <a:off x="164084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100</xdr:row>
      <xdr:rowOff>0</xdr:rowOff>
    </xdr:from>
    <xdr:to>
      <xdr:col>23</xdr:col>
      <xdr:colOff>606425</xdr:colOff>
      <xdr:row>100</xdr:row>
      <xdr:rowOff>0</xdr:rowOff>
    </xdr:to>
    <xdr:cxnSp macro="">
      <xdr:nvCxnSpPr>
        <xdr:cNvPr id="416" name="直線コネクタ 415"/>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652</xdr:rowOff>
    </xdr:from>
    <xdr:ext cx="405111" cy="259045"/>
    <xdr:sp macro="" textlink="">
      <xdr:nvSpPr>
        <xdr:cNvPr id="417" name="【庁舎】&#10;有形固定資産減価償却率平均値テキスト"/>
        <xdr:cNvSpPr txBox="1"/>
      </xdr:nvSpPr>
      <xdr:spPr>
        <a:xfrm>
          <a:off x="16408400" y="180029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44.5</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149225</xdr:rowOff>
    </xdr:from>
    <xdr:to>
      <xdr:col>23</xdr:col>
      <xdr:colOff>568325</xdr:colOff>
      <xdr:row>106</xdr:row>
      <xdr:rowOff>79375</xdr:rowOff>
    </xdr:to>
    <xdr:sp macro="" textlink="">
      <xdr:nvSpPr>
        <xdr:cNvPr id="418" name="フローチャート : 判断 417"/>
        <xdr:cNvSpPr/>
      </xdr:nvSpPr>
      <xdr:spPr>
        <a:xfrm>
          <a:off x="16268700" y="1815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19" name="テキスト ボックス 41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20" name="テキスト ボックス 41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21" name="テキスト ボックス 42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22" name="テキスト ボックス 42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23" name="テキスト ボックス 42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107</xdr:row>
      <xdr:rowOff>116839</xdr:rowOff>
    </xdr:from>
    <xdr:to>
      <xdr:col>23</xdr:col>
      <xdr:colOff>568325</xdr:colOff>
      <xdr:row>108</xdr:row>
      <xdr:rowOff>46989</xdr:rowOff>
    </xdr:to>
    <xdr:sp macro="" textlink="">
      <xdr:nvSpPr>
        <xdr:cNvPr id="424" name="円/楕円 423"/>
        <xdr:cNvSpPr/>
      </xdr:nvSpPr>
      <xdr:spPr>
        <a:xfrm>
          <a:off x="16268700" y="1846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107</xdr:row>
      <xdr:rowOff>95266</xdr:rowOff>
    </xdr:from>
    <xdr:ext cx="405111" cy="259045"/>
    <xdr:sp macro="" textlink="">
      <xdr:nvSpPr>
        <xdr:cNvPr id="425" name="【庁舎】&#10;有形固定資産減価償却率該当値テキスト"/>
        <xdr:cNvSpPr txBox="1"/>
      </xdr:nvSpPr>
      <xdr:spPr>
        <a:xfrm>
          <a:off x="16408400" y="1844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28.2</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139700</xdr:rowOff>
    </xdr:to>
    <xdr:sp macro="" textlink="">
      <xdr:nvSpPr>
        <xdr:cNvPr id="426" name="正方形/長方形 425"/>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27" name="正方形/長方形 42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28" name="正方形/長方形 42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29" name="正方形/長方形 42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30" name="正方形/長方形 42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0.151</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31" name="正方形/長方形 43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32" name="正方形/長方形 43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0.097</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433" name="正方形/長方形 432"/>
        <xdr:cNvSpPr/>
      </xdr:nvSpPr>
      <xdr:spPr>
        <a:xfrm>
          <a:off x="18288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34" name="テキスト ボックス 43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35" name="直線コネクタ 43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109</xdr:row>
      <xdr:rowOff>35379</xdr:rowOff>
    </xdr:from>
    <xdr:to>
      <xdr:col>33</xdr:col>
      <xdr:colOff>314325</xdr:colOff>
      <xdr:row>109</xdr:row>
      <xdr:rowOff>35379</xdr:rowOff>
    </xdr:to>
    <xdr:cxnSp macro="">
      <xdr:nvCxnSpPr>
        <xdr:cNvPr id="436" name="直線コネクタ 43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437" name="テキスト ボックス 43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438" name="直線コネクタ 43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439" name="テキスト ボックス 43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440" name="直線コネクタ 43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441" name="テキスト ボックス 44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442" name="直線コネクタ 44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443" name="テキスト ボックス 44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444" name="直線コネクタ 44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445" name="テキスト ボックス 44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446" name="直線コネクタ 44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447" name="テキスト ボックス 446"/>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48" name="直線コネクタ 44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49" name="テキスト ボックス 44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450" name="【庁舎】&#10;一人当たり面積グラフ枠"/>
        <xdr:cNvSpPr/>
      </xdr:nvSpPr>
      <xdr:spPr>
        <a:xfrm>
          <a:off x="18288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54973</xdr:rowOff>
    </xdr:from>
    <xdr:to>
      <xdr:col>32</xdr:col>
      <xdr:colOff>186689</xdr:colOff>
      <xdr:row>108</xdr:row>
      <xdr:rowOff>9798</xdr:rowOff>
    </xdr:to>
    <xdr:cxnSp macro="">
      <xdr:nvCxnSpPr>
        <xdr:cNvPr id="451" name="直線コネクタ 450"/>
        <xdr:cNvCxnSpPr/>
      </xdr:nvCxnSpPr>
      <xdr:spPr>
        <a:xfrm flipV="1">
          <a:off x="22160864" y="17028523"/>
          <a:ext cx="0" cy="1497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13625</xdr:rowOff>
    </xdr:from>
    <xdr:ext cx="469744" cy="259045"/>
    <xdr:sp macro="" textlink="">
      <xdr:nvSpPr>
        <xdr:cNvPr id="452" name="【庁舎】&#10;一人当たり面積最小値テキスト"/>
        <xdr:cNvSpPr txBox="1"/>
      </xdr:nvSpPr>
      <xdr:spPr>
        <a:xfrm>
          <a:off x="22250400" y="18530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0.181</a:t>
          </a:r>
          <a:endParaRPr kumimoji="1" lang="ja-JP" altLang="en-US" sz="1000" b="1">
            <a:latin typeface="ＭＳ Ｐゴシック"/>
          </a:endParaRPr>
        </a:p>
      </xdr:txBody>
    </xdr:sp>
    <xdr:clientData/>
  </xdr:oneCellAnchor>
  <xdr:twoCellAnchor>
    <xdr:from>
      <xdr:col>32</xdr:col>
      <xdr:colOff>98425</xdr:colOff>
      <xdr:row>108</xdr:row>
      <xdr:rowOff>9798</xdr:rowOff>
    </xdr:from>
    <xdr:to>
      <xdr:col>32</xdr:col>
      <xdr:colOff>276225</xdr:colOff>
      <xdr:row>108</xdr:row>
      <xdr:rowOff>9798</xdr:rowOff>
    </xdr:to>
    <xdr:cxnSp macro="">
      <xdr:nvCxnSpPr>
        <xdr:cNvPr id="453" name="直線コネクタ 452"/>
        <xdr:cNvCxnSpPr/>
      </xdr:nvCxnSpPr>
      <xdr:spPr>
        <a:xfrm>
          <a:off x="22072600" y="18526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1650</xdr:rowOff>
    </xdr:from>
    <xdr:ext cx="469744" cy="259045"/>
    <xdr:sp macro="" textlink="">
      <xdr:nvSpPr>
        <xdr:cNvPr id="454" name="【庁舎】&#10;一人当たり面積最大値テキスト"/>
        <xdr:cNvSpPr txBox="1"/>
      </xdr:nvSpPr>
      <xdr:spPr>
        <a:xfrm>
          <a:off x="22250400" y="16803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1.557</a:t>
          </a:r>
          <a:endParaRPr kumimoji="1" lang="ja-JP" altLang="en-US" sz="1000" b="1">
            <a:latin typeface="ＭＳ Ｐゴシック"/>
          </a:endParaRPr>
        </a:p>
      </xdr:txBody>
    </xdr:sp>
    <xdr:clientData/>
  </xdr:oneCellAnchor>
  <xdr:twoCellAnchor>
    <xdr:from>
      <xdr:col>32</xdr:col>
      <xdr:colOff>98425</xdr:colOff>
      <xdr:row>99</xdr:row>
      <xdr:rowOff>54973</xdr:rowOff>
    </xdr:from>
    <xdr:to>
      <xdr:col>32</xdr:col>
      <xdr:colOff>276225</xdr:colOff>
      <xdr:row>99</xdr:row>
      <xdr:rowOff>54973</xdr:rowOff>
    </xdr:to>
    <xdr:cxnSp macro="">
      <xdr:nvCxnSpPr>
        <xdr:cNvPr id="455" name="直線コネクタ 454"/>
        <xdr:cNvCxnSpPr/>
      </xdr:nvCxnSpPr>
      <xdr:spPr>
        <a:xfrm>
          <a:off x="22072600" y="17028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33582</xdr:rowOff>
    </xdr:from>
    <xdr:ext cx="469744" cy="259045"/>
    <xdr:sp macro="" textlink="">
      <xdr:nvSpPr>
        <xdr:cNvPr id="456" name="【庁舎】&#10;一人当たり面積平均値テキスト"/>
        <xdr:cNvSpPr txBox="1"/>
      </xdr:nvSpPr>
      <xdr:spPr>
        <a:xfrm>
          <a:off x="22250400" y="17864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0.606</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10705</xdr:rowOff>
    </xdr:from>
    <xdr:to>
      <xdr:col>32</xdr:col>
      <xdr:colOff>238125</xdr:colOff>
      <xdr:row>105</xdr:row>
      <xdr:rowOff>112305</xdr:rowOff>
    </xdr:to>
    <xdr:sp macro="" textlink="">
      <xdr:nvSpPr>
        <xdr:cNvPr id="457" name="フローチャート : 判断 456"/>
        <xdr:cNvSpPr/>
      </xdr:nvSpPr>
      <xdr:spPr>
        <a:xfrm>
          <a:off x="22110700" y="1801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458" name="テキスト ボックス 45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59" name="テキスト ボックス 45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60" name="テキスト ボックス 45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61" name="テキスト ボックス 46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62" name="テキスト ボックス 46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105</xdr:row>
      <xdr:rowOff>90170</xdr:rowOff>
    </xdr:from>
    <xdr:to>
      <xdr:col>32</xdr:col>
      <xdr:colOff>238125</xdr:colOff>
      <xdr:row>106</xdr:row>
      <xdr:rowOff>20320</xdr:rowOff>
    </xdr:to>
    <xdr:sp macro="" textlink="">
      <xdr:nvSpPr>
        <xdr:cNvPr id="463" name="円/楕円 462"/>
        <xdr:cNvSpPr/>
      </xdr:nvSpPr>
      <xdr:spPr>
        <a:xfrm>
          <a:off x="22110700" y="1809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105</xdr:row>
      <xdr:rowOff>68597</xdr:rowOff>
    </xdr:from>
    <xdr:ext cx="469744" cy="259045"/>
    <xdr:sp macro="" textlink="">
      <xdr:nvSpPr>
        <xdr:cNvPr id="464" name="【庁舎】&#10;一人当たり面積該当値テキスト"/>
        <xdr:cNvSpPr txBox="1"/>
      </xdr:nvSpPr>
      <xdr:spPr>
        <a:xfrm>
          <a:off x="22250400" y="1807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0.533</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465" name="正方形/長方形 464"/>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66" name="正方形/長方形 46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467" name="テキスト ボックス 466"/>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類似団体と比較して、一般廃棄物処理施設が</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有形固定資産減価償却率が特に高くなっており、消防施設及び庁舎が特に低くなっている。一般廃棄物処理施設については、休止中の焼却施設</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施設が築</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44</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33</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年が経過しており、今後町単独でごみの焼却を行うこともないことから、公共施設等総合管理計画においても廃止する方針である。消防施設については築５年、庁舎については築</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15</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年の新しい施設であり、今後も適正に維持管理を行っていく。</a:t>
          </a:r>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三重県度会町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8,568
8,524
134.98
4,123,727
3,958,272
119,525
2,576,861
3,340,541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3.8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a:solidFill>
                <a:schemeClr val="dk1"/>
              </a:solidFill>
              <a:effectLst/>
              <a:latin typeface="+mn-lt"/>
              <a:ea typeface="+mn-ea"/>
              <a:cs typeface="+mn-cs"/>
            </a:rPr>
            <a:t>当町は中山間地域であり、税収を見込める大型の事業所や企業がほとんどないため、例年大きな変動は見られないが、税収においては依然厳しい状況にある。また、現年課税分の徴収率</a:t>
          </a:r>
          <a:r>
            <a:rPr lang="ja-JP" altLang="en-US" sz="1200">
              <a:solidFill>
                <a:schemeClr val="dk1"/>
              </a:solidFill>
              <a:effectLst/>
              <a:latin typeface="+mn-lt"/>
              <a:ea typeface="+mn-ea"/>
              <a:cs typeface="+mn-cs"/>
            </a:rPr>
            <a:t>に</a:t>
          </a:r>
          <a:r>
            <a:rPr lang="ja-JP" altLang="ja-JP" sz="1200">
              <a:solidFill>
                <a:schemeClr val="dk1"/>
              </a:solidFill>
              <a:effectLst/>
              <a:latin typeface="+mn-lt"/>
              <a:ea typeface="+mn-ea"/>
              <a:cs typeface="+mn-cs"/>
            </a:rPr>
            <a:t>ついても、平成</a:t>
          </a:r>
          <a:r>
            <a:rPr lang="ja-JP" altLang="en-US" sz="1200">
              <a:solidFill>
                <a:schemeClr val="dk1"/>
              </a:solidFill>
              <a:effectLst/>
              <a:latin typeface="+mn-lt"/>
              <a:ea typeface="+mn-ea"/>
              <a:cs typeface="+mn-cs"/>
            </a:rPr>
            <a:t>２７</a:t>
          </a:r>
          <a:r>
            <a:rPr lang="ja-JP" altLang="ja-JP" sz="1200">
              <a:solidFill>
                <a:schemeClr val="dk1"/>
              </a:solidFill>
              <a:effectLst/>
              <a:latin typeface="+mn-lt"/>
              <a:ea typeface="+mn-ea"/>
              <a:cs typeface="+mn-cs"/>
            </a:rPr>
            <a:t>年度は９８．</a:t>
          </a:r>
          <a:r>
            <a:rPr lang="ja-JP" altLang="en-US" sz="1200">
              <a:solidFill>
                <a:schemeClr val="dk1"/>
              </a:solidFill>
              <a:effectLst/>
              <a:latin typeface="+mn-lt"/>
              <a:ea typeface="+mn-ea"/>
              <a:cs typeface="+mn-cs"/>
            </a:rPr>
            <a:t>４</a:t>
          </a:r>
          <a:r>
            <a:rPr lang="ja-JP" altLang="ja-JP" sz="1200">
              <a:solidFill>
                <a:schemeClr val="dk1"/>
              </a:solidFill>
              <a:effectLst/>
              <a:latin typeface="+mn-lt"/>
              <a:ea typeface="+mn-ea"/>
              <a:cs typeface="+mn-cs"/>
            </a:rPr>
            <a:t>％と依然高い率にあるものの、</a:t>
          </a:r>
          <a:r>
            <a:rPr lang="ja-JP" altLang="en-US" sz="1200">
              <a:solidFill>
                <a:schemeClr val="dk1"/>
              </a:solidFill>
              <a:effectLst/>
              <a:latin typeface="+mn-lt"/>
              <a:ea typeface="+mn-ea"/>
              <a:cs typeface="+mn-cs"/>
            </a:rPr>
            <a:t>税収そのものは大きな増収が見込めない状況である</a:t>
          </a:r>
          <a:r>
            <a:rPr lang="ja-JP" altLang="ja-JP" sz="1200">
              <a:solidFill>
                <a:schemeClr val="dk1"/>
              </a:solidFill>
              <a:effectLst/>
              <a:latin typeface="+mn-lt"/>
              <a:ea typeface="+mn-ea"/>
              <a:cs typeface="+mn-cs"/>
            </a:rPr>
            <a:t>。</a:t>
          </a:r>
          <a:endParaRPr lang="ja-JP" altLang="ja-JP" sz="1200">
            <a:effectLst/>
          </a:endParaRPr>
        </a:p>
        <a:p>
          <a:r>
            <a:rPr lang="ja-JP" altLang="ja-JP" sz="1200">
              <a:solidFill>
                <a:schemeClr val="dk1"/>
              </a:solidFill>
              <a:effectLst/>
              <a:latin typeface="+mn-lt"/>
              <a:ea typeface="+mn-ea"/>
              <a:cs typeface="+mn-cs"/>
            </a:rPr>
            <a:t>町長直轄の政策調整</a:t>
          </a:r>
          <a:r>
            <a:rPr lang="ja-JP" altLang="en-US" sz="1200">
              <a:solidFill>
                <a:schemeClr val="dk1"/>
              </a:solidFill>
              <a:effectLst/>
              <a:latin typeface="+mn-lt"/>
              <a:ea typeface="+mn-ea"/>
              <a:cs typeface="+mn-cs"/>
            </a:rPr>
            <a:t>課</a:t>
          </a:r>
          <a:r>
            <a:rPr lang="ja-JP" altLang="ja-JP" sz="1200">
              <a:solidFill>
                <a:schemeClr val="dk1"/>
              </a:solidFill>
              <a:effectLst/>
              <a:latin typeface="+mn-lt"/>
              <a:ea typeface="+mn-ea"/>
              <a:cs typeface="+mn-cs"/>
            </a:rPr>
            <a:t>を設け</a:t>
          </a:r>
          <a:r>
            <a:rPr lang="ja-JP" altLang="en-US" sz="1200">
              <a:solidFill>
                <a:schemeClr val="dk1"/>
              </a:solidFill>
              <a:effectLst/>
              <a:latin typeface="+mn-lt"/>
              <a:ea typeface="+mn-ea"/>
              <a:cs typeface="+mn-cs"/>
            </a:rPr>
            <a:t>、</a:t>
          </a:r>
          <a:r>
            <a:rPr lang="ja-JP" altLang="ja-JP" sz="1200">
              <a:solidFill>
                <a:schemeClr val="dk1"/>
              </a:solidFill>
              <a:effectLst/>
              <a:latin typeface="+mn-lt"/>
              <a:ea typeface="+mn-ea"/>
              <a:cs typeface="+mn-cs"/>
            </a:rPr>
            <a:t>厳しい中においても住民目線の企業誘致を目指しており、更なる税収増加を見込めるよう歳入の確保に努めている。</a:t>
          </a:r>
          <a:endParaRPr lang="ja-JP" altLang="ja-JP" sz="12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111881</xdr:rowOff>
    </xdr:from>
    <xdr:to>
      <xdr:col>7</xdr:col>
      <xdr:colOff>152400</xdr:colOff>
      <xdr:row>44</xdr:row>
      <xdr:rowOff>107648</xdr:rowOff>
    </xdr:to>
    <xdr:cxnSp macro="">
      <xdr:nvCxnSpPr>
        <xdr:cNvPr id="64" name="直線コネクタ 63"/>
        <xdr:cNvCxnSpPr/>
      </xdr:nvCxnSpPr>
      <xdr:spPr>
        <a:xfrm flipV="1">
          <a:off x="4953000" y="6284081"/>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79725</xdr:rowOff>
    </xdr:from>
    <xdr:ext cx="762000" cy="259045"/>
    <xdr:sp macro="" textlink="">
      <xdr:nvSpPr>
        <xdr:cNvPr id="65" name="財政力最小値テキスト"/>
        <xdr:cNvSpPr txBox="1"/>
      </xdr:nvSpPr>
      <xdr:spPr>
        <a:xfrm>
          <a:off x="5041900" y="762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0.17</a:t>
          </a:r>
          <a:endParaRPr kumimoji="1" lang="ja-JP" altLang="en-US" sz="1000" b="1">
            <a:latin typeface="ＭＳ Ｐゴシック"/>
          </a:endParaRPr>
        </a:p>
      </xdr:txBody>
    </xdr:sp>
    <xdr:clientData/>
  </xdr:oneCellAnchor>
  <xdr:twoCellAnchor>
    <xdr:from>
      <xdr:col>7</xdr:col>
      <xdr:colOff>63500</xdr:colOff>
      <xdr:row>44</xdr:row>
      <xdr:rowOff>107648</xdr:rowOff>
    </xdr:from>
    <xdr:to>
      <xdr:col>7</xdr:col>
      <xdr:colOff>241300</xdr:colOff>
      <xdr:row>44</xdr:row>
      <xdr:rowOff>107648</xdr:rowOff>
    </xdr:to>
    <xdr:cxnSp macro="">
      <xdr:nvCxnSpPr>
        <xdr:cNvPr id="66" name="直線コネクタ 65"/>
        <xdr:cNvCxnSpPr/>
      </xdr:nvCxnSpPr>
      <xdr:spPr>
        <a:xfrm>
          <a:off x="4864100" y="765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26808</xdr:rowOff>
    </xdr:from>
    <xdr:ext cx="762000" cy="259045"/>
    <xdr:sp macro="" textlink="">
      <xdr:nvSpPr>
        <xdr:cNvPr id="67" name="財政力最大値テキスト"/>
        <xdr:cNvSpPr txBox="1"/>
      </xdr:nvSpPr>
      <xdr:spPr>
        <a:xfrm>
          <a:off x="5041900" y="6027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a:t>
          </a:r>
          <a:endParaRPr kumimoji="1" lang="ja-JP" altLang="en-US" sz="1000" b="1">
            <a:latin typeface="ＭＳ Ｐゴシック"/>
          </a:endParaRPr>
        </a:p>
      </xdr:txBody>
    </xdr:sp>
    <xdr:clientData/>
  </xdr:oneCellAnchor>
  <xdr:twoCellAnchor>
    <xdr:from>
      <xdr:col>7</xdr:col>
      <xdr:colOff>63500</xdr:colOff>
      <xdr:row>36</xdr:row>
      <xdr:rowOff>111881</xdr:rowOff>
    </xdr:from>
    <xdr:to>
      <xdr:col>7</xdr:col>
      <xdr:colOff>241300</xdr:colOff>
      <xdr:row>36</xdr:row>
      <xdr:rowOff>111881</xdr:rowOff>
    </xdr:to>
    <xdr:cxnSp macro="">
      <xdr:nvCxnSpPr>
        <xdr:cNvPr id="68" name="直線コネクタ 67"/>
        <xdr:cNvCxnSpPr/>
      </xdr:nvCxnSpPr>
      <xdr:spPr>
        <a:xfrm>
          <a:off x="4864100" y="6284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106741</xdr:rowOff>
    </xdr:from>
    <xdr:to>
      <xdr:col>7</xdr:col>
      <xdr:colOff>152400</xdr:colOff>
      <xdr:row>43</xdr:row>
      <xdr:rowOff>118231</xdr:rowOff>
    </xdr:to>
    <xdr:cxnSp macro="">
      <xdr:nvCxnSpPr>
        <xdr:cNvPr id="69" name="直線コネクタ 68"/>
        <xdr:cNvCxnSpPr/>
      </xdr:nvCxnSpPr>
      <xdr:spPr>
        <a:xfrm flipV="1">
          <a:off x="4114800" y="7479091"/>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26505</xdr:rowOff>
    </xdr:from>
    <xdr:ext cx="762000" cy="259045"/>
    <xdr:sp macro="" textlink="">
      <xdr:nvSpPr>
        <xdr:cNvPr id="70" name="財政力平均値テキスト"/>
        <xdr:cNvSpPr txBox="1"/>
      </xdr:nvSpPr>
      <xdr:spPr>
        <a:xfrm>
          <a:off x="5041900" y="7227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9978</xdr:rowOff>
    </xdr:from>
    <xdr:to>
      <xdr:col>7</xdr:col>
      <xdr:colOff>203200</xdr:colOff>
      <xdr:row>43</xdr:row>
      <xdr:rowOff>111578</xdr:rowOff>
    </xdr:to>
    <xdr:sp macro="" textlink="">
      <xdr:nvSpPr>
        <xdr:cNvPr id="71" name="フローチャート : 判断 70"/>
        <xdr:cNvSpPr/>
      </xdr:nvSpPr>
      <xdr:spPr>
        <a:xfrm>
          <a:off x="49022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118231</xdr:rowOff>
    </xdr:from>
    <xdr:to>
      <xdr:col>6</xdr:col>
      <xdr:colOff>0</xdr:colOff>
      <xdr:row>43</xdr:row>
      <xdr:rowOff>118231</xdr:rowOff>
    </xdr:to>
    <xdr:cxnSp macro="">
      <xdr:nvCxnSpPr>
        <xdr:cNvPr id="72" name="直線コネクタ 71"/>
        <xdr:cNvCxnSpPr/>
      </xdr:nvCxnSpPr>
      <xdr:spPr>
        <a:xfrm>
          <a:off x="3225800" y="74905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146957</xdr:rowOff>
    </xdr:from>
    <xdr:to>
      <xdr:col>6</xdr:col>
      <xdr:colOff>50800</xdr:colOff>
      <xdr:row>43</xdr:row>
      <xdr:rowOff>77107</xdr:rowOff>
    </xdr:to>
    <xdr:sp macro="" textlink="">
      <xdr:nvSpPr>
        <xdr:cNvPr id="73" name="フローチャート : 判断 72"/>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87284</xdr:rowOff>
    </xdr:from>
    <xdr:ext cx="736600" cy="259045"/>
    <xdr:sp macro="" textlink="">
      <xdr:nvSpPr>
        <xdr:cNvPr id="74" name="テキスト ボックス 73"/>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118231</xdr:rowOff>
    </xdr:from>
    <xdr:to>
      <xdr:col>4</xdr:col>
      <xdr:colOff>482600</xdr:colOff>
      <xdr:row>43</xdr:row>
      <xdr:rowOff>118231</xdr:rowOff>
    </xdr:to>
    <xdr:cxnSp macro="">
      <xdr:nvCxnSpPr>
        <xdr:cNvPr id="75" name="直線コネクタ 74"/>
        <xdr:cNvCxnSpPr/>
      </xdr:nvCxnSpPr>
      <xdr:spPr>
        <a:xfrm>
          <a:off x="2336800" y="74905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135467</xdr:rowOff>
    </xdr:from>
    <xdr:to>
      <xdr:col>4</xdr:col>
      <xdr:colOff>533400</xdr:colOff>
      <xdr:row>43</xdr:row>
      <xdr:rowOff>65617</xdr:rowOff>
    </xdr:to>
    <xdr:sp macro="" textlink="">
      <xdr:nvSpPr>
        <xdr:cNvPr id="76" name="フローチャート : 判断 75"/>
        <xdr:cNvSpPr/>
      </xdr:nvSpPr>
      <xdr:spPr>
        <a:xfrm>
          <a:off x="3175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75794</xdr:rowOff>
    </xdr:from>
    <xdr:ext cx="762000" cy="259045"/>
    <xdr:sp macro="" textlink="">
      <xdr:nvSpPr>
        <xdr:cNvPr id="77" name="テキスト ボックス 76"/>
        <xdr:cNvSpPr txBox="1"/>
      </xdr:nvSpPr>
      <xdr:spPr>
        <a:xfrm>
          <a:off x="2844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106741</xdr:rowOff>
    </xdr:from>
    <xdr:to>
      <xdr:col>3</xdr:col>
      <xdr:colOff>279400</xdr:colOff>
      <xdr:row>43</xdr:row>
      <xdr:rowOff>118231</xdr:rowOff>
    </xdr:to>
    <xdr:cxnSp macro="">
      <xdr:nvCxnSpPr>
        <xdr:cNvPr id="78" name="直線コネクタ 77"/>
        <xdr:cNvCxnSpPr/>
      </xdr:nvCxnSpPr>
      <xdr:spPr>
        <a:xfrm>
          <a:off x="1447800" y="7479091"/>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123976</xdr:rowOff>
    </xdr:from>
    <xdr:to>
      <xdr:col>3</xdr:col>
      <xdr:colOff>330200</xdr:colOff>
      <xdr:row>43</xdr:row>
      <xdr:rowOff>54126</xdr:rowOff>
    </xdr:to>
    <xdr:sp macro="" textlink="">
      <xdr:nvSpPr>
        <xdr:cNvPr id="79" name="フローチャート : 判断 78"/>
        <xdr:cNvSpPr/>
      </xdr:nvSpPr>
      <xdr:spPr>
        <a:xfrm>
          <a:off x="2286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64303</xdr:rowOff>
    </xdr:from>
    <xdr:ext cx="762000" cy="259045"/>
    <xdr:sp macro="" textlink="">
      <xdr:nvSpPr>
        <xdr:cNvPr id="80" name="テキスト ボックス 79"/>
        <xdr:cNvSpPr txBox="1"/>
      </xdr:nvSpPr>
      <xdr:spPr>
        <a:xfrm>
          <a:off x="1955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112485</xdr:rowOff>
    </xdr:from>
    <xdr:to>
      <xdr:col>2</xdr:col>
      <xdr:colOff>127000</xdr:colOff>
      <xdr:row>43</xdr:row>
      <xdr:rowOff>42635</xdr:rowOff>
    </xdr:to>
    <xdr:sp macro="" textlink="">
      <xdr:nvSpPr>
        <xdr:cNvPr id="81" name="フローチャート : 判断 80"/>
        <xdr:cNvSpPr/>
      </xdr:nvSpPr>
      <xdr:spPr>
        <a:xfrm>
          <a:off x="1397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52812</xdr:rowOff>
    </xdr:from>
    <xdr:ext cx="762000" cy="259045"/>
    <xdr:sp macro="" textlink="">
      <xdr:nvSpPr>
        <xdr:cNvPr id="82" name="テキスト ボックス 81"/>
        <xdr:cNvSpPr txBox="1"/>
      </xdr:nvSpPr>
      <xdr:spPr>
        <a:xfrm>
          <a:off x="10668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55941</xdr:rowOff>
    </xdr:from>
    <xdr:to>
      <xdr:col>7</xdr:col>
      <xdr:colOff>203200</xdr:colOff>
      <xdr:row>43</xdr:row>
      <xdr:rowOff>157541</xdr:rowOff>
    </xdr:to>
    <xdr:sp macro="" textlink="">
      <xdr:nvSpPr>
        <xdr:cNvPr id="88" name="円/楕円 87"/>
        <xdr:cNvSpPr/>
      </xdr:nvSpPr>
      <xdr:spPr>
        <a:xfrm>
          <a:off x="49022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28018</xdr:rowOff>
    </xdr:from>
    <xdr:ext cx="762000" cy="259045"/>
    <xdr:sp macro="" textlink="">
      <xdr:nvSpPr>
        <xdr:cNvPr id="89" name="財政力該当値テキスト"/>
        <xdr:cNvSpPr txBox="1"/>
      </xdr:nvSpPr>
      <xdr:spPr>
        <a:xfrm>
          <a:off x="5041900" y="7400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67431</xdr:rowOff>
    </xdr:from>
    <xdr:to>
      <xdr:col>6</xdr:col>
      <xdr:colOff>50800</xdr:colOff>
      <xdr:row>43</xdr:row>
      <xdr:rowOff>169031</xdr:rowOff>
    </xdr:to>
    <xdr:sp macro="" textlink="">
      <xdr:nvSpPr>
        <xdr:cNvPr id="90" name="円/楕円 89"/>
        <xdr:cNvSpPr/>
      </xdr:nvSpPr>
      <xdr:spPr>
        <a:xfrm>
          <a:off x="4064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153808</xdr:rowOff>
    </xdr:from>
    <xdr:ext cx="736600" cy="259045"/>
    <xdr:sp macro="" textlink="">
      <xdr:nvSpPr>
        <xdr:cNvPr id="91" name="テキスト ボックス 90"/>
        <xdr:cNvSpPr txBox="1"/>
      </xdr:nvSpPr>
      <xdr:spPr>
        <a:xfrm>
          <a:off x="3733800" y="75261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67431</xdr:rowOff>
    </xdr:from>
    <xdr:to>
      <xdr:col>4</xdr:col>
      <xdr:colOff>533400</xdr:colOff>
      <xdr:row>43</xdr:row>
      <xdr:rowOff>169031</xdr:rowOff>
    </xdr:to>
    <xdr:sp macro="" textlink="">
      <xdr:nvSpPr>
        <xdr:cNvPr id="92" name="円/楕円 91"/>
        <xdr:cNvSpPr/>
      </xdr:nvSpPr>
      <xdr:spPr>
        <a:xfrm>
          <a:off x="3175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153808</xdr:rowOff>
    </xdr:from>
    <xdr:ext cx="762000" cy="259045"/>
    <xdr:sp macro="" textlink="">
      <xdr:nvSpPr>
        <xdr:cNvPr id="93" name="テキスト ボックス 92"/>
        <xdr:cNvSpPr txBox="1"/>
      </xdr:nvSpPr>
      <xdr:spPr>
        <a:xfrm>
          <a:off x="2844800" y="752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67431</xdr:rowOff>
    </xdr:from>
    <xdr:to>
      <xdr:col>3</xdr:col>
      <xdr:colOff>330200</xdr:colOff>
      <xdr:row>43</xdr:row>
      <xdr:rowOff>169031</xdr:rowOff>
    </xdr:to>
    <xdr:sp macro="" textlink="">
      <xdr:nvSpPr>
        <xdr:cNvPr id="94" name="円/楕円 93"/>
        <xdr:cNvSpPr/>
      </xdr:nvSpPr>
      <xdr:spPr>
        <a:xfrm>
          <a:off x="2286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153808</xdr:rowOff>
    </xdr:from>
    <xdr:ext cx="762000" cy="259045"/>
    <xdr:sp macro="" textlink="">
      <xdr:nvSpPr>
        <xdr:cNvPr id="95" name="テキスト ボックス 94"/>
        <xdr:cNvSpPr txBox="1"/>
      </xdr:nvSpPr>
      <xdr:spPr>
        <a:xfrm>
          <a:off x="1955800" y="752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55941</xdr:rowOff>
    </xdr:from>
    <xdr:to>
      <xdr:col>2</xdr:col>
      <xdr:colOff>127000</xdr:colOff>
      <xdr:row>43</xdr:row>
      <xdr:rowOff>157541</xdr:rowOff>
    </xdr:to>
    <xdr:sp macro="" textlink="">
      <xdr:nvSpPr>
        <xdr:cNvPr id="96" name="円/楕円 95"/>
        <xdr:cNvSpPr/>
      </xdr:nvSpPr>
      <xdr:spPr>
        <a:xfrm>
          <a:off x="13970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142318</xdr:rowOff>
    </xdr:from>
    <xdr:ext cx="762000" cy="259045"/>
    <xdr:sp macro="" textlink="">
      <xdr:nvSpPr>
        <xdr:cNvPr id="97" name="テキスト ボックス 96"/>
        <xdr:cNvSpPr txBox="1"/>
      </xdr:nvSpPr>
      <xdr:spPr>
        <a:xfrm>
          <a:off x="1066800" y="751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[77.2%]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a:solidFill>
                <a:schemeClr val="dk1"/>
              </a:solidFill>
              <a:effectLst/>
              <a:latin typeface="+mn-lt"/>
              <a:ea typeface="+mn-ea"/>
              <a:cs typeface="+mn-cs"/>
            </a:rPr>
            <a:t>以前からの町の方針として交付税措置のある地方債を主に借入</a:t>
          </a:r>
          <a:r>
            <a:rPr lang="ja-JP" altLang="en-US" sz="1200">
              <a:solidFill>
                <a:schemeClr val="dk1"/>
              </a:solidFill>
              <a:effectLst/>
              <a:latin typeface="+mn-lt"/>
              <a:ea typeface="+mn-ea"/>
              <a:cs typeface="+mn-cs"/>
            </a:rPr>
            <a:t>れ</a:t>
          </a:r>
          <a:r>
            <a:rPr lang="ja-JP" altLang="ja-JP" sz="1200">
              <a:solidFill>
                <a:schemeClr val="dk1"/>
              </a:solidFill>
              <a:effectLst/>
              <a:latin typeface="+mn-lt"/>
              <a:ea typeface="+mn-ea"/>
              <a:cs typeface="+mn-cs"/>
            </a:rPr>
            <a:t>、公債費の抑制で身の丈にあった財政運営を進めている。</a:t>
          </a:r>
          <a:endParaRPr lang="ja-JP" altLang="ja-JP" sz="1200">
            <a:effectLst/>
          </a:endParaRPr>
        </a:p>
        <a:p>
          <a:r>
            <a:rPr lang="ja-JP" altLang="ja-JP" sz="1200">
              <a:solidFill>
                <a:schemeClr val="dk1"/>
              </a:solidFill>
              <a:effectLst/>
              <a:latin typeface="+mn-lt"/>
              <a:ea typeface="+mn-ea"/>
              <a:cs typeface="+mn-cs"/>
            </a:rPr>
            <a:t>町内の６</a:t>
          </a:r>
          <a:r>
            <a:rPr lang="ja-JP" altLang="en-US" sz="1200">
              <a:solidFill>
                <a:schemeClr val="dk1"/>
              </a:solidFill>
              <a:effectLst/>
              <a:latin typeface="+mn-lt"/>
              <a:ea typeface="+mn-ea"/>
              <a:cs typeface="+mn-cs"/>
            </a:rPr>
            <a:t>５</a:t>
          </a:r>
          <a:r>
            <a:rPr lang="ja-JP" altLang="ja-JP" sz="1200">
              <a:solidFill>
                <a:schemeClr val="dk1"/>
              </a:solidFill>
              <a:effectLst/>
              <a:latin typeface="+mn-lt"/>
              <a:ea typeface="+mn-ea"/>
              <a:cs typeface="+mn-cs"/>
            </a:rPr>
            <a:t>歳以上人口も</a:t>
          </a:r>
          <a:r>
            <a:rPr lang="ja-JP" altLang="en-US" sz="1200">
              <a:solidFill>
                <a:schemeClr val="dk1"/>
              </a:solidFill>
              <a:effectLst/>
              <a:latin typeface="+mn-lt"/>
              <a:ea typeface="+mn-ea"/>
              <a:cs typeface="+mn-cs"/>
            </a:rPr>
            <a:t>３０</a:t>
          </a:r>
          <a:r>
            <a:rPr lang="ja-JP" altLang="ja-JP" sz="1200">
              <a:solidFill>
                <a:schemeClr val="dk1"/>
              </a:solidFill>
              <a:effectLst/>
              <a:latin typeface="+mn-lt"/>
              <a:ea typeface="+mn-ea"/>
              <a:cs typeface="+mn-cs"/>
            </a:rPr>
            <a:t>％を超え、福祉関係経費は年々拡大しているが、類似団体と比べると、</a:t>
          </a:r>
          <a:r>
            <a:rPr lang="ja-JP" altLang="en-US" sz="1200">
              <a:solidFill>
                <a:schemeClr val="dk1"/>
              </a:solidFill>
              <a:effectLst/>
              <a:latin typeface="+mn-lt"/>
              <a:ea typeface="+mn-ea"/>
              <a:cs typeface="+mn-cs"/>
            </a:rPr>
            <a:t>６．１</a:t>
          </a:r>
          <a:r>
            <a:rPr lang="ja-JP" altLang="ja-JP" sz="1200">
              <a:solidFill>
                <a:schemeClr val="dk1"/>
              </a:solidFill>
              <a:effectLst/>
              <a:latin typeface="+mn-lt"/>
              <a:ea typeface="+mn-ea"/>
              <a:cs typeface="+mn-cs"/>
            </a:rPr>
            <a:t>％ほど低くなっており、人件費の削減や各種事業の見直しなどにより経常収支比率はほぼ横ばい傾向にある。</a:t>
          </a:r>
          <a:endParaRPr lang="ja-JP" altLang="ja-JP" sz="12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34502</xdr:rowOff>
    </xdr:from>
    <xdr:to>
      <xdr:col>7</xdr:col>
      <xdr:colOff>152400</xdr:colOff>
      <xdr:row>66</xdr:row>
      <xdr:rowOff>38312</xdr:rowOff>
    </xdr:to>
    <xdr:cxnSp macro="">
      <xdr:nvCxnSpPr>
        <xdr:cNvPr id="127" name="直線コネクタ 126"/>
        <xdr:cNvCxnSpPr/>
      </xdr:nvCxnSpPr>
      <xdr:spPr>
        <a:xfrm flipV="1">
          <a:off x="4953000" y="9978602"/>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10389</xdr:rowOff>
    </xdr:from>
    <xdr:ext cx="762000" cy="259045"/>
    <xdr:sp macro="" textlink="">
      <xdr:nvSpPr>
        <xdr:cNvPr id="128" name="財政構造の弾力性最小値テキスト"/>
        <xdr:cNvSpPr txBox="1"/>
      </xdr:nvSpPr>
      <xdr:spPr>
        <a:xfrm>
          <a:off x="5041900" y="11326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93.9</a:t>
          </a:r>
          <a:endParaRPr kumimoji="1" lang="ja-JP" altLang="en-US" sz="1000" b="1">
            <a:latin typeface="ＭＳ Ｐゴシック"/>
          </a:endParaRPr>
        </a:p>
      </xdr:txBody>
    </xdr:sp>
    <xdr:clientData/>
  </xdr:oneCellAnchor>
  <xdr:twoCellAnchor>
    <xdr:from>
      <xdr:col>7</xdr:col>
      <xdr:colOff>63500</xdr:colOff>
      <xdr:row>66</xdr:row>
      <xdr:rowOff>38312</xdr:rowOff>
    </xdr:from>
    <xdr:to>
      <xdr:col>7</xdr:col>
      <xdr:colOff>241300</xdr:colOff>
      <xdr:row>66</xdr:row>
      <xdr:rowOff>38312</xdr:rowOff>
    </xdr:to>
    <xdr:cxnSp macro="">
      <xdr:nvCxnSpPr>
        <xdr:cNvPr id="129" name="直線コネクタ 128"/>
        <xdr:cNvCxnSpPr/>
      </xdr:nvCxnSpPr>
      <xdr:spPr>
        <a:xfrm>
          <a:off x="4864100" y="11354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120879</xdr:rowOff>
    </xdr:from>
    <xdr:ext cx="762000" cy="259045"/>
    <xdr:sp macro="" textlink="">
      <xdr:nvSpPr>
        <xdr:cNvPr id="130" name="財政構造の弾力性最大値テキスト"/>
        <xdr:cNvSpPr txBox="1"/>
      </xdr:nvSpPr>
      <xdr:spPr>
        <a:xfrm>
          <a:off x="5041900" y="9722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59.7</a:t>
          </a:r>
          <a:endParaRPr kumimoji="1" lang="ja-JP" altLang="en-US" sz="1000" b="1">
            <a:latin typeface="ＭＳ Ｐゴシック"/>
          </a:endParaRPr>
        </a:p>
      </xdr:txBody>
    </xdr:sp>
    <xdr:clientData/>
  </xdr:oneCellAnchor>
  <xdr:twoCellAnchor>
    <xdr:from>
      <xdr:col>7</xdr:col>
      <xdr:colOff>63500</xdr:colOff>
      <xdr:row>58</xdr:row>
      <xdr:rowOff>34502</xdr:rowOff>
    </xdr:from>
    <xdr:to>
      <xdr:col>7</xdr:col>
      <xdr:colOff>241300</xdr:colOff>
      <xdr:row>58</xdr:row>
      <xdr:rowOff>34502</xdr:rowOff>
    </xdr:to>
    <xdr:cxnSp macro="">
      <xdr:nvCxnSpPr>
        <xdr:cNvPr id="131" name="直線コネクタ 130"/>
        <xdr:cNvCxnSpPr/>
      </xdr:nvCxnSpPr>
      <xdr:spPr>
        <a:xfrm>
          <a:off x="4864100" y="9978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52494</xdr:rowOff>
    </xdr:from>
    <xdr:to>
      <xdr:col>7</xdr:col>
      <xdr:colOff>152400</xdr:colOff>
      <xdr:row>63</xdr:row>
      <xdr:rowOff>78105</xdr:rowOff>
    </xdr:to>
    <xdr:cxnSp macro="">
      <xdr:nvCxnSpPr>
        <xdr:cNvPr id="132" name="直線コネクタ 131"/>
        <xdr:cNvCxnSpPr/>
      </xdr:nvCxnSpPr>
      <xdr:spPr>
        <a:xfrm flipV="1">
          <a:off x="4114800" y="10682394"/>
          <a:ext cx="838200" cy="197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47642</xdr:rowOff>
    </xdr:from>
    <xdr:ext cx="762000" cy="259045"/>
    <xdr:sp macro="" textlink="">
      <xdr:nvSpPr>
        <xdr:cNvPr id="133" name="財政構造の弾力性平均値テキスト"/>
        <xdr:cNvSpPr txBox="1"/>
      </xdr:nvSpPr>
      <xdr:spPr>
        <a:xfrm>
          <a:off x="5041900" y="10848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83.3</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75565</xdr:rowOff>
    </xdr:from>
    <xdr:to>
      <xdr:col>7</xdr:col>
      <xdr:colOff>203200</xdr:colOff>
      <xdr:row>64</xdr:row>
      <xdr:rowOff>5715</xdr:rowOff>
    </xdr:to>
    <xdr:sp macro="" textlink="">
      <xdr:nvSpPr>
        <xdr:cNvPr id="134" name="フローチャート : 判断 133"/>
        <xdr:cNvSpPr/>
      </xdr:nvSpPr>
      <xdr:spPr>
        <a:xfrm>
          <a:off x="49022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16298</xdr:rowOff>
    </xdr:from>
    <xdr:to>
      <xdr:col>6</xdr:col>
      <xdr:colOff>0</xdr:colOff>
      <xdr:row>63</xdr:row>
      <xdr:rowOff>78105</xdr:rowOff>
    </xdr:to>
    <xdr:cxnSp macro="">
      <xdr:nvCxnSpPr>
        <xdr:cNvPr id="135" name="直線コネクタ 134"/>
        <xdr:cNvCxnSpPr/>
      </xdr:nvCxnSpPr>
      <xdr:spPr>
        <a:xfrm>
          <a:off x="3225800" y="10646198"/>
          <a:ext cx="889000" cy="23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77046</xdr:rowOff>
    </xdr:from>
    <xdr:to>
      <xdr:col>6</xdr:col>
      <xdr:colOff>50800</xdr:colOff>
      <xdr:row>65</xdr:row>
      <xdr:rowOff>7196</xdr:rowOff>
    </xdr:to>
    <xdr:sp macro="" textlink="">
      <xdr:nvSpPr>
        <xdr:cNvPr id="136" name="フローチャート : 判断 135"/>
        <xdr:cNvSpPr/>
      </xdr:nvSpPr>
      <xdr:spPr>
        <a:xfrm>
          <a:off x="40640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163423</xdr:rowOff>
    </xdr:from>
    <xdr:ext cx="736600" cy="259045"/>
    <xdr:sp macro="" textlink="">
      <xdr:nvSpPr>
        <xdr:cNvPr id="137" name="テキスト ボックス 136"/>
        <xdr:cNvSpPr txBox="1"/>
      </xdr:nvSpPr>
      <xdr:spPr>
        <a:xfrm>
          <a:off x="3733800" y="111362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16298</xdr:rowOff>
    </xdr:from>
    <xdr:to>
      <xdr:col>4</xdr:col>
      <xdr:colOff>482600</xdr:colOff>
      <xdr:row>62</xdr:row>
      <xdr:rowOff>112819</xdr:rowOff>
    </xdr:to>
    <xdr:cxnSp macro="">
      <xdr:nvCxnSpPr>
        <xdr:cNvPr id="138" name="直線コネクタ 137"/>
        <xdr:cNvCxnSpPr/>
      </xdr:nvCxnSpPr>
      <xdr:spPr>
        <a:xfrm flipV="1">
          <a:off x="2336800" y="10646198"/>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164042</xdr:rowOff>
    </xdr:from>
    <xdr:to>
      <xdr:col>4</xdr:col>
      <xdr:colOff>533400</xdr:colOff>
      <xdr:row>64</xdr:row>
      <xdr:rowOff>94192</xdr:rowOff>
    </xdr:to>
    <xdr:sp macro="" textlink="">
      <xdr:nvSpPr>
        <xdr:cNvPr id="139" name="フローチャート : 判断 138"/>
        <xdr:cNvSpPr/>
      </xdr:nvSpPr>
      <xdr:spPr>
        <a:xfrm>
          <a:off x="3175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78969</xdr:rowOff>
    </xdr:from>
    <xdr:ext cx="762000" cy="259045"/>
    <xdr:sp macro="" textlink="">
      <xdr:nvSpPr>
        <xdr:cNvPr id="140" name="テキスト ボックス 139"/>
        <xdr:cNvSpPr txBox="1"/>
      </xdr:nvSpPr>
      <xdr:spPr>
        <a:xfrm>
          <a:off x="2844800" y="1105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112819</xdr:rowOff>
    </xdr:from>
    <xdr:to>
      <xdr:col>3</xdr:col>
      <xdr:colOff>279400</xdr:colOff>
      <xdr:row>62</xdr:row>
      <xdr:rowOff>144992</xdr:rowOff>
    </xdr:to>
    <xdr:cxnSp macro="">
      <xdr:nvCxnSpPr>
        <xdr:cNvPr id="141" name="直線コネクタ 140"/>
        <xdr:cNvCxnSpPr/>
      </xdr:nvCxnSpPr>
      <xdr:spPr>
        <a:xfrm flipV="1">
          <a:off x="1447800" y="10742719"/>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164042</xdr:rowOff>
    </xdr:from>
    <xdr:to>
      <xdr:col>3</xdr:col>
      <xdr:colOff>330200</xdr:colOff>
      <xdr:row>64</xdr:row>
      <xdr:rowOff>94192</xdr:rowOff>
    </xdr:to>
    <xdr:sp macro="" textlink="">
      <xdr:nvSpPr>
        <xdr:cNvPr id="142" name="フローチャート : 判断 141"/>
        <xdr:cNvSpPr/>
      </xdr:nvSpPr>
      <xdr:spPr>
        <a:xfrm>
          <a:off x="2286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78969</xdr:rowOff>
    </xdr:from>
    <xdr:ext cx="762000" cy="259045"/>
    <xdr:sp macro="" textlink="">
      <xdr:nvSpPr>
        <xdr:cNvPr id="143" name="テキスト ボックス 142"/>
        <xdr:cNvSpPr txBox="1"/>
      </xdr:nvSpPr>
      <xdr:spPr>
        <a:xfrm>
          <a:off x="1955800" y="1105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143933</xdr:rowOff>
    </xdr:from>
    <xdr:to>
      <xdr:col>2</xdr:col>
      <xdr:colOff>127000</xdr:colOff>
      <xdr:row>64</xdr:row>
      <xdr:rowOff>74083</xdr:rowOff>
    </xdr:to>
    <xdr:sp macro="" textlink="">
      <xdr:nvSpPr>
        <xdr:cNvPr id="144" name="フローチャート : 判断 143"/>
        <xdr:cNvSpPr/>
      </xdr:nvSpPr>
      <xdr:spPr>
        <a:xfrm>
          <a:off x="1397000" y="1094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58860</xdr:rowOff>
    </xdr:from>
    <xdr:ext cx="762000" cy="259045"/>
    <xdr:sp macro="" textlink="">
      <xdr:nvSpPr>
        <xdr:cNvPr id="145" name="テキスト ボックス 144"/>
        <xdr:cNvSpPr txBox="1"/>
      </xdr:nvSpPr>
      <xdr:spPr>
        <a:xfrm>
          <a:off x="1066800" y="1103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62</xdr:row>
      <xdr:rowOff>1694</xdr:rowOff>
    </xdr:from>
    <xdr:to>
      <xdr:col>7</xdr:col>
      <xdr:colOff>203200</xdr:colOff>
      <xdr:row>62</xdr:row>
      <xdr:rowOff>103294</xdr:rowOff>
    </xdr:to>
    <xdr:sp macro="" textlink="">
      <xdr:nvSpPr>
        <xdr:cNvPr id="151" name="円/楕円 150"/>
        <xdr:cNvSpPr/>
      </xdr:nvSpPr>
      <xdr:spPr>
        <a:xfrm>
          <a:off x="4902200" y="1063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18221</xdr:rowOff>
    </xdr:from>
    <xdr:ext cx="762000" cy="259045"/>
    <xdr:sp macro="" textlink="">
      <xdr:nvSpPr>
        <xdr:cNvPr id="152" name="財政構造の弾力性該当値テキスト"/>
        <xdr:cNvSpPr txBox="1"/>
      </xdr:nvSpPr>
      <xdr:spPr>
        <a:xfrm>
          <a:off x="5041900" y="1047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27305</xdr:rowOff>
    </xdr:from>
    <xdr:to>
      <xdr:col>6</xdr:col>
      <xdr:colOff>50800</xdr:colOff>
      <xdr:row>63</xdr:row>
      <xdr:rowOff>128905</xdr:rowOff>
    </xdr:to>
    <xdr:sp macro="" textlink="">
      <xdr:nvSpPr>
        <xdr:cNvPr id="153" name="円/楕円 152"/>
        <xdr:cNvSpPr/>
      </xdr:nvSpPr>
      <xdr:spPr>
        <a:xfrm>
          <a:off x="4064000" y="1082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139082</xdr:rowOff>
    </xdr:from>
    <xdr:ext cx="736600" cy="259045"/>
    <xdr:sp macro="" textlink="">
      <xdr:nvSpPr>
        <xdr:cNvPr id="154" name="テキスト ボックス 153"/>
        <xdr:cNvSpPr txBox="1"/>
      </xdr:nvSpPr>
      <xdr:spPr>
        <a:xfrm>
          <a:off x="3733800" y="10597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82.1</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136948</xdr:rowOff>
    </xdr:from>
    <xdr:to>
      <xdr:col>4</xdr:col>
      <xdr:colOff>533400</xdr:colOff>
      <xdr:row>62</xdr:row>
      <xdr:rowOff>67098</xdr:rowOff>
    </xdr:to>
    <xdr:sp macro="" textlink="">
      <xdr:nvSpPr>
        <xdr:cNvPr id="155" name="円/楕円 154"/>
        <xdr:cNvSpPr/>
      </xdr:nvSpPr>
      <xdr:spPr>
        <a:xfrm>
          <a:off x="3175000" y="1059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77275</xdr:rowOff>
    </xdr:from>
    <xdr:ext cx="762000" cy="259045"/>
    <xdr:sp macro="" textlink="">
      <xdr:nvSpPr>
        <xdr:cNvPr id="156" name="テキスト ボックス 155"/>
        <xdr:cNvSpPr txBox="1"/>
      </xdr:nvSpPr>
      <xdr:spPr>
        <a:xfrm>
          <a:off x="2844800" y="10364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76.3</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62019</xdr:rowOff>
    </xdr:from>
    <xdr:to>
      <xdr:col>3</xdr:col>
      <xdr:colOff>330200</xdr:colOff>
      <xdr:row>62</xdr:row>
      <xdr:rowOff>163619</xdr:rowOff>
    </xdr:to>
    <xdr:sp macro="" textlink="">
      <xdr:nvSpPr>
        <xdr:cNvPr id="157" name="円/楕円 156"/>
        <xdr:cNvSpPr/>
      </xdr:nvSpPr>
      <xdr:spPr>
        <a:xfrm>
          <a:off x="2286000" y="10691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2346</xdr:rowOff>
    </xdr:from>
    <xdr:ext cx="762000" cy="259045"/>
    <xdr:sp macro="" textlink="">
      <xdr:nvSpPr>
        <xdr:cNvPr id="158" name="テキスト ボックス 157"/>
        <xdr:cNvSpPr txBox="1"/>
      </xdr:nvSpPr>
      <xdr:spPr>
        <a:xfrm>
          <a:off x="1955800" y="10460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78.7</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94192</xdr:rowOff>
    </xdr:from>
    <xdr:to>
      <xdr:col>2</xdr:col>
      <xdr:colOff>127000</xdr:colOff>
      <xdr:row>63</xdr:row>
      <xdr:rowOff>24342</xdr:rowOff>
    </xdr:to>
    <xdr:sp macro="" textlink="">
      <xdr:nvSpPr>
        <xdr:cNvPr id="159" name="円/楕円 158"/>
        <xdr:cNvSpPr/>
      </xdr:nvSpPr>
      <xdr:spPr>
        <a:xfrm>
          <a:off x="1397000" y="1072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34519</xdr:rowOff>
    </xdr:from>
    <xdr:ext cx="762000" cy="259045"/>
    <xdr:sp macro="" textlink="">
      <xdr:nvSpPr>
        <xdr:cNvPr id="160" name="テキスト ボックス 159"/>
        <xdr:cNvSpPr txBox="1"/>
      </xdr:nvSpPr>
      <xdr:spPr>
        <a:xfrm>
          <a:off x="1066800" y="1049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[169,049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125,297</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b="0" i="0" baseline="0">
              <a:solidFill>
                <a:schemeClr val="dk1"/>
              </a:solidFill>
              <a:effectLst/>
              <a:latin typeface="+mn-lt"/>
              <a:ea typeface="+mn-ea"/>
              <a:cs typeface="+mn-cs"/>
            </a:rPr>
            <a:t>類似団体と比較して、人件費・物件費の適性度が低くなっている要因としては、ゴミ処理や消防業務を一部組合で行っていることに加え、公園やグラウンドの管理を最低限の臨時職員により実施していることなどによるものである。しかしながら物件費の決算額が年々増加していることについては、これらの経費を精査し抑制に努めたい。</a:t>
          </a:r>
          <a:endParaRPr lang="ja-JP" altLang="ja-JP" sz="1200">
            <a:effectLst/>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157919</xdr:rowOff>
    </xdr:from>
    <xdr:to>
      <xdr:col>7</xdr:col>
      <xdr:colOff>152400</xdr:colOff>
      <xdr:row>88</xdr:row>
      <xdr:rowOff>125288</xdr:rowOff>
    </xdr:to>
    <xdr:cxnSp macro="">
      <xdr:nvCxnSpPr>
        <xdr:cNvPr id="189" name="直線コネクタ 188"/>
        <xdr:cNvCxnSpPr/>
      </xdr:nvCxnSpPr>
      <xdr:spPr>
        <a:xfrm flipV="1">
          <a:off x="4953000" y="14045369"/>
          <a:ext cx="0" cy="11675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97365</xdr:rowOff>
    </xdr:from>
    <xdr:ext cx="762000" cy="259045"/>
    <xdr:sp macro="" textlink="">
      <xdr:nvSpPr>
        <xdr:cNvPr id="190" name="人件費・物件費等の状況最小値テキスト"/>
        <xdr:cNvSpPr txBox="1"/>
      </xdr:nvSpPr>
      <xdr:spPr>
        <a:xfrm>
          <a:off x="5041900" y="15184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702,307</a:t>
          </a:r>
          <a:endParaRPr kumimoji="1" lang="ja-JP" altLang="en-US" sz="1000" b="1">
            <a:latin typeface="ＭＳ Ｐゴシック"/>
          </a:endParaRPr>
        </a:p>
      </xdr:txBody>
    </xdr:sp>
    <xdr:clientData/>
  </xdr:oneCellAnchor>
  <xdr:twoCellAnchor>
    <xdr:from>
      <xdr:col>7</xdr:col>
      <xdr:colOff>63500</xdr:colOff>
      <xdr:row>88</xdr:row>
      <xdr:rowOff>125288</xdr:rowOff>
    </xdr:from>
    <xdr:to>
      <xdr:col>7</xdr:col>
      <xdr:colOff>241300</xdr:colOff>
      <xdr:row>88</xdr:row>
      <xdr:rowOff>125288</xdr:rowOff>
    </xdr:to>
    <xdr:cxnSp macro="">
      <xdr:nvCxnSpPr>
        <xdr:cNvPr id="191" name="直線コネクタ 190"/>
        <xdr:cNvCxnSpPr/>
      </xdr:nvCxnSpPr>
      <xdr:spPr>
        <a:xfrm>
          <a:off x="4864100" y="15212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72846</xdr:rowOff>
    </xdr:from>
    <xdr:ext cx="762000" cy="259045"/>
    <xdr:sp macro="" textlink="">
      <xdr:nvSpPr>
        <xdr:cNvPr id="192" name="人件費・物件費等の状況最大値テキスト"/>
        <xdr:cNvSpPr txBox="1"/>
      </xdr:nvSpPr>
      <xdr:spPr>
        <a:xfrm>
          <a:off x="5041900" y="13788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121,692</a:t>
          </a:r>
          <a:endParaRPr kumimoji="1" lang="ja-JP" altLang="en-US" sz="1000" b="1">
            <a:latin typeface="ＭＳ Ｐゴシック"/>
          </a:endParaRPr>
        </a:p>
      </xdr:txBody>
    </xdr:sp>
    <xdr:clientData/>
  </xdr:oneCellAnchor>
  <xdr:twoCellAnchor>
    <xdr:from>
      <xdr:col>7</xdr:col>
      <xdr:colOff>63500</xdr:colOff>
      <xdr:row>81</xdr:row>
      <xdr:rowOff>157919</xdr:rowOff>
    </xdr:from>
    <xdr:to>
      <xdr:col>7</xdr:col>
      <xdr:colOff>241300</xdr:colOff>
      <xdr:row>81</xdr:row>
      <xdr:rowOff>157919</xdr:rowOff>
    </xdr:to>
    <xdr:cxnSp macro="">
      <xdr:nvCxnSpPr>
        <xdr:cNvPr id="193" name="直線コネクタ 192"/>
        <xdr:cNvCxnSpPr/>
      </xdr:nvCxnSpPr>
      <xdr:spPr>
        <a:xfrm>
          <a:off x="4864100" y="14045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73788</xdr:rowOff>
    </xdr:from>
    <xdr:to>
      <xdr:col>7</xdr:col>
      <xdr:colOff>152400</xdr:colOff>
      <xdr:row>82</xdr:row>
      <xdr:rowOff>81696</xdr:rowOff>
    </xdr:to>
    <xdr:cxnSp macro="">
      <xdr:nvCxnSpPr>
        <xdr:cNvPr id="194" name="直線コネクタ 193"/>
        <xdr:cNvCxnSpPr/>
      </xdr:nvCxnSpPr>
      <xdr:spPr>
        <a:xfrm>
          <a:off x="4114800" y="14132688"/>
          <a:ext cx="838200" cy="7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100765</xdr:rowOff>
    </xdr:from>
    <xdr:ext cx="762000" cy="259045"/>
    <xdr:sp macro="" textlink="">
      <xdr:nvSpPr>
        <xdr:cNvPr id="195" name="人件費・物件費等の状況平均値テキスト"/>
        <xdr:cNvSpPr txBox="1"/>
      </xdr:nvSpPr>
      <xdr:spPr>
        <a:xfrm>
          <a:off x="5041900" y="141596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217,682</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128688</xdr:rowOff>
    </xdr:from>
    <xdr:to>
      <xdr:col>7</xdr:col>
      <xdr:colOff>203200</xdr:colOff>
      <xdr:row>83</xdr:row>
      <xdr:rowOff>58838</xdr:rowOff>
    </xdr:to>
    <xdr:sp macro="" textlink="">
      <xdr:nvSpPr>
        <xdr:cNvPr id="196" name="フローチャート : 判断 195"/>
        <xdr:cNvSpPr/>
      </xdr:nvSpPr>
      <xdr:spPr>
        <a:xfrm>
          <a:off x="4902200" y="1418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54742</xdr:rowOff>
    </xdr:from>
    <xdr:to>
      <xdr:col>6</xdr:col>
      <xdr:colOff>0</xdr:colOff>
      <xdr:row>82</xdr:row>
      <xdr:rowOff>73788</xdr:rowOff>
    </xdr:to>
    <xdr:cxnSp macro="">
      <xdr:nvCxnSpPr>
        <xdr:cNvPr id="197" name="直線コネクタ 196"/>
        <xdr:cNvCxnSpPr/>
      </xdr:nvCxnSpPr>
      <xdr:spPr>
        <a:xfrm>
          <a:off x="3225800" y="14113642"/>
          <a:ext cx="889000" cy="19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126554</xdr:rowOff>
    </xdr:from>
    <xdr:to>
      <xdr:col>6</xdr:col>
      <xdr:colOff>50800</xdr:colOff>
      <xdr:row>83</xdr:row>
      <xdr:rowOff>56704</xdr:rowOff>
    </xdr:to>
    <xdr:sp macro="" textlink="">
      <xdr:nvSpPr>
        <xdr:cNvPr id="198" name="フローチャート : 判断 197"/>
        <xdr:cNvSpPr/>
      </xdr:nvSpPr>
      <xdr:spPr>
        <a:xfrm>
          <a:off x="4064000" y="14185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41481</xdr:rowOff>
    </xdr:from>
    <xdr:ext cx="736600" cy="259045"/>
    <xdr:sp macro="" textlink="">
      <xdr:nvSpPr>
        <xdr:cNvPr id="199" name="テキスト ボックス 198"/>
        <xdr:cNvSpPr txBox="1"/>
      </xdr:nvSpPr>
      <xdr:spPr>
        <a:xfrm>
          <a:off x="3733800" y="14271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216,620</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54642</xdr:rowOff>
    </xdr:from>
    <xdr:to>
      <xdr:col>4</xdr:col>
      <xdr:colOff>482600</xdr:colOff>
      <xdr:row>82</xdr:row>
      <xdr:rowOff>54742</xdr:rowOff>
    </xdr:to>
    <xdr:cxnSp macro="">
      <xdr:nvCxnSpPr>
        <xdr:cNvPr id="200" name="直線コネクタ 199"/>
        <xdr:cNvCxnSpPr/>
      </xdr:nvCxnSpPr>
      <xdr:spPr>
        <a:xfrm>
          <a:off x="2336800" y="14113542"/>
          <a:ext cx="889000" cy="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92932</xdr:rowOff>
    </xdr:from>
    <xdr:to>
      <xdr:col>4</xdr:col>
      <xdr:colOff>533400</xdr:colOff>
      <xdr:row>83</xdr:row>
      <xdr:rowOff>23082</xdr:rowOff>
    </xdr:to>
    <xdr:sp macro="" textlink="">
      <xdr:nvSpPr>
        <xdr:cNvPr id="201" name="フローチャート : 判断 200"/>
        <xdr:cNvSpPr/>
      </xdr:nvSpPr>
      <xdr:spPr>
        <a:xfrm>
          <a:off x="3175000" y="1415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7859</xdr:rowOff>
    </xdr:from>
    <xdr:ext cx="762000" cy="259045"/>
    <xdr:sp macro="" textlink="">
      <xdr:nvSpPr>
        <xdr:cNvPr id="202" name="テキスト ボックス 201"/>
        <xdr:cNvSpPr txBox="1"/>
      </xdr:nvSpPr>
      <xdr:spPr>
        <a:xfrm>
          <a:off x="2844800" y="1423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199,900</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54642</xdr:rowOff>
    </xdr:from>
    <xdr:to>
      <xdr:col>3</xdr:col>
      <xdr:colOff>279400</xdr:colOff>
      <xdr:row>82</xdr:row>
      <xdr:rowOff>77085</xdr:rowOff>
    </xdr:to>
    <xdr:cxnSp macro="">
      <xdr:nvCxnSpPr>
        <xdr:cNvPr id="203" name="直線コネクタ 202"/>
        <xdr:cNvCxnSpPr/>
      </xdr:nvCxnSpPr>
      <xdr:spPr>
        <a:xfrm flipV="1">
          <a:off x="1447800" y="14113542"/>
          <a:ext cx="889000" cy="22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111209</xdr:rowOff>
    </xdr:from>
    <xdr:to>
      <xdr:col>3</xdr:col>
      <xdr:colOff>330200</xdr:colOff>
      <xdr:row>83</xdr:row>
      <xdr:rowOff>41359</xdr:rowOff>
    </xdr:to>
    <xdr:sp macro="" textlink="">
      <xdr:nvSpPr>
        <xdr:cNvPr id="204" name="フローチャート : 判断 203"/>
        <xdr:cNvSpPr/>
      </xdr:nvSpPr>
      <xdr:spPr>
        <a:xfrm>
          <a:off x="2286000" y="1417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26136</xdr:rowOff>
    </xdr:from>
    <xdr:ext cx="762000" cy="259045"/>
    <xdr:sp macro="" textlink="">
      <xdr:nvSpPr>
        <xdr:cNvPr id="205" name="テキスト ボックス 204"/>
        <xdr:cNvSpPr txBox="1"/>
      </xdr:nvSpPr>
      <xdr:spPr>
        <a:xfrm>
          <a:off x="1955800" y="14256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208,989</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85074</xdr:rowOff>
    </xdr:from>
    <xdr:to>
      <xdr:col>2</xdr:col>
      <xdr:colOff>127000</xdr:colOff>
      <xdr:row>83</xdr:row>
      <xdr:rowOff>15224</xdr:rowOff>
    </xdr:to>
    <xdr:sp macro="" textlink="">
      <xdr:nvSpPr>
        <xdr:cNvPr id="206" name="フローチャート : 判断 205"/>
        <xdr:cNvSpPr/>
      </xdr:nvSpPr>
      <xdr:spPr>
        <a:xfrm>
          <a:off x="1397000" y="14143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xdr:rowOff>
    </xdr:from>
    <xdr:ext cx="762000" cy="259045"/>
    <xdr:sp macro="" textlink="">
      <xdr:nvSpPr>
        <xdr:cNvPr id="207" name="テキスト ボックス 206"/>
        <xdr:cNvSpPr txBox="1"/>
      </xdr:nvSpPr>
      <xdr:spPr>
        <a:xfrm>
          <a:off x="1066800" y="14230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195,992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30896</xdr:rowOff>
    </xdr:from>
    <xdr:to>
      <xdr:col>7</xdr:col>
      <xdr:colOff>203200</xdr:colOff>
      <xdr:row>82</xdr:row>
      <xdr:rowOff>132496</xdr:rowOff>
    </xdr:to>
    <xdr:sp macro="" textlink="">
      <xdr:nvSpPr>
        <xdr:cNvPr id="213" name="円/楕円 212"/>
        <xdr:cNvSpPr/>
      </xdr:nvSpPr>
      <xdr:spPr>
        <a:xfrm>
          <a:off x="4902200" y="14089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123623</xdr:rowOff>
    </xdr:from>
    <xdr:ext cx="762000" cy="259045"/>
    <xdr:sp macro="" textlink="">
      <xdr:nvSpPr>
        <xdr:cNvPr id="214" name="人件費・物件費等の状況該当値テキスト"/>
        <xdr:cNvSpPr txBox="1"/>
      </xdr:nvSpPr>
      <xdr:spPr>
        <a:xfrm>
          <a:off x="5041900" y="14011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169,049</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22988</xdr:rowOff>
    </xdr:from>
    <xdr:to>
      <xdr:col>6</xdr:col>
      <xdr:colOff>50800</xdr:colOff>
      <xdr:row>82</xdr:row>
      <xdr:rowOff>124588</xdr:rowOff>
    </xdr:to>
    <xdr:sp macro="" textlink="">
      <xdr:nvSpPr>
        <xdr:cNvPr id="215" name="円/楕円 214"/>
        <xdr:cNvSpPr/>
      </xdr:nvSpPr>
      <xdr:spPr>
        <a:xfrm>
          <a:off x="4064000" y="14081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134765</xdr:rowOff>
    </xdr:from>
    <xdr:ext cx="736600" cy="259045"/>
    <xdr:sp macro="" textlink="">
      <xdr:nvSpPr>
        <xdr:cNvPr id="216" name="テキスト ボックス 215"/>
        <xdr:cNvSpPr txBox="1"/>
      </xdr:nvSpPr>
      <xdr:spPr>
        <a:xfrm>
          <a:off x="3733800" y="13850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165,116</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3942</xdr:rowOff>
    </xdr:from>
    <xdr:to>
      <xdr:col>4</xdr:col>
      <xdr:colOff>533400</xdr:colOff>
      <xdr:row>82</xdr:row>
      <xdr:rowOff>105542</xdr:rowOff>
    </xdr:to>
    <xdr:sp macro="" textlink="">
      <xdr:nvSpPr>
        <xdr:cNvPr id="217" name="円/楕円 216"/>
        <xdr:cNvSpPr/>
      </xdr:nvSpPr>
      <xdr:spPr>
        <a:xfrm>
          <a:off x="3175000" y="14062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115719</xdr:rowOff>
    </xdr:from>
    <xdr:ext cx="762000" cy="259045"/>
    <xdr:sp macro="" textlink="">
      <xdr:nvSpPr>
        <xdr:cNvPr id="218" name="テキスト ボックス 217"/>
        <xdr:cNvSpPr txBox="1"/>
      </xdr:nvSpPr>
      <xdr:spPr>
        <a:xfrm>
          <a:off x="2844800" y="1383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155,645</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3842</xdr:rowOff>
    </xdr:from>
    <xdr:to>
      <xdr:col>3</xdr:col>
      <xdr:colOff>330200</xdr:colOff>
      <xdr:row>82</xdr:row>
      <xdr:rowOff>105442</xdr:rowOff>
    </xdr:to>
    <xdr:sp macro="" textlink="">
      <xdr:nvSpPr>
        <xdr:cNvPr id="219" name="円/楕円 218"/>
        <xdr:cNvSpPr/>
      </xdr:nvSpPr>
      <xdr:spPr>
        <a:xfrm>
          <a:off x="2286000" y="1406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115619</xdr:rowOff>
    </xdr:from>
    <xdr:ext cx="762000" cy="259045"/>
    <xdr:sp macro="" textlink="">
      <xdr:nvSpPr>
        <xdr:cNvPr id="220" name="テキスト ボックス 219"/>
        <xdr:cNvSpPr txBox="1"/>
      </xdr:nvSpPr>
      <xdr:spPr>
        <a:xfrm>
          <a:off x="1955800" y="13831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155,595</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26285</xdr:rowOff>
    </xdr:from>
    <xdr:to>
      <xdr:col>2</xdr:col>
      <xdr:colOff>127000</xdr:colOff>
      <xdr:row>82</xdr:row>
      <xdr:rowOff>127885</xdr:rowOff>
    </xdr:to>
    <xdr:sp macro="" textlink="">
      <xdr:nvSpPr>
        <xdr:cNvPr id="221" name="円/楕円 220"/>
        <xdr:cNvSpPr/>
      </xdr:nvSpPr>
      <xdr:spPr>
        <a:xfrm>
          <a:off x="1397000" y="1408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138062</xdr:rowOff>
    </xdr:from>
    <xdr:ext cx="762000" cy="259045"/>
    <xdr:sp macro="" textlink="">
      <xdr:nvSpPr>
        <xdr:cNvPr id="222" name="テキスト ボックス 221"/>
        <xdr:cNvSpPr txBox="1"/>
      </xdr:nvSpPr>
      <xdr:spPr>
        <a:xfrm>
          <a:off x="1066800" y="13854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166,756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b="0" i="0" baseline="0">
              <a:solidFill>
                <a:schemeClr val="dk1"/>
              </a:solidFill>
              <a:effectLst/>
              <a:latin typeface="+mn-lt"/>
              <a:ea typeface="+mn-ea"/>
              <a:cs typeface="+mn-cs"/>
            </a:rPr>
            <a:t>ラスパイレス指数は類似団体の平均</a:t>
          </a:r>
          <a:r>
            <a:rPr lang="ja-JP" altLang="en-US" sz="1200" b="0" i="0" baseline="0">
              <a:solidFill>
                <a:schemeClr val="dk1"/>
              </a:solidFill>
              <a:effectLst/>
              <a:latin typeface="+mn-lt"/>
              <a:ea typeface="+mn-ea"/>
              <a:cs typeface="+mn-cs"/>
            </a:rPr>
            <a:t>を下回っており</a:t>
          </a:r>
          <a:r>
            <a:rPr lang="ja-JP" altLang="ja-JP" sz="1200" b="0" i="0" baseline="0">
              <a:solidFill>
                <a:schemeClr val="dk1"/>
              </a:solidFill>
              <a:effectLst/>
              <a:latin typeface="+mn-lt"/>
              <a:ea typeface="+mn-ea"/>
              <a:cs typeface="+mn-cs"/>
            </a:rPr>
            <a:t>、平成</a:t>
          </a:r>
          <a:r>
            <a:rPr lang="ja-JP" altLang="en-US" sz="1200" b="0" i="0" baseline="0">
              <a:solidFill>
                <a:schemeClr val="dk1"/>
              </a:solidFill>
              <a:effectLst/>
              <a:latin typeface="+mn-lt"/>
              <a:ea typeface="+mn-ea"/>
              <a:cs typeface="+mn-cs"/>
            </a:rPr>
            <a:t>２７</a:t>
          </a:r>
          <a:r>
            <a:rPr lang="ja-JP" altLang="ja-JP" sz="1200" b="0" i="0" baseline="0">
              <a:solidFill>
                <a:schemeClr val="dk1"/>
              </a:solidFill>
              <a:effectLst/>
              <a:latin typeface="+mn-lt"/>
              <a:ea typeface="+mn-ea"/>
              <a:cs typeface="+mn-cs"/>
            </a:rPr>
            <a:t>年度の９</a:t>
          </a:r>
          <a:r>
            <a:rPr lang="ja-JP" altLang="en-US" sz="1200" b="0" i="0" baseline="0">
              <a:solidFill>
                <a:schemeClr val="dk1"/>
              </a:solidFill>
              <a:effectLst/>
              <a:latin typeface="+mn-lt"/>
              <a:ea typeface="+mn-ea"/>
              <a:cs typeface="+mn-cs"/>
            </a:rPr>
            <a:t>３．２</a:t>
          </a:r>
          <a:r>
            <a:rPr lang="ja-JP" altLang="ja-JP" sz="1200" b="0" i="0" baseline="0">
              <a:solidFill>
                <a:schemeClr val="dk1"/>
              </a:solidFill>
              <a:effectLst/>
              <a:latin typeface="+mn-lt"/>
              <a:ea typeface="+mn-ea"/>
              <a:cs typeface="+mn-cs"/>
            </a:rPr>
            <a:t>％は県内２９市町中２位であり、なお合わせて諸手当の抑制を図っていることから平均給与月額においては最下位に位置している。この要因としては、第３次度会町行政改革実施計画（集中改革プラン）に</a:t>
          </a:r>
          <a:r>
            <a:rPr lang="ja-JP" altLang="en-US" sz="1200" b="0" i="0" baseline="0">
              <a:solidFill>
                <a:schemeClr val="dk1"/>
              </a:solidFill>
              <a:effectLst/>
              <a:latin typeface="+mn-lt"/>
              <a:ea typeface="+mn-ea"/>
              <a:cs typeface="+mn-cs"/>
            </a:rPr>
            <a:t>おいて</a:t>
          </a:r>
          <a:r>
            <a:rPr lang="ja-JP" altLang="ja-JP" sz="1200" b="0" i="0" baseline="0">
              <a:solidFill>
                <a:schemeClr val="dk1"/>
              </a:solidFill>
              <a:effectLst/>
              <a:latin typeface="+mn-lt"/>
              <a:ea typeface="+mn-ea"/>
              <a:cs typeface="+mn-cs"/>
            </a:rPr>
            <a:t>各種手当ての見直しを行った事によるものであるが、今後もより一層の給与の適正化を進めるべく縮減努力を行う</a:t>
          </a:r>
          <a:r>
            <a:rPr lang="ja-JP" altLang="en-US" sz="1200" b="0" i="0" baseline="0">
              <a:solidFill>
                <a:schemeClr val="dk1"/>
              </a:solidFill>
              <a:effectLst/>
              <a:latin typeface="+mn-lt"/>
              <a:ea typeface="+mn-ea"/>
              <a:cs typeface="+mn-cs"/>
            </a:rPr>
            <a:t>。</a:t>
          </a:r>
          <a:endParaRPr lang="ja-JP" altLang="ja-JP" sz="12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74084</xdr:rowOff>
    </xdr:from>
    <xdr:to>
      <xdr:col>24</xdr:col>
      <xdr:colOff>558800</xdr:colOff>
      <xdr:row>88</xdr:row>
      <xdr:rowOff>168911</xdr:rowOff>
    </xdr:to>
    <xdr:cxnSp macro="">
      <xdr:nvCxnSpPr>
        <xdr:cNvPr id="251" name="直線コネクタ 250"/>
        <xdr:cNvCxnSpPr/>
      </xdr:nvCxnSpPr>
      <xdr:spPr>
        <a:xfrm flipV="1">
          <a:off x="17018000" y="13961534"/>
          <a:ext cx="0" cy="12949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140988</xdr:rowOff>
    </xdr:from>
    <xdr:ext cx="762000" cy="259045"/>
    <xdr:sp macro="" textlink="">
      <xdr:nvSpPr>
        <xdr:cNvPr id="252" name="給与水準   （国との比較）最小値テキスト"/>
        <xdr:cNvSpPr txBox="1"/>
      </xdr:nvSpPr>
      <xdr:spPr>
        <a:xfrm>
          <a:off x="17106900" y="1522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88</xdr:row>
      <xdr:rowOff>168911</xdr:rowOff>
    </xdr:from>
    <xdr:to>
      <xdr:col>24</xdr:col>
      <xdr:colOff>647700</xdr:colOff>
      <xdr:row>88</xdr:row>
      <xdr:rowOff>168911</xdr:rowOff>
    </xdr:to>
    <xdr:cxnSp macro="">
      <xdr:nvCxnSpPr>
        <xdr:cNvPr id="253" name="直線コネクタ 252"/>
        <xdr:cNvCxnSpPr/>
      </xdr:nvCxnSpPr>
      <xdr:spPr>
        <a:xfrm>
          <a:off x="16929100" y="15256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160461</xdr:rowOff>
    </xdr:from>
    <xdr:ext cx="762000" cy="259045"/>
    <xdr:sp macro="" textlink="">
      <xdr:nvSpPr>
        <xdr:cNvPr id="254" name="給与水準   （国との比較）最大値テキスト"/>
        <xdr:cNvSpPr txBox="1"/>
      </xdr:nvSpPr>
      <xdr:spPr>
        <a:xfrm>
          <a:off x="17106900" y="1370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87.0</a:t>
          </a:r>
          <a:endParaRPr kumimoji="1" lang="ja-JP" altLang="en-US" sz="1000" b="1">
            <a:latin typeface="ＭＳ Ｐゴシック"/>
          </a:endParaRPr>
        </a:p>
      </xdr:txBody>
    </xdr:sp>
    <xdr:clientData/>
  </xdr:oneCellAnchor>
  <xdr:twoCellAnchor>
    <xdr:from>
      <xdr:col>24</xdr:col>
      <xdr:colOff>469900</xdr:colOff>
      <xdr:row>81</xdr:row>
      <xdr:rowOff>74084</xdr:rowOff>
    </xdr:from>
    <xdr:to>
      <xdr:col>24</xdr:col>
      <xdr:colOff>647700</xdr:colOff>
      <xdr:row>81</xdr:row>
      <xdr:rowOff>74084</xdr:rowOff>
    </xdr:to>
    <xdr:cxnSp macro="">
      <xdr:nvCxnSpPr>
        <xdr:cNvPr id="255" name="直線コネクタ 254"/>
        <xdr:cNvCxnSpPr/>
      </xdr:nvCxnSpPr>
      <xdr:spPr>
        <a:xfrm>
          <a:off x="16929100" y="13961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18204</xdr:rowOff>
    </xdr:from>
    <xdr:to>
      <xdr:col>24</xdr:col>
      <xdr:colOff>558800</xdr:colOff>
      <xdr:row>84</xdr:row>
      <xdr:rowOff>58420</xdr:rowOff>
    </xdr:to>
    <xdr:cxnSp macro="">
      <xdr:nvCxnSpPr>
        <xdr:cNvPr id="256" name="直線コネクタ 255"/>
        <xdr:cNvCxnSpPr/>
      </xdr:nvCxnSpPr>
      <xdr:spPr>
        <a:xfrm>
          <a:off x="16179800" y="14420004"/>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25416</xdr:rowOff>
    </xdr:from>
    <xdr:ext cx="762000" cy="259045"/>
    <xdr:sp macro="" textlink="">
      <xdr:nvSpPr>
        <xdr:cNvPr id="257" name="給与水準   （国との比較）平均値テキスト"/>
        <xdr:cNvSpPr txBox="1"/>
      </xdr:nvSpPr>
      <xdr:spPr>
        <a:xfrm>
          <a:off x="17106900" y="145986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95.9</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53339</xdr:rowOff>
    </xdr:from>
    <xdr:to>
      <xdr:col>24</xdr:col>
      <xdr:colOff>609600</xdr:colOff>
      <xdr:row>85</xdr:row>
      <xdr:rowOff>154939</xdr:rowOff>
    </xdr:to>
    <xdr:sp macro="" textlink="">
      <xdr:nvSpPr>
        <xdr:cNvPr id="258" name="フローチャート : 判断 257"/>
        <xdr:cNvSpPr/>
      </xdr:nvSpPr>
      <xdr:spPr>
        <a:xfrm>
          <a:off x="169672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18204</xdr:rowOff>
    </xdr:from>
    <xdr:to>
      <xdr:col>23</xdr:col>
      <xdr:colOff>406400</xdr:colOff>
      <xdr:row>84</xdr:row>
      <xdr:rowOff>130811</xdr:rowOff>
    </xdr:to>
    <xdr:cxnSp macro="">
      <xdr:nvCxnSpPr>
        <xdr:cNvPr id="259" name="直線コネクタ 258"/>
        <xdr:cNvCxnSpPr/>
      </xdr:nvCxnSpPr>
      <xdr:spPr>
        <a:xfrm flipV="1">
          <a:off x="15290800" y="14420004"/>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160443</xdr:rowOff>
    </xdr:from>
    <xdr:to>
      <xdr:col>23</xdr:col>
      <xdr:colOff>457200</xdr:colOff>
      <xdr:row>85</xdr:row>
      <xdr:rowOff>90593</xdr:rowOff>
    </xdr:to>
    <xdr:sp macro="" textlink="">
      <xdr:nvSpPr>
        <xdr:cNvPr id="260" name="フローチャート : 判断 259"/>
        <xdr:cNvSpPr/>
      </xdr:nvSpPr>
      <xdr:spPr>
        <a:xfrm>
          <a:off x="16129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75370</xdr:rowOff>
    </xdr:from>
    <xdr:ext cx="736600" cy="259045"/>
    <xdr:sp macro="" textlink="">
      <xdr:nvSpPr>
        <xdr:cNvPr id="261" name="テキスト ボックス 260"/>
        <xdr:cNvSpPr txBox="1"/>
      </xdr:nvSpPr>
      <xdr:spPr>
        <a:xfrm>
          <a:off x="15798800" y="14648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130811</xdr:rowOff>
    </xdr:from>
    <xdr:to>
      <xdr:col>22</xdr:col>
      <xdr:colOff>203200</xdr:colOff>
      <xdr:row>87</xdr:row>
      <xdr:rowOff>147320</xdr:rowOff>
    </xdr:to>
    <xdr:cxnSp macro="">
      <xdr:nvCxnSpPr>
        <xdr:cNvPr id="262" name="直線コネクタ 261"/>
        <xdr:cNvCxnSpPr/>
      </xdr:nvCxnSpPr>
      <xdr:spPr>
        <a:xfrm flipV="1">
          <a:off x="14401800" y="14532611"/>
          <a:ext cx="889000" cy="53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144357</xdr:rowOff>
    </xdr:from>
    <xdr:to>
      <xdr:col>22</xdr:col>
      <xdr:colOff>254000</xdr:colOff>
      <xdr:row>85</xdr:row>
      <xdr:rowOff>74507</xdr:rowOff>
    </xdr:to>
    <xdr:sp macro="" textlink="">
      <xdr:nvSpPr>
        <xdr:cNvPr id="263" name="フローチャート : 判断 262"/>
        <xdr:cNvSpPr/>
      </xdr:nvSpPr>
      <xdr:spPr>
        <a:xfrm>
          <a:off x="15240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59284</xdr:rowOff>
    </xdr:from>
    <xdr:ext cx="762000" cy="259045"/>
    <xdr:sp macro="" textlink="">
      <xdr:nvSpPr>
        <xdr:cNvPr id="264" name="テキスト ボックス 263"/>
        <xdr:cNvSpPr txBox="1"/>
      </xdr:nvSpPr>
      <xdr:spPr>
        <a:xfrm>
          <a:off x="14909800" y="1463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147320</xdr:rowOff>
    </xdr:from>
    <xdr:to>
      <xdr:col>21</xdr:col>
      <xdr:colOff>0</xdr:colOff>
      <xdr:row>88</xdr:row>
      <xdr:rowOff>8043</xdr:rowOff>
    </xdr:to>
    <xdr:cxnSp macro="">
      <xdr:nvCxnSpPr>
        <xdr:cNvPr id="265" name="直線コネクタ 264"/>
        <xdr:cNvCxnSpPr/>
      </xdr:nvCxnSpPr>
      <xdr:spPr>
        <a:xfrm flipV="1">
          <a:off x="13512800" y="1506347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61807</xdr:rowOff>
    </xdr:from>
    <xdr:to>
      <xdr:col>21</xdr:col>
      <xdr:colOff>50800</xdr:colOff>
      <xdr:row>88</xdr:row>
      <xdr:rowOff>163407</xdr:rowOff>
    </xdr:to>
    <xdr:sp macro="" textlink="">
      <xdr:nvSpPr>
        <xdr:cNvPr id="266" name="フローチャート : 判断 265"/>
        <xdr:cNvSpPr/>
      </xdr:nvSpPr>
      <xdr:spPr>
        <a:xfrm>
          <a:off x="14351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148184</xdr:rowOff>
    </xdr:from>
    <xdr:ext cx="762000" cy="259045"/>
    <xdr:sp macro="" textlink="">
      <xdr:nvSpPr>
        <xdr:cNvPr id="267" name="テキスト ボックス 266"/>
        <xdr:cNvSpPr txBox="1"/>
      </xdr:nvSpPr>
      <xdr:spPr>
        <a:xfrm>
          <a:off x="14020800" y="15235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37677</xdr:rowOff>
    </xdr:from>
    <xdr:to>
      <xdr:col>19</xdr:col>
      <xdr:colOff>533400</xdr:colOff>
      <xdr:row>88</xdr:row>
      <xdr:rowOff>139277</xdr:rowOff>
    </xdr:to>
    <xdr:sp macro="" textlink="">
      <xdr:nvSpPr>
        <xdr:cNvPr id="268" name="フローチャート : 判断 267"/>
        <xdr:cNvSpPr/>
      </xdr:nvSpPr>
      <xdr:spPr>
        <a:xfrm>
          <a:off x="13462000" y="151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124054</xdr:rowOff>
    </xdr:from>
    <xdr:ext cx="762000" cy="259045"/>
    <xdr:sp macro="" textlink="">
      <xdr:nvSpPr>
        <xdr:cNvPr id="269" name="テキスト ボックス 268"/>
        <xdr:cNvSpPr txBox="1"/>
      </xdr:nvSpPr>
      <xdr:spPr>
        <a:xfrm>
          <a:off x="13131800" y="1521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7620</xdr:rowOff>
    </xdr:from>
    <xdr:to>
      <xdr:col>24</xdr:col>
      <xdr:colOff>609600</xdr:colOff>
      <xdr:row>84</xdr:row>
      <xdr:rowOff>109220</xdr:rowOff>
    </xdr:to>
    <xdr:sp macro="" textlink="">
      <xdr:nvSpPr>
        <xdr:cNvPr id="275" name="円/楕円 274"/>
        <xdr:cNvSpPr/>
      </xdr:nvSpPr>
      <xdr:spPr>
        <a:xfrm>
          <a:off x="16967200" y="1440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24147</xdr:rowOff>
    </xdr:from>
    <xdr:ext cx="762000" cy="259045"/>
    <xdr:sp macro="" textlink="">
      <xdr:nvSpPr>
        <xdr:cNvPr id="276" name="給与水準   （国との比較）該当値テキスト"/>
        <xdr:cNvSpPr txBox="1"/>
      </xdr:nvSpPr>
      <xdr:spPr>
        <a:xfrm>
          <a:off x="17106900" y="1425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138854</xdr:rowOff>
    </xdr:from>
    <xdr:to>
      <xdr:col>23</xdr:col>
      <xdr:colOff>457200</xdr:colOff>
      <xdr:row>84</xdr:row>
      <xdr:rowOff>69004</xdr:rowOff>
    </xdr:to>
    <xdr:sp macro="" textlink="">
      <xdr:nvSpPr>
        <xdr:cNvPr id="277" name="円/楕円 276"/>
        <xdr:cNvSpPr/>
      </xdr:nvSpPr>
      <xdr:spPr>
        <a:xfrm>
          <a:off x="16129000" y="1436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79181</xdr:rowOff>
    </xdr:from>
    <xdr:ext cx="736600" cy="259045"/>
    <xdr:sp macro="" textlink="">
      <xdr:nvSpPr>
        <xdr:cNvPr id="278" name="テキスト ボックス 277"/>
        <xdr:cNvSpPr txBox="1"/>
      </xdr:nvSpPr>
      <xdr:spPr>
        <a:xfrm>
          <a:off x="15798800" y="14138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80011</xdr:rowOff>
    </xdr:from>
    <xdr:to>
      <xdr:col>22</xdr:col>
      <xdr:colOff>254000</xdr:colOff>
      <xdr:row>85</xdr:row>
      <xdr:rowOff>10161</xdr:rowOff>
    </xdr:to>
    <xdr:sp macro="" textlink="">
      <xdr:nvSpPr>
        <xdr:cNvPr id="279" name="円/楕円 278"/>
        <xdr:cNvSpPr/>
      </xdr:nvSpPr>
      <xdr:spPr>
        <a:xfrm>
          <a:off x="15240000" y="1448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20338</xdr:rowOff>
    </xdr:from>
    <xdr:ext cx="762000" cy="259045"/>
    <xdr:sp macro="" textlink="">
      <xdr:nvSpPr>
        <xdr:cNvPr id="280" name="テキスト ボックス 279"/>
        <xdr:cNvSpPr txBox="1"/>
      </xdr:nvSpPr>
      <xdr:spPr>
        <a:xfrm>
          <a:off x="14909800" y="14250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96520</xdr:rowOff>
    </xdr:from>
    <xdr:to>
      <xdr:col>21</xdr:col>
      <xdr:colOff>50800</xdr:colOff>
      <xdr:row>88</xdr:row>
      <xdr:rowOff>26670</xdr:rowOff>
    </xdr:to>
    <xdr:sp macro="" textlink="">
      <xdr:nvSpPr>
        <xdr:cNvPr id="281" name="円/楕円 280"/>
        <xdr:cNvSpPr/>
      </xdr:nvSpPr>
      <xdr:spPr>
        <a:xfrm>
          <a:off x="14351000" y="1501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36847</xdr:rowOff>
    </xdr:from>
    <xdr:ext cx="762000" cy="259045"/>
    <xdr:sp macro="" textlink="">
      <xdr:nvSpPr>
        <xdr:cNvPr id="282" name="テキスト ボックス 281"/>
        <xdr:cNvSpPr txBox="1"/>
      </xdr:nvSpPr>
      <xdr:spPr>
        <a:xfrm>
          <a:off x="14020800" y="1478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100.7</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128693</xdr:rowOff>
    </xdr:from>
    <xdr:to>
      <xdr:col>19</xdr:col>
      <xdr:colOff>533400</xdr:colOff>
      <xdr:row>88</xdr:row>
      <xdr:rowOff>58843</xdr:rowOff>
    </xdr:to>
    <xdr:sp macro="" textlink="">
      <xdr:nvSpPr>
        <xdr:cNvPr id="283" name="円/楕円 282"/>
        <xdr:cNvSpPr/>
      </xdr:nvSpPr>
      <xdr:spPr>
        <a:xfrm>
          <a:off x="13462000" y="1504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69020</xdr:rowOff>
    </xdr:from>
    <xdr:ext cx="762000" cy="259045"/>
    <xdr:sp macro="" textlink="">
      <xdr:nvSpPr>
        <xdr:cNvPr id="284" name="テキスト ボックス 283"/>
        <xdr:cNvSpPr txBox="1"/>
      </xdr:nvSpPr>
      <xdr:spPr>
        <a:xfrm>
          <a:off x="13131800" y="14813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b="0" i="0" baseline="0">
              <a:solidFill>
                <a:schemeClr val="dk1"/>
              </a:solidFill>
              <a:effectLst/>
              <a:latin typeface="+mn-lt"/>
              <a:ea typeface="+mn-ea"/>
              <a:cs typeface="+mn-cs"/>
            </a:rPr>
            <a:t>第４次度会町行政改革実施計画（集中改革プラン）及び職員定員管理適正化計画の目標値に準じ、職員定数の削減に努めている。</a:t>
          </a:r>
          <a:endParaRPr lang="ja-JP" altLang="ja-JP" sz="1200">
            <a:effectLst/>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1" name="直線コネクタ 300"/>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2" name="テキスト ボックス 301"/>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3" name="直線コネクタ 302"/>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4" name="テキスト ボックス 303"/>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7" name="直線コネクタ 306"/>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8" name="テキスト ボックス 307"/>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9" name="直線コネクタ 308"/>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0" name="テキスト ボックス 309"/>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58505</xdr:rowOff>
    </xdr:from>
    <xdr:to>
      <xdr:col>24</xdr:col>
      <xdr:colOff>558800</xdr:colOff>
      <xdr:row>67</xdr:row>
      <xdr:rowOff>83227</xdr:rowOff>
    </xdr:to>
    <xdr:cxnSp macro="">
      <xdr:nvCxnSpPr>
        <xdr:cNvPr id="314" name="直線コネクタ 313"/>
        <xdr:cNvCxnSpPr/>
      </xdr:nvCxnSpPr>
      <xdr:spPr>
        <a:xfrm flipV="1">
          <a:off x="17018000" y="10174055"/>
          <a:ext cx="0" cy="13963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55304</xdr:rowOff>
    </xdr:from>
    <xdr:ext cx="762000" cy="259045"/>
    <xdr:sp macro="" textlink="">
      <xdr:nvSpPr>
        <xdr:cNvPr id="315" name="定員管理の状況最小値テキスト"/>
        <xdr:cNvSpPr txBox="1"/>
      </xdr:nvSpPr>
      <xdr:spPr>
        <a:xfrm>
          <a:off x="17106900" y="11542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24.64</a:t>
          </a:r>
          <a:endParaRPr kumimoji="1" lang="ja-JP" altLang="en-US" sz="1000" b="1">
            <a:latin typeface="ＭＳ Ｐゴシック"/>
          </a:endParaRPr>
        </a:p>
      </xdr:txBody>
    </xdr:sp>
    <xdr:clientData/>
  </xdr:oneCellAnchor>
  <xdr:twoCellAnchor>
    <xdr:from>
      <xdr:col>24</xdr:col>
      <xdr:colOff>469900</xdr:colOff>
      <xdr:row>67</xdr:row>
      <xdr:rowOff>83227</xdr:rowOff>
    </xdr:from>
    <xdr:to>
      <xdr:col>24</xdr:col>
      <xdr:colOff>647700</xdr:colOff>
      <xdr:row>67</xdr:row>
      <xdr:rowOff>83227</xdr:rowOff>
    </xdr:to>
    <xdr:cxnSp macro="">
      <xdr:nvCxnSpPr>
        <xdr:cNvPr id="316" name="直線コネクタ 315"/>
        <xdr:cNvCxnSpPr/>
      </xdr:nvCxnSpPr>
      <xdr:spPr>
        <a:xfrm>
          <a:off x="16929100" y="11570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144882</xdr:rowOff>
    </xdr:from>
    <xdr:ext cx="762000" cy="259045"/>
    <xdr:sp macro="" textlink="">
      <xdr:nvSpPr>
        <xdr:cNvPr id="317" name="定員管理の状況最大値テキスト"/>
        <xdr:cNvSpPr txBox="1"/>
      </xdr:nvSpPr>
      <xdr:spPr>
        <a:xfrm>
          <a:off x="17106900" y="991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7.28</a:t>
          </a:r>
          <a:endParaRPr kumimoji="1" lang="ja-JP" altLang="en-US" sz="1000" b="1">
            <a:latin typeface="ＭＳ Ｐゴシック"/>
          </a:endParaRPr>
        </a:p>
      </xdr:txBody>
    </xdr:sp>
    <xdr:clientData/>
  </xdr:oneCellAnchor>
  <xdr:twoCellAnchor>
    <xdr:from>
      <xdr:col>24</xdr:col>
      <xdr:colOff>469900</xdr:colOff>
      <xdr:row>59</xdr:row>
      <xdr:rowOff>58505</xdr:rowOff>
    </xdr:from>
    <xdr:to>
      <xdr:col>24</xdr:col>
      <xdr:colOff>647700</xdr:colOff>
      <xdr:row>59</xdr:row>
      <xdr:rowOff>58505</xdr:rowOff>
    </xdr:to>
    <xdr:cxnSp macro="">
      <xdr:nvCxnSpPr>
        <xdr:cNvPr id="318" name="直線コネクタ 317"/>
        <xdr:cNvCxnSpPr/>
      </xdr:nvCxnSpPr>
      <xdr:spPr>
        <a:xfrm>
          <a:off x="16929100" y="10174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66421</xdr:rowOff>
    </xdr:from>
    <xdr:to>
      <xdr:col>24</xdr:col>
      <xdr:colOff>558800</xdr:colOff>
      <xdr:row>60</xdr:row>
      <xdr:rowOff>89746</xdr:rowOff>
    </xdr:to>
    <xdr:cxnSp macro="">
      <xdr:nvCxnSpPr>
        <xdr:cNvPr id="319" name="直線コネクタ 318"/>
        <xdr:cNvCxnSpPr/>
      </xdr:nvCxnSpPr>
      <xdr:spPr>
        <a:xfrm>
          <a:off x="16179800" y="10353421"/>
          <a:ext cx="838200" cy="23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17332</xdr:rowOff>
    </xdr:from>
    <xdr:ext cx="762000" cy="259045"/>
    <xdr:sp macro="" textlink="">
      <xdr:nvSpPr>
        <xdr:cNvPr id="320" name="定員管理の状況平均値テキスト"/>
        <xdr:cNvSpPr txBox="1"/>
      </xdr:nvSpPr>
      <xdr:spPr>
        <a:xfrm>
          <a:off x="17106900" y="104757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45255</xdr:rowOff>
    </xdr:from>
    <xdr:to>
      <xdr:col>24</xdr:col>
      <xdr:colOff>609600</xdr:colOff>
      <xdr:row>61</xdr:row>
      <xdr:rowOff>146855</xdr:rowOff>
    </xdr:to>
    <xdr:sp macro="" textlink="">
      <xdr:nvSpPr>
        <xdr:cNvPr id="321" name="フローチャート : 判断 320"/>
        <xdr:cNvSpPr/>
      </xdr:nvSpPr>
      <xdr:spPr>
        <a:xfrm>
          <a:off x="16967200" y="10503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66421</xdr:rowOff>
    </xdr:from>
    <xdr:to>
      <xdr:col>23</xdr:col>
      <xdr:colOff>406400</xdr:colOff>
      <xdr:row>60</xdr:row>
      <xdr:rowOff>68030</xdr:rowOff>
    </xdr:to>
    <xdr:cxnSp macro="">
      <xdr:nvCxnSpPr>
        <xdr:cNvPr id="322" name="直線コネクタ 321"/>
        <xdr:cNvCxnSpPr/>
      </xdr:nvCxnSpPr>
      <xdr:spPr>
        <a:xfrm flipV="1">
          <a:off x="15290800" y="10353421"/>
          <a:ext cx="889000" cy="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79841</xdr:rowOff>
    </xdr:from>
    <xdr:to>
      <xdr:col>23</xdr:col>
      <xdr:colOff>457200</xdr:colOff>
      <xdr:row>62</xdr:row>
      <xdr:rowOff>9991</xdr:rowOff>
    </xdr:to>
    <xdr:sp macro="" textlink="">
      <xdr:nvSpPr>
        <xdr:cNvPr id="323" name="フローチャート : 判断 322"/>
        <xdr:cNvSpPr/>
      </xdr:nvSpPr>
      <xdr:spPr>
        <a:xfrm>
          <a:off x="16129000" y="1053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166218</xdr:rowOff>
    </xdr:from>
    <xdr:ext cx="736600" cy="259045"/>
    <xdr:sp macro="" textlink="">
      <xdr:nvSpPr>
        <xdr:cNvPr id="324" name="テキスト ボックス 323"/>
        <xdr:cNvSpPr txBox="1"/>
      </xdr:nvSpPr>
      <xdr:spPr>
        <a:xfrm>
          <a:off x="15798800" y="10624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12.44</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68030</xdr:rowOff>
    </xdr:from>
    <xdr:to>
      <xdr:col>22</xdr:col>
      <xdr:colOff>203200</xdr:colOff>
      <xdr:row>60</xdr:row>
      <xdr:rowOff>88138</xdr:rowOff>
    </xdr:to>
    <xdr:cxnSp macro="">
      <xdr:nvCxnSpPr>
        <xdr:cNvPr id="325" name="直線コネクタ 324"/>
        <xdr:cNvCxnSpPr/>
      </xdr:nvCxnSpPr>
      <xdr:spPr>
        <a:xfrm flipV="1">
          <a:off x="14401800" y="1035503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65363</xdr:rowOff>
    </xdr:from>
    <xdr:to>
      <xdr:col>22</xdr:col>
      <xdr:colOff>254000</xdr:colOff>
      <xdr:row>61</xdr:row>
      <xdr:rowOff>166963</xdr:rowOff>
    </xdr:to>
    <xdr:sp macro="" textlink="">
      <xdr:nvSpPr>
        <xdr:cNvPr id="326" name="フローチャート : 判断 325"/>
        <xdr:cNvSpPr/>
      </xdr:nvSpPr>
      <xdr:spPr>
        <a:xfrm>
          <a:off x="15240000" y="1052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151740</xdr:rowOff>
    </xdr:from>
    <xdr:ext cx="762000" cy="259045"/>
    <xdr:sp macro="" textlink="">
      <xdr:nvSpPr>
        <xdr:cNvPr id="327" name="テキスト ボックス 326"/>
        <xdr:cNvSpPr txBox="1"/>
      </xdr:nvSpPr>
      <xdr:spPr>
        <a:xfrm>
          <a:off x="14909800" y="1061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12.26</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88138</xdr:rowOff>
    </xdr:from>
    <xdr:to>
      <xdr:col>21</xdr:col>
      <xdr:colOff>0</xdr:colOff>
      <xdr:row>60</xdr:row>
      <xdr:rowOff>109051</xdr:rowOff>
    </xdr:to>
    <xdr:cxnSp macro="">
      <xdr:nvCxnSpPr>
        <xdr:cNvPr id="328" name="直線コネクタ 327"/>
        <xdr:cNvCxnSpPr/>
      </xdr:nvCxnSpPr>
      <xdr:spPr>
        <a:xfrm flipV="1">
          <a:off x="13512800" y="10375138"/>
          <a:ext cx="889000" cy="20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61341</xdr:rowOff>
    </xdr:from>
    <xdr:to>
      <xdr:col>21</xdr:col>
      <xdr:colOff>50800</xdr:colOff>
      <xdr:row>61</xdr:row>
      <xdr:rowOff>162941</xdr:rowOff>
    </xdr:to>
    <xdr:sp macro="" textlink="">
      <xdr:nvSpPr>
        <xdr:cNvPr id="329" name="フローチャート : 判断 328"/>
        <xdr:cNvSpPr/>
      </xdr:nvSpPr>
      <xdr:spPr>
        <a:xfrm>
          <a:off x="143510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147718</xdr:rowOff>
    </xdr:from>
    <xdr:ext cx="762000" cy="259045"/>
    <xdr:sp macro="" textlink="">
      <xdr:nvSpPr>
        <xdr:cNvPr id="330" name="テキスト ボックス 329"/>
        <xdr:cNvSpPr txBox="1"/>
      </xdr:nvSpPr>
      <xdr:spPr>
        <a:xfrm>
          <a:off x="14020800" y="1060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58124</xdr:rowOff>
    </xdr:from>
    <xdr:to>
      <xdr:col>19</xdr:col>
      <xdr:colOff>533400</xdr:colOff>
      <xdr:row>61</xdr:row>
      <xdr:rowOff>159724</xdr:rowOff>
    </xdr:to>
    <xdr:sp macro="" textlink="">
      <xdr:nvSpPr>
        <xdr:cNvPr id="331" name="フローチャート : 判断 330"/>
        <xdr:cNvSpPr/>
      </xdr:nvSpPr>
      <xdr:spPr>
        <a:xfrm>
          <a:off x="13462000" y="10516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144501</xdr:rowOff>
    </xdr:from>
    <xdr:ext cx="762000" cy="259045"/>
    <xdr:sp macro="" textlink="">
      <xdr:nvSpPr>
        <xdr:cNvPr id="332" name="テキスト ボックス 331"/>
        <xdr:cNvSpPr txBox="1"/>
      </xdr:nvSpPr>
      <xdr:spPr>
        <a:xfrm>
          <a:off x="13131800" y="10602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38946</xdr:rowOff>
    </xdr:from>
    <xdr:to>
      <xdr:col>24</xdr:col>
      <xdr:colOff>609600</xdr:colOff>
      <xdr:row>60</xdr:row>
      <xdr:rowOff>140546</xdr:rowOff>
    </xdr:to>
    <xdr:sp macro="" textlink="">
      <xdr:nvSpPr>
        <xdr:cNvPr id="338" name="円/楕円 337"/>
        <xdr:cNvSpPr/>
      </xdr:nvSpPr>
      <xdr:spPr>
        <a:xfrm>
          <a:off x="16967200" y="1032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55473</xdr:rowOff>
    </xdr:from>
    <xdr:ext cx="762000" cy="259045"/>
    <xdr:sp macro="" textlink="">
      <xdr:nvSpPr>
        <xdr:cNvPr id="339" name="定員管理の状況該当値テキスト"/>
        <xdr:cNvSpPr txBox="1"/>
      </xdr:nvSpPr>
      <xdr:spPr>
        <a:xfrm>
          <a:off x="17106900" y="1017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15621</xdr:rowOff>
    </xdr:from>
    <xdr:to>
      <xdr:col>23</xdr:col>
      <xdr:colOff>457200</xdr:colOff>
      <xdr:row>60</xdr:row>
      <xdr:rowOff>117221</xdr:rowOff>
    </xdr:to>
    <xdr:sp macro="" textlink="">
      <xdr:nvSpPr>
        <xdr:cNvPr id="340" name="円/楕円 339"/>
        <xdr:cNvSpPr/>
      </xdr:nvSpPr>
      <xdr:spPr>
        <a:xfrm>
          <a:off x="16129000" y="1030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127398</xdr:rowOff>
    </xdr:from>
    <xdr:ext cx="736600" cy="259045"/>
    <xdr:sp macro="" textlink="">
      <xdr:nvSpPr>
        <xdr:cNvPr id="341" name="テキスト ボックス 340"/>
        <xdr:cNvSpPr txBox="1"/>
      </xdr:nvSpPr>
      <xdr:spPr>
        <a:xfrm>
          <a:off x="15798800" y="100714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9.51</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17230</xdr:rowOff>
    </xdr:from>
    <xdr:to>
      <xdr:col>22</xdr:col>
      <xdr:colOff>254000</xdr:colOff>
      <xdr:row>60</xdr:row>
      <xdr:rowOff>118830</xdr:rowOff>
    </xdr:to>
    <xdr:sp macro="" textlink="">
      <xdr:nvSpPr>
        <xdr:cNvPr id="342" name="円/楕円 341"/>
        <xdr:cNvSpPr/>
      </xdr:nvSpPr>
      <xdr:spPr>
        <a:xfrm>
          <a:off x="15240000" y="1030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129007</xdr:rowOff>
    </xdr:from>
    <xdr:ext cx="762000" cy="259045"/>
    <xdr:sp macro="" textlink="">
      <xdr:nvSpPr>
        <xdr:cNvPr id="343" name="テキスト ボックス 342"/>
        <xdr:cNvSpPr txBox="1"/>
      </xdr:nvSpPr>
      <xdr:spPr>
        <a:xfrm>
          <a:off x="14909800" y="10073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37338</xdr:rowOff>
    </xdr:from>
    <xdr:to>
      <xdr:col>21</xdr:col>
      <xdr:colOff>50800</xdr:colOff>
      <xdr:row>60</xdr:row>
      <xdr:rowOff>138938</xdr:rowOff>
    </xdr:to>
    <xdr:sp macro="" textlink="">
      <xdr:nvSpPr>
        <xdr:cNvPr id="344" name="円/楕円 343"/>
        <xdr:cNvSpPr/>
      </xdr:nvSpPr>
      <xdr:spPr>
        <a:xfrm>
          <a:off x="14351000" y="1032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149115</xdr:rowOff>
    </xdr:from>
    <xdr:ext cx="762000" cy="259045"/>
    <xdr:sp macro="" textlink="">
      <xdr:nvSpPr>
        <xdr:cNvPr id="345" name="テキスト ボックス 344"/>
        <xdr:cNvSpPr txBox="1"/>
      </xdr:nvSpPr>
      <xdr:spPr>
        <a:xfrm>
          <a:off x="14020800" y="10093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58251</xdr:rowOff>
    </xdr:from>
    <xdr:to>
      <xdr:col>19</xdr:col>
      <xdr:colOff>533400</xdr:colOff>
      <xdr:row>60</xdr:row>
      <xdr:rowOff>159851</xdr:rowOff>
    </xdr:to>
    <xdr:sp macro="" textlink="">
      <xdr:nvSpPr>
        <xdr:cNvPr id="346" name="円/楕円 345"/>
        <xdr:cNvSpPr/>
      </xdr:nvSpPr>
      <xdr:spPr>
        <a:xfrm>
          <a:off x="13462000" y="10345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170028</xdr:rowOff>
    </xdr:from>
    <xdr:ext cx="762000" cy="259045"/>
    <xdr:sp macro="" textlink="">
      <xdr:nvSpPr>
        <xdr:cNvPr id="347" name="テキスト ボックス 346"/>
        <xdr:cNvSpPr txBox="1"/>
      </xdr:nvSpPr>
      <xdr:spPr>
        <a:xfrm>
          <a:off x="13131800" y="10114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200" b="0" i="0" baseline="0">
              <a:solidFill>
                <a:schemeClr val="dk1"/>
              </a:solidFill>
              <a:effectLst/>
              <a:latin typeface="+mn-lt"/>
              <a:ea typeface="+mn-ea"/>
              <a:cs typeface="+mn-cs"/>
            </a:rPr>
            <a:t>以前からの町の方針として交付税措置のある地方債を主に借入れ、公債費の抑制を行い身の丈にあった財政運営を進めていることから、実質公債費比率は常に一桁台で推移している。</a:t>
          </a:r>
          <a:endParaRPr lang="ja-JP" altLang="ja-JP" sz="1200">
            <a:effectLst/>
          </a:endParaRPr>
        </a:p>
        <a:p>
          <a:pPr eaLnBrk="1" fontAlgn="auto" latinLnBrk="0" hangingPunct="1"/>
          <a:r>
            <a:rPr lang="ja-JP" altLang="ja-JP" sz="1200" b="0" i="0" baseline="0">
              <a:solidFill>
                <a:schemeClr val="dk1"/>
              </a:solidFill>
              <a:effectLst/>
              <a:latin typeface="+mn-lt"/>
              <a:ea typeface="+mn-ea"/>
              <a:cs typeface="+mn-cs"/>
            </a:rPr>
            <a:t>近年は、実質公債費比率は年々低下する傾向にあるが、簡易水道の統合事業及び道の駅構想の進展に伴い大規模な起債発行が見込まれることから、今後も適正な借入計画をもって事業を推進していく。</a:t>
          </a:r>
          <a:endParaRPr lang="ja-JP" altLang="ja-JP" sz="1200">
            <a:effectLst/>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4" name="直線コネクタ 363"/>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5" name="テキスト ボックス 364"/>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6" name="直線コネクタ 365"/>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7" name="テキスト ボックス 366"/>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8" name="直線コネクタ 36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9" name="テキスト ボックス 368"/>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0" name="直線コネクタ 369"/>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1" name="テキスト ボックス 370"/>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144526</xdr:rowOff>
    </xdr:from>
    <xdr:to>
      <xdr:col>24</xdr:col>
      <xdr:colOff>558800</xdr:colOff>
      <xdr:row>44</xdr:row>
      <xdr:rowOff>116840</xdr:rowOff>
    </xdr:to>
    <xdr:cxnSp macro="">
      <xdr:nvCxnSpPr>
        <xdr:cNvPr id="374" name="直線コネクタ 373"/>
        <xdr:cNvCxnSpPr/>
      </xdr:nvCxnSpPr>
      <xdr:spPr>
        <a:xfrm flipV="1">
          <a:off x="17018000" y="6145276"/>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88917</xdr:rowOff>
    </xdr:from>
    <xdr:ext cx="762000" cy="259045"/>
    <xdr:sp macro="" textlink="">
      <xdr:nvSpPr>
        <xdr:cNvPr id="375"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a:t>
          </a:r>
          <a:endParaRPr kumimoji="1" lang="ja-JP" altLang="en-US" sz="1000" b="1">
            <a:latin typeface="ＭＳ Ｐゴシック"/>
          </a:endParaRPr>
        </a:p>
      </xdr:txBody>
    </xdr:sp>
    <xdr:clientData/>
  </xdr:oneCellAnchor>
  <xdr:twoCellAnchor>
    <xdr:from>
      <xdr:col>24</xdr:col>
      <xdr:colOff>469900</xdr:colOff>
      <xdr:row>44</xdr:row>
      <xdr:rowOff>116840</xdr:rowOff>
    </xdr:from>
    <xdr:to>
      <xdr:col>24</xdr:col>
      <xdr:colOff>647700</xdr:colOff>
      <xdr:row>44</xdr:row>
      <xdr:rowOff>116840</xdr:rowOff>
    </xdr:to>
    <xdr:cxnSp macro="">
      <xdr:nvCxnSpPr>
        <xdr:cNvPr id="376" name="直線コネクタ 375"/>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59453</xdr:rowOff>
    </xdr:from>
    <xdr:ext cx="762000" cy="259045"/>
    <xdr:sp macro="" textlink="">
      <xdr:nvSpPr>
        <xdr:cNvPr id="377" name="公債費負担の状況最大値テキスト"/>
        <xdr:cNvSpPr txBox="1"/>
      </xdr:nvSpPr>
      <xdr:spPr>
        <a:xfrm>
          <a:off x="17106900" y="588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24</xdr:col>
      <xdr:colOff>469900</xdr:colOff>
      <xdr:row>35</xdr:row>
      <xdr:rowOff>144526</xdr:rowOff>
    </xdr:from>
    <xdr:to>
      <xdr:col>24</xdr:col>
      <xdr:colOff>647700</xdr:colOff>
      <xdr:row>35</xdr:row>
      <xdr:rowOff>144526</xdr:rowOff>
    </xdr:to>
    <xdr:cxnSp macro="">
      <xdr:nvCxnSpPr>
        <xdr:cNvPr id="378" name="直線コネクタ 377"/>
        <xdr:cNvCxnSpPr/>
      </xdr:nvCxnSpPr>
      <xdr:spPr>
        <a:xfrm>
          <a:off x="16929100" y="614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93472</xdr:rowOff>
    </xdr:from>
    <xdr:to>
      <xdr:col>24</xdr:col>
      <xdr:colOff>558800</xdr:colOff>
      <xdr:row>38</xdr:row>
      <xdr:rowOff>112776</xdr:rowOff>
    </xdr:to>
    <xdr:cxnSp macro="">
      <xdr:nvCxnSpPr>
        <xdr:cNvPr id="379" name="直線コネクタ 378"/>
        <xdr:cNvCxnSpPr/>
      </xdr:nvCxnSpPr>
      <xdr:spPr>
        <a:xfrm>
          <a:off x="16179800" y="6608572"/>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106189</xdr:rowOff>
    </xdr:from>
    <xdr:ext cx="762000" cy="259045"/>
    <xdr:sp macro="" textlink="">
      <xdr:nvSpPr>
        <xdr:cNvPr id="380" name="公債費負担の状況平均値テキスト"/>
        <xdr:cNvSpPr txBox="1"/>
      </xdr:nvSpPr>
      <xdr:spPr>
        <a:xfrm>
          <a:off x="17106900" y="6964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134112</xdr:rowOff>
    </xdr:from>
    <xdr:to>
      <xdr:col>24</xdr:col>
      <xdr:colOff>609600</xdr:colOff>
      <xdr:row>41</xdr:row>
      <xdr:rowOff>64262</xdr:rowOff>
    </xdr:to>
    <xdr:sp macro="" textlink="">
      <xdr:nvSpPr>
        <xdr:cNvPr id="381" name="フローチャート : 判断 380"/>
        <xdr:cNvSpPr/>
      </xdr:nvSpPr>
      <xdr:spPr>
        <a:xfrm>
          <a:off x="169672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93472</xdr:rowOff>
    </xdr:from>
    <xdr:to>
      <xdr:col>23</xdr:col>
      <xdr:colOff>406400</xdr:colOff>
      <xdr:row>38</xdr:row>
      <xdr:rowOff>93472</xdr:rowOff>
    </xdr:to>
    <xdr:cxnSp macro="">
      <xdr:nvCxnSpPr>
        <xdr:cNvPr id="382" name="直線コネクタ 381"/>
        <xdr:cNvCxnSpPr/>
      </xdr:nvCxnSpPr>
      <xdr:spPr>
        <a:xfrm>
          <a:off x="15290800" y="66085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97790</xdr:rowOff>
    </xdr:from>
    <xdr:to>
      <xdr:col>23</xdr:col>
      <xdr:colOff>457200</xdr:colOff>
      <xdr:row>42</xdr:row>
      <xdr:rowOff>27940</xdr:rowOff>
    </xdr:to>
    <xdr:sp macro="" textlink="">
      <xdr:nvSpPr>
        <xdr:cNvPr id="383" name="フローチャート : 判断 382"/>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12717</xdr:rowOff>
    </xdr:from>
    <xdr:ext cx="736600" cy="259045"/>
    <xdr:sp macro="" textlink="">
      <xdr:nvSpPr>
        <xdr:cNvPr id="384" name="テキスト ボックス 383"/>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93472</xdr:rowOff>
    </xdr:from>
    <xdr:to>
      <xdr:col>22</xdr:col>
      <xdr:colOff>203200</xdr:colOff>
      <xdr:row>38</xdr:row>
      <xdr:rowOff>151384</xdr:rowOff>
    </xdr:to>
    <xdr:cxnSp macro="">
      <xdr:nvCxnSpPr>
        <xdr:cNvPr id="385" name="直線コネクタ 384"/>
        <xdr:cNvCxnSpPr/>
      </xdr:nvCxnSpPr>
      <xdr:spPr>
        <a:xfrm flipV="1">
          <a:off x="14401800" y="6608572"/>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22860</xdr:rowOff>
    </xdr:from>
    <xdr:to>
      <xdr:col>22</xdr:col>
      <xdr:colOff>254000</xdr:colOff>
      <xdr:row>42</xdr:row>
      <xdr:rowOff>124460</xdr:rowOff>
    </xdr:to>
    <xdr:sp macro="" textlink="">
      <xdr:nvSpPr>
        <xdr:cNvPr id="386" name="フローチャート : 判断 385"/>
        <xdr:cNvSpPr/>
      </xdr:nvSpPr>
      <xdr:spPr>
        <a:xfrm>
          <a:off x="15240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109237</xdr:rowOff>
    </xdr:from>
    <xdr:ext cx="762000" cy="259045"/>
    <xdr:sp macro="" textlink="">
      <xdr:nvSpPr>
        <xdr:cNvPr id="387" name="テキスト ボックス 386"/>
        <xdr:cNvSpPr txBox="1"/>
      </xdr:nvSpPr>
      <xdr:spPr>
        <a:xfrm>
          <a:off x="14909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151384</xdr:rowOff>
    </xdr:from>
    <xdr:to>
      <xdr:col>21</xdr:col>
      <xdr:colOff>0</xdr:colOff>
      <xdr:row>39</xdr:row>
      <xdr:rowOff>66802</xdr:rowOff>
    </xdr:to>
    <xdr:cxnSp macro="">
      <xdr:nvCxnSpPr>
        <xdr:cNvPr id="388" name="直線コネクタ 387"/>
        <xdr:cNvCxnSpPr/>
      </xdr:nvCxnSpPr>
      <xdr:spPr>
        <a:xfrm flipV="1">
          <a:off x="13512800" y="666648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109728</xdr:rowOff>
    </xdr:from>
    <xdr:to>
      <xdr:col>21</xdr:col>
      <xdr:colOff>50800</xdr:colOff>
      <xdr:row>43</xdr:row>
      <xdr:rowOff>39878</xdr:rowOff>
    </xdr:to>
    <xdr:sp macro="" textlink="">
      <xdr:nvSpPr>
        <xdr:cNvPr id="389" name="フローチャート : 判断 388"/>
        <xdr:cNvSpPr/>
      </xdr:nvSpPr>
      <xdr:spPr>
        <a:xfrm>
          <a:off x="14351000" y="731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24655</xdr:rowOff>
    </xdr:from>
    <xdr:ext cx="762000" cy="259045"/>
    <xdr:sp macro="" textlink="">
      <xdr:nvSpPr>
        <xdr:cNvPr id="390" name="テキスト ボックス 389"/>
        <xdr:cNvSpPr txBox="1"/>
      </xdr:nvSpPr>
      <xdr:spPr>
        <a:xfrm>
          <a:off x="14020800" y="739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54102</xdr:rowOff>
    </xdr:from>
    <xdr:to>
      <xdr:col>19</xdr:col>
      <xdr:colOff>533400</xdr:colOff>
      <xdr:row>43</xdr:row>
      <xdr:rowOff>155702</xdr:rowOff>
    </xdr:to>
    <xdr:sp macro="" textlink="">
      <xdr:nvSpPr>
        <xdr:cNvPr id="391" name="フローチャート : 判断 390"/>
        <xdr:cNvSpPr/>
      </xdr:nvSpPr>
      <xdr:spPr>
        <a:xfrm>
          <a:off x="134620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140479</xdr:rowOff>
    </xdr:from>
    <xdr:ext cx="762000" cy="259045"/>
    <xdr:sp macro="" textlink="">
      <xdr:nvSpPr>
        <xdr:cNvPr id="392" name="テキスト ボックス 391"/>
        <xdr:cNvSpPr txBox="1"/>
      </xdr:nvSpPr>
      <xdr:spPr>
        <a:xfrm>
          <a:off x="13131800" y="751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38</xdr:row>
      <xdr:rowOff>61976</xdr:rowOff>
    </xdr:from>
    <xdr:to>
      <xdr:col>24</xdr:col>
      <xdr:colOff>609600</xdr:colOff>
      <xdr:row>38</xdr:row>
      <xdr:rowOff>163576</xdr:rowOff>
    </xdr:to>
    <xdr:sp macro="" textlink="">
      <xdr:nvSpPr>
        <xdr:cNvPr id="398" name="円/楕円 397"/>
        <xdr:cNvSpPr/>
      </xdr:nvSpPr>
      <xdr:spPr>
        <a:xfrm>
          <a:off x="16967200" y="657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78503</xdr:rowOff>
    </xdr:from>
    <xdr:ext cx="762000" cy="259045"/>
    <xdr:sp macro="" textlink="">
      <xdr:nvSpPr>
        <xdr:cNvPr id="399" name="公債費負担の状況該当値テキスト"/>
        <xdr:cNvSpPr txBox="1"/>
      </xdr:nvSpPr>
      <xdr:spPr>
        <a:xfrm>
          <a:off x="17106900" y="6422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42672</xdr:rowOff>
    </xdr:from>
    <xdr:to>
      <xdr:col>23</xdr:col>
      <xdr:colOff>457200</xdr:colOff>
      <xdr:row>38</xdr:row>
      <xdr:rowOff>144272</xdr:rowOff>
    </xdr:to>
    <xdr:sp macro="" textlink="">
      <xdr:nvSpPr>
        <xdr:cNvPr id="400" name="円/楕円 399"/>
        <xdr:cNvSpPr/>
      </xdr:nvSpPr>
      <xdr:spPr>
        <a:xfrm>
          <a:off x="16129000" y="655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154449</xdr:rowOff>
    </xdr:from>
    <xdr:ext cx="736600" cy="259045"/>
    <xdr:sp macro="" textlink="">
      <xdr:nvSpPr>
        <xdr:cNvPr id="401" name="テキスト ボックス 400"/>
        <xdr:cNvSpPr txBox="1"/>
      </xdr:nvSpPr>
      <xdr:spPr>
        <a:xfrm>
          <a:off x="15798800" y="6326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42672</xdr:rowOff>
    </xdr:from>
    <xdr:to>
      <xdr:col>22</xdr:col>
      <xdr:colOff>254000</xdr:colOff>
      <xdr:row>38</xdr:row>
      <xdr:rowOff>144272</xdr:rowOff>
    </xdr:to>
    <xdr:sp macro="" textlink="">
      <xdr:nvSpPr>
        <xdr:cNvPr id="402" name="円/楕円 401"/>
        <xdr:cNvSpPr/>
      </xdr:nvSpPr>
      <xdr:spPr>
        <a:xfrm>
          <a:off x="15240000" y="655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154449</xdr:rowOff>
    </xdr:from>
    <xdr:ext cx="762000" cy="259045"/>
    <xdr:sp macro="" textlink="">
      <xdr:nvSpPr>
        <xdr:cNvPr id="403" name="テキスト ボックス 402"/>
        <xdr:cNvSpPr txBox="1"/>
      </xdr:nvSpPr>
      <xdr:spPr>
        <a:xfrm>
          <a:off x="14909800" y="632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100584</xdr:rowOff>
    </xdr:from>
    <xdr:to>
      <xdr:col>21</xdr:col>
      <xdr:colOff>50800</xdr:colOff>
      <xdr:row>39</xdr:row>
      <xdr:rowOff>30734</xdr:rowOff>
    </xdr:to>
    <xdr:sp macro="" textlink="">
      <xdr:nvSpPr>
        <xdr:cNvPr id="404" name="円/楕円 403"/>
        <xdr:cNvSpPr/>
      </xdr:nvSpPr>
      <xdr:spPr>
        <a:xfrm>
          <a:off x="14351000" y="661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40911</xdr:rowOff>
    </xdr:from>
    <xdr:ext cx="762000" cy="259045"/>
    <xdr:sp macro="" textlink="">
      <xdr:nvSpPr>
        <xdr:cNvPr id="405" name="テキスト ボックス 404"/>
        <xdr:cNvSpPr txBox="1"/>
      </xdr:nvSpPr>
      <xdr:spPr>
        <a:xfrm>
          <a:off x="14020800" y="638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16002</xdr:rowOff>
    </xdr:from>
    <xdr:to>
      <xdr:col>19</xdr:col>
      <xdr:colOff>533400</xdr:colOff>
      <xdr:row>39</xdr:row>
      <xdr:rowOff>117602</xdr:rowOff>
    </xdr:to>
    <xdr:sp macro="" textlink="">
      <xdr:nvSpPr>
        <xdr:cNvPr id="406" name="円/楕円 405"/>
        <xdr:cNvSpPr/>
      </xdr:nvSpPr>
      <xdr:spPr>
        <a:xfrm>
          <a:off x="13462000" y="670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127779</xdr:rowOff>
    </xdr:from>
    <xdr:ext cx="762000" cy="259045"/>
    <xdr:sp macro="" textlink="">
      <xdr:nvSpPr>
        <xdr:cNvPr id="407" name="テキスト ボックス 406"/>
        <xdr:cNvSpPr txBox="1"/>
      </xdr:nvSpPr>
      <xdr:spPr>
        <a:xfrm>
          <a:off x="13131800" y="647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1"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mn-lt"/>
              <a:ea typeface="+mn-ea"/>
              <a:cs typeface="+mn-cs"/>
            </a:rPr>
            <a:t>当町において充当可能財源が将来負担額を 上回っていることにより分子がマイナスとなるため、「－％」 と表示されている。</a:t>
          </a:r>
        </a:p>
        <a:p>
          <a:pPr marL="0" marR="0" lvl="0" indent="0" algn="l" defTabSz="914400" rtl="1"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mn-lt"/>
              <a:ea typeface="+mn-ea"/>
              <a:cs typeface="+mn-cs"/>
            </a:rPr>
            <a:t>今後も健全財政を堅持していく。</a:t>
          </a: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4" name="直線コネクタ 42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5" name="テキスト ボックス 42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6" name="直線コネクタ 42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7" name="テキスト ボックス 42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8" name="直線コネクタ 42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9" name="テキスト ボックス 42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0" name="直線コネクタ 42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1" name="テキスト ボックス 43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23</xdr:row>
      <xdr:rowOff>46279</xdr:rowOff>
    </xdr:to>
    <xdr:cxnSp macro="">
      <xdr:nvCxnSpPr>
        <xdr:cNvPr id="434" name="直線コネクタ 433"/>
        <xdr:cNvCxnSpPr/>
      </xdr:nvCxnSpPr>
      <xdr:spPr>
        <a:xfrm flipV="1">
          <a:off x="17018000" y="2451100"/>
          <a:ext cx="0" cy="15385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18356</xdr:rowOff>
    </xdr:from>
    <xdr:ext cx="762000" cy="259045"/>
    <xdr:sp macro="" textlink="">
      <xdr:nvSpPr>
        <xdr:cNvPr id="435" name="将来負担の状況最小値テキスト"/>
        <xdr:cNvSpPr txBox="1"/>
      </xdr:nvSpPr>
      <xdr:spPr>
        <a:xfrm>
          <a:off x="17106900" y="3961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159.4</a:t>
          </a:r>
          <a:endParaRPr kumimoji="1" lang="ja-JP" altLang="en-US" sz="1000" b="1">
            <a:latin typeface="ＭＳ Ｐゴシック"/>
          </a:endParaRPr>
        </a:p>
      </xdr:txBody>
    </xdr:sp>
    <xdr:clientData/>
  </xdr:oneCellAnchor>
  <xdr:twoCellAnchor>
    <xdr:from>
      <xdr:col>24</xdr:col>
      <xdr:colOff>469900</xdr:colOff>
      <xdr:row>23</xdr:row>
      <xdr:rowOff>46279</xdr:rowOff>
    </xdr:from>
    <xdr:to>
      <xdr:col>24</xdr:col>
      <xdr:colOff>647700</xdr:colOff>
      <xdr:row>23</xdr:row>
      <xdr:rowOff>46279</xdr:rowOff>
    </xdr:to>
    <xdr:cxnSp macro="">
      <xdr:nvCxnSpPr>
        <xdr:cNvPr id="436" name="直線コネクタ 435"/>
        <xdr:cNvCxnSpPr/>
      </xdr:nvCxnSpPr>
      <xdr:spPr>
        <a:xfrm>
          <a:off x="16929100" y="3989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8" name="直線コネクタ 43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151249</xdr:rowOff>
    </xdr:from>
    <xdr:ext cx="762000" cy="259045"/>
    <xdr:sp macro="" textlink="">
      <xdr:nvSpPr>
        <xdr:cNvPr id="439" name="将来負担の状況平均値テキスト"/>
        <xdr:cNvSpPr txBox="1"/>
      </xdr:nvSpPr>
      <xdr:spPr>
        <a:xfrm>
          <a:off x="17106900" y="23800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7722</xdr:rowOff>
    </xdr:from>
    <xdr:to>
      <xdr:col>24</xdr:col>
      <xdr:colOff>609600</xdr:colOff>
      <xdr:row>14</xdr:row>
      <xdr:rowOff>109322</xdr:rowOff>
    </xdr:to>
    <xdr:sp macro="" textlink="">
      <xdr:nvSpPr>
        <xdr:cNvPr id="440" name="フローチャート : 判断 439"/>
        <xdr:cNvSpPr/>
      </xdr:nvSpPr>
      <xdr:spPr>
        <a:xfrm>
          <a:off x="16967200" y="240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1321</xdr:rowOff>
    </xdr:from>
    <xdr:to>
      <xdr:col>23</xdr:col>
      <xdr:colOff>457200</xdr:colOff>
      <xdr:row>15</xdr:row>
      <xdr:rowOff>102921</xdr:rowOff>
    </xdr:to>
    <xdr:sp macro="" textlink="">
      <xdr:nvSpPr>
        <xdr:cNvPr id="441" name="フローチャート : 判断 440"/>
        <xdr:cNvSpPr/>
      </xdr:nvSpPr>
      <xdr:spPr>
        <a:xfrm>
          <a:off x="16129000" y="257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113098</xdr:rowOff>
    </xdr:from>
    <xdr:ext cx="736600" cy="259045"/>
    <xdr:sp macro="" textlink="">
      <xdr:nvSpPr>
        <xdr:cNvPr id="442" name="テキスト ボックス 441"/>
        <xdr:cNvSpPr txBox="1"/>
      </xdr:nvSpPr>
      <xdr:spPr>
        <a:xfrm>
          <a:off x="15798800" y="2341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26416</xdr:rowOff>
    </xdr:from>
    <xdr:to>
      <xdr:col>22</xdr:col>
      <xdr:colOff>254000</xdr:colOff>
      <xdr:row>15</xdr:row>
      <xdr:rowOff>128016</xdr:rowOff>
    </xdr:to>
    <xdr:sp macro="" textlink="">
      <xdr:nvSpPr>
        <xdr:cNvPr id="443" name="フローチャート : 判断 442"/>
        <xdr:cNvSpPr/>
      </xdr:nvSpPr>
      <xdr:spPr>
        <a:xfrm>
          <a:off x="15240000" y="259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138193</xdr:rowOff>
    </xdr:from>
    <xdr:ext cx="762000" cy="259045"/>
    <xdr:sp macro="" textlink="">
      <xdr:nvSpPr>
        <xdr:cNvPr id="444" name="テキスト ボックス 443"/>
        <xdr:cNvSpPr txBox="1"/>
      </xdr:nvSpPr>
      <xdr:spPr>
        <a:xfrm>
          <a:off x="14909800" y="236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102667</xdr:rowOff>
    </xdr:from>
    <xdr:to>
      <xdr:col>21</xdr:col>
      <xdr:colOff>50800</xdr:colOff>
      <xdr:row>16</xdr:row>
      <xdr:rowOff>32817</xdr:rowOff>
    </xdr:to>
    <xdr:sp macro="" textlink="">
      <xdr:nvSpPr>
        <xdr:cNvPr id="445" name="フローチャート : 判断 444"/>
        <xdr:cNvSpPr/>
      </xdr:nvSpPr>
      <xdr:spPr>
        <a:xfrm>
          <a:off x="14351000" y="26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42994</xdr:rowOff>
    </xdr:from>
    <xdr:ext cx="762000" cy="259045"/>
    <xdr:sp macro="" textlink="">
      <xdr:nvSpPr>
        <xdr:cNvPr id="446" name="テキスト ボックス 445"/>
        <xdr:cNvSpPr txBox="1"/>
      </xdr:nvSpPr>
      <xdr:spPr>
        <a:xfrm>
          <a:off x="14020800" y="24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29667</xdr:rowOff>
    </xdr:from>
    <xdr:to>
      <xdr:col>19</xdr:col>
      <xdr:colOff>533400</xdr:colOff>
      <xdr:row>16</xdr:row>
      <xdr:rowOff>131267</xdr:rowOff>
    </xdr:to>
    <xdr:sp macro="" textlink="">
      <xdr:nvSpPr>
        <xdr:cNvPr id="447" name="フローチャート : 判断 446"/>
        <xdr:cNvSpPr/>
      </xdr:nvSpPr>
      <xdr:spPr>
        <a:xfrm>
          <a:off x="13462000" y="277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141444</xdr:rowOff>
    </xdr:from>
    <xdr:ext cx="762000" cy="259045"/>
    <xdr:sp macro="" textlink="">
      <xdr:nvSpPr>
        <xdr:cNvPr id="448" name="テキスト ボックス 447"/>
        <xdr:cNvSpPr txBox="1"/>
      </xdr:nvSpPr>
      <xdr:spPr>
        <a:xfrm>
          <a:off x="13131800" y="2541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三重県度会町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8,568
8,524
134.98
4,123,727
3,958,272
119,525
2,576,861
3,340,541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3.8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200" b="0" i="0" baseline="0">
              <a:solidFill>
                <a:schemeClr val="dk1"/>
              </a:solidFill>
              <a:effectLst/>
              <a:latin typeface="+mn-lt"/>
              <a:ea typeface="+mn-ea"/>
              <a:cs typeface="+mn-cs"/>
            </a:rPr>
            <a:t>経常収支比率の人件費分については、類似団体平均とほぼ同じ値であり、臨時職員や業務委託の採用などで近年の変動も横ばいであるが、今後も人件費抑制に努めていく。</a:t>
          </a:r>
          <a:endParaRPr lang="ja-JP" altLang="ja-JP" sz="12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165100</xdr:rowOff>
    </xdr:from>
    <xdr:to>
      <xdr:col>7</xdr:col>
      <xdr:colOff>15875</xdr:colOff>
      <xdr:row>40</xdr:row>
      <xdr:rowOff>96520</xdr:rowOff>
    </xdr:to>
    <xdr:cxnSp macro="">
      <xdr:nvCxnSpPr>
        <xdr:cNvPr id="61" name="直線コネクタ 60"/>
        <xdr:cNvCxnSpPr/>
      </xdr:nvCxnSpPr>
      <xdr:spPr>
        <a:xfrm flipV="1">
          <a:off x="4826000" y="565150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68597</xdr:rowOff>
    </xdr:from>
    <xdr:ext cx="762000" cy="259045"/>
    <xdr:sp macro="" textlink="">
      <xdr:nvSpPr>
        <xdr:cNvPr id="62" name="人件費最小値テキスト"/>
        <xdr:cNvSpPr txBox="1"/>
      </xdr:nvSpPr>
      <xdr:spPr>
        <a:xfrm>
          <a:off x="4914900" y="692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32.1</a:t>
          </a:r>
          <a:endParaRPr kumimoji="1" lang="ja-JP" altLang="en-US" sz="1000" b="1">
            <a:latin typeface="ＭＳ Ｐゴシック"/>
          </a:endParaRPr>
        </a:p>
      </xdr:txBody>
    </xdr:sp>
    <xdr:clientData/>
  </xdr:oneCellAnchor>
  <xdr:twoCellAnchor>
    <xdr:from>
      <xdr:col>6</xdr:col>
      <xdr:colOff>612775</xdr:colOff>
      <xdr:row>40</xdr:row>
      <xdr:rowOff>96520</xdr:rowOff>
    </xdr:from>
    <xdr:to>
      <xdr:col>7</xdr:col>
      <xdr:colOff>104775</xdr:colOff>
      <xdr:row>40</xdr:row>
      <xdr:rowOff>96520</xdr:rowOff>
    </xdr:to>
    <xdr:cxnSp macro="">
      <xdr:nvCxnSpPr>
        <xdr:cNvPr id="63" name="直線コネクタ 62"/>
        <xdr:cNvCxnSpPr/>
      </xdr:nvCxnSpPr>
      <xdr:spPr>
        <a:xfrm>
          <a:off x="4737100" y="695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80027</xdr:rowOff>
    </xdr:from>
    <xdr:ext cx="762000" cy="259045"/>
    <xdr:sp macro="" textlink="">
      <xdr:nvSpPr>
        <xdr:cNvPr id="64" name="人件費最大値テキスト"/>
        <xdr:cNvSpPr txBox="1"/>
      </xdr:nvSpPr>
      <xdr:spPr>
        <a:xfrm>
          <a:off x="4914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6</xdr:col>
      <xdr:colOff>612775</xdr:colOff>
      <xdr:row>32</xdr:row>
      <xdr:rowOff>165100</xdr:rowOff>
    </xdr:from>
    <xdr:to>
      <xdr:col>7</xdr:col>
      <xdr:colOff>104775</xdr:colOff>
      <xdr:row>32</xdr:row>
      <xdr:rowOff>165100</xdr:rowOff>
    </xdr:to>
    <xdr:cxnSp macro="">
      <xdr:nvCxnSpPr>
        <xdr:cNvPr id="65" name="直線コネクタ 64"/>
        <xdr:cNvCxnSpPr/>
      </xdr:nvCxnSpPr>
      <xdr:spPr>
        <a:xfrm>
          <a:off x="4737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73660</xdr:rowOff>
    </xdr:from>
    <xdr:to>
      <xdr:col>7</xdr:col>
      <xdr:colOff>15875</xdr:colOff>
      <xdr:row>37</xdr:row>
      <xdr:rowOff>85090</xdr:rowOff>
    </xdr:to>
    <xdr:cxnSp macro="">
      <xdr:nvCxnSpPr>
        <xdr:cNvPr id="66" name="直線コネクタ 65"/>
        <xdr:cNvCxnSpPr/>
      </xdr:nvCxnSpPr>
      <xdr:spPr>
        <a:xfrm flipV="1">
          <a:off x="3987800" y="6245860"/>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25417</xdr:rowOff>
    </xdr:from>
    <xdr:ext cx="762000" cy="259045"/>
    <xdr:sp macro="" textlink="">
      <xdr:nvSpPr>
        <xdr:cNvPr id="67" name="人件費平均値テキスト"/>
        <xdr:cNvSpPr txBox="1"/>
      </xdr:nvSpPr>
      <xdr:spPr>
        <a:xfrm>
          <a:off x="4914900" y="6197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53340</xdr:rowOff>
    </xdr:from>
    <xdr:to>
      <xdr:col>7</xdr:col>
      <xdr:colOff>66675</xdr:colOff>
      <xdr:row>36</xdr:row>
      <xdr:rowOff>154940</xdr:rowOff>
    </xdr:to>
    <xdr:sp macro="" textlink="">
      <xdr:nvSpPr>
        <xdr:cNvPr id="68" name="フローチャート : 判断 67"/>
        <xdr:cNvSpPr/>
      </xdr:nvSpPr>
      <xdr:spPr>
        <a:xfrm>
          <a:off x="47752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85090</xdr:rowOff>
    </xdr:from>
    <xdr:to>
      <xdr:col>5</xdr:col>
      <xdr:colOff>549275</xdr:colOff>
      <xdr:row>37</xdr:row>
      <xdr:rowOff>85090</xdr:rowOff>
    </xdr:to>
    <xdr:cxnSp macro="">
      <xdr:nvCxnSpPr>
        <xdr:cNvPr id="69" name="直線コネクタ 68"/>
        <xdr:cNvCxnSpPr/>
      </xdr:nvCxnSpPr>
      <xdr:spPr>
        <a:xfrm>
          <a:off x="3098800" y="6428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19050</xdr:rowOff>
    </xdr:from>
    <xdr:to>
      <xdr:col>5</xdr:col>
      <xdr:colOff>600075</xdr:colOff>
      <xdr:row>37</xdr:row>
      <xdr:rowOff>120650</xdr:rowOff>
    </xdr:to>
    <xdr:sp macro="" textlink="">
      <xdr:nvSpPr>
        <xdr:cNvPr id="70" name="フローチャート : 判断 69"/>
        <xdr:cNvSpPr/>
      </xdr:nvSpPr>
      <xdr:spPr>
        <a:xfrm>
          <a:off x="3937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130827</xdr:rowOff>
    </xdr:from>
    <xdr:ext cx="736600" cy="259045"/>
    <xdr:sp macro="" textlink="">
      <xdr:nvSpPr>
        <xdr:cNvPr id="71" name="テキスト ボックス 70"/>
        <xdr:cNvSpPr txBox="1"/>
      </xdr:nvSpPr>
      <xdr:spPr>
        <a:xfrm>
          <a:off x="3606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77470</xdr:rowOff>
    </xdr:from>
    <xdr:to>
      <xdr:col>4</xdr:col>
      <xdr:colOff>346075</xdr:colOff>
      <xdr:row>37</xdr:row>
      <xdr:rowOff>85090</xdr:rowOff>
    </xdr:to>
    <xdr:cxnSp macro="">
      <xdr:nvCxnSpPr>
        <xdr:cNvPr id="72" name="直線コネクタ 71"/>
        <xdr:cNvCxnSpPr/>
      </xdr:nvCxnSpPr>
      <xdr:spPr>
        <a:xfrm>
          <a:off x="2209800" y="64211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144780</xdr:rowOff>
    </xdr:from>
    <xdr:to>
      <xdr:col>4</xdr:col>
      <xdr:colOff>396875</xdr:colOff>
      <xdr:row>37</xdr:row>
      <xdr:rowOff>74930</xdr:rowOff>
    </xdr:to>
    <xdr:sp macro="" textlink="">
      <xdr:nvSpPr>
        <xdr:cNvPr id="73" name="フローチャート : 判断 72"/>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85107</xdr:rowOff>
    </xdr:from>
    <xdr:ext cx="762000" cy="259045"/>
    <xdr:sp macro="" textlink="">
      <xdr:nvSpPr>
        <xdr:cNvPr id="74" name="テキスト ボックス 73"/>
        <xdr:cNvSpPr txBox="1"/>
      </xdr:nvSpPr>
      <xdr:spPr>
        <a:xfrm>
          <a:off x="2717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77470</xdr:rowOff>
    </xdr:from>
    <xdr:to>
      <xdr:col>3</xdr:col>
      <xdr:colOff>142875</xdr:colOff>
      <xdr:row>37</xdr:row>
      <xdr:rowOff>146050</xdr:rowOff>
    </xdr:to>
    <xdr:cxnSp macro="">
      <xdr:nvCxnSpPr>
        <xdr:cNvPr id="75" name="直線コネクタ 74"/>
        <xdr:cNvCxnSpPr/>
      </xdr:nvCxnSpPr>
      <xdr:spPr>
        <a:xfrm flipV="1">
          <a:off x="1320800" y="64211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3810</xdr:rowOff>
    </xdr:from>
    <xdr:to>
      <xdr:col>3</xdr:col>
      <xdr:colOff>193675</xdr:colOff>
      <xdr:row>37</xdr:row>
      <xdr:rowOff>105410</xdr:rowOff>
    </xdr:to>
    <xdr:sp macro="" textlink="">
      <xdr:nvSpPr>
        <xdr:cNvPr id="76" name="フローチャート : 判断 75"/>
        <xdr:cNvSpPr/>
      </xdr:nvSpPr>
      <xdr:spPr>
        <a:xfrm>
          <a:off x="2159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115587</xdr:rowOff>
    </xdr:from>
    <xdr:ext cx="762000" cy="259045"/>
    <xdr:sp macro="" textlink="">
      <xdr:nvSpPr>
        <xdr:cNvPr id="77" name="テキスト ボックス 76"/>
        <xdr:cNvSpPr txBox="1"/>
      </xdr:nvSpPr>
      <xdr:spPr>
        <a:xfrm>
          <a:off x="1828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19050</xdr:rowOff>
    </xdr:from>
    <xdr:to>
      <xdr:col>1</xdr:col>
      <xdr:colOff>676275</xdr:colOff>
      <xdr:row>37</xdr:row>
      <xdr:rowOff>120650</xdr:rowOff>
    </xdr:to>
    <xdr:sp macro="" textlink="">
      <xdr:nvSpPr>
        <xdr:cNvPr id="78" name="フローチャート : 判断 77"/>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130827</xdr:rowOff>
    </xdr:from>
    <xdr:ext cx="762000" cy="259045"/>
    <xdr:sp macro="" textlink="">
      <xdr:nvSpPr>
        <xdr:cNvPr id="79" name="テキスト ボックス 78"/>
        <xdr:cNvSpPr txBox="1"/>
      </xdr:nvSpPr>
      <xdr:spPr>
        <a:xfrm>
          <a:off x="939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22860</xdr:rowOff>
    </xdr:from>
    <xdr:to>
      <xdr:col>7</xdr:col>
      <xdr:colOff>66675</xdr:colOff>
      <xdr:row>36</xdr:row>
      <xdr:rowOff>124460</xdr:rowOff>
    </xdr:to>
    <xdr:sp macro="" textlink="">
      <xdr:nvSpPr>
        <xdr:cNvPr id="85" name="円/楕円 84"/>
        <xdr:cNvSpPr/>
      </xdr:nvSpPr>
      <xdr:spPr>
        <a:xfrm>
          <a:off x="47752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39387</xdr:rowOff>
    </xdr:from>
    <xdr:ext cx="762000" cy="259045"/>
    <xdr:sp macro="" textlink="">
      <xdr:nvSpPr>
        <xdr:cNvPr id="86" name="人件費該当値テキスト"/>
        <xdr:cNvSpPr txBox="1"/>
      </xdr:nvSpPr>
      <xdr:spPr>
        <a:xfrm>
          <a:off x="49149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34290</xdr:rowOff>
    </xdr:from>
    <xdr:to>
      <xdr:col>5</xdr:col>
      <xdr:colOff>600075</xdr:colOff>
      <xdr:row>37</xdr:row>
      <xdr:rowOff>135890</xdr:rowOff>
    </xdr:to>
    <xdr:sp macro="" textlink="">
      <xdr:nvSpPr>
        <xdr:cNvPr id="87" name="円/楕円 86"/>
        <xdr:cNvSpPr/>
      </xdr:nvSpPr>
      <xdr:spPr>
        <a:xfrm>
          <a:off x="3937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120667</xdr:rowOff>
    </xdr:from>
    <xdr:ext cx="736600" cy="259045"/>
    <xdr:sp macro="" textlink="">
      <xdr:nvSpPr>
        <xdr:cNvPr id="88" name="テキスト ボックス 87"/>
        <xdr:cNvSpPr txBox="1"/>
      </xdr:nvSpPr>
      <xdr:spPr>
        <a:xfrm>
          <a:off x="3606800" y="646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34290</xdr:rowOff>
    </xdr:from>
    <xdr:to>
      <xdr:col>4</xdr:col>
      <xdr:colOff>396875</xdr:colOff>
      <xdr:row>37</xdr:row>
      <xdr:rowOff>135890</xdr:rowOff>
    </xdr:to>
    <xdr:sp macro="" textlink="">
      <xdr:nvSpPr>
        <xdr:cNvPr id="89" name="円/楕円 88"/>
        <xdr:cNvSpPr/>
      </xdr:nvSpPr>
      <xdr:spPr>
        <a:xfrm>
          <a:off x="3048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120667</xdr:rowOff>
    </xdr:from>
    <xdr:ext cx="762000" cy="259045"/>
    <xdr:sp macro="" textlink="">
      <xdr:nvSpPr>
        <xdr:cNvPr id="90" name="テキスト ボックス 89"/>
        <xdr:cNvSpPr txBox="1"/>
      </xdr:nvSpPr>
      <xdr:spPr>
        <a:xfrm>
          <a:off x="2717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26670</xdr:rowOff>
    </xdr:from>
    <xdr:to>
      <xdr:col>3</xdr:col>
      <xdr:colOff>193675</xdr:colOff>
      <xdr:row>37</xdr:row>
      <xdr:rowOff>128270</xdr:rowOff>
    </xdr:to>
    <xdr:sp macro="" textlink="">
      <xdr:nvSpPr>
        <xdr:cNvPr id="91" name="円/楕円 90"/>
        <xdr:cNvSpPr/>
      </xdr:nvSpPr>
      <xdr:spPr>
        <a:xfrm>
          <a:off x="2159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113047</xdr:rowOff>
    </xdr:from>
    <xdr:ext cx="762000" cy="259045"/>
    <xdr:sp macro="" textlink="">
      <xdr:nvSpPr>
        <xdr:cNvPr id="92" name="テキスト ボックス 91"/>
        <xdr:cNvSpPr txBox="1"/>
      </xdr:nvSpPr>
      <xdr:spPr>
        <a:xfrm>
          <a:off x="1828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95250</xdr:rowOff>
    </xdr:from>
    <xdr:to>
      <xdr:col>1</xdr:col>
      <xdr:colOff>676275</xdr:colOff>
      <xdr:row>38</xdr:row>
      <xdr:rowOff>25400</xdr:rowOff>
    </xdr:to>
    <xdr:sp macro="" textlink="">
      <xdr:nvSpPr>
        <xdr:cNvPr id="93" name="円/楕円 92"/>
        <xdr:cNvSpPr/>
      </xdr:nvSpPr>
      <xdr:spPr>
        <a:xfrm>
          <a:off x="1270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10177</xdr:rowOff>
    </xdr:from>
    <xdr:ext cx="762000" cy="259045"/>
    <xdr:sp macro="" textlink="">
      <xdr:nvSpPr>
        <xdr:cNvPr id="94" name="テキスト ボックス 93"/>
        <xdr:cNvSpPr txBox="1"/>
      </xdr:nvSpPr>
      <xdr:spPr>
        <a:xfrm>
          <a:off x="939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1" eaLnBrk="1" fontAlgn="auto" latinLnBrk="0" hangingPunct="1">
            <a:lnSpc>
              <a:spcPts val="1300"/>
            </a:lnSpc>
            <a:spcBef>
              <a:spcPts val="0"/>
            </a:spcBef>
            <a:spcAft>
              <a:spcPts val="0"/>
            </a:spcAft>
            <a:buClrTx/>
            <a:buSzTx/>
            <a:buFontTx/>
            <a:buNone/>
            <a:tabLst/>
            <a:defRPr/>
          </a:pPr>
          <a:r>
            <a:rPr kumimoji="0" lang="ja-JP" altLang="ja-JP" sz="1200" b="0" i="0" u="none" strike="noStrike" kern="0" cap="none" spc="0" normalizeH="0" baseline="0" noProof="0">
              <a:ln>
                <a:noFill/>
              </a:ln>
              <a:solidFill>
                <a:sysClr val="windowText" lastClr="000000"/>
              </a:solidFill>
              <a:effectLst/>
              <a:uLnTx/>
              <a:uFillTx/>
              <a:latin typeface="+mn-lt"/>
              <a:ea typeface="+mn-ea"/>
              <a:cs typeface="+mn-cs"/>
            </a:rPr>
            <a:t>物件費は、職員定員管理適正化計画の目標値に準じ、職員定数の削減に努めたことによ</a:t>
          </a:r>
          <a:r>
            <a:rPr kumimoji="0" lang="ja-JP" altLang="en-US" sz="1200" b="0" i="0" u="none" strike="noStrike" kern="0" cap="none" spc="0" normalizeH="0" baseline="0" noProof="0">
              <a:ln>
                <a:noFill/>
              </a:ln>
              <a:solidFill>
                <a:sysClr val="windowText" lastClr="000000"/>
              </a:solidFill>
              <a:effectLst/>
              <a:uLnTx/>
              <a:uFillTx/>
              <a:latin typeface="+mn-lt"/>
              <a:ea typeface="+mn-ea"/>
              <a:cs typeface="+mn-cs"/>
            </a:rPr>
            <a:t>る</a:t>
          </a:r>
          <a:r>
            <a:rPr lang="ja-JP" altLang="ja-JP" sz="1200" b="0" i="0" baseline="0">
              <a:solidFill>
                <a:schemeClr val="dk1"/>
              </a:solidFill>
              <a:effectLst/>
              <a:latin typeface="+mn-lt"/>
              <a:ea typeface="+mn-ea"/>
              <a:cs typeface="+mn-cs"/>
            </a:rPr>
            <a:t>臨時職員の増加</a:t>
          </a:r>
          <a:r>
            <a:rPr lang="ja-JP" altLang="en-US" sz="1200" b="0" i="0" baseline="0">
              <a:solidFill>
                <a:schemeClr val="dk1"/>
              </a:solidFill>
              <a:effectLst/>
              <a:latin typeface="+mn-lt"/>
              <a:ea typeface="+mn-ea"/>
              <a:cs typeface="+mn-cs"/>
            </a:rPr>
            <a:t>や町営プールの運営及び</a:t>
          </a:r>
          <a:r>
            <a:rPr lang="ja-JP" altLang="ja-JP" sz="1200" b="0" i="0" baseline="0">
              <a:solidFill>
                <a:schemeClr val="dk1"/>
              </a:solidFill>
              <a:effectLst/>
              <a:latin typeface="+mn-lt"/>
              <a:ea typeface="+mn-ea"/>
              <a:cs typeface="+mn-cs"/>
            </a:rPr>
            <a:t>学校給食センターの調理等業務</a:t>
          </a:r>
          <a:r>
            <a:rPr lang="ja-JP" altLang="en-US" sz="1200" b="0" i="0" baseline="0">
              <a:solidFill>
                <a:schemeClr val="dk1"/>
              </a:solidFill>
              <a:effectLst/>
              <a:latin typeface="+mn-lt"/>
              <a:ea typeface="+mn-ea"/>
              <a:cs typeface="+mn-cs"/>
            </a:rPr>
            <a:t>の</a:t>
          </a:r>
          <a:r>
            <a:rPr lang="ja-JP" altLang="ja-JP" sz="1200" b="0" i="0" baseline="0">
              <a:solidFill>
                <a:schemeClr val="dk1"/>
              </a:solidFill>
              <a:effectLst/>
              <a:latin typeface="+mn-lt"/>
              <a:ea typeface="+mn-ea"/>
              <a:cs typeface="+mn-cs"/>
            </a:rPr>
            <a:t>外部委託</a:t>
          </a:r>
          <a:r>
            <a:rPr lang="ja-JP" altLang="en-US" sz="1200" b="0" i="0" baseline="0">
              <a:solidFill>
                <a:schemeClr val="dk1"/>
              </a:solidFill>
              <a:effectLst/>
              <a:latin typeface="+mn-lt"/>
              <a:ea typeface="+mn-ea"/>
              <a:cs typeface="+mn-cs"/>
            </a:rPr>
            <a:t>等により</a:t>
          </a:r>
          <a:r>
            <a:rPr kumimoji="0" lang="ja-JP" altLang="ja-JP" sz="1200" b="0" i="0" u="none" strike="noStrike" kern="0" cap="none" spc="0" normalizeH="0" baseline="0" noProof="0">
              <a:ln>
                <a:noFill/>
              </a:ln>
              <a:solidFill>
                <a:sysClr val="windowText" lastClr="000000"/>
              </a:solidFill>
              <a:effectLst/>
              <a:uLnTx/>
              <a:uFillTx/>
              <a:latin typeface="+mn-lt"/>
              <a:ea typeface="+mn-ea"/>
              <a:cs typeface="+mn-cs"/>
            </a:rPr>
            <a:t>年々増加</a:t>
          </a:r>
          <a:r>
            <a:rPr kumimoji="0" lang="ja-JP" altLang="en-US" sz="1200" b="0" i="0" u="none" strike="noStrike" kern="0" cap="none" spc="0" normalizeH="0" baseline="0" noProof="0">
              <a:ln>
                <a:noFill/>
              </a:ln>
              <a:solidFill>
                <a:sysClr val="windowText" lastClr="000000"/>
              </a:solidFill>
              <a:effectLst/>
              <a:uLnTx/>
              <a:uFillTx/>
              <a:latin typeface="+mn-lt"/>
              <a:ea typeface="+mn-ea"/>
              <a:cs typeface="+mn-cs"/>
            </a:rPr>
            <a:t>傾向にあるため、</a:t>
          </a:r>
          <a:r>
            <a:rPr kumimoji="0" lang="ja-JP" altLang="ja-JP" sz="1200" b="0" i="0" u="none" strike="noStrike" kern="0" cap="none" spc="0" normalizeH="0" baseline="0" noProof="0">
              <a:ln>
                <a:noFill/>
              </a:ln>
              <a:solidFill>
                <a:sysClr val="windowText" lastClr="000000"/>
              </a:solidFill>
              <a:effectLst/>
              <a:uLnTx/>
              <a:uFillTx/>
              <a:latin typeface="+mn-lt"/>
              <a:ea typeface="+mn-ea"/>
              <a:cs typeface="+mn-cs"/>
            </a:rPr>
            <a:t>これに歯止めがかかるよう適正な管理を行う。</a:t>
          </a:r>
          <a:endParaRPr kumimoji="0" lang="ja-JP" altLang="ja-JP" sz="12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21</xdr:row>
      <xdr:rowOff>115570</xdr:rowOff>
    </xdr:to>
    <xdr:cxnSp macro="">
      <xdr:nvCxnSpPr>
        <xdr:cNvPr id="122" name="直線コネクタ 121"/>
        <xdr:cNvCxnSpPr/>
      </xdr:nvCxnSpPr>
      <xdr:spPr>
        <a:xfrm flipV="1">
          <a:off x="16510000" y="235204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87647</xdr:rowOff>
    </xdr:from>
    <xdr:ext cx="762000" cy="259045"/>
    <xdr:sp macro="" textlink="">
      <xdr:nvSpPr>
        <xdr:cNvPr id="123" name="物件費最小値テキスト"/>
        <xdr:cNvSpPr txBox="1"/>
      </xdr:nvSpPr>
      <xdr:spPr>
        <a:xfrm>
          <a:off x="16598900" y="368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23</xdr:col>
      <xdr:colOff>628650</xdr:colOff>
      <xdr:row>21</xdr:row>
      <xdr:rowOff>115570</xdr:rowOff>
    </xdr:from>
    <xdr:to>
      <xdr:col>24</xdr:col>
      <xdr:colOff>120650</xdr:colOff>
      <xdr:row>21</xdr:row>
      <xdr:rowOff>115570</xdr:rowOff>
    </xdr:to>
    <xdr:cxnSp macro="">
      <xdr:nvCxnSpPr>
        <xdr:cNvPr id="124" name="直線コネクタ 123"/>
        <xdr:cNvCxnSpPr/>
      </xdr:nvCxnSpPr>
      <xdr:spPr>
        <a:xfrm>
          <a:off x="16421100" y="371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5"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6" name="直線コネクタ 125"/>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138430</xdr:rowOff>
    </xdr:from>
    <xdr:to>
      <xdr:col>24</xdr:col>
      <xdr:colOff>31750</xdr:colOff>
      <xdr:row>18</xdr:row>
      <xdr:rowOff>35560</xdr:rowOff>
    </xdr:to>
    <xdr:cxnSp macro="">
      <xdr:nvCxnSpPr>
        <xdr:cNvPr id="127" name="直線コネクタ 126"/>
        <xdr:cNvCxnSpPr/>
      </xdr:nvCxnSpPr>
      <xdr:spPr>
        <a:xfrm flipV="1">
          <a:off x="15671800" y="305308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69867</xdr:rowOff>
    </xdr:from>
    <xdr:ext cx="762000" cy="259045"/>
    <xdr:sp macro="" textlink="">
      <xdr:nvSpPr>
        <xdr:cNvPr id="128" name="物件費平均値テキスト"/>
        <xdr:cNvSpPr txBox="1"/>
      </xdr:nvSpPr>
      <xdr:spPr>
        <a:xfrm>
          <a:off x="16598900" y="2641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53340</xdr:rowOff>
    </xdr:from>
    <xdr:to>
      <xdr:col>24</xdr:col>
      <xdr:colOff>82550</xdr:colOff>
      <xdr:row>16</xdr:row>
      <xdr:rowOff>154940</xdr:rowOff>
    </xdr:to>
    <xdr:sp macro="" textlink="">
      <xdr:nvSpPr>
        <xdr:cNvPr id="129" name="フローチャート : 判断 128"/>
        <xdr:cNvSpPr/>
      </xdr:nvSpPr>
      <xdr:spPr>
        <a:xfrm>
          <a:off x="164592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39370</xdr:rowOff>
    </xdr:from>
    <xdr:to>
      <xdr:col>22</xdr:col>
      <xdr:colOff>565150</xdr:colOff>
      <xdr:row>18</xdr:row>
      <xdr:rowOff>35560</xdr:rowOff>
    </xdr:to>
    <xdr:cxnSp macro="">
      <xdr:nvCxnSpPr>
        <xdr:cNvPr id="130" name="直線コネクタ 129"/>
        <xdr:cNvCxnSpPr/>
      </xdr:nvCxnSpPr>
      <xdr:spPr>
        <a:xfrm>
          <a:off x="14782800" y="295402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68580</xdr:rowOff>
    </xdr:from>
    <xdr:to>
      <xdr:col>22</xdr:col>
      <xdr:colOff>615950</xdr:colOff>
      <xdr:row>16</xdr:row>
      <xdr:rowOff>170180</xdr:rowOff>
    </xdr:to>
    <xdr:sp macro="" textlink="">
      <xdr:nvSpPr>
        <xdr:cNvPr id="131" name="フローチャート : 判断 130"/>
        <xdr:cNvSpPr/>
      </xdr:nvSpPr>
      <xdr:spPr>
        <a:xfrm>
          <a:off x="15621000" y="28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8907</xdr:rowOff>
    </xdr:from>
    <xdr:ext cx="736600" cy="259045"/>
    <xdr:sp macro="" textlink="">
      <xdr:nvSpPr>
        <xdr:cNvPr id="132" name="テキスト ボックス 131"/>
        <xdr:cNvSpPr txBox="1"/>
      </xdr:nvSpPr>
      <xdr:spPr>
        <a:xfrm>
          <a:off x="15290800" y="2580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58420</xdr:rowOff>
    </xdr:from>
    <xdr:to>
      <xdr:col>21</xdr:col>
      <xdr:colOff>361950</xdr:colOff>
      <xdr:row>17</xdr:row>
      <xdr:rowOff>39370</xdr:rowOff>
    </xdr:to>
    <xdr:cxnSp macro="">
      <xdr:nvCxnSpPr>
        <xdr:cNvPr id="133" name="直線コネクタ 132"/>
        <xdr:cNvCxnSpPr/>
      </xdr:nvCxnSpPr>
      <xdr:spPr>
        <a:xfrm>
          <a:off x="13893800" y="280162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22860</xdr:rowOff>
    </xdr:from>
    <xdr:to>
      <xdr:col>21</xdr:col>
      <xdr:colOff>412750</xdr:colOff>
      <xdr:row>16</xdr:row>
      <xdr:rowOff>124460</xdr:rowOff>
    </xdr:to>
    <xdr:sp macro="" textlink="">
      <xdr:nvSpPr>
        <xdr:cNvPr id="134" name="フローチャート : 判断 133"/>
        <xdr:cNvSpPr/>
      </xdr:nvSpPr>
      <xdr:spPr>
        <a:xfrm>
          <a:off x="14732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134637</xdr:rowOff>
    </xdr:from>
    <xdr:ext cx="762000" cy="259045"/>
    <xdr:sp macro="" textlink="">
      <xdr:nvSpPr>
        <xdr:cNvPr id="135" name="テキスト ボックス 134"/>
        <xdr:cNvSpPr txBox="1"/>
      </xdr:nvSpPr>
      <xdr:spPr>
        <a:xfrm>
          <a:off x="14401800" y="253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58420</xdr:rowOff>
    </xdr:from>
    <xdr:to>
      <xdr:col>20</xdr:col>
      <xdr:colOff>158750</xdr:colOff>
      <xdr:row>16</xdr:row>
      <xdr:rowOff>142240</xdr:rowOff>
    </xdr:to>
    <xdr:cxnSp macro="">
      <xdr:nvCxnSpPr>
        <xdr:cNvPr id="136" name="直線コネクタ 135"/>
        <xdr:cNvCxnSpPr/>
      </xdr:nvCxnSpPr>
      <xdr:spPr>
        <a:xfrm flipV="1">
          <a:off x="13004800" y="28016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140970</xdr:rowOff>
    </xdr:from>
    <xdr:to>
      <xdr:col>20</xdr:col>
      <xdr:colOff>209550</xdr:colOff>
      <xdr:row>16</xdr:row>
      <xdr:rowOff>71120</xdr:rowOff>
    </xdr:to>
    <xdr:sp macro="" textlink="">
      <xdr:nvSpPr>
        <xdr:cNvPr id="137" name="フローチャート : 判断 136"/>
        <xdr:cNvSpPr/>
      </xdr:nvSpPr>
      <xdr:spPr>
        <a:xfrm>
          <a:off x="13843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81297</xdr:rowOff>
    </xdr:from>
    <xdr:ext cx="762000" cy="259045"/>
    <xdr:sp macro="" textlink="">
      <xdr:nvSpPr>
        <xdr:cNvPr id="138" name="テキスト ボックス 137"/>
        <xdr:cNvSpPr txBox="1"/>
      </xdr:nvSpPr>
      <xdr:spPr>
        <a:xfrm>
          <a:off x="13512800" y="248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95250</xdr:rowOff>
    </xdr:from>
    <xdr:to>
      <xdr:col>19</xdr:col>
      <xdr:colOff>6350</xdr:colOff>
      <xdr:row>16</xdr:row>
      <xdr:rowOff>25400</xdr:rowOff>
    </xdr:to>
    <xdr:sp macro="" textlink="">
      <xdr:nvSpPr>
        <xdr:cNvPr id="139" name="フローチャート : 判断 138"/>
        <xdr:cNvSpPr/>
      </xdr:nvSpPr>
      <xdr:spPr>
        <a:xfrm>
          <a:off x="12954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35577</xdr:rowOff>
    </xdr:from>
    <xdr:ext cx="762000" cy="259045"/>
    <xdr:sp macro="" textlink="">
      <xdr:nvSpPr>
        <xdr:cNvPr id="140" name="テキスト ボックス 139"/>
        <xdr:cNvSpPr txBox="1"/>
      </xdr:nvSpPr>
      <xdr:spPr>
        <a:xfrm>
          <a:off x="12623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17</xdr:row>
      <xdr:rowOff>87630</xdr:rowOff>
    </xdr:from>
    <xdr:to>
      <xdr:col>24</xdr:col>
      <xdr:colOff>82550</xdr:colOff>
      <xdr:row>18</xdr:row>
      <xdr:rowOff>17780</xdr:rowOff>
    </xdr:to>
    <xdr:sp macro="" textlink="">
      <xdr:nvSpPr>
        <xdr:cNvPr id="146" name="円/楕円 145"/>
        <xdr:cNvSpPr/>
      </xdr:nvSpPr>
      <xdr:spPr>
        <a:xfrm>
          <a:off x="16459200" y="300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59707</xdr:rowOff>
    </xdr:from>
    <xdr:ext cx="762000" cy="259045"/>
    <xdr:sp macro="" textlink="">
      <xdr:nvSpPr>
        <xdr:cNvPr id="147" name="物件費該当値テキスト"/>
        <xdr:cNvSpPr txBox="1"/>
      </xdr:nvSpPr>
      <xdr:spPr>
        <a:xfrm>
          <a:off x="165989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156210</xdr:rowOff>
    </xdr:from>
    <xdr:to>
      <xdr:col>22</xdr:col>
      <xdr:colOff>615950</xdr:colOff>
      <xdr:row>18</xdr:row>
      <xdr:rowOff>86360</xdr:rowOff>
    </xdr:to>
    <xdr:sp macro="" textlink="">
      <xdr:nvSpPr>
        <xdr:cNvPr id="148" name="円/楕円 147"/>
        <xdr:cNvSpPr/>
      </xdr:nvSpPr>
      <xdr:spPr>
        <a:xfrm>
          <a:off x="156210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71137</xdr:rowOff>
    </xdr:from>
    <xdr:ext cx="736600" cy="259045"/>
    <xdr:sp macro="" textlink="">
      <xdr:nvSpPr>
        <xdr:cNvPr id="149" name="テキスト ボックス 148"/>
        <xdr:cNvSpPr txBox="1"/>
      </xdr:nvSpPr>
      <xdr:spPr>
        <a:xfrm>
          <a:off x="15290800" y="315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160020</xdr:rowOff>
    </xdr:from>
    <xdr:to>
      <xdr:col>21</xdr:col>
      <xdr:colOff>412750</xdr:colOff>
      <xdr:row>17</xdr:row>
      <xdr:rowOff>90170</xdr:rowOff>
    </xdr:to>
    <xdr:sp macro="" textlink="">
      <xdr:nvSpPr>
        <xdr:cNvPr id="150" name="円/楕円 149"/>
        <xdr:cNvSpPr/>
      </xdr:nvSpPr>
      <xdr:spPr>
        <a:xfrm>
          <a:off x="14732000" y="290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74947</xdr:rowOff>
    </xdr:from>
    <xdr:ext cx="762000" cy="259045"/>
    <xdr:sp macro="" textlink="">
      <xdr:nvSpPr>
        <xdr:cNvPr id="151" name="テキスト ボックス 150"/>
        <xdr:cNvSpPr txBox="1"/>
      </xdr:nvSpPr>
      <xdr:spPr>
        <a:xfrm>
          <a:off x="14401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7620</xdr:rowOff>
    </xdr:from>
    <xdr:to>
      <xdr:col>20</xdr:col>
      <xdr:colOff>209550</xdr:colOff>
      <xdr:row>16</xdr:row>
      <xdr:rowOff>109220</xdr:rowOff>
    </xdr:to>
    <xdr:sp macro="" textlink="">
      <xdr:nvSpPr>
        <xdr:cNvPr id="152" name="円/楕円 151"/>
        <xdr:cNvSpPr/>
      </xdr:nvSpPr>
      <xdr:spPr>
        <a:xfrm>
          <a:off x="13843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93997</xdr:rowOff>
    </xdr:from>
    <xdr:ext cx="762000" cy="259045"/>
    <xdr:sp macro="" textlink="">
      <xdr:nvSpPr>
        <xdr:cNvPr id="153" name="テキスト ボックス 152"/>
        <xdr:cNvSpPr txBox="1"/>
      </xdr:nvSpPr>
      <xdr:spPr>
        <a:xfrm>
          <a:off x="13512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91440</xdr:rowOff>
    </xdr:from>
    <xdr:to>
      <xdr:col>19</xdr:col>
      <xdr:colOff>6350</xdr:colOff>
      <xdr:row>17</xdr:row>
      <xdr:rowOff>21590</xdr:rowOff>
    </xdr:to>
    <xdr:sp macro="" textlink="">
      <xdr:nvSpPr>
        <xdr:cNvPr id="154" name="円/楕円 153"/>
        <xdr:cNvSpPr/>
      </xdr:nvSpPr>
      <xdr:spPr>
        <a:xfrm>
          <a:off x="12954000" y="28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6367</xdr:rowOff>
    </xdr:from>
    <xdr:ext cx="762000" cy="259045"/>
    <xdr:sp macro="" textlink="">
      <xdr:nvSpPr>
        <xdr:cNvPr id="155" name="テキスト ボックス 154"/>
        <xdr:cNvSpPr txBox="1"/>
      </xdr:nvSpPr>
      <xdr:spPr>
        <a:xfrm>
          <a:off x="12623800" y="292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1"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mn-lt"/>
              <a:ea typeface="+mn-ea"/>
              <a:cs typeface="+mn-cs"/>
            </a:rPr>
            <a:t>扶助費にかかる経常収支比率が類似団体平均</a:t>
          </a:r>
          <a:r>
            <a:rPr kumimoji="0" lang="ja-JP" altLang="en-US" sz="1200" b="0" i="0" u="none" strike="noStrike" kern="0" cap="none" spc="0" normalizeH="0" baseline="0" noProof="0">
              <a:ln>
                <a:noFill/>
              </a:ln>
              <a:solidFill>
                <a:prstClr val="black"/>
              </a:solidFill>
              <a:effectLst/>
              <a:uLnTx/>
              <a:uFillTx/>
              <a:latin typeface="+mn-lt"/>
              <a:ea typeface="+mn-ea"/>
              <a:cs typeface="+mn-cs"/>
            </a:rPr>
            <a:t>と同じ値であるが</a:t>
          </a:r>
          <a:r>
            <a:rPr kumimoji="0" lang="ja-JP" altLang="ja-JP" sz="1200" b="0" i="0" u="none" strike="noStrike" kern="0" cap="none" spc="0" normalizeH="0" baseline="0" noProof="0">
              <a:ln>
                <a:noFill/>
              </a:ln>
              <a:solidFill>
                <a:prstClr val="black"/>
              </a:solidFill>
              <a:effectLst/>
              <a:uLnTx/>
              <a:uFillTx/>
              <a:latin typeface="+mn-lt"/>
              <a:ea typeface="+mn-ea"/>
              <a:cs typeface="+mn-cs"/>
            </a:rPr>
            <a:t>、６</a:t>
          </a:r>
          <a:r>
            <a:rPr kumimoji="0" lang="ja-JP" altLang="en-US" sz="1200" b="0" i="0" u="none" strike="noStrike" kern="0" cap="none" spc="0" normalizeH="0" baseline="0" noProof="0">
              <a:ln>
                <a:noFill/>
              </a:ln>
              <a:solidFill>
                <a:prstClr val="black"/>
              </a:solidFill>
              <a:effectLst/>
              <a:uLnTx/>
              <a:uFillTx/>
              <a:latin typeface="+mn-lt"/>
              <a:ea typeface="+mn-ea"/>
              <a:cs typeface="+mn-cs"/>
            </a:rPr>
            <a:t>５</a:t>
          </a:r>
          <a:r>
            <a:rPr kumimoji="0" lang="ja-JP" altLang="ja-JP" sz="1200" b="0" i="0" u="none" strike="noStrike" kern="0" cap="none" spc="0" normalizeH="0" baseline="0" noProof="0">
              <a:ln>
                <a:noFill/>
              </a:ln>
              <a:solidFill>
                <a:prstClr val="black"/>
              </a:solidFill>
              <a:effectLst/>
              <a:uLnTx/>
              <a:uFillTx/>
              <a:latin typeface="+mn-lt"/>
              <a:ea typeface="+mn-ea"/>
              <a:cs typeface="+mn-cs"/>
            </a:rPr>
            <a:t>歳以上人口が</a:t>
          </a:r>
          <a:r>
            <a:rPr kumimoji="0" lang="ja-JP" altLang="en-US" sz="1200" b="0" i="0" u="none" strike="noStrike" kern="0" cap="none" spc="0" normalizeH="0" baseline="0" noProof="0">
              <a:ln>
                <a:noFill/>
              </a:ln>
              <a:solidFill>
                <a:prstClr val="black"/>
              </a:solidFill>
              <a:effectLst/>
              <a:uLnTx/>
              <a:uFillTx/>
              <a:latin typeface="+mn-lt"/>
              <a:ea typeface="+mn-ea"/>
              <a:cs typeface="+mn-cs"/>
            </a:rPr>
            <a:t>３０</a:t>
          </a:r>
          <a:r>
            <a:rPr kumimoji="0" lang="ja-JP" altLang="ja-JP" sz="1200" b="0" i="0" u="none" strike="noStrike" kern="0" cap="none" spc="0" normalizeH="0" baseline="0" noProof="0">
              <a:ln>
                <a:noFill/>
              </a:ln>
              <a:solidFill>
                <a:prstClr val="black"/>
              </a:solidFill>
              <a:effectLst/>
              <a:uLnTx/>
              <a:uFillTx/>
              <a:latin typeface="+mn-lt"/>
              <a:ea typeface="+mn-ea"/>
              <a:cs typeface="+mn-cs"/>
            </a:rPr>
            <a:t>％を超え、高齢化が進んでいる</a:t>
          </a:r>
          <a:r>
            <a:rPr kumimoji="0" lang="ja-JP" altLang="en-US" sz="1200" b="0" i="0" u="none" strike="noStrike" kern="0" cap="none" spc="0" normalizeH="0" baseline="0" noProof="0">
              <a:ln>
                <a:noFill/>
              </a:ln>
              <a:solidFill>
                <a:prstClr val="black"/>
              </a:solidFill>
              <a:effectLst/>
              <a:uLnTx/>
              <a:uFillTx/>
              <a:latin typeface="+mn-lt"/>
              <a:ea typeface="+mn-ea"/>
              <a:cs typeface="+mn-cs"/>
            </a:rPr>
            <a:t>ため</a:t>
          </a:r>
          <a:r>
            <a:rPr kumimoji="0" lang="ja-JP" altLang="ja-JP" sz="1200" b="0" i="0" u="none" strike="noStrike" kern="0" cap="none" spc="0" normalizeH="0" baseline="0" noProof="0">
              <a:ln>
                <a:noFill/>
              </a:ln>
              <a:solidFill>
                <a:prstClr val="black"/>
              </a:solidFill>
              <a:effectLst/>
              <a:uLnTx/>
              <a:uFillTx/>
              <a:latin typeface="+mn-lt"/>
              <a:ea typeface="+mn-ea"/>
              <a:cs typeface="+mn-cs"/>
            </a:rPr>
            <a:t>、各種事業の見直しを行い今後も健全財政を進めていく。</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60</xdr:row>
      <xdr:rowOff>50800</xdr:rowOff>
    </xdr:to>
    <xdr:cxnSp macro="">
      <xdr:nvCxnSpPr>
        <xdr:cNvPr id="183" name="直線コネクタ 182"/>
        <xdr:cNvCxnSpPr/>
      </xdr:nvCxnSpPr>
      <xdr:spPr>
        <a:xfrm flipV="1">
          <a:off x="4826000" y="90805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84"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85" name="直線コネクタ 184"/>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6"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7" name="直線コネクタ 186"/>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31750</xdr:rowOff>
    </xdr:from>
    <xdr:to>
      <xdr:col>7</xdr:col>
      <xdr:colOff>15875</xdr:colOff>
      <xdr:row>55</xdr:row>
      <xdr:rowOff>107950</xdr:rowOff>
    </xdr:to>
    <xdr:cxnSp macro="">
      <xdr:nvCxnSpPr>
        <xdr:cNvPr id="188" name="直線コネクタ 187"/>
        <xdr:cNvCxnSpPr/>
      </xdr:nvCxnSpPr>
      <xdr:spPr>
        <a:xfrm flipV="1">
          <a:off x="3987800" y="94615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162577</xdr:rowOff>
    </xdr:from>
    <xdr:ext cx="762000" cy="259045"/>
    <xdr:sp macro="" textlink="">
      <xdr:nvSpPr>
        <xdr:cNvPr id="189" name="扶助費平均値テキスト"/>
        <xdr:cNvSpPr txBox="1"/>
      </xdr:nvSpPr>
      <xdr:spPr>
        <a:xfrm>
          <a:off x="4914900" y="9420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19050</xdr:rowOff>
    </xdr:from>
    <xdr:to>
      <xdr:col>7</xdr:col>
      <xdr:colOff>66675</xdr:colOff>
      <xdr:row>55</xdr:row>
      <xdr:rowOff>120650</xdr:rowOff>
    </xdr:to>
    <xdr:sp macro="" textlink="">
      <xdr:nvSpPr>
        <xdr:cNvPr id="190" name="フローチャート : 判断 189"/>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107950</xdr:rowOff>
    </xdr:from>
    <xdr:to>
      <xdr:col>5</xdr:col>
      <xdr:colOff>549275</xdr:colOff>
      <xdr:row>55</xdr:row>
      <xdr:rowOff>107950</xdr:rowOff>
    </xdr:to>
    <xdr:cxnSp macro="">
      <xdr:nvCxnSpPr>
        <xdr:cNvPr id="191" name="直線コネクタ 190"/>
        <xdr:cNvCxnSpPr/>
      </xdr:nvCxnSpPr>
      <xdr:spPr>
        <a:xfrm>
          <a:off x="3098800" y="936625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57150</xdr:rowOff>
    </xdr:from>
    <xdr:to>
      <xdr:col>5</xdr:col>
      <xdr:colOff>600075</xdr:colOff>
      <xdr:row>55</xdr:row>
      <xdr:rowOff>158750</xdr:rowOff>
    </xdr:to>
    <xdr:sp macro="" textlink="">
      <xdr:nvSpPr>
        <xdr:cNvPr id="192" name="フローチャート : 判断 191"/>
        <xdr:cNvSpPr/>
      </xdr:nvSpPr>
      <xdr:spPr>
        <a:xfrm>
          <a:off x="3937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168927</xdr:rowOff>
    </xdr:from>
    <xdr:ext cx="736600" cy="259045"/>
    <xdr:sp macro="" textlink="">
      <xdr:nvSpPr>
        <xdr:cNvPr id="193" name="テキスト ボックス 192"/>
        <xdr:cNvSpPr txBox="1"/>
      </xdr:nvSpPr>
      <xdr:spPr>
        <a:xfrm>
          <a:off x="3606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107950</xdr:rowOff>
    </xdr:from>
    <xdr:to>
      <xdr:col>4</xdr:col>
      <xdr:colOff>346075</xdr:colOff>
      <xdr:row>58</xdr:row>
      <xdr:rowOff>146050</xdr:rowOff>
    </xdr:to>
    <xdr:cxnSp macro="">
      <xdr:nvCxnSpPr>
        <xdr:cNvPr id="194" name="直線コネクタ 193"/>
        <xdr:cNvCxnSpPr/>
      </xdr:nvCxnSpPr>
      <xdr:spPr>
        <a:xfrm flipV="1">
          <a:off x="2209800" y="9366250"/>
          <a:ext cx="889000" cy="72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0</xdr:rowOff>
    </xdr:from>
    <xdr:to>
      <xdr:col>4</xdr:col>
      <xdr:colOff>396875</xdr:colOff>
      <xdr:row>55</xdr:row>
      <xdr:rowOff>101600</xdr:rowOff>
    </xdr:to>
    <xdr:sp macro="" textlink="">
      <xdr:nvSpPr>
        <xdr:cNvPr id="195" name="フローチャート : 判断 194"/>
        <xdr:cNvSpPr/>
      </xdr:nvSpPr>
      <xdr:spPr>
        <a:xfrm>
          <a:off x="3048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86377</xdr:rowOff>
    </xdr:from>
    <xdr:ext cx="762000" cy="259045"/>
    <xdr:sp macro="" textlink="">
      <xdr:nvSpPr>
        <xdr:cNvPr id="196" name="テキスト ボックス 195"/>
        <xdr:cNvSpPr txBox="1"/>
      </xdr:nvSpPr>
      <xdr:spPr>
        <a:xfrm>
          <a:off x="2717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50800</xdr:rowOff>
    </xdr:from>
    <xdr:to>
      <xdr:col>3</xdr:col>
      <xdr:colOff>142875</xdr:colOff>
      <xdr:row>58</xdr:row>
      <xdr:rowOff>146050</xdr:rowOff>
    </xdr:to>
    <xdr:cxnSp macro="">
      <xdr:nvCxnSpPr>
        <xdr:cNvPr id="197" name="直線コネクタ 196"/>
        <xdr:cNvCxnSpPr/>
      </xdr:nvCxnSpPr>
      <xdr:spPr>
        <a:xfrm>
          <a:off x="1320800" y="9480550"/>
          <a:ext cx="889000" cy="609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0</xdr:rowOff>
    </xdr:from>
    <xdr:to>
      <xdr:col>3</xdr:col>
      <xdr:colOff>193675</xdr:colOff>
      <xdr:row>55</xdr:row>
      <xdr:rowOff>101600</xdr:rowOff>
    </xdr:to>
    <xdr:sp macro="" textlink="">
      <xdr:nvSpPr>
        <xdr:cNvPr id="198" name="フローチャート : 判断 197"/>
        <xdr:cNvSpPr/>
      </xdr:nvSpPr>
      <xdr:spPr>
        <a:xfrm>
          <a:off x="2159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111777</xdr:rowOff>
    </xdr:from>
    <xdr:ext cx="762000" cy="259045"/>
    <xdr:sp macro="" textlink="">
      <xdr:nvSpPr>
        <xdr:cNvPr id="199" name="テキスト ボックス 198"/>
        <xdr:cNvSpPr txBox="1"/>
      </xdr:nvSpPr>
      <xdr:spPr>
        <a:xfrm>
          <a:off x="1828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114300</xdr:rowOff>
    </xdr:from>
    <xdr:to>
      <xdr:col>1</xdr:col>
      <xdr:colOff>676275</xdr:colOff>
      <xdr:row>55</xdr:row>
      <xdr:rowOff>44450</xdr:rowOff>
    </xdr:to>
    <xdr:sp macro="" textlink="">
      <xdr:nvSpPr>
        <xdr:cNvPr id="200" name="フローチャート : 判断 199"/>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54627</xdr:rowOff>
    </xdr:from>
    <xdr:ext cx="762000" cy="259045"/>
    <xdr:sp macro="" textlink="">
      <xdr:nvSpPr>
        <xdr:cNvPr id="201" name="テキスト ボックス 200"/>
        <xdr:cNvSpPr txBox="1"/>
      </xdr:nvSpPr>
      <xdr:spPr>
        <a:xfrm>
          <a:off x="939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152400</xdr:rowOff>
    </xdr:from>
    <xdr:to>
      <xdr:col>7</xdr:col>
      <xdr:colOff>66675</xdr:colOff>
      <xdr:row>55</xdr:row>
      <xdr:rowOff>82550</xdr:rowOff>
    </xdr:to>
    <xdr:sp macro="" textlink="">
      <xdr:nvSpPr>
        <xdr:cNvPr id="207" name="円/楕円 206"/>
        <xdr:cNvSpPr/>
      </xdr:nvSpPr>
      <xdr:spPr>
        <a:xfrm>
          <a:off x="4775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168927</xdr:rowOff>
    </xdr:from>
    <xdr:ext cx="762000" cy="259045"/>
    <xdr:sp macro="" textlink="">
      <xdr:nvSpPr>
        <xdr:cNvPr id="208" name="扶助費該当値テキスト"/>
        <xdr:cNvSpPr txBox="1"/>
      </xdr:nvSpPr>
      <xdr:spPr>
        <a:xfrm>
          <a:off x="49149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57150</xdr:rowOff>
    </xdr:from>
    <xdr:to>
      <xdr:col>5</xdr:col>
      <xdr:colOff>600075</xdr:colOff>
      <xdr:row>55</xdr:row>
      <xdr:rowOff>158750</xdr:rowOff>
    </xdr:to>
    <xdr:sp macro="" textlink="">
      <xdr:nvSpPr>
        <xdr:cNvPr id="209" name="円/楕円 208"/>
        <xdr:cNvSpPr/>
      </xdr:nvSpPr>
      <xdr:spPr>
        <a:xfrm>
          <a:off x="3937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143527</xdr:rowOff>
    </xdr:from>
    <xdr:ext cx="736600" cy="259045"/>
    <xdr:sp macro="" textlink="">
      <xdr:nvSpPr>
        <xdr:cNvPr id="210" name="テキスト ボックス 209"/>
        <xdr:cNvSpPr txBox="1"/>
      </xdr:nvSpPr>
      <xdr:spPr>
        <a:xfrm>
          <a:off x="3606800" y="957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57150</xdr:rowOff>
    </xdr:from>
    <xdr:to>
      <xdr:col>4</xdr:col>
      <xdr:colOff>396875</xdr:colOff>
      <xdr:row>54</xdr:row>
      <xdr:rowOff>158750</xdr:rowOff>
    </xdr:to>
    <xdr:sp macro="" textlink="">
      <xdr:nvSpPr>
        <xdr:cNvPr id="211" name="円/楕円 210"/>
        <xdr:cNvSpPr/>
      </xdr:nvSpPr>
      <xdr:spPr>
        <a:xfrm>
          <a:off x="3048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168927</xdr:rowOff>
    </xdr:from>
    <xdr:ext cx="762000" cy="259045"/>
    <xdr:sp macro="" textlink="">
      <xdr:nvSpPr>
        <xdr:cNvPr id="212" name="テキスト ボックス 211"/>
        <xdr:cNvSpPr txBox="1"/>
      </xdr:nvSpPr>
      <xdr:spPr>
        <a:xfrm>
          <a:off x="2717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95250</xdr:rowOff>
    </xdr:from>
    <xdr:to>
      <xdr:col>3</xdr:col>
      <xdr:colOff>193675</xdr:colOff>
      <xdr:row>59</xdr:row>
      <xdr:rowOff>25400</xdr:rowOff>
    </xdr:to>
    <xdr:sp macro="" textlink="">
      <xdr:nvSpPr>
        <xdr:cNvPr id="213" name="円/楕円 212"/>
        <xdr:cNvSpPr/>
      </xdr:nvSpPr>
      <xdr:spPr>
        <a:xfrm>
          <a:off x="2159000" y="1003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59</xdr:row>
      <xdr:rowOff>10177</xdr:rowOff>
    </xdr:from>
    <xdr:ext cx="762000" cy="259045"/>
    <xdr:sp macro="" textlink="">
      <xdr:nvSpPr>
        <xdr:cNvPr id="214" name="テキスト ボックス 213"/>
        <xdr:cNvSpPr txBox="1"/>
      </xdr:nvSpPr>
      <xdr:spPr>
        <a:xfrm>
          <a:off x="1828800" y="1012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0</xdr:rowOff>
    </xdr:from>
    <xdr:to>
      <xdr:col>1</xdr:col>
      <xdr:colOff>676275</xdr:colOff>
      <xdr:row>55</xdr:row>
      <xdr:rowOff>101600</xdr:rowOff>
    </xdr:to>
    <xdr:sp macro="" textlink="">
      <xdr:nvSpPr>
        <xdr:cNvPr id="215" name="円/楕円 214"/>
        <xdr:cNvSpPr/>
      </xdr:nvSpPr>
      <xdr:spPr>
        <a:xfrm>
          <a:off x="1270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86377</xdr:rowOff>
    </xdr:from>
    <xdr:ext cx="762000" cy="259045"/>
    <xdr:sp macro="" textlink="">
      <xdr:nvSpPr>
        <xdr:cNvPr id="216" name="テキスト ボックス 215"/>
        <xdr:cNvSpPr txBox="1"/>
      </xdr:nvSpPr>
      <xdr:spPr>
        <a:xfrm>
          <a:off x="939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b="0" i="0" baseline="0">
              <a:solidFill>
                <a:schemeClr val="dk1"/>
              </a:solidFill>
              <a:effectLst/>
              <a:latin typeface="+mn-lt"/>
              <a:ea typeface="+mn-ea"/>
              <a:cs typeface="+mn-cs"/>
            </a:rPr>
            <a:t>その他にかかる経常収支比率は類似団体平均を下回っており、今後も各種事業の見直しを行い適正な財政運営に努める。</a:t>
          </a:r>
          <a:endParaRPr lang="ja-JP" altLang="ja-JP" sz="1200">
            <a:effectLst/>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115570</xdr:rowOff>
    </xdr:from>
    <xdr:to>
      <xdr:col>24</xdr:col>
      <xdr:colOff>31750</xdr:colOff>
      <xdr:row>61</xdr:row>
      <xdr:rowOff>130810</xdr:rowOff>
    </xdr:to>
    <xdr:cxnSp macro="">
      <xdr:nvCxnSpPr>
        <xdr:cNvPr id="244" name="直線コネクタ 243"/>
        <xdr:cNvCxnSpPr/>
      </xdr:nvCxnSpPr>
      <xdr:spPr>
        <a:xfrm flipV="1">
          <a:off x="16510000" y="920242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102887</xdr:rowOff>
    </xdr:from>
    <xdr:ext cx="762000" cy="259045"/>
    <xdr:sp macro="" textlink="">
      <xdr:nvSpPr>
        <xdr:cNvPr id="245" name="その他最小値テキスト"/>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24.8</a:t>
          </a:r>
          <a:endParaRPr kumimoji="1" lang="ja-JP" altLang="en-US" sz="1000" b="1">
            <a:latin typeface="ＭＳ Ｐゴシック"/>
          </a:endParaRPr>
        </a:p>
      </xdr:txBody>
    </xdr:sp>
    <xdr:clientData/>
  </xdr:oneCellAnchor>
  <xdr:twoCellAnchor>
    <xdr:from>
      <xdr:col>23</xdr:col>
      <xdr:colOff>628650</xdr:colOff>
      <xdr:row>61</xdr:row>
      <xdr:rowOff>130810</xdr:rowOff>
    </xdr:from>
    <xdr:to>
      <xdr:col>24</xdr:col>
      <xdr:colOff>120650</xdr:colOff>
      <xdr:row>61</xdr:row>
      <xdr:rowOff>130810</xdr:rowOff>
    </xdr:to>
    <xdr:cxnSp macro="">
      <xdr:nvCxnSpPr>
        <xdr:cNvPr id="246" name="直線コネクタ 245"/>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30497</xdr:rowOff>
    </xdr:from>
    <xdr:ext cx="762000" cy="259045"/>
    <xdr:sp macro="" textlink="">
      <xdr:nvSpPr>
        <xdr:cNvPr id="247" name="その他最大値テキスト"/>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23</xdr:col>
      <xdr:colOff>628650</xdr:colOff>
      <xdr:row>53</xdr:row>
      <xdr:rowOff>115570</xdr:rowOff>
    </xdr:from>
    <xdr:to>
      <xdr:col>24</xdr:col>
      <xdr:colOff>120650</xdr:colOff>
      <xdr:row>53</xdr:row>
      <xdr:rowOff>115570</xdr:rowOff>
    </xdr:to>
    <xdr:cxnSp macro="">
      <xdr:nvCxnSpPr>
        <xdr:cNvPr id="248" name="直線コネクタ 247"/>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168910</xdr:rowOff>
    </xdr:from>
    <xdr:to>
      <xdr:col>24</xdr:col>
      <xdr:colOff>31750</xdr:colOff>
      <xdr:row>56</xdr:row>
      <xdr:rowOff>43180</xdr:rowOff>
    </xdr:to>
    <xdr:cxnSp macro="">
      <xdr:nvCxnSpPr>
        <xdr:cNvPr id="249" name="直線コネクタ 248"/>
        <xdr:cNvCxnSpPr/>
      </xdr:nvCxnSpPr>
      <xdr:spPr>
        <a:xfrm flipV="1">
          <a:off x="15671800" y="95986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86377</xdr:rowOff>
    </xdr:from>
    <xdr:ext cx="762000" cy="259045"/>
    <xdr:sp macro="" textlink="">
      <xdr:nvSpPr>
        <xdr:cNvPr id="250" name="その他平均値テキスト"/>
        <xdr:cNvSpPr txBox="1"/>
      </xdr:nvSpPr>
      <xdr:spPr>
        <a:xfrm>
          <a:off x="16598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51" name="フローチャート : 判断 250"/>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62230</xdr:rowOff>
    </xdr:from>
    <xdr:to>
      <xdr:col>22</xdr:col>
      <xdr:colOff>565150</xdr:colOff>
      <xdr:row>56</xdr:row>
      <xdr:rowOff>43180</xdr:rowOff>
    </xdr:to>
    <xdr:cxnSp macro="">
      <xdr:nvCxnSpPr>
        <xdr:cNvPr id="252" name="直線コネクタ 251"/>
        <xdr:cNvCxnSpPr/>
      </xdr:nvCxnSpPr>
      <xdr:spPr>
        <a:xfrm>
          <a:off x="14782800" y="949198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76200</xdr:rowOff>
    </xdr:from>
    <xdr:to>
      <xdr:col>22</xdr:col>
      <xdr:colOff>615950</xdr:colOff>
      <xdr:row>57</xdr:row>
      <xdr:rowOff>6350</xdr:rowOff>
    </xdr:to>
    <xdr:sp macro="" textlink="">
      <xdr:nvSpPr>
        <xdr:cNvPr id="253" name="フローチャート : 判断 252"/>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162577</xdr:rowOff>
    </xdr:from>
    <xdr:ext cx="736600" cy="259045"/>
    <xdr:sp macro="" textlink="">
      <xdr:nvSpPr>
        <xdr:cNvPr id="254" name="テキスト ボックス 253"/>
        <xdr:cNvSpPr txBox="1"/>
      </xdr:nvSpPr>
      <xdr:spPr>
        <a:xfrm>
          <a:off x="15290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165100</xdr:rowOff>
    </xdr:from>
    <xdr:to>
      <xdr:col>21</xdr:col>
      <xdr:colOff>361950</xdr:colOff>
      <xdr:row>55</xdr:row>
      <xdr:rowOff>62230</xdr:rowOff>
    </xdr:to>
    <xdr:cxnSp macro="">
      <xdr:nvCxnSpPr>
        <xdr:cNvPr id="255" name="直線コネクタ 254"/>
        <xdr:cNvCxnSpPr/>
      </xdr:nvCxnSpPr>
      <xdr:spPr>
        <a:xfrm>
          <a:off x="13893800" y="94234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22860</xdr:rowOff>
    </xdr:from>
    <xdr:to>
      <xdr:col>21</xdr:col>
      <xdr:colOff>412750</xdr:colOff>
      <xdr:row>56</xdr:row>
      <xdr:rowOff>124460</xdr:rowOff>
    </xdr:to>
    <xdr:sp macro="" textlink="">
      <xdr:nvSpPr>
        <xdr:cNvPr id="256" name="フローチャート : 判断 255"/>
        <xdr:cNvSpPr/>
      </xdr:nvSpPr>
      <xdr:spPr>
        <a:xfrm>
          <a:off x="147320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109237</xdr:rowOff>
    </xdr:from>
    <xdr:ext cx="762000" cy="259045"/>
    <xdr:sp macro="" textlink="">
      <xdr:nvSpPr>
        <xdr:cNvPr id="257" name="テキスト ボックス 256"/>
        <xdr:cNvSpPr txBox="1"/>
      </xdr:nvSpPr>
      <xdr:spPr>
        <a:xfrm>
          <a:off x="14401800" y="971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165100</xdr:rowOff>
    </xdr:from>
    <xdr:to>
      <xdr:col>20</xdr:col>
      <xdr:colOff>158750</xdr:colOff>
      <xdr:row>55</xdr:row>
      <xdr:rowOff>115570</xdr:rowOff>
    </xdr:to>
    <xdr:cxnSp macro="">
      <xdr:nvCxnSpPr>
        <xdr:cNvPr id="258" name="直線コネクタ 257"/>
        <xdr:cNvCxnSpPr/>
      </xdr:nvCxnSpPr>
      <xdr:spPr>
        <a:xfrm flipV="1">
          <a:off x="13004800" y="94234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22860</xdr:rowOff>
    </xdr:from>
    <xdr:to>
      <xdr:col>20</xdr:col>
      <xdr:colOff>209550</xdr:colOff>
      <xdr:row>56</xdr:row>
      <xdr:rowOff>124460</xdr:rowOff>
    </xdr:to>
    <xdr:sp macro="" textlink="">
      <xdr:nvSpPr>
        <xdr:cNvPr id="259" name="フローチャート : 判断 258"/>
        <xdr:cNvSpPr/>
      </xdr:nvSpPr>
      <xdr:spPr>
        <a:xfrm>
          <a:off x="138430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109237</xdr:rowOff>
    </xdr:from>
    <xdr:ext cx="762000" cy="259045"/>
    <xdr:sp macro="" textlink="">
      <xdr:nvSpPr>
        <xdr:cNvPr id="260" name="テキスト ボックス 259"/>
        <xdr:cNvSpPr txBox="1"/>
      </xdr:nvSpPr>
      <xdr:spPr>
        <a:xfrm>
          <a:off x="13512800" y="971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15240</xdr:rowOff>
    </xdr:from>
    <xdr:to>
      <xdr:col>19</xdr:col>
      <xdr:colOff>6350</xdr:colOff>
      <xdr:row>56</xdr:row>
      <xdr:rowOff>116840</xdr:rowOff>
    </xdr:to>
    <xdr:sp macro="" textlink="">
      <xdr:nvSpPr>
        <xdr:cNvPr id="261" name="フローチャート : 判断 260"/>
        <xdr:cNvSpPr/>
      </xdr:nvSpPr>
      <xdr:spPr>
        <a:xfrm>
          <a:off x="129540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101617</xdr:rowOff>
    </xdr:from>
    <xdr:ext cx="762000" cy="259045"/>
    <xdr:sp macro="" textlink="">
      <xdr:nvSpPr>
        <xdr:cNvPr id="262" name="テキスト ボックス 261"/>
        <xdr:cNvSpPr txBox="1"/>
      </xdr:nvSpPr>
      <xdr:spPr>
        <a:xfrm>
          <a:off x="12623800" y="970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55</xdr:row>
      <xdr:rowOff>118110</xdr:rowOff>
    </xdr:from>
    <xdr:to>
      <xdr:col>24</xdr:col>
      <xdr:colOff>82550</xdr:colOff>
      <xdr:row>56</xdr:row>
      <xdr:rowOff>48260</xdr:rowOff>
    </xdr:to>
    <xdr:sp macro="" textlink="">
      <xdr:nvSpPr>
        <xdr:cNvPr id="268" name="円/楕円 267"/>
        <xdr:cNvSpPr/>
      </xdr:nvSpPr>
      <xdr:spPr>
        <a:xfrm>
          <a:off x="164592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134637</xdr:rowOff>
    </xdr:from>
    <xdr:ext cx="762000" cy="259045"/>
    <xdr:sp macro="" textlink="">
      <xdr:nvSpPr>
        <xdr:cNvPr id="269" name="その他該当値テキスト"/>
        <xdr:cNvSpPr txBox="1"/>
      </xdr:nvSpPr>
      <xdr:spPr>
        <a:xfrm>
          <a:off x="165989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163830</xdr:rowOff>
    </xdr:from>
    <xdr:to>
      <xdr:col>22</xdr:col>
      <xdr:colOff>615950</xdr:colOff>
      <xdr:row>56</xdr:row>
      <xdr:rowOff>93980</xdr:rowOff>
    </xdr:to>
    <xdr:sp macro="" textlink="">
      <xdr:nvSpPr>
        <xdr:cNvPr id="270" name="円/楕円 269"/>
        <xdr:cNvSpPr/>
      </xdr:nvSpPr>
      <xdr:spPr>
        <a:xfrm>
          <a:off x="15621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104157</xdr:rowOff>
    </xdr:from>
    <xdr:ext cx="736600" cy="259045"/>
    <xdr:sp macro="" textlink="">
      <xdr:nvSpPr>
        <xdr:cNvPr id="271" name="テキスト ボックス 270"/>
        <xdr:cNvSpPr txBox="1"/>
      </xdr:nvSpPr>
      <xdr:spPr>
        <a:xfrm>
          <a:off x="15290800" y="936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11430</xdr:rowOff>
    </xdr:from>
    <xdr:to>
      <xdr:col>21</xdr:col>
      <xdr:colOff>412750</xdr:colOff>
      <xdr:row>55</xdr:row>
      <xdr:rowOff>113030</xdr:rowOff>
    </xdr:to>
    <xdr:sp macro="" textlink="">
      <xdr:nvSpPr>
        <xdr:cNvPr id="272" name="円/楕円 271"/>
        <xdr:cNvSpPr/>
      </xdr:nvSpPr>
      <xdr:spPr>
        <a:xfrm>
          <a:off x="147320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123207</xdr:rowOff>
    </xdr:from>
    <xdr:ext cx="762000" cy="259045"/>
    <xdr:sp macro="" textlink="">
      <xdr:nvSpPr>
        <xdr:cNvPr id="273" name="テキスト ボックス 272"/>
        <xdr:cNvSpPr txBox="1"/>
      </xdr:nvSpPr>
      <xdr:spPr>
        <a:xfrm>
          <a:off x="14401800" y="921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114300</xdr:rowOff>
    </xdr:from>
    <xdr:to>
      <xdr:col>20</xdr:col>
      <xdr:colOff>209550</xdr:colOff>
      <xdr:row>55</xdr:row>
      <xdr:rowOff>44450</xdr:rowOff>
    </xdr:to>
    <xdr:sp macro="" textlink="">
      <xdr:nvSpPr>
        <xdr:cNvPr id="274" name="円/楕円 273"/>
        <xdr:cNvSpPr/>
      </xdr:nvSpPr>
      <xdr:spPr>
        <a:xfrm>
          <a:off x="13843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54627</xdr:rowOff>
    </xdr:from>
    <xdr:ext cx="762000" cy="259045"/>
    <xdr:sp macro="" textlink="">
      <xdr:nvSpPr>
        <xdr:cNvPr id="275" name="テキスト ボックス 274"/>
        <xdr:cNvSpPr txBox="1"/>
      </xdr:nvSpPr>
      <xdr:spPr>
        <a:xfrm>
          <a:off x="13512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64770</xdr:rowOff>
    </xdr:from>
    <xdr:to>
      <xdr:col>19</xdr:col>
      <xdr:colOff>6350</xdr:colOff>
      <xdr:row>55</xdr:row>
      <xdr:rowOff>166370</xdr:rowOff>
    </xdr:to>
    <xdr:sp macro="" textlink="">
      <xdr:nvSpPr>
        <xdr:cNvPr id="276" name="円/楕円 275"/>
        <xdr:cNvSpPr/>
      </xdr:nvSpPr>
      <xdr:spPr>
        <a:xfrm>
          <a:off x="12954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5097</xdr:rowOff>
    </xdr:from>
    <xdr:ext cx="762000" cy="259045"/>
    <xdr:sp macro="" textlink="">
      <xdr:nvSpPr>
        <xdr:cNvPr id="277" name="テキスト ボックス 276"/>
        <xdr:cNvSpPr txBox="1"/>
      </xdr:nvSpPr>
      <xdr:spPr>
        <a:xfrm>
          <a:off x="126238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eaLnBrk="1" fontAlgn="auto" latinLnBrk="0" hangingPunct="1"/>
          <a:r>
            <a:rPr lang="ja-JP" altLang="ja-JP" sz="1200" b="0" i="0" baseline="0">
              <a:solidFill>
                <a:schemeClr val="dk1"/>
              </a:solidFill>
              <a:effectLst/>
              <a:latin typeface="+mn-lt"/>
              <a:ea typeface="+mn-ea"/>
              <a:cs typeface="+mn-cs"/>
            </a:rPr>
            <a:t>補助費等に係る経常収支比率は類似団体を下回っており、今後も補助金の見直しや廃止を検討し適正な財政運営に努める。</a:t>
          </a:r>
          <a:endParaRPr lang="ja-JP" altLang="ja-JP" sz="1200">
            <a:effectLst/>
          </a:endParaRP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170434</xdr:rowOff>
    </xdr:from>
    <xdr:to>
      <xdr:col>24</xdr:col>
      <xdr:colOff>31750</xdr:colOff>
      <xdr:row>39</xdr:row>
      <xdr:rowOff>120142</xdr:rowOff>
    </xdr:to>
    <xdr:cxnSp macro="">
      <xdr:nvCxnSpPr>
        <xdr:cNvPr id="302" name="直線コネクタ 301"/>
        <xdr:cNvCxnSpPr/>
      </xdr:nvCxnSpPr>
      <xdr:spPr>
        <a:xfrm flipV="1">
          <a:off x="16510000" y="5828284"/>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92219</xdr:rowOff>
    </xdr:from>
    <xdr:ext cx="762000" cy="259045"/>
    <xdr:sp macro="" textlink="">
      <xdr:nvSpPr>
        <xdr:cNvPr id="303" name="補助費等最小値テキスト"/>
        <xdr:cNvSpPr txBox="1"/>
      </xdr:nvSpPr>
      <xdr:spPr>
        <a:xfrm>
          <a:off x="16598900" y="677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39</xdr:row>
      <xdr:rowOff>120142</xdr:rowOff>
    </xdr:from>
    <xdr:to>
      <xdr:col>24</xdr:col>
      <xdr:colOff>120650</xdr:colOff>
      <xdr:row>39</xdr:row>
      <xdr:rowOff>120142</xdr:rowOff>
    </xdr:to>
    <xdr:cxnSp macro="">
      <xdr:nvCxnSpPr>
        <xdr:cNvPr id="304" name="直線コネクタ 303"/>
        <xdr:cNvCxnSpPr/>
      </xdr:nvCxnSpPr>
      <xdr:spPr>
        <a:xfrm>
          <a:off x="16421100" y="680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85361</xdr:rowOff>
    </xdr:from>
    <xdr:ext cx="762000" cy="259045"/>
    <xdr:sp macro="" textlink="">
      <xdr:nvSpPr>
        <xdr:cNvPr id="305" name="補助費等最大値テキスト"/>
        <xdr:cNvSpPr txBox="1"/>
      </xdr:nvSpPr>
      <xdr:spPr>
        <a:xfrm>
          <a:off x="16598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33</xdr:row>
      <xdr:rowOff>170434</xdr:rowOff>
    </xdr:from>
    <xdr:to>
      <xdr:col>24</xdr:col>
      <xdr:colOff>120650</xdr:colOff>
      <xdr:row>33</xdr:row>
      <xdr:rowOff>170434</xdr:rowOff>
    </xdr:to>
    <xdr:cxnSp macro="">
      <xdr:nvCxnSpPr>
        <xdr:cNvPr id="306" name="直線コネクタ 305"/>
        <xdr:cNvCxnSpPr/>
      </xdr:nvCxnSpPr>
      <xdr:spPr>
        <a:xfrm>
          <a:off x="16421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99568</xdr:rowOff>
    </xdr:from>
    <xdr:to>
      <xdr:col>24</xdr:col>
      <xdr:colOff>31750</xdr:colOff>
      <xdr:row>36</xdr:row>
      <xdr:rowOff>104140</xdr:rowOff>
    </xdr:to>
    <xdr:cxnSp macro="">
      <xdr:nvCxnSpPr>
        <xdr:cNvPr id="307" name="直線コネクタ 306"/>
        <xdr:cNvCxnSpPr/>
      </xdr:nvCxnSpPr>
      <xdr:spPr>
        <a:xfrm flipV="1">
          <a:off x="15671800" y="627176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89425</xdr:rowOff>
    </xdr:from>
    <xdr:ext cx="762000" cy="259045"/>
    <xdr:sp macro="" textlink="">
      <xdr:nvSpPr>
        <xdr:cNvPr id="308" name="補助費等平均値テキスト"/>
        <xdr:cNvSpPr txBox="1"/>
      </xdr:nvSpPr>
      <xdr:spPr>
        <a:xfrm>
          <a:off x="16598900" y="6261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117348</xdr:rowOff>
    </xdr:from>
    <xdr:to>
      <xdr:col>24</xdr:col>
      <xdr:colOff>82550</xdr:colOff>
      <xdr:row>37</xdr:row>
      <xdr:rowOff>47498</xdr:rowOff>
    </xdr:to>
    <xdr:sp macro="" textlink="">
      <xdr:nvSpPr>
        <xdr:cNvPr id="309" name="フローチャート : 判断 308"/>
        <xdr:cNvSpPr/>
      </xdr:nvSpPr>
      <xdr:spPr>
        <a:xfrm>
          <a:off x="16459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104140</xdr:rowOff>
    </xdr:from>
    <xdr:to>
      <xdr:col>22</xdr:col>
      <xdr:colOff>565150</xdr:colOff>
      <xdr:row>36</xdr:row>
      <xdr:rowOff>104140</xdr:rowOff>
    </xdr:to>
    <xdr:cxnSp macro="">
      <xdr:nvCxnSpPr>
        <xdr:cNvPr id="310" name="直線コネクタ 309"/>
        <xdr:cNvCxnSpPr/>
      </xdr:nvCxnSpPr>
      <xdr:spPr>
        <a:xfrm>
          <a:off x="14782800" y="6276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163068</xdr:rowOff>
    </xdr:from>
    <xdr:to>
      <xdr:col>22</xdr:col>
      <xdr:colOff>615950</xdr:colOff>
      <xdr:row>37</xdr:row>
      <xdr:rowOff>93218</xdr:rowOff>
    </xdr:to>
    <xdr:sp macro="" textlink="">
      <xdr:nvSpPr>
        <xdr:cNvPr id="311" name="フローチャート : 判断 310"/>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77995</xdr:rowOff>
    </xdr:from>
    <xdr:ext cx="736600" cy="259045"/>
    <xdr:sp macro="" textlink="">
      <xdr:nvSpPr>
        <xdr:cNvPr id="312" name="テキスト ボックス 311"/>
        <xdr:cNvSpPr txBox="1"/>
      </xdr:nvSpPr>
      <xdr:spPr>
        <a:xfrm>
          <a:off x="15290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104140</xdr:rowOff>
    </xdr:from>
    <xdr:to>
      <xdr:col>21</xdr:col>
      <xdr:colOff>361950</xdr:colOff>
      <xdr:row>36</xdr:row>
      <xdr:rowOff>149860</xdr:rowOff>
    </xdr:to>
    <xdr:cxnSp macro="">
      <xdr:nvCxnSpPr>
        <xdr:cNvPr id="313" name="直線コネクタ 312"/>
        <xdr:cNvCxnSpPr/>
      </xdr:nvCxnSpPr>
      <xdr:spPr>
        <a:xfrm flipV="1">
          <a:off x="13893800" y="62763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149352</xdr:rowOff>
    </xdr:from>
    <xdr:to>
      <xdr:col>21</xdr:col>
      <xdr:colOff>412750</xdr:colOff>
      <xdr:row>37</xdr:row>
      <xdr:rowOff>79502</xdr:rowOff>
    </xdr:to>
    <xdr:sp macro="" textlink="">
      <xdr:nvSpPr>
        <xdr:cNvPr id="314" name="フローチャート : 判断 313"/>
        <xdr:cNvSpPr/>
      </xdr:nvSpPr>
      <xdr:spPr>
        <a:xfrm>
          <a:off x="14732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64279</xdr:rowOff>
    </xdr:from>
    <xdr:ext cx="762000" cy="259045"/>
    <xdr:sp macro="" textlink="">
      <xdr:nvSpPr>
        <xdr:cNvPr id="315" name="テキスト ボックス 314"/>
        <xdr:cNvSpPr txBox="1"/>
      </xdr:nvSpPr>
      <xdr:spPr>
        <a:xfrm>
          <a:off x="14401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122428</xdr:rowOff>
    </xdr:from>
    <xdr:to>
      <xdr:col>20</xdr:col>
      <xdr:colOff>158750</xdr:colOff>
      <xdr:row>36</xdr:row>
      <xdr:rowOff>149860</xdr:rowOff>
    </xdr:to>
    <xdr:cxnSp macro="">
      <xdr:nvCxnSpPr>
        <xdr:cNvPr id="316" name="直線コネクタ 315"/>
        <xdr:cNvCxnSpPr/>
      </xdr:nvCxnSpPr>
      <xdr:spPr>
        <a:xfrm>
          <a:off x="13004800" y="629462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149352</xdr:rowOff>
    </xdr:from>
    <xdr:to>
      <xdr:col>20</xdr:col>
      <xdr:colOff>209550</xdr:colOff>
      <xdr:row>37</xdr:row>
      <xdr:rowOff>79502</xdr:rowOff>
    </xdr:to>
    <xdr:sp macro="" textlink="">
      <xdr:nvSpPr>
        <xdr:cNvPr id="317" name="フローチャート : 判断 316"/>
        <xdr:cNvSpPr/>
      </xdr:nvSpPr>
      <xdr:spPr>
        <a:xfrm>
          <a:off x="13843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64279</xdr:rowOff>
    </xdr:from>
    <xdr:ext cx="762000" cy="259045"/>
    <xdr:sp macro="" textlink="">
      <xdr:nvSpPr>
        <xdr:cNvPr id="318" name="テキスト ボックス 317"/>
        <xdr:cNvSpPr txBox="1"/>
      </xdr:nvSpPr>
      <xdr:spPr>
        <a:xfrm>
          <a:off x="13512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131064</xdr:rowOff>
    </xdr:from>
    <xdr:to>
      <xdr:col>19</xdr:col>
      <xdr:colOff>6350</xdr:colOff>
      <xdr:row>37</xdr:row>
      <xdr:rowOff>61214</xdr:rowOff>
    </xdr:to>
    <xdr:sp macro="" textlink="">
      <xdr:nvSpPr>
        <xdr:cNvPr id="319" name="フローチャート : 判断 318"/>
        <xdr:cNvSpPr/>
      </xdr:nvSpPr>
      <xdr:spPr>
        <a:xfrm>
          <a:off x="12954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45991</xdr:rowOff>
    </xdr:from>
    <xdr:ext cx="762000" cy="259045"/>
    <xdr:sp macro="" textlink="">
      <xdr:nvSpPr>
        <xdr:cNvPr id="320" name="テキスト ボックス 319"/>
        <xdr:cNvSpPr txBox="1"/>
      </xdr:nvSpPr>
      <xdr:spPr>
        <a:xfrm>
          <a:off x="12623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48768</xdr:rowOff>
    </xdr:from>
    <xdr:to>
      <xdr:col>24</xdr:col>
      <xdr:colOff>82550</xdr:colOff>
      <xdr:row>36</xdr:row>
      <xdr:rowOff>150368</xdr:rowOff>
    </xdr:to>
    <xdr:sp macro="" textlink="">
      <xdr:nvSpPr>
        <xdr:cNvPr id="326" name="円/楕円 325"/>
        <xdr:cNvSpPr/>
      </xdr:nvSpPr>
      <xdr:spPr>
        <a:xfrm>
          <a:off x="164592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65295</xdr:rowOff>
    </xdr:from>
    <xdr:ext cx="762000" cy="259045"/>
    <xdr:sp macro="" textlink="">
      <xdr:nvSpPr>
        <xdr:cNvPr id="327" name="補助費等該当値テキスト"/>
        <xdr:cNvSpPr txBox="1"/>
      </xdr:nvSpPr>
      <xdr:spPr>
        <a:xfrm>
          <a:off x="16598900" y="6066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53340</xdr:rowOff>
    </xdr:from>
    <xdr:to>
      <xdr:col>22</xdr:col>
      <xdr:colOff>615950</xdr:colOff>
      <xdr:row>36</xdr:row>
      <xdr:rowOff>154940</xdr:rowOff>
    </xdr:to>
    <xdr:sp macro="" textlink="">
      <xdr:nvSpPr>
        <xdr:cNvPr id="328" name="円/楕円 327"/>
        <xdr:cNvSpPr/>
      </xdr:nvSpPr>
      <xdr:spPr>
        <a:xfrm>
          <a:off x="15621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165117</xdr:rowOff>
    </xdr:from>
    <xdr:ext cx="736600" cy="259045"/>
    <xdr:sp macro="" textlink="">
      <xdr:nvSpPr>
        <xdr:cNvPr id="329" name="テキスト ボックス 328"/>
        <xdr:cNvSpPr txBox="1"/>
      </xdr:nvSpPr>
      <xdr:spPr>
        <a:xfrm>
          <a:off x="15290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53340</xdr:rowOff>
    </xdr:from>
    <xdr:to>
      <xdr:col>21</xdr:col>
      <xdr:colOff>412750</xdr:colOff>
      <xdr:row>36</xdr:row>
      <xdr:rowOff>154940</xdr:rowOff>
    </xdr:to>
    <xdr:sp macro="" textlink="">
      <xdr:nvSpPr>
        <xdr:cNvPr id="330" name="円/楕円 329"/>
        <xdr:cNvSpPr/>
      </xdr:nvSpPr>
      <xdr:spPr>
        <a:xfrm>
          <a:off x="14732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165117</xdr:rowOff>
    </xdr:from>
    <xdr:ext cx="762000" cy="259045"/>
    <xdr:sp macro="" textlink="">
      <xdr:nvSpPr>
        <xdr:cNvPr id="331" name="テキスト ボックス 330"/>
        <xdr:cNvSpPr txBox="1"/>
      </xdr:nvSpPr>
      <xdr:spPr>
        <a:xfrm>
          <a:off x="14401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99060</xdr:rowOff>
    </xdr:from>
    <xdr:to>
      <xdr:col>20</xdr:col>
      <xdr:colOff>209550</xdr:colOff>
      <xdr:row>37</xdr:row>
      <xdr:rowOff>29210</xdr:rowOff>
    </xdr:to>
    <xdr:sp macro="" textlink="">
      <xdr:nvSpPr>
        <xdr:cNvPr id="332" name="円/楕円 331"/>
        <xdr:cNvSpPr/>
      </xdr:nvSpPr>
      <xdr:spPr>
        <a:xfrm>
          <a:off x="13843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39387</xdr:rowOff>
    </xdr:from>
    <xdr:ext cx="762000" cy="259045"/>
    <xdr:sp macro="" textlink="">
      <xdr:nvSpPr>
        <xdr:cNvPr id="333" name="テキスト ボックス 332"/>
        <xdr:cNvSpPr txBox="1"/>
      </xdr:nvSpPr>
      <xdr:spPr>
        <a:xfrm>
          <a:off x="13512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71628</xdr:rowOff>
    </xdr:from>
    <xdr:to>
      <xdr:col>19</xdr:col>
      <xdr:colOff>6350</xdr:colOff>
      <xdr:row>37</xdr:row>
      <xdr:rowOff>1778</xdr:rowOff>
    </xdr:to>
    <xdr:sp macro="" textlink="">
      <xdr:nvSpPr>
        <xdr:cNvPr id="334" name="円/楕円 333"/>
        <xdr:cNvSpPr/>
      </xdr:nvSpPr>
      <xdr:spPr>
        <a:xfrm>
          <a:off x="12954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11955</xdr:rowOff>
    </xdr:from>
    <xdr:ext cx="762000" cy="259045"/>
    <xdr:sp macro="" textlink="">
      <xdr:nvSpPr>
        <xdr:cNvPr id="335" name="テキスト ボックス 334"/>
        <xdr:cNvSpPr txBox="1"/>
      </xdr:nvSpPr>
      <xdr:spPr>
        <a:xfrm>
          <a:off x="12623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200" b="0" i="0" baseline="0">
              <a:solidFill>
                <a:schemeClr val="dk1"/>
              </a:solidFill>
              <a:effectLst/>
              <a:latin typeface="+mn-lt"/>
              <a:ea typeface="+mn-ea"/>
              <a:cs typeface="+mn-cs"/>
            </a:rPr>
            <a:t>以前からの町の方針として交付税措置のある地方債を主に借入れ、公債費の抑制を行い身の丈にあった財政運営を進めていることから、実質公債費比率は常に一桁台で推移している。</a:t>
          </a:r>
          <a:endParaRPr lang="en-US" altLang="ja-JP" sz="1200" b="0" i="0" baseline="0">
            <a:solidFill>
              <a:schemeClr val="dk1"/>
            </a:solidFill>
            <a:effectLst/>
            <a:latin typeface="+mn-lt"/>
            <a:ea typeface="+mn-ea"/>
            <a:cs typeface="+mn-cs"/>
          </a:endParaRPr>
        </a:p>
        <a:p>
          <a:pPr eaLnBrk="1" fontAlgn="auto" latinLnBrk="0" hangingPunct="1"/>
          <a:r>
            <a:rPr lang="ja-JP" altLang="en-US" sz="1200" b="0" i="0" baseline="0">
              <a:solidFill>
                <a:schemeClr val="dk1"/>
              </a:solidFill>
              <a:effectLst/>
              <a:latin typeface="+mn-lt"/>
              <a:ea typeface="+mn-ea"/>
              <a:cs typeface="+mn-cs"/>
            </a:rPr>
            <a:t>今後は、</a:t>
          </a:r>
          <a:r>
            <a:rPr lang="ja-JP" altLang="ja-JP" sz="1200" b="0" i="0" baseline="0">
              <a:solidFill>
                <a:schemeClr val="dk1"/>
              </a:solidFill>
              <a:effectLst/>
              <a:latin typeface="+mn-lt"/>
              <a:ea typeface="+mn-ea"/>
              <a:cs typeface="+mn-cs"/>
            </a:rPr>
            <a:t>簡易水道の統合事業</a:t>
          </a:r>
          <a:r>
            <a:rPr lang="ja-JP" altLang="en-US" sz="1200" b="0" i="0" baseline="0">
              <a:solidFill>
                <a:schemeClr val="dk1"/>
              </a:solidFill>
              <a:effectLst/>
              <a:latin typeface="+mn-lt"/>
              <a:ea typeface="+mn-ea"/>
              <a:cs typeface="+mn-cs"/>
            </a:rPr>
            <a:t>に伴う起債の償還等の始まりにともない償還額の増加が見込まれることから、</a:t>
          </a:r>
          <a:r>
            <a:rPr lang="ja-JP" altLang="ja-JP" sz="1200" b="0" i="0" baseline="0">
              <a:solidFill>
                <a:schemeClr val="dk1"/>
              </a:solidFill>
              <a:effectLst/>
              <a:latin typeface="+mn-lt"/>
              <a:ea typeface="+mn-ea"/>
              <a:cs typeface="+mn-cs"/>
            </a:rPr>
            <a:t>適正な借入計画をもって事業を推進していく。</a:t>
          </a:r>
          <a:endParaRPr lang="ja-JP" altLang="ja-JP" sz="1200">
            <a:effectLst/>
          </a:endParaRP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62992</xdr:rowOff>
    </xdr:from>
    <xdr:to>
      <xdr:col>7</xdr:col>
      <xdr:colOff>15875</xdr:colOff>
      <xdr:row>80</xdr:row>
      <xdr:rowOff>149861</xdr:rowOff>
    </xdr:to>
    <xdr:cxnSp macro="">
      <xdr:nvCxnSpPr>
        <xdr:cNvPr id="360" name="直線コネクタ 359"/>
        <xdr:cNvCxnSpPr/>
      </xdr:nvCxnSpPr>
      <xdr:spPr>
        <a:xfrm flipV="1">
          <a:off x="4826000" y="12750292"/>
          <a:ext cx="0" cy="111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121938</xdr:rowOff>
    </xdr:from>
    <xdr:ext cx="762000" cy="259045"/>
    <xdr:sp macro="" textlink="">
      <xdr:nvSpPr>
        <xdr:cNvPr id="361"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6</xdr:col>
      <xdr:colOff>612775</xdr:colOff>
      <xdr:row>80</xdr:row>
      <xdr:rowOff>149861</xdr:rowOff>
    </xdr:from>
    <xdr:to>
      <xdr:col>7</xdr:col>
      <xdr:colOff>104775</xdr:colOff>
      <xdr:row>80</xdr:row>
      <xdr:rowOff>149861</xdr:rowOff>
    </xdr:to>
    <xdr:cxnSp macro="">
      <xdr:nvCxnSpPr>
        <xdr:cNvPr id="362" name="直線コネクタ 361"/>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149369</xdr:rowOff>
    </xdr:from>
    <xdr:ext cx="762000" cy="259045"/>
    <xdr:sp macro="" textlink="">
      <xdr:nvSpPr>
        <xdr:cNvPr id="363" name="公債費最大値テキスト"/>
        <xdr:cNvSpPr txBox="1"/>
      </xdr:nvSpPr>
      <xdr:spPr>
        <a:xfrm>
          <a:off x="4914900" y="1249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a:t>
          </a:r>
          <a:endParaRPr kumimoji="1" lang="ja-JP" altLang="en-US" sz="1000" b="1">
            <a:latin typeface="ＭＳ Ｐゴシック"/>
          </a:endParaRPr>
        </a:p>
      </xdr:txBody>
    </xdr:sp>
    <xdr:clientData/>
  </xdr:oneCellAnchor>
  <xdr:twoCellAnchor>
    <xdr:from>
      <xdr:col>6</xdr:col>
      <xdr:colOff>612775</xdr:colOff>
      <xdr:row>74</xdr:row>
      <xdr:rowOff>62992</xdr:rowOff>
    </xdr:from>
    <xdr:to>
      <xdr:col>7</xdr:col>
      <xdr:colOff>104775</xdr:colOff>
      <xdr:row>74</xdr:row>
      <xdr:rowOff>62992</xdr:rowOff>
    </xdr:to>
    <xdr:cxnSp macro="">
      <xdr:nvCxnSpPr>
        <xdr:cNvPr id="364" name="直線コネクタ 363"/>
        <xdr:cNvCxnSpPr/>
      </xdr:nvCxnSpPr>
      <xdr:spPr>
        <a:xfrm>
          <a:off x="4737100" y="127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49276</xdr:rowOff>
    </xdr:from>
    <xdr:to>
      <xdr:col>7</xdr:col>
      <xdr:colOff>15875</xdr:colOff>
      <xdr:row>76</xdr:row>
      <xdr:rowOff>72137</xdr:rowOff>
    </xdr:to>
    <xdr:cxnSp macro="">
      <xdr:nvCxnSpPr>
        <xdr:cNvPr id="365" name="直線コネクタ 364"/>
        <xdr:cNvCxnSpPr/>
      </xdr:nvCxnSpPr>
      <xdr:spPr>
        <a:xfrm flipV="1">
          <a:off x="3987800" y="13079476"/>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4842</xdr:rowOff>
    </xdr:from>
    <xdr:ext cx="762000" cy="259045"/>
    <xdr:sp macro="" textlink="">
      <xdr:nvSpPr>
        <xdr:cNvPr id="366" name="公債費平均値テキスト"/>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32765</xdr:rowOff>
    </xdr:from>
    <xdr:to>
      <xdr:col>7</xdr:col>
      <xdr:colOff>66675</xdr:colOff>
      <xdr:row>77</xdr:row>
      <xdr:rowOff>134365</xdr:rowOff>
    </xdr:to>
    <xdr:sp macro="" textlink="">
      <xdr:nvSpPr>
        <xdr:cNvPr id="367" name="フローチャート : 判断 366"/>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40132</xdr:rowOff>
    </xdr:from>
    <xdr:to>
      <xdr:col>5</xdr:col>
      <xdr:colOff>549275</xdr:colOff>
      <xdr:row>76</xdr:row>
      <xdr:rowOff>72137</xdr:rowOff>
    </xdr:to>
    <xdr:cxnSp macro="">
      <xdr:nvCxnSpPr>
        <xdr:cNvPr id="368" name="直線コネクタ 367"/>
        <xdr:cNvCxnSpPr/>
      </xdr:nvCxnSpPr>
      <xdr:spPr>
        <a:xfrm>
          <a:off x="3098800" y="13070332"/>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105918</xdr:rowOff>
    </xdr:from>
    <xdr:to>
      <xdr:col>5</xdr:col>
      <xdr:colOff>600075</xdr:colOff>
      <xdr:row>78</xdr:row>
      <xdr:rowOff>36068</xdr:rowOff>
    </xdr:to>
    <xdr:sp macro="" textlink="">
      <xdr:nvSpPr>
        <xdr:cNvPr id="369" name="フローチャート : 判断 368"/>
        <xdr:cNvSpPr/>
      </xdr:nvSpPr>
      <xdr:spPr>
        <a:xfrm>
          <a:off x="3937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20845</xdr:rowOff>
    </xdr:from>
    <xdr:ext cx="736600" cy="259045"/>
    <xdr:sp macro="" textlink="">
      <xdr:nvSpPr>
        <xdr:cNvPr id="370" name="テキスト ボックス 369"/>
        <xdr:cNvSpPr txBox="1"/>
      </xdr:nvSpPr>
      <xdr:spPr>
        <a:xfrm>
          <a:off x="3606800" y="13393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40132</xdr:rowOff>
    </xdr:from>
    <xdr:to>
      <xdr:col>4</xdr:col>
      <xdr:colOff>346075</xdr:colOff>
      <xdr:row>76</xdr:row>
      <xdr:rowOff>67563</xdr:rowOff>
    </xdr:to>
    <xdr:cxnSp macro="">
      <xdr:nvCxnSpPr>
        <xdr:cNvPr id="371" name="直線コネクタ 370"/>
        <xdr:cNvCxnSpPr/>
      </xdr:nvCxnSpPr>
      <xdr:spPr>
        <a:xfrm flipV="1">
          <a:off x="2209800" y="13070332"/>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124206</xdr:rowOff>
    </xdr:from>
    <xdr:to>
      <xdr:col>4</xdr:col>
      <xdr:colOff>396875</xdr:colOff>
      <xdr:row>78</xdr:row>
      <xdr:rowOff>54356</xdr:rowOff>
    </xdr:to>
    <xdr:sp macro="" textlink="">
      <xdr:nvSpPr>
        <xdr:cNvPr id="372" name="フローチャート : 判断 371"/>
        <xdr:cNvSpPr/>
      </xdr:nvSpPr>
      <xdr:spPr>
        <a:xfrm>
          <a:off x="3048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39133</xdr:rowOff>
    </xdr:from>
    <xdr:ext cx="762000" cy="259045"/>
    <xdr:sp macro="" textlink="">
      <xdr:nvSpPr>
        <xdr:cNvPr id="373" name="テキスト ボックス 372"/>
        <xdr:cNvSpPr txBox="1"/>
      </xdr:nvSpPr>
      <xdr:spPr>
        <a:xfrm>
          <a:off x="2717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67563</xdr:rowOff>
    </xdr:from>
    <xdr:to>
      <xdr:col>3</xdr:col>
      <xdr:colOff>142875</xdr:colOff>
      <xdr:row>76</xdr:row>
      <xdr:rowOff>113285</xdr:rowOff>
    </xdr:to>
    <xdr:cxnSp macro="">
      <xdr:nvCxnSpPr>
        <xdr:cNvPr id="374" name="直線コネクタ 373"/>
        <xdr:cNvCxnSpPr/>
      </xdr:nvCxnSpPr>
      <xdr:spPr>
        <a:xfrm flipV="1">
          <a:off x="1320800" y="13097763"/>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137922</xdr:rowOff>
    </xdr:from>
    <xdr:to>
      <xdr:col>3</xdr:col>
      <xdr:colOff>193675</xdr:colOff>
      <xdr:row>78</xdr:row>
      <xdr:rowOff>68072</xdr:rowOff>
    </xdr:to>
    <xdr:sp macro="" textlink="">
      <xdr:nvSpPr>
        <xdr:cNvPr id="375" name="フローチャート : 判断 374"/>
        <xdr:cNvSpPr/>
      </xdr:nvSpPr>
      <xdr:spPr>
        <a:xfrm>
          <a:off x="2159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52849</xdr:rowOff>
    </xdr:from>
    <xdr:ext cx="762000" cy="259045"/>
    <xdr:sp macro="" textlink="">
      <xdr:nvSpPr>
        <xdr:cNvPr id="376" name="テキスト ボックス 375"/>
        <xdr:cNvSpPr txBox="1"/>
      </xdr:nvSpPr>
      <xdr:spPr>
        <a:xfrm>
          <a:off x="1828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169926</xdr:rowOff>
    </xdr:from>
    <xdr:to>
      <xdr:col>1</xdr:col>
      <xdr:colOff>676275</xdr:colOff>
      <xdr:row>78</xdr:row>
      <xdr:rowOff>100076</xdr:rowOff>
    </xdr:to>
    <xdr:sp macro="" textlink="">
      <xdr:nvSpPr>
        <xdr:cNvPr id="377" name="フローチャート : 判断 376"/>
        <xdr:cNvSpPr/>
      </xdr:nvSpPr>
      <xdr:spPr>
        <a:xfrm>
          <a:off x="1270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84853</xdr:rowOff>
    </xdr:from>
    <xdr:ext cx="762000" cy="259045"/>
    <xdr:sp macro="" textlink="">
      <xdr:nvSpPr>
        <xdr:cNvPr id="378" name="テキスト ボックス 377"/>
        <xdr:cNvSpPr txBox="1"/>
      </xdr:nvSpPr>
      <xdr:spPr>
        <a:xfrm>
          <a:off x="939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75</xdr:row>
      <xdr:rowOff>169926</xdr:rowOff>
    </xdr:from>
    <xdr:to>
      <xdr:col>7</xdr:col>
      <xdr:colOff>66675</xdr:colOff>
      <xdr:row>76</xdr:row>
      <xdr:rowOff>100076</xdr:rowOff>
    </xdr:to>
    <xdr:sp macro="" textlink="">
      <xdr:nvSpPr>
        <xdr:cNvPr id="384" name="円/楕円 383"/>
        <xdr:cNvSpPr/>
      </xdr:nvSpPr>
      <xdr:spPr>
        <a:xfrm>
          <a:off x="47752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15003</xdr:rowOff>
    </xdr:from>
    <xdr:ext cx="762000" cy="259045"/>
    <xdr:sp macro="" textlink="">
      <xdr:nvSpPr>
        <xdr:cNvPr id="385" name="公債費該当値テキスト"/>
        <xdr:cNvSpPr txBox="1"/>
      </xdr:nvSpPr>
      <xdr:spPr>
        <a:xfrm>
          <a:off x="4914900" y="1287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21337</xdr:rowOff>
    </xdr:from>
    <xdr:to>
      <xdr:col>5</xdr:col>
      <xdr:colOff>600075</xdr:colOff>
      <xdr:row>76</xdr:row>
      <xdr:rowOff>122937</xdr:rowOff>
    </xdr:to>
    <xdr:sp macro="" textlink="">
      <xdr:nvSpPr>
        <xdr:cNvPr id="386" name="円/楕円 385"/>
        <xdr:cNvSpPr/>
      </xdr:nvSpPr>
      <xdr:spPr>
        <a:xfrm>
          <a:off x="3937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133113</xdr:rowOff>
    </xdr:from>
    <xdr:ext cx="736600" cy="259045"/>
    <xdr:sp macro="" textlink="">
      <xdr:nvSpPr>
        <xdr:cNvPr id="387" name="テキスト ボックス 386"/>
        <xdr:cNvSpPr txBox="1"/>
      </xdr:nvSpPr>
      <xdr:spPr>
        <a:xfrm>
          <a:off x="3606800" y="12820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160782</xdr:rowOff>
    </xdr:from>
    <xdr:to>
      <xdr:col>4</xdr:col>
      <xdr:colOff>396875</xdr:colOff>
      <xdr:row>76</xdr:row>
      <xdr:rowOff>90932</xdr:rowOff>
    </xdr:to>
    <xdr:sp macro="" textlink="">
      <xdr:nvSpPr>
        <xdr:cNvPr id="388" name="円/楕円 387"/>
        <xdr:cNvSpPr/>
      </xdr:nvSpPr>
      <xdr:spPr>
        <a:xfrm>
          <a:off x="30480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101109</xdr:rowOff>
    </xdr:from>
    <xdr:ext cx="762000" cy="259045"/>
    <xdr:sp macro="" textlink="">
      <xdr:nvSpPr>
        <xdr:cNvPr id="389" name="テキスト ボックス 388"/>
        <xdr:cNvSpPr txBox="1"/>
      </xdr:nvSpPr>
      <xdr:spPr>
        <a:xfrm>
          <a:off x="2717800" y="12788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16763</xdr:rowOff>
    </xdr:from>
    <xdr:to>
      <xdr:col>3</xdr:col>
      <xdr:colOff>193675</xdr:colOff>
      <xdr:row>76</xdr:row>
      <xdr:rowOff>118363</xdr:rowOff>
    </xdr:to>
    <xdr:sp macro="" textlink="">
      <xdr:nvSpPr>
        <xdr:cNvPr id="390" name="円/楕円 389"/>
        <xdr:cNvSpPr/>
      </xdr:nvSpPr>
      <xdr:spPr>
        <a:xfrm>
          <a:off x="2159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128541</xdr:rowOff>
    </xdr:from>
    <xdr:ext cx="762000" cy="259045"/>
    <xdr:sp macro="" textlink="">
      <xdr:nvSpPr>
        <xdr:cNvPr id="391" name="テキスト ボックス 390"/>
        <xdr:cNvSpPr txBox="1"/>
      </xdr:nvSpPr>
      <xdr:spPr>
        <a:xfrm>
          <a:off x="1828800" y="1281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62485</xdr:rowOff>
    </xdr:from>
    <xdr:to>
      <xdr:col>1</xdr:col>
      <xdr:colOff>676275</xdr:colOff>
      <xdr:row>76</xdr:row>
      <xdr:rowOff>164085</xdr:rowOff>
    </xdr:to>
    <xdr:sp macro="" textlink="">
      <xdr:nvSpPr>
        <xdr:cNvPr id="392" name="円/楕円 391"/>
        <xdr:cNvSpPr/>
      </xdr:nvSpPr>
      <xdr:spPr>
        <a:xfrm>
          <a:off x="1270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2811</xdr:rowOff>
    </xdr:from>
    <xdr:ext cx="762000" cy="259045"/>
    <xdr:sp macro="" textlink="">
      <xdr:nvSpPr>
        <xdr:cNvPr id="393" name="テキスト ボックス 392"/>
        <xdr:cNvSpPr txBox="1"/>
      </xdr:nvSpPr>
      <xdr:spPr>
        <a:xfrm>
          <a:off x="939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b="0" i="0" baseline="0">
              <a:solidFill>
                <a:schemeClr val="dk1"/>
              </a:solidFill>
              <a:effectLst/>
              <a:latin typeface="+mn-lt"/>
              <a:ea typeface="+mn-ea"/>
              <a:cs typeface="+mn-cs"/>
            </a:rPr>
            <a:t>公債費以外の経常収支比率は類似団体の平均と近しい値にあり、今後も各種事業の見直しを行い適正な財政運営に努めていく。</a:t>
          </a:r>
          <a:endParaRPr kumimoji="1" lang="ja-JP" altLang="en-US" sz="12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8" name="直線コネクタ 40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9" name="テキスト ボックス 40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0" name="直線コネクタ 40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1" name="テキスト ボックス 41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2" name="直線コネクタ 41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3" name="テキスト ボックス 41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4" name="直線コネクタ 41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5" name="テキスト ボックス 41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75</xdr:row>
      <xdr:rowOff>5842</xdr:rowOff>
    </xdr:from>
    <xdr:to>
      <xdr:col>24</xdr:col>
      <xdr:colOff>31750</xdr:colOff>
      <xdr:row>81</xdr:row>
      <xdr:rowOff>101854</xdr:rowOff>
    </xdr:to>
    <xdr:cxnSp macro="">
      <xdr:nvCxnSpPr>
        <xdr:cNvPr id="419" name="直線コネクタ 418"/>
        <xdr:cNvCxnSpPr/>
      </xdr:nvCxnSpPr>
      <xdr:spPr>
        <a:xfrm flipV="1">
          <a:off x="16510000" y="12864592"/>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73931</xdr:rowOff>
    </xdr:from>
    <xdr:ext cx="762000" cy="259045"/>
    <xdr:sp macro="" textlink="">
      <xdr:nvSpPr>
        <xdr:cNvPr id="420" name="公債費以外最小値テキスト"/>
        <xdr:cNvSpPr txBox="1"/>
      </xdr:nvSpPr>
      <xdr:spPr>
        <a:xfrm>
          <a:off x="16598900" y="13961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80.7</a:t>
          </a:r>
          <a:endParaRPr kumimoji="1" lang="ja-JP" altLang="en-US" sz="1000" b="1">
            <a:latin typeface="ＭＳ Ｐゴシック"/>
          </a:endParaRPr>
        </a:p>
      </xdr:txBody>
    </xdr:sp>
    <xdr:clientData/>
  </xdr:oneCellAnchor>
  <xdr:twoCellAnchor>
    <xdr:from>
      <xdr:col>23</xdr:col>
      <xdr:colOff>628650</xdr:colOff>
      <xdr:row>81</xdr:row>
      <xdr:rowOff>101854</xdr:rowOff>
    </xdr:from>
    <xdr:to>
      <xdr:col>24</xdr:col>
      <xdr:colOff>120650</xdr:colOff>
      <xdr:row>81</xdr:row>
      <xdr:rowOff>101854</xdr:rowOff>
    </xdr:to>
    <xdr:cxnSp macro="">
      <xdr:nvCxnSpPr>
        <xdr:cNvPr id="421" name="直線コネクタ 420"/>
        <xdr:cNvCxnSpPr/>
      </xdr:nvCxnSpPr>
      <xdr:spPr>
        <a:xfrm>
          <a:off x="16421100" y="1398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92219</xdr:rowOff>
    </xdr:from>
    <xdr:ext cx="762000" cy="259045"/>
    <xdr:sp macro="" textlink="">
      <xdr:nvSpPr>
        <xdr:cNvPr id="422" name="公債費以外最大値テキスト"/>
        <xdr:cNvSpPr txBox="1"/>
      </xdr:nvSpPr>
      <xdr:spPr>
        <a:xfrm>
          <a:off x="16598900" y="1260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56.1</a:t>
          </a:r>
          <a:endParaRPr kumimoji="1" lang="ja-JP" altLang="en-US" sz="1000" b="1">
            <a:latin typeface="ＭＳ Ｐゴシック"/>
          </a:endParaRPr>
        </a:p>
      </xdr:txBody>
    </xdr:sp>
    <xdr:clientData/>
  </xdr:oneCellAnchor>
  <xdr:twoCellAnchor>
    <xdr:from>
      <xdr:col>23</xdr:col>
      <xdr:colOff>628650</xdr:colOff>
      <xdr:row>75</xdr:row>
      <xdr:rowOff>5842</xdr:rowOff>
    </xdr:from>
    <xdr:to>
      <xdr:col>24</xdr:col>
      <xdr:colOff>120650</xdr:colOff>
      <xdr:row>75</xdr:row>
      <xdr:rowOff>5842</xdr:rowOff>
    </xdr:to>
    <xdr:cxnSp macro="">
      <xdr:nvCxnSpPr>
        <xdr:cNvPr id="423" name="直線コネクタ 422"/>
        <xdr:cNvCxnSpPr/>
      </xdr:nvCxnSpPr>
      <xdr:spPr>
        <a:xfrm>
          <a:off x="16421100" y="12864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133858</xdr:rowOff>
    </xdr:from>
    <xdr:to>
      <xdr:col>24</xdr:col>
      <xdr:colOff>31750</xdr:colOff>
      <xdr:row>78</xdr:row>
      <xdr:rowOff>163576</xdr:rowOff>
    </xdr:to>
    <xdr:cxnSp macro="">
      <xdr:nvCxnSpPr>
        <xdr:cNvPr id="424" name="直線コネクタ 423"/>
        <xdr:cNvCxnSpPr/>
      </xdr:nvCxnSpPr>
      <xdr:spPr>
        <a:xfrm flipV="1">
          <a:off x="15671800" y="13335508"/>
          <a:ext cx="8382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128288</xdr:rowOff>
    </xdr:from>
    <xdr:ext cx="762000" cy="259045"/>
    <xdr:sp macro="" textlink="">
      <xdr:nvSpPr>
        <xdr:cNvPr id="425" name="公債費以外平均値テキスト"/>
        <xdr:cNvSpPr txBox="1"/>
      </xdr:nvSpPr>
      <xdr:spPr>
        <a:xfrm>
          <a:off x="16598900" y="13329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156211</xdr:rowOff>
    </xdr:from>
    <xdr:to>
      <xdr:col>24</xdr:col>
      <xdr:colOff>82550</xdr:colOff>
      <xdr:row>78</xdr:row>
      <xdr:rowOff>86361</xdr:rowOff>
    </xdr:to>
    <xdr:sp macro="" textlink="">
      <xdr:nvSpPr>
        <xdr:cNvPr id="426" name="フローチャート : 判断 425"/>
        <xdr:cNvSpPr/>
      </xdr:nvSpPr>
      <xdr:spPr>
        <a:xfrm>
          <a:off x="16459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101854</xdr:rowOff>
    </xdr:from>
    <xdr:to>
      <xdr:col>22</xdr:col>
      <xdr:colOff>565150</xdr:colOff>
      <xdr:row>78</xdr:row>
      <xdr:rowOff>163576</xdr:rowOff>
    </xdr:to>
    <xdr:cxnSp macro="">
      <xdr:nvCxnSpPr>
        <xdr:cNvPr id="427" name="直線コネクタ 426"/>
        <xdr:cNvCxnSpPr/>
      </xdr:nvCxnSpPr>
      <xdr:spPr>
        <a:xfrm>
          <a:off x="14782800" y="13303504"/>
          <a:ext cx="889000" cy="23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108204</xdr:rowOff>
    </xdr:from>
    <xdr:to>
      <xdr:col>22</xdr:col>
      <xdr:colOff>615950</xdr:colOff>
      <xdr:row>79</xdr:row>
      <xdr:rowOff>38354</xdr:rowOff>
    </xdr:to>
    <xdr:sp macro="" textlink="">
      <xdr:nvSpPr>
        <xdr:cNvPr id="428" name="フローチャート : 判断 427"/>
        <xdr:cNvSpPr/>
      </xdr:nvSpPr>
      <xdr:spPr>
        <a:xfrm>
          <a:off x="15621000" y="1348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48531</xdr:rowOff>
    </xdr:from>
    <xdr:ext cx="736600" cy="259045"/>
    <xdr:sp macro="" textlink="">
      <xdr:nvSpPr>
        <xdr:cNvPr id="429" name="テキスト ボックス 428"/>
        <xdr:cNvSpPr txBox="1"/>
      </xdr:nvSpPr>
      <xdr:spPr>
        <a:xfrm>
          <a:off x="15290800" y="132501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101854</xdr:rowOff>
    </xdr:from>
    <xdr:to>
      <xdr:col>21</xdr:col>
      <xdr:colOff>361950</xdr:colOff>
      <xdr:row>78</xdr:row>
      <xdr:rowOff>12700</xdr:rowOff>
    </xdr:to>
    <xdr:cxnSp macro="">
      <xdr:nvCxnSpPr>
        <xdr:cNvPr id="430" name="直線コネクタ 429"/>
        <xdr:cNvCxnSpPr/>
      </xdr:nvCxnSpPr>
      <xdr:spPr>
        <a:xfrm flipV="1">
          <a:off x="13893800" y="1330350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165354</xdr:rowOff>
    </xdr:from>
    <xdr:to>
      <xdr:col>21</xdr:col>
      <xdr:colOff>412750</xdr:colOff>
      <xdr:row>78</xdr:row>
      <xdr:rowOff>95504</xdr:rowOff>
    </xdr:to>
    <xdr:sp macro="" textlink="">
      <xdr:nvSpPr>
        <xdr:cNvPr id="431" name="フローチャート : 判断 430"/>
        <xdr:cNvSpPr/>
      </xdr:nvSpPr>
      <xdr:spPr>
        <a:xfrm>
          <a:off x="14732000" y="13367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80281</xdr:rowOff>
    </xdr:from>
    <xdr:ext cx="762000" cy="259045"/>
    <xdr:sp macro="" textlink="">
      <xdr:nvSpPr>
        <xdr:cNvPr id="432" name="テキスト ボックス 431"/>
        <xdr:cNvSpPr txBox="1"/>
      </xdr:nvSpPr>
      <xdr:spPr>
        <a:xfrm>
          <a:off x="14401800" y="1345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3556</xdr:rowOff>
    </xdr:from>
    <xdr:to>
      <xdr:col>20</xdr:col>
      <xdr:colOff>158750</xdr:colOff>
      <xdr:row>78</xdr:row>
      <xdr:rowOff>12700</xdr:rowOff>
    </xdr:to>
    <xdr:cxnSp macro="">
      <xdr:nvCxnSpPr>
        <xdr:cNvPr id="433" name="直線コネクタ 432"/>
        <xdr:cNvCxnSpPr/>
      </xdr:nvCxnSpPr>
      <xdr:spPr>
        <a:xfrm>
          <a:off x="13004800" y="133766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151637</xdr:rowOff>
    </xdr:from>
    <xdr:to>
      <xdr:col>20</xdr:col>
      <xdr:colOff>209550</xdr:colOff>
      <xdr:row>78</xdr:row>
      <xdr:rowOff>81787</xdr:rowOff>
    </xdr:to>
    <xdr:sp macro="" textlink="">
      <xdr:nvSpPr>
        <xdr:cNvPr id="434" name="フローチャート : 判断 433"/>
        <xdr:cNvSpPr/>
      </xdr:nvSpPr>
      <xdr:spPr>
        <a:xfrm>
          <a:off x="13843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66564</xdr:rowOff>
    </xdr:from>
    <xdr:ext cx="762000" cy="259045"/>
    <xdr:sp macro="" textlink="">
      <xdr:nvSpPr>
        <xdr:cNvPr id="435" name="テキスト ボックス 434"/>
        <xdr:cNvSpPr txBox="1"/>
      </xdr:nvSpPr>
      <xdr:spPr>
        <a:xfrm>
          <a:off x="13512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96774</xdr:rowOff>
    </xdr:from>
    <xdr:to>
      <xdr:col>19</xdr:col>
      <xdr:colOff>6350</xdr:colOff>
      <xdr:row>78</xdr:row>
      <xdr:rowOff>26924</xdr:rowOff>
    </xdr:to>
    <xdr:sp macro="" textlink="">
      <xdr:nvSpPr>
        <xdr:cNvPr id="436" name="フローチャート : 判断 435"/>
        <xdr:cNvSpPr/>
      </xdr:nvSpPr>
      <xdr:spPr>
        <a:xfrm>
          <a:off x="12954000" y="132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37101</xdr:rowOff>
    </xdr:from>
    <xdr:ext cx="762000" cy="259045"/>
    <xdr:sp macro="" textlink="">
      <xdr:nvSpPr>
        <xdr:cNvPr id="437" name="テキスト ボックス 436"/>
        <xdr:cNvSpPr txBox="1"/>
      </xdr:nvSpPr>
      <xdr:spPr>
        <a:xfrm>
          <a:off x="12623800" y="13067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83058</xdr:rowOff>
    </xdr:from>
    <xdr:to>
      <xdr:col>24</xdr:col>
      <xdr:colOff>82550</xdr:colOff>
      <xdr:row>78</xdr:row>
      <xdr:rowOff>13208</xdr:rowOff>
    </xdr:to>
    <xdr:sp macro="" textlink="">
      <xdr:nvSpPr>
        <xdr:cNvPr id="443" name="円/楕円 442"/>
        <xdr:cNvSpPr/>
      </xdr:nvSpPr>
      <xdr:spPr>
        <a:xfrm>
          <a:off x="164592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99585</xdr:rowOff>
    </xdr:from>
    <xdr:ext cx="762000" cy="259045"/>
    <xdr:sp macro="" textlink="">
      <xdr:nvSpPr>
        <xdr:cNvPr id="444" name="公債費以外該当値テキスト"/>
        <xdr:cNvSpPr txBox="1"/>
      </xdr:nvSpPr>
      <xdr:spPr>
        <a:xfrm>
          <a:off x="16598900" y="1312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66.4</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112776</xdr:rowOff>
    </xdr:from>
    <xdr:to>
      <xdr:col>22</xdr:col>
      <xdr:colOff>615950</xdr:colOff>
      <xdr:row>79</xdr:row>
      <xdr:rowOff>42926</xdr:rowOff>
    </xdr:to>
    <xdr:sp macro="" textlink="">
      <xdr:nvSpPr>
        <xdr:cNvPr id="445" name="円/楕円 444"/>
        <xdr:cNvSpPr/>
      </xdr:nvSpPr>
      <xdr:spPr>
        <a:xfrm>
          <a:off x="15621000" y="13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27703</xdr:rowOff>
    </xdr:from>
    <xdr:ext cx="736600" cy="259045"/>
    <xdr:sp macro="" textlink="">
      <xdr:nvSpPr>
        <xdr:cNvPr id="446" name="テキスト ボックス 445"/>
        <xdr:cNvSpPr txBox="1"/>
      </xdr:nvSpPr>
      <xdr:spPr>
        <a:xfrm>
          <a:off x="15290800" y="13572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51054</xdr:rowOff>
    </xdr:from>
    <xdr:to>
      <xdr:col>21</xdr:col>
      <xdr:colOff>412750</xdr:colOff>
      <xdr:row>77</xdr:row>
      <xdr:rowOff>152654</xdr:rowOff>
    </xdr:to>
    <xdr:sp macro="" textlink="">
      <xdr:nvSpPr>
        <xdr:cNvPr id="447" name="円/楕円 446"/>
        <xdr:cNvSpPr/>
      </xdr:nvSpPr>
      <xdr:spPr>
        <a:xfrm>
          <a:off x="14732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162831</xdr:rowOff>
    </xdr:from>
    <xdr:ext cx="762000" cy="259045"/>
    <xdr:sp macro="" textlink="">
      <xdr:nvSpPr>
        <xdr:cNvPr id="448" name="テキスト ボックス 447"/>
        <xdr:cNvSpPr txBox="1"/>
      </xdr:nvSpPr>
      <xdr:spPr>
        <a:xfrm>
          <a:off x="14401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65.7</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133350</xdr:rowOff>
    </xdr:from>
    <xdr:to>
      <xdr:col>20</xdr:col>
      <xdr:colOff>209550</xdr:colOff>
      <xdr:row>78</xdr:row>
      <xdr:rowOff>63500</xdr:rowOff>
    </xdr:to>
    <xdr:sp macro="" textlink="">
      <xdr:nvSpPr>
        <xdr:cNvPr id="449" name="円/楕円 448"/>
        <xdr:cNvSpPr/>
      </xdr:nvSpPr>
      <xdr:spPr>
        <a:xfrm>
          <a:off x="13843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73677</xdr:rowOff>
    </xdr:from>
    <xdr:ext cx="762000" cy="259045"/>
    <xdr:sp macro="" textlink="">
      <xdr:nvSpPr>
        <xdr:cNvPr id="450" name="テキスト ボックス 449"/>
        <xdr:cNvSpPr txBox="1"/>
      </xdr:nvSpPr>
      <xdr:spPr>
        <a:xfrm>
          <a:off x="13512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67.5</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124206</xdr:rowOff>
    </xdr:from>
    <xdr:to>
      <xdr:col>19</xdr:col>
      <xdr:colOff>6350</xdr:colOff>
      <xdr:row>78</xdr:row>
      <xdr:rowOff>54356</xdr:rowOff>
    </xdr:to>
    <xdr:sp macro="" textlink="">
      <xdr:nvSpPr>
        <xdr:cNvPr id="451" name="円/楕円 450"/>
        <xdr:cNvSpPr/>
      </xdr:nvSpPr>
      <xdr:spPr>
        <a:xfrm>
          <a:off x="12954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39133</xdr:rowOff>
    </xdr:from>
    <xdr:ext cx="762000" cy="259045"/>
    <xdr:sp macro="" textlink="">
      <xdr:nvSpPr>
        <xdr:cNvPr id="452" name="テキスト ボックス 451"/>
        <xdr:cNvSpPr txBox="1"/>
      </xdr:nvSpPr>
      <xdr:spPr>
        <a:xfrm>
          <a:off x="12623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三重県度会町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18415</xdr:rowOff>
    </xdr:from>
    <xdr:to>
      <xdr:col>4</xdr:col>
      <xdr:colOff>1117600</xdr:colOff>
      <xdr:row>18</xdr:row>
      <xdr:rowOff>154539</xdr:rowOff>
    </xdr:to>
    <xdr:cxnSp macro="">
      <xdr:nvCxnSpPr>
        <xdr:cNvPr id="45" name="直線コネクタ 44"/>
        <xdr:cNvCxnSpPr/>
      </xdr:nvCxnSpPr>
      <xdr:spPr bwMode="auto">
        <a:xfrm flipV="1">
          <a:off x="5651500" y="2123440"/>
          <a:ext cx="0" cy="116482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148508</xdr:rowOff>
    </xdr:from>
    <xdr:ext cx="762000" cy="259045"/>
    <xdr:sp macro="" textlink="">
      <xdr:nvSpPr>
        <xdr:cNvPr id="46" name="人口1人当たり決算額の推移最小値テキスト130"/>
        <xdr:cNvSpPr txBox="1"/>
      </xdr:nvSpPr>
      <xdr:spPr>
        <a:xfrm>
          <a:off x="5740400" y="328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85,136</a:t>
          </a:r>
          <a:endParaRPr kumimoji="1" lang="ja-JP" altLang="en-US" sz="1000" b="1">
            <a:latin typeface="ＭＳ Ｐゴシック"/>
          </a:endParaRPr>
        </a:p>
      </xdr:txBody>
    </xdr:sp>
    <xdr:clientData/>
  </xdr:oneCellAnchor>
  <xdr:twoCellAnchor>
    <xdr:from>
      <xdr:col>4</xdr:col>
      <xdr:colOff>1028700</xdr:colOff>
      <xdr:row>18</xdr:row>
      <xdr:rowOff>154539</xdr:rowOff>
    </xdr:from>
    <xdr:to>
      <xdr:col>5</xdr:col>
      <xdr:colOff>73025</xdr:colOff>
      <xdr:row>18</xdr:row>
      <xdr:rowOff>154539</xdr:rowOff>
    </xdr:to>
    <xdr:cxnSp macro="">
      <xdr:nvCxnSpPr>
        <xdr:cNvPr id="47" name="直線コネクタ 46"/>
        <xdr:cNvCxnSpPr/>
      </xdr:nvCxnSpPr>
      <xdr:spPr bwMode="auto">
        <a:xfrm>
          <a:off x="5562600" y="32882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104792</xdr:rowOff>
    </xdr:from>
    <xdr:ext cx="762000" cy="259045"/>
    <xdr:sp macro="" textlink="">
      <xdr:nvSpPr>
        <xdr:cNvPr id="48" name="人口1人当たり決算額の推移最大値テキスト130"/>
        <xdr:cNvSpPr txBox="1"/>
      </xdr:nvSpPr>
      <xdr:spPr>
        <a:xfrm>
          <a:off x="5740400" y="186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238,000</a:t>
          </a:r>
          <a:endParaRPr kumimoji="1" lang="ja-JP" altLang="en-US" sz="1000" b="1">
            <a:latin typeface="ＭＳ Ｐゴシック"/>
          </a:endParaRPr>
        </a:p>
      </xdr:txBody>
    </xdr:sp>
    <xdr:clientData/>
  </xdr:oneCellAnchor>
  <xdr:twoCellAnchor>
    <xdr:from>
      <xdr:col>4</xdr:col>
      <xdr:colOff>1028700</xdr:colOff>
      <xdr:row>12</xdr:row>
      <xdr:rowOff>18415</xdr:rowOff>
    </xdr:from>
    <xdr:to>
      <xdr:col>5</xdr:col>
      <xdr:colOff>73025</xdr:colOff>
      <xdr:row>12</xdr:row>
      <xdr:rowOff>18415</xdr:rowOff>
    </xdr:to>
    <xdr:cxnSp macro="">
      <xdr:nvCxnSpPr>
        <xdr:cNvPr id="49" name="直線コネクタ 48"/>
        <xdr:cNvCxnSpPr/>
      </xdr:nvCxnSpPr>
      <xdr:spPr bwMode="auto">
        <a:xfrm>
          <a:off x="5562600" y="21234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129743</xdr:rowOff>
    </xdr:from>
    <xdr:to>
      <xdr:col>4</xdr:col>
      <xdr:colOff>1117600</xdr:colOff>
      <xdr:row>18</xdr:row>
      <xdr:rowOff>138331</xdr:rowOff>
    </xdr:to>
    <xdr:cxnSp macro="">
      <xdr:nvCxnSpPr>
        <xdr:cNvPr id="50" name="直線コネクタ 49"/>
        <xdr:cNvCxnSpPr/>
      </xdr:nvCxnSpPr>
      <xdr:spPr bwMode="auto">
        <a:xfrm>
          <a:off x="5003800" y="3263468"/>
          <a:ext cx="647700" cy="85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122818</xdr:rowOff>
    </xdr:from>
    <xdr:ext cx="762000" cy="259045"/>
    <xdr:sp macro="" textlink="">
      <xdr:nvSpPr>
        <xdr:cNvPr id="51" name="人口1人当たり決算額の推移平均値テキスト130"/>
        <xdr:cNvSpPr txBox="1"/>
      </xdr:nvSpPr>
      <xdr:spPr>
        <a:xfrm>
          <a:off x="5740400" y="2742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129,801</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106291</xdr:rowOff>
    </xdr:from>
    <xdr:to>
      <xdr:col>5</xdr:col>
      <xdr:colOff>34925</xdr:colOff>
      <xdr:row>17</xdr:row>
      <xdr:rowOff>36441</xdr:rowOff>
    </xdr:to>
    <xdr:sp macro="" textlink="">
      <xdr:nvSpPr>
        <xdr:cNvPr id="52" name="フローチャート : 判断 51"/>
        <xdr:cNvSpPr/>
      </xdr:nvSpPr>
      <xdr:spPr bwMode="auto">
        <a:xfrm>
          <a:off x="5600700" y="28971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123182</xdr:rowOff>
    </xdr:from>
    <xdr:to>
      <xdr:col>4</xdr:col>
      <xdr:colOff>469900</xdr:colOff>
      <xdr:row>18</xdr:row>
      <xdr:rowOff>129743</xdr:rowOff>
    </xdr:to>
    <xdr:cxnSp macro="">
      <xdr:nvCxnSpPr>
        <xdr:cNvPr id="53" name="直線コネクタ 52"/>
        <xdr:cNvCxnSpPr/>
      </xdr:nvCxnSpPr>
      <xdr:spPr bwMode="auto">
        <a:xfrm>
          <a:off x="4305300" y="3256907"/>
          <a:ext cx="698500" cy="65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72946</xdr:rowOff>
    </xdr:from>
    <xdr:to>
      <xdr:col>4</xdr:col>
      <xdr:colOff>520700</xdr:colOff>
      <xdr:row>17</xdr:row>
      <xdr:rowOff>3096</xdr:rowOff>
    </xdr:to>
    <xdr:sp macro="" textlink="">
      <xdr:nvSpPr>
        <xdr:cNvPr id="54" name="フローチャート : 判断 53"/>
        <xdr:cNvSpPr/>
      </xdr:nvSpPr>
      <xdr:spPr bwMode="auto">
        <a:xfrm>
          <a:off x="4953000" y="2863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13273</xdr:rowOff>
    </xdr:from>
    <xdr:ext cx="736600" cy="259045"/>
    <xdr:sp macro="" textlink="">
      <xdr:nvSpPr>
        <xdr:cNvPr id="55" name="テキスト ボックス 54"/>
        <xdr:cNvSpPr txBox="1"/>
      </xdr:nvSpPr>
      <xdr:spPr>
        <a:xfrm>
          <a:off x="4622800" y="2632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134,177</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115837</xdr:rowOff>
    </xdr:from>
    <xdr:to>
      <xdr:col>3</xdr:col>
      <xdr:colOff>904875</xdr:colOff>
      <xdr:row>18</xdr:row>
      <xdr:rowOff>123182</xdr:rowOff>
    </xdr:to>
    <xdr:cxnSp macro="">
      <xdr:nvCxnSpPr>
        <xdr:cNvPr id="56" name="直線コネクタ 55"/>
        <xdr:cNvCxnSpPr/>
      </xdr:nvCxnSpPr>
      <xdr:spPr bwMode="auto">
        <a:xfrm>
          <a:off x="3606800" y="3249562"/>
          <a:ext cx="698500" cy="73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102794</xdr:rowOff>
    </xdr:from>
    <xdr:to>
      <xdr:col>3</xdr:col>
      <xdr:colOff>955675</xdr:colOff>
      <xdr:row>17</xdr:row>
      <xdr:rowOff>32944</xdr:rowOff>
    </xdr:to>
    <xdr:sp macro="" textlink="">
      <xdr:nvSpPr>
        <xdr:cNvPr id="57" name="フローチャート : 判断 56"/>
        <xdr:cNvSpPr/>
      </xdr:nvSpPr>
      <xdr:spPr bwMode="auto">
        <a:xfrm>
          <a:off x="4254500" y="2893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43121</xdr:rowOff>
    </xdr:from>
    <xdr:ext cx="762000" cy="259045"/>
    <xdr:sp macro="" textlink="">
      <xdr:nvSpPr>
        <xdr:cNvPr id="58" name="テキスト ボックス 57"/>
        <xdr:cNvSpPr txBox="1"/>
      </xdr:nvSpPr>
      <xdr:spPr>
        <a:xfrm>
          <a:off x="3924300" y="266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130,260</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112598</xdr:rowOff>
    </xdr:from>
    <xdr:to>
      <xdr:col>3</xdr:col>
      <xdr:colOff>206375</xdr:colOff>
      <xdr:row>18</xdr:row>
      <xdr:rowOff>115837</xdr:rowOff>
    </xdr:to>
    <xdr:cxnSp macro="">
      <xdr:nvCxnSpPr>
        <xdr:cNvPr id="59" name="直線コネクタ 58"/>
        <xdr:cNvCxnSpPr/>
      </xdr:nvCxnSpPr>
      <xdr:spPr bwMode="auto">
        <a:xfrm>
          <a:off x="2908300" y="3246323"/>
          <a:ext cx="698500" cy="32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98176</xdr:rowOff>
    </xdr:from>
    <xdr:to>
      <xdr:col>3</xdr:col>
      <xdr:colOff>257175</xdr:colOff>
      <xdr:row>17</xdr:row>
      <xdr:rowOff>28326</xdr:rowOff>
    </xdr:to>
    <xdr:sp macro="" textlink="">
      <xdr:nvSpPr>
        <xdr:cNvPr id="60" name="フローチャート : 判断 59"/>
        <xdr:cNvSpPr/>
      </xdr:nvSpPr>
      <xdr:spPr bwMode="auto">
        <a:xfrm>
          <a:off x="3556000" y="28890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38503</xdr:rowOff>
    </xdr:from>
    <xdr:ext cx="762000" cy="259045"/>
    <xdr:sp macro="" textlink="">
      <xdr:nvSpPr>
        <xdr:cNvPr id="61" name="テキスト ボックス 60"/>
        <xdr:cNvSpPr txBox="1"/>
      </xdr:nvSpPr>
      <xdr:spPr>
        <a:xfrm>
          <a:off x="3225800" y="2657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130,866</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96378</xdr:rowOff>
    </xdr:from>
    <xdr:to>
      <xdr:col>2</xdr:col>
      <xdr:colOff>692150</xdr:colOff>
      <xdr:row>17</xdr:row>
      <xdr:rowOff>26528</xdr:rowOff>
    </xdr:to>
    <xdr:sp macro="" textlink="">
      <xdr:nvSpPr>
        <xdr:cNvPr id="62" name="フローチャート : 判断 61"/>
        <xdr:cNvSpPr/>
      </xdr:nvSpPr>
      <xdr:spPr bwMode="auto">
        <a:xfrm>
          <a:off x="2857500" y="28872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36705</xdr:rowOff>
    </xdr:from>
    <xdr:ext cx="762000" cy="259045"/>
    <xdr:sp macro="" textlink="">
      <xdr:nvSpPr>
        <xdr:cNvPr id="63" name="テキスト ボックス 62"/>
        <xdr:cNvSpPr txBox="1"/>
      </xdr:nvSpPr>
      <xdr:spPr>
        <a:xfrm>
          <a:off x="2527300" y="2656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131,102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18</xdr:row>
      <xdr:rowOff>87531</xdr:rowOff>
    </xdr:from>
    <xdr:to>
      <xdr:col>5</xdr:col>
      <xdr:colOff>34925</xdr:colOff>
      <xdr:row>19</xdr:row>
      <xdr:rowOff>17681</xdr:rowOff>
    </xdr:to>
    <xdr:sp macro="" textlink="">
      <xdr:nvSpPr>
        <xdr:cNvPr id="69" name="円/楕円 68"/>
        <xdr:cNvSpPr/>
      </xdr:nvSpPr>
      <xdr:spPr bwMode="auto">
        <a:xfrm>
          <a:off x="5600700" y="32212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167558</xdr:rowOff>
    </xdr:from>
    <xdr:ext cx="762000" cy="259045"/>
    <xdr:sp macro="" textlink="">
      <xdr:nvSpPr>
        <xdr:cNvPr id="70" name="人口1人当たり決算額の推移該当値テキスト130"/>
        <xdr:cNvSpPr txBox="1"/>
      </xdr:nvSpPr>
      <xdr:spPr>
        <a:xfrm>
          <a:off x="5740400" y="3129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87,263</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78943</xdr:rowOff>
    </xdr:from>
    <xdr:to>
      <xdr:col>4</xdr:col>
      <xdr:colOff>520700</xdr:colOff>
      <xdr:row>19</xdr:row>
      <xdr:rowOff>9093</xdr:rowOff>
    </xdr:to>
    <xdr:sp macro="" textlink="">
      <xdr:nvSpPr>
        <xdr:cNvPr id="71" name="円/楕円 70"/>
        <xdr:cNvSpPr/>
      </xdr:nvSpPr>
      <xdr:spPr bwMode="auto">
        <a:xfrm>
          <a:off x="4953000" y="32126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165320</xdr:rowOff>
    </xdr:from>
    <xdr:ext cx="736600" cy="259045"/>
    <xdr:sp macro="" textlink="">
      <xdr:nvSpPr>
        <xdr:cNvPr id="72" name="テキスト ボックス 71"/>
        <xdr:cNvSpPr txBox="1"/>
      </xdr:nvSpPr>
      <xdr:spPr>
        <a:xfrm>
          <a:off x="4622800" y="32990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88,390</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72382</xdr:rowOff>
    </xdr:from>
    <xdr:to>
      <xdr:col>3</xdr:col>
      <xdr:colOff>955675</xdr:colOff>
      <xdr:row>19</xdr:row>
      <xdr:rowOff>2532</xdr:rowOff>
    </xdr:to>
    <xdr:sp macro="" textlink="">
      <xdr:nvSpPr>
        <xdr:cNvPr id="73" name="円/楕円 72"/>
        <xdr:cNvSpPr/>
      </xdr:nvSpPr>
      <xdr:spPr bwMode="auto">
        <a:xfrm>
          <a:off x="4254500" y="32061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158759</xdr:rowOff>
    </xdr:from>
    <xdr:ext cx="762000" cy="259045"/>
    <xdr:sp macro="" textlink="">
      <xdr:nvSpPr>
        <xdr:cNvPr id="74" name="テキスト ボックス 73"/>
        <xdr:cNvSpPr txBox="1"/>
      </xdr:nvSpPr>
      <xdr:spPr>
        <a:xfrm>
          <a:off x="3924300" y="3292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89,251</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65037</xdr:rowOff>
    </xdr:from>
    <xdr:to>
      <xdr:col>3</xdr:col>
      <xdr:colOff>257175</xdr:colOff>
      <xdr:row>18</xdr:row>
      <xdr:rowOff>166637</xdr:rowOff>
    </xdr:to>
    <xdr:sp macro="" textlink="">
      <xdr:nvSpPr>
        <xdr:cNvPr id="75" name="円/楕円 74"/>
        <xdr:cNvSpPr/>
      </xdr:nvSpPr>
      <xdr:spPr bwMode="auto">
        <a:xfrm>
          <a:off x="3556000" y="31987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151414</xdr:rowOff>
    </xdr:from>
    <xdr:ext cx="762000" cy="259045"/>
    <xdr:sp macro="" textlink="">
      <xdr:nvSpPr>
        <xdr:cNvPr id="76" name="テキスト ボックス 75"/>
        <xdr:cNvSpPr txBox="1"/>
      </xdr:nvSpPr>
      <xdr:spPr>
        <a:xfrm>
          <a:off x="3225800" y="3285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90,215</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61798</xdr:rowOff>
    </xdr:from>
    <xdr:to>
      <xdr:col>2</xdr:col>
      <xdr:colOff>692150</xdr:colOff>
      <xdr:row>18</xdr:row>
      <xdr:rowOff>163398</xdr:rowOff>
    </xdr:to>
    <xdr:sp macro="" textlink="">
      <xdr:nvSpPr>
        <xdr:cNvPr id="77" name="円/楕円 76"/>
        <xdr:cNvSpPr/>
      </xdr:nvSpPr>
      <xdr:spPr bwMode="auto">
        <a:xfrm>
          <a:off x="2857500" y="31955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148175</xdr:rowOff>
    </xdr:from>
    <xdr:ext cx="762000" cy="259045"/>
    <xdr:sp macro="" textlink="">
      <xdr:nvSpPr>
        <xdr:cNvPr id="78" name="テキスト ボックス 77"/>
        <xdr:cNvSpPr txBox="1"/>
      </xdr:nvSpPr>
      <xdr:spPr>
        <a:xfrm>
          <a:off x="2527300" y="3281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90,640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151414</xdr:rowOff>
    </xdr:from>
    <xdr:to>
      <xdr:col>4</xdr:col>
      <xdr:colOff>1117600</xdr:colOff>
      <xdr:row>38</xdr:row>
      <xdr:rowOff>75908</xdr:rowOff>
    </xdr:to>
    <xdr:cxnSp macro="">
      <xdr:nvCxnSpPr>
        <xdr:cNvPr id="105" name="直線コネクタ 104"/>
        <xdr:cNvCxnSpPr/>
      </xdr:nvCxnSpPr>
      <xdr:spPr bwMode="auto">
        <a:xfrm flipV="1">
          <a:off x="5651500" y="6075964"/>
          <a:ext cx="0" cy="14675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47985</xdr:rowOff>
    </xdr:from>
    <xdr:ext cx="762000" cy="259045"/>
    <xdr:sp macro="" textlink="">
      <xdr:nvSpPr>
        <xdr:cNvPr id="106" name="人口1人当たり決算額の推移最小値テキスト445"/>
        <xdr:cNvSpPr txBox="1"/>
      </xdr:nvSpPr>
      <xdr:spPr>
        <a:xfrm>
          <a:off x="5740400" y="7515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-2,765</a:t>
          </a:r>
          <a:endParaRPr kumimoji="1" lang="ja-JP" altLang="en-US" sz="1000" b="1">
            <a:latin typeface="ＭＳ Ｐゴシック"/>
          </a:endParaRPr>
        </a:p>
      </xdr:txBody>
    </xdr:sp>
    <xdr:clientData/>
  </xdr:oneCellAnchor>
  <xdr:twoCellAnchor>
    <xdr:from>
      <xdr:col>4</xdr:col>
      <xdr:colOff>1028700</xdr:colOff>
      <xdr:row>38</xdr:row>
      <xdr:rowOff>75908</xdr:rowOff>
    </xdr:from>
    <xdr:to>
      <xdr:col>5</xdr:col>
      <xdr:colOff>73025</xdr:colOff>
      <xdr:row>38</xdr:row>
      <xdr:rowOff>75908</xdr:rowOff>
    </xdr:to>
    <xdr:cxnSp macro="">
      <xdr:nvCxnSpPr>
        <xdr:cNvPr id="107" name="直線コネクタ 106"/>
        <xdr:cNvCxnSpPr/>
      </xdr:nvCxnSpPr>
      <xdr:spPr bwMode="auto">
        <a:xfrm>
          <a:off x="5562600" y="75435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66341</xdr:rowOff>
    </xdr:from>
    <xdr:ext cx="762000" cy="259045"/>
    <xdr:sp macro="" textlink="">
      <xdr:nvSpPr>
        <xdr:cNvPr id="108" name="人口1人当たり決算額の推移最大値テキスト445"/>
        <xdr:cNvSpPr txBox="1"/>
      </xdr:nvSpPr>
      <xdr:spPr>
        <a:xfrm>
          <a:off x="5740400" y="581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61,432</a:t>
          </a:r>
          <a:endParaRPr kumimoji="1" lang="ja-JP" altLang="en-US" sz="1000" b="1">
            <a:latin typeface="ＭＳ Ｐゴシック"/>
          </a:endParaRPr>
        </a:p>
      </xdr:txBody>
    </xdr:sp>
    <xdr:clientData/>
  </xdr:oneCellAnchor>
  <xdr:twoCellAnchor>
    <xdr:from>
      <xdr:col>4</xdr:col>
      <xdr:colOff>1028700</xdr:colOff>
      <xdr:row>33</xdr:row>
      <xdr:rowOff>151414</xdr:rowOff>
    </xdr:from>
    <xdr:to>
      <xdr:col>5</xdr:col>
      <xdr:colOff>73025</xdr:colOff>
      <xdr:row>33</xdr:row>
      <xdr:rowOff>151414</xdr:rowOff>
    </xdr:to>
    <xdr:cxnSp macro="">
      <xdr:nvCxnSpPr>
        <xdr:cNvPr id="109" name="直線コネクタ 108"/>
        <xdr:cNvCxnSpPr/>
      </xdr:nvCxnSpPr>
      <xdr:spPr bwMode="auto">
        <a:xfrm>
          <a:off x="5562600" y="60759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95293</xdr:rowOff>
    </xdr:from>
    <xdr:to>
      <xdr:col>4</xdr:col>
      <xdr:colOff>1117600</xdr:colOff>
      <xdr:row>37</xdr:row>
      <xdr:rowOff>120142</xdr:rowOff>
    </xdr:to>
    <xdr:cxnSp macro="">
      <xdr:nvCxnSpPr>
        <xdr:cNvPr id="110" name="直線コネクタ 109"/>
        <xdr:cNvCxnSpPr/>
      </xdr:nvCxnSpPr>
      <xdr:spPr bwMode="auto">
        <a:xfrm flipV="1">
          <a:off x="5003800" y="7219993"/>
          <a:ext cx="647700" cy="248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91492</xdr:rowOff>
    </xdr:from>
    <xdr:ext cx="762000" cy="259045"/>
    <xdr:sp macro="" textlink="">
      <xdr:nvSpPr>
        <xdr:cNvPr id="111" name="人口1人当たり決算額の推移平均値テキスト445"/>
        <xdr:cNvSpPr txBox="1"/>
      </xdr:nvSpPr>
      <xdr:spPr>
        <a:xfrm>
          <a:off x="5740400" y="67018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25,054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246415</xdr:rowOff>
    </xdr:from>
    <xdr:to>
      <xdr:col>5</xdr:col>
      <xdr:colOff>34925</xdr:colOff>
      <xdr:row>36</xdr:row>
      <xdr:rowOff>5115</xdr:rowOff>
    </xdr:to>
    <xdr:sp macro="" textlink="">
      <xdr:nvSpPr>
        <xdr:cNvPr id="112" name="フローチャート : 判断 111"/>
        <xdr:cNvSpPr/>
      </xdr:nvSpPr>
      <xdr:spPr bwMode="auto">
        <a:xfrm>
          <a:off x="5600700" y="68567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120142</xdr:rowOff>
    </xdr:from>
    <xdr:to>
      <xdr:col>4</xdr:col>
      <xdr:colOff>469900</xdr:colOff>
      <xdr:row>37</xdr:row>
      <xdr:rowOff>154546</xdr:rowOff>
    </xdr:to>
    <xdr:cxnSp macro="">
      <xdr:nvCxnSpPr>
        <xdr:cNvPr id="113" name="直線コネクタ 112"/>
        <xdr:cNvCxnSpPr/>
      </xdr:nvCxnSpPr>
      <xdr:spPr bwMode="auto">
        <a:xfrm flipV="1">
          <a:off x="4305300" y="7244842"/>
          <a:ext cx="698500" cy="344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177584</xdr:rowOff>
    </xdr:from>
    <xdr:to>
      <xdr:col>4</xdr:col>
      <xdr:colOff>520700</xdr:colOff>
      <xdr:row>35</xdr:row>
      <xdr:rowOff>279184</xdr:rowOff>
    </xdr:to>
    <xdr:sp macro="" textlink="">
      <xdr:nvSpPr>
        <xdr:cNvPr id="114" name="フローチャート : 判断 113"/>
        <xdr:cNvSpPr/>
      </xdr:nvSpPr>
      <xdr:spPr bwMode="auto">
        <a:xfrm>
          <a:off x="4953000" y="67879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289361</xdr:rowOff>
    </xdr:from>
    <xdr:ext cx="736600" cy="259045"/>
    <xdr:sp macro="" textlink="">
      <xdr:nvSpPr>
        <xdr:cNvPr id="115" name="テキスト ボックス 114"/>
        <xdr:cNvSpPr txBox="1"/>
      </xdr:nvSpPr>
      <xdr:spPr>
        <a:xfrm>
          <a:off x="4622800" y="65568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28,065</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154546</xdr:rowOff>
    </xdr:from>
    <xdr:to>
      <xdr:col>3</xdr:col>
      <xdr:colOff>904875</xdr:colOff>
      <xdr:row>37</xdr:row>
      <xdr:rowOff>154867</xdr:rowOff>
    </xdr:to>
    <xdr:cxnSp macro="">
      <xdr:nvCxnSpPr>
        <xdr:cNvPr id="116" name="直線コネクタ 115"/>
        <xdr:cNvCxnSpPr/>
      </xdr:nvCxnSpPr>
      <xdr:spPr bwMode="auto">
        <a:xfrm flipV="1">
          <a:off x="3606800" y="7279246"/>
          <a:ext cx="698500" cy="3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102855</xdr:rowOff>
    </xdr:from>
    <xdr:to>
      <xdr:col>3</xdr:col>
      <xdr:colOff>955675</xdr:colOff>
      <xdr:row>35</xdr:row>
      <xdr:rowOff>204455</xdr:rowOff>
    </xdr:to>
    <xdr:sp macro="" textlink="">
      <xdr:nvSpPr>
        <xdr:cNvPr id="117" name="フローチャート : 判断 116"/>
        <xdr:cNvSpPr/>
      </xdr:nvSpPr>
      <xdr:spPr bwMode="auto">
        <a:xfrm>
          <a:off x="4254500" y="67132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214632</xdr:rowOff>
    </xdr:from>
    <xdr:ext cx="762000" cy="259045"/>
    <xdr:sp macro="" textlink="">
      <xdr:nvSpPr>
        <xdr:cNvPr id="118" name="テキスト ボックス 117"/>
        <xdr:cNvSpPr txBox="1"/>
      </xdr:nvSpPr>
      <xdr:spPr>
        <a:xfrm>
          <a:off x="3924300" y="6482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31,334</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117376</xdr:rowOff>
    </xdr:from>
    <xdr:to>
      <xdr:col>3</xdr:col>
      <xdr:colOff>206375</xdr:colOff>
      <xdr:row>37</xdr:row>
      <xdr:rowOff>154867</xdr:rowOff>
    </xdr:to>
    <xdr:cxnSp macro="">
      <xdr:nvCxnSpPr>
        <xdr:cNvPr id="119" name="直線コネクタ 118"/>
        <xdr:cNvCxnSpPr/>
      </xdr:nvCxnSpPr>
      <xdr:spPr bwMode="auto">
        <a:xfrm>
          <a:off x="2908300" y="7242076"/>
          <a:ext cx="698500" cy="374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45339</xdr:rowOff>
    </xdr:from>
    <xdr:to>
      <xdr:col>3</xdr:col>
      <xdr:colOff>257175</xdr:colOff>
      <xdr:row>35</xdr:row>
      <xdr:rowOff>146939</xdr:rowOff>
    </xdr:to>
    <xdr:sp macro="" textlink="">
      <xdr:nvSpPr>
        <xdr:cNvPr id="120" name="フローチャート : 判断 119"/>
        <xdr:cNvSpPr/>
      </xdr:nvSpPr>
      <xdr:spPr bwMode="auto">
        <a:xfrm>
          <a:off x="3556000" y="66556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157116</xdr:rowOff>
    </xdr:from>
    <xdr:ext cx="762000" cy="259045"/>
    <xdr:sp macro="" textlink="">
      <xdr:nvSpPr>
        <xdr:cNvPr id="121" name="テキスト ボックス 120"/>
        <xdr:cNvSpPr txBox="1"/>
      </xdr:nvSpPr>
      <xdr:spPr>
        <a:xfrm>
          <a:off x="3225800" y="6424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33,850</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306263</xdr:rowOff>
    </xdr:from>
    <xdr:to>
      <xdr:col>2</xdr:col>
      <xdr:colOff>692150</xdr:colOff>
      <xdr:row>35</xdr:row>
      <xdr:rowOff>64963</xdr:rowOff>
    </xdr:to>
    <xdr:sp macro="" textlink="">
      <xdr:nvSpPr>
        <xdr:cNvPr id="122" name="フローチャート : 判断 121"/>
        <xdr:cNvSpPr/>
      </xdr:nvSpPr>
      <xdr:spPr bwMode="auto">
        <a:xfrm>
          <a:off x="2857500" y="65737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75140</xdr:rowOff>
    </xdr:from>
    <xdr:ext cx="762000" cy="259045"/>
    <xdr:sp macro="" textlink="">
      <xdr:nvSpPr>
        <xdr:cNvPr id="123" name="テキスト ボックス 122"/>
        <xdr:cNvSpPr txBox="1"/>
      </xdr:nvSpPr>
      <xdr:spPr>
        <a:xfrm>
          <a:off x="2527300" y="6342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37,436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44493</xdr:rowOff>
    </xdr:from>
    <xdr:to>
      <xdr:col>5</xdr:col>
      <xdr:colOff>34925</xdr:colOff>
      <xdr:row>37</xdr:row>
      <xdr:rowOff>146093</xdr:rowOff>
    </xdr:to>
    <xdr:sp macro="" textlink="">
      <xdr:nvSpPr>
        <xdr:cNvPr id="129" name="円/楕円 128"/>
        <xdr:cNvSpPr/>
      </xdr:nvSpPr>
      <xdr:spPr bwMode="auto">
        <a:xfrm>
          <a:off x="5600700" y="71691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16570</xdr:rowOff>
    </xdr:from>
    <xdr:ext cx="762000" cy="259045"/>
    <xdr:sp macro="" textlink="">
      <xdr:nvSpPr>
        <xdr:cNvPr id="130" name="人口1人当たり決算額の推移該当値テキスト445"/>
        <xdr:cNvSpPr txBox="1"/>
      </xdr:nvSpPr>
      <xdr:spPr>
        <a:xfrm>
          <a:off x="5740400" y="7141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11,387</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69342</xdr:rowOff>
    </xdr:from>
    <xdr:to>
      <xdr:col>4</xdr:col>
      <xdr:colOff>520700</xdr:colOff>
      <xdr:row>37</xdr:row>
      <xdr:rowOff>170942</xdr:rowOff>
    </xdr:to>
    <xdr:sp macro="" textlink="">
      <xdr:nvSpPr>
        <xdr:cNvPr id="131" name="円/楕円 130"/>
        <xdr:cNvSpPr/>
      </xdr:nvSpPr>
      <xdr:spPr bwMode="auto">
        <a:xfrm>
          <a:off x="4953000" y="71940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155719</xdr:rowOff>
    </xdr:from>
    <xdr:ext cx="736600" cy="259045"/>
    <xdr:sp macro="" textlink="">
      <xdr:nvSpPr>
        <xdr:cNvPr id="132" name="テキスト ボックス 131"/>
        <xdr:cNvSpPr txBox="1"/>
      </xdr:nvSpPr>
      <xdr:spPr>
        <a:xfrm>
          <a:off x="4622800" y="7280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10,300</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103746</xdr:rowOff>
    </xdr:from>
    <xdr:to>
      <xdr:col>3</xdr:col>
      <xdr:colOff>955675</xdr:colOff>
      <xdr:row>37</xdr:row>
      <xdr:rowOff>205346</xdr:rowOff>
    </xdr:to>
    <xdr:sp macro="" textlink="">
      <xdr:nvSpPr>
        <xdr:cNvPr id="133" name="円/楕円 132"/>
        <xdr:cNvSpPr/>
      </xdr:nvSpPr>
      <xdr:spPr bwMode="auto">
        <a:xfrm>
          <a:off x="4254500" y="72284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190123</xdr:rowOff>
    </xdr:from>
    <xdr:ext cx="762000" cy="259045"/>
    <xdr:sp macro="" textlink="">
      <xdr:nvSpPr>
        <xdr:cNvPr id="134" name="テキスト ボックス 133"/>
        <xdr:cNvSpPr txBox="1"/>
      </xdr:nvSpPr>
      <xdr:spPr>
        <a:xfrm>
          <a:off x="3924300" y="731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8,795</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104067</xdr:rowOff>
    </xdr:from>
    <xdr:to>
      <xdr:col>3</xdr:col>
      <xdr:colOff>257175</xdr:colOff>
      <xdr:row>37</xdr:row>
      <xdr:rowOff>205667</xdr:rowOff>
    </xdr:to>
    <xdr:sp macro="" textlink="">
      <xdr:nvSpPr>
        <xdr:cNvPr id="135" name="円/楕円 134"/>
        <xdr:cNvSpPr/>
      </xdr:nvSpPr>
      <xdr:spPr bwMode="auto">
        <a:xfrm>
          <a:off x="3556000" y="72287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190444</xdr:rowOff>
    </xdr:from>
    <xdr:ext cx="762000" cy="259045"/>
    <xdr:sp macro="" textlink="">
      <xdr:nvSpPr>
        <xdr:cNvPr id="136" name="テキスト ボックス 135"/>
        <xdr:cNvSpPr txBox="1"/>
      </xdr:nvSpPr>
      <xdr:spPr>
        <a:xfrm>
          <a:off x="3225800" y="7315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8,781</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66576</xdr:rowOff>
    </xdr:from>
    <xdr:to>
      <xdr:col>2</xdr:col>
      <xdr:colOff>692150</xdr:colOff>
      <xdr:row>37</xdr:row>
      <xdr:rowOff>168176</xdr:rowOff>
    </xdr:to>
    <xdr:sp macro="" textlink="">
      <xdr:nvSpPr>
        <xdr:cNvPr id="137" name="円/楕円 136"/>
        <xdr:cNvSpPr/>
      </xdr:nvSpPr>
      <xdr:spPr bwMode="auto">
        <a:xfrm>
          <a:off x="2857500" y="71912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152953</xdr:rowOff>
    </xdr:from>
    <xdr:ext cx="762000" cy="259045"/>
    <xdr:sp macro="" textlink="">
      <xdr:nvSpPr>
        <xdr:cNvPr id="138" name="テキスト ボックス 137"/>
        <xdr:cNvSpPr txBox="1"/>
      </xdr:nvSpPr>
      <xdr:spPr>
        <a:xfrm>
          <a:off x="2527300" y="7277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10,421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三重県度会町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8,568
8,524
134.98
4,123,727
3,958,272
119,525
2,576,861
3,340,541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67,905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98704</xdr:rowOff>
    </xdr:from>
    <xdr:to>
      <xdr:col>6</xdr:col>
      <xdr:colOff>510540</xdr:colOff>
      <xdr:row>39</xdr:row>
      <xdr:rowOff>55935</xdr:rowOff>
    </xdr:to>
    <xdr:cxnSp macro="">
      <xdr:nvCxnSpPr>
        <xdr:cNvPr id="58" name="直線コネクタ 57"/>
        <xdr:cNvCxnSpPr/>
      </xdr:nvCxnSpPr>
      <xdr:spPr>
        <a:xfrm flipV="1">
          <a:off x="4633595" y="5242204"/>
          <a:ext cx="1270" cy="1500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59762</xdr:rowOff>
    </xdr:from>
    <xdr:ext cx="534377" cy="259045"/>
    <xdr:sp macro="" textlink="">
      <xdr:nvSpPr>
        <xdr:cNvPr id="59" name="人件費最小値テキスト"/>
        <xdr:cNvSpPr txBox="1"/>
      </xdr:nvSpPr>
      <xdr:spPr>
        <a:xfrm>
          <a:off x="4686300" y="674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63,945</a:t>
          </a:r>
          <a:endParaRPr kumimoji="1" lang="ja-JP" altLang="en-US" sz="1000" b="1">
            <a:latin typeface="ＭＳ Ｐゴシック"/>
          </a:endParaRPr>
        </a:p>
      </xdr:txBody>
    </xdr:sp>
    <xdr:clientData/>
  </xdr:oneCellAnchor>
  <xdr:twoCellAnchor>
    <xdr:from>
      <xdr:col>6</xdr:col>
      <xdr:colOff>422275</xdr:colOff>
      <xdr:row>39</xdr:row>
      <xdr:rowOff>55935</xdr:rowOff>
    </xdr:from>
    <xdr:to>
      <xdr:col>6</xdr:col>
      <xdr:colOff>600075</xdr:colOff>
      <xdr:row>39</xdr:row>
      <xdr:rowOff>55935</xdr:rowOff>
    </xdr:to>
    <xdr:cxnSp macro="">
      <xdr:nvCxnSpPr>
        <xdr:cNvPr id="60" name="直線コネクタ 59"/>
        <xdr:cNvCxnSpPr/>
      </xdr:nvCxnSpPr>
      <xdr:spPr>
        <a:xfrm>
          <a:off x="4546600" y="6742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45381</xdr:rowOff>
    </xdr:from>
    <xdr:ext cx="599010" cy="259045"/>
    <xdr:sp macro="" textlink="">
      <xdr:nvSpPr>
        <xdr:cNvPr id="61" name="人件費最大値テキスト"/>
        <xdr:cNvSpPr txBox="1"/>
      </xdr:nvSpPr>
      <xdr:spPr>
        <a:xfrm>
          <a:off x="4686300" y="5017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201,766</a:t>
          </a:r>
          <a:endParaRPr kumimoji="1" lang="ja-JP" altLang="en-US" sz="1000" b="1">
            <a:latin typeface="ＭＳ Ｐゴシック"/>
          </a:endParaRPr>
        </a:p>
      </xdr:txBody>
    </xdr:sp>
    <xdr:clientData/>
  </xdr:oneCellAnchor>
  <xdr:twoCellAnchor>
    <xdr:from>
      <xdr:col>6</xdr:col>
      <xdr:colOff>422275</xdr:colOff>
      <xdr:row>30</xdr:row>
      <xdr:rowOff>98704</xdr:rowOff>
    </xdr:from>
    <xdr:to>
      <xdr:col>6</xdr:col>
      <xdr:colOff>600075</xdr:colOff>
      <xdr:row>30</xdr:row>
      <xdr:rowOff>98704</xdr:rowOff>
    </xdr:to>
    <xdr:cxnSp macro="">
      <xdr:nvCxnSpPr>
        <xdr:cNvPr id="62" name="直線コネクタ 61"/>
        <xdr:cNvCxnSpPr/>
      </xdr:nvCxnSpPr>
      <xdr:spPr>
        <a:xfrm>
          <a:off x="4546600" y="5242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39323</xdr:rowOff>
    </xdr:from>
    <xdr:to>
      <xdr:col>6</xdr:col>
      <xdr:colOff>511175</xdr:colOff>
      <xdr:row>38</xdr:row>
      <xdr:rowOff>74385</xdr:rowOff>
    </xdr:to>
    <xdr:cxnSp macro="">
      <xdr:nvCxnSpPr>
        <xdr:cNvPr id="63" name="直線コネクタ 62"/>
        <xdr:cNvCxnSpPr/>
      </xdr:nvCxnSpPr>
      <xdr:spPr>
        <a:xfrm>
          <a:off x="3797300" y="6554423"/>
          <a:ext cx="838200" cy="35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94436</xdr:rowOff>
    </xdr:from>
    <xdr:ext cx="599010" cy="259045"/>
    <xdr:sp macro="" textlink="">
      <xdr:nvSpPr>
        <xdr:cNvPr id="64" name="人件費平均値テキスト"/>
        <xdr:cNvSpPr txBox="1"/>
      </xdr:nvSpPr>
      <xdr:spPr>
        <a:xfrm>
          <a:off x="4686300" y="60951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105,093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71559</xdr:rowOff>
    </xdr:from>
    <xdr:to>
      <xdr:col>6</xdr:col>
      <xdr:colOff>561975</xdr:colOff>
      <xdr:row>37</xdr:row>
      <xdr:rowOff>1709</xdr:rowOff>
    </xdr:to>
    <xdr:sp macro="" textlink="">
      <xdr:nvSpPr>
        <xdr:cNvPr id="65" name="フローチャート : 判断 64"/>
        <xdr:cNvSpPr/>
      </xdr:nvSpPr>
      <xdr:spPr>
        <a:xfrm>
          <a:off x="4584700" y="6243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39323</xdr:rowOff>
    </xdr:from>
    <xdr:to>
      <xdr:col>5</xdr:col>
      <xdr:colOff>358775</xdr:colOff>
      <xdr:row>38</xdr:row>
      <xdr:rowOff>40096</xdr:rowOff>
    </xdr:to>
    <xdr:cxnSp macro="">
      <xdr:nvCxnSpPr>
        <xdr:cNvPr id="66" name="直線コネクタ 65"/>
        <xdr:cNvCxnSpPr/>
      </xdr:nvCxnSpPr>
      <xdr:spPr>
        <a:xfrm flipV="1">
          <a:off x="2908300" y="6554423"/>
          <a:ext cx="889000" cy="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15966</xdr:rowOff>
    </xdr:from>
    <xdr:to>
      <xdr:col>5</xdr:col>
      <xdr:colOff>409575</xdr:colOff>
      <xdr:row>36</xdr:row>
      <xdr:rowOff>117566</xdr:rowOff>
    </xdr:to>
    <xdr:sp macro="" textlink="">
      <xdr:nvSpPr>
        <xdr:cNvPr id="67" name="フローチャート : 判断 66"/>
        <xdr:cNvSpPr/>
      </xdr:nvSpPr>
      <xdr:spPr>
        <a:xfrm>
          <a:off x="3746500" y="618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34</xdr:row>
      <xdr:rowOff>134093</xdr:rowOff>
    </xdr:from>
    <xdr:ext cx="599010" cy="259045"/>
    <xdr:sp macro="" textlink="">
      <xdr:nvSpPr>
        <xdr:cNvPr id="68" name="テキスト ボックス 67"/>
        <xdr:cNvSpPr txBox="1"/>
      </xdr:nvSpPr>
      <xdr:spPr>
        <a:xfrm>
          <a:off x="3497794" y="596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110,200</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26249</xdr:rowOff>
    </xdr:from>
    <xdr:to>
      <xdr:col>4</xdr:col>
      <xdr:colOff>155575</xdr:colOff>
      <xdr:row>38</xdr:row>
      <xdr:rowOff>40096</xdr:rowOff>
    </xdr:to>
    <xdr:cxnSp macro="">
      <xdr:nvCxnSpPr>
        <xdr:cNvPr id="69" name="直線コネクタ 68"/>
        <xdr:cNvCxnSpPr/>
      </xdr:nvCxnSpPr>
      <xdr:spPr>
        <a:xfrm>
          <a:off x="2019300" y="6541349"/>
          <a:ext cx="889000" cy="13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41438</xdr:rowOff>
    </xdr:from>
    <xdr:to>
      <xdr:col>4</xdr:col>
      <xdr:colOff>206375</xdr:colOff>
      <xdr:row>36</xdr:row>
      <xdr:rowOff>143038</xdr:rowOff>
    </xdr:to>
    <xdr:sp macro="" textlink="">
      <xdr:nvSpPr>
        <xdr:cNvPr id="70" name="フローチャート : 判断 69"/>
        <xdr:cNvSpPr/>
      </xdr:nvSpPr>
      <xdr:spPr>
        <a:xfrm>
          <a:off x="2857500" y="621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34</xdr:row>
      <xdr:rowOff>159565</xdr:rowOff>
    </xdr:from>
    <xdr:ext cx="599010" cy="259045"/>
    <xdr:sp macro="" textlink="">
      <xdr:nvSpPr>
        <xdr:cNvPr id="71" name="テキスト ボックス 70"/>
        <xdr:cNvSpPr txBox="1"/>
      </xdr:nvSpPr>
      <xdr:spPr>
        <a:xfrm>
          <a:off x="2608794" y="5988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107,860</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166849</xdr:rowOff>
    </xdr:from>
    <xdr:to>
      <xdr:col>2</xdr:col>
      <xdr:colOff>638175</xdr:colOff>
      <xdr:row>38</xdr:row>
      <xdr:rowOff>26249</xdr:rowOff>
    </xdr:to>
    <xdr:cxnSp macro="">
      <xdr:nvCxnSpPr>
        <xdr:cNvPr id="72" name="直線コネクタ 71"/>
        <xdr:cNvCxnSpPr/>
      </xdr:nvCxnSpPr>
      <xdr:spPr>
        <a:xfrm>
          <a:off x="1130300" y="6510499"/>
          <a:ext cx="889000" cy="30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35342</xdr:rowOff>
    </xdr:from>
    <xdr:to>
      <xdr:col>3</xdr:col>
      <xdr:colOff>3175</xdr:colOff>
      <xdr:row>36</xdr:row>
      <xdr:rowOff>136942</xdr:rowOff>
    </xdr:to>
    <xdr:sp macro="" textlink="">
      <xdr:nvSpPr>
        <xdr:cNvPr id="73" name="フローチャート : 判断 72"/>
        <xdr:cNvSpPr/>
      </xdr:nvSpPr>
      <xdr:spPr>
        <a:xfrm>
          <a:off x="1968500" y="620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34</xdr:row>
      <xdr:rowOff>153469</xdr:rowOff>
    </xdr:from>
    <xdr:ext cx="599010" cy="259045"/>
    <xdr:sp macro="" textlink="">
      <xdr:nvSpPr>
        <xdr:cNvPr id="74" name="テキスト ボックス 73"/>
        <xdr:cNvSpPr txBox="1"/>
      </xdr:nvSpPr>
      <xdr:spPr>
        <a:xfrm>
          <a:off x="1719794" y="5982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108,420</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28952</xdr:rowOff>
    </xdr:from>
    <xdr:to>
      <xdr:col>1</xdr:col>
      <xdr:colOff>485775</xdr:colOff>
      <xdr:row>36</xdr:row>
      <xdr:rowOff>130552</xdr:rowOff>
    </xdr:to>
    <xdr:sp macro="" textlink="">
      <xdr:nvSpPr>
        <xdr:cNvPr id="75" name="フローチャート : 判断 74"/>
        <xdr:cNvSpPr/>
      </xdr:nvSpPr>
      <xdr:spPr>
        <a:xfrm>
          <a:off x="1079500" y="620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34</xdr:row>
      <xdr:rowOff>147079</xdr:rowOff>
    </xdr:from>
    <xdr:ext cx="599010" cy="259045"/>
    <xdr:sp macro="" textlink="">
      <xdr:nvSpPr>
        <xdr:cNvPr id="76" name="テキスト ボックス 75"/>
        <xdr:cNvSpPr txBox="1"/>
      </xdr:nvSpPr>
      <xdr:spPr>
        <a:xfrm>
          <a:off x="830794" y="5976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109,007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38</xdr:row>
      <xdr:rowOff>23585</xdr:rowOff>
    </xdr:from>
    <xdr:to>
      <xdr:col>6</xdr:col>
      <xdr:colOff>561975</xdr:colOff>
      <xdr:row>38</xdr:row>
      <xdr:rowOff>125185</xdr:rowOff>
    </xdr:to>
    <xdr:sp macro="" textlink="">
      <xdr:nvSpPr>
        <xdr:cNvPr id="82" name="円/楕円 81"/>
        <xdr:cNvSpPr/>
      </xdr:nvSpPr>
      <xdr:spPr>
        <a:xfrm>
          <a:off x="4584700" y="653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2012</xdr:rowOff>
    </xdr:from>
    <xdr:ext cx="534377" cy="259045"/>
    <xdr:sp macro="" textlink="">
      <xdr:nvSpPr>
        <xdr:cNvPr id="83" name="人件費該当値テキスト"/>
        <xdr:cNvSpPr txBox="1"/>
      </xdr:nvSpPr>
      <xdr:spPr>
        <a:xfrm>
          <a:off x="4686300" y="651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78,000</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159973</xdr:rowOff>
    </xdr:from>
    <xdr:to>
      <xdr:col>5</xdr:col>
      <xdr:colOff>409575</xdr:colOff>
      <xdr:row>38</xdr:row>
      <xdr:rowOff>90123</xdr:rowOff>
    </xdr:to>
    <xdr:sp macro="" textlink="">
      <xdr:nvSpPr>
        <xdr:cNvPr id="84" name="円/楕円 83"/>
        <xdr:cNvSpPr/>
      </xdr:nvSpPr>
      <xdr:spPr>
        <a:xfrm>
          <a:off x="3746500" y="650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81250</xdr:rowOff>
    </xdr:from>
    <xdr:ext cx="534377" cy="259045"/>
    <xdr:sp macro="" textlink="">
      <xdr:nvSpPr>
        <xdr:cNvPr id="85" name="テキスト ボックス 84"/>
        <xdr:cNvSpPr txBox="1"/>
      </xdr:nvSpPr>
      <xdr:spPr>
        <a:xfrm>
          <a:off x="3530111" y="659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81,221</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160746</xdr:rowOff>
    </xdr:from>
    <xdr:to>
      <xdr:col>4</xdr:col>
      <xdr:colOff>206375</xdr:colOff>
      <xdr:row>38</xdr:row>
      <xdr:rowOff>90896</xdr:rowOff>
    </xdr:to>
    <xdr:sp macro="" textlink="">
      <xdr:nvSpPr>
        <xdr:cNvPr id="86" name="円/楕円 85"/>
        <xdr:cNvSpPr/>
      </xdr:nvSpPr>
      <xdr:spPr>
        <a:xfrm>
          <a:off x="2857500" y="650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82023</xdr:rowOff>
    </xdr:from>
    <xdr:ext cx="534377" cy="259045"/>
    <xdr:sp macro="" textlink="">
      <xdr:nvSpPr>
        <xdr:cNvPr id="87" name="テキスト ボックス 86"/>
        <xdr:cNvSpPr txBox="1"/>
      </xdr:nvSpPr>
      <xdr:spPr>
        <a:xfrm>
          <a:off x="2641111" y="659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81,150</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146899</xdr:rowOff>
    </xdr:from>
    <xdr:to>
      <xdr:col>3</xdr:col>
      <xdr:colOff>3175</xdr:colOff>
      <xdr:row>38</xdr:row>
      <xdr:rowOff>77050</xdr:rowOff>
    </xdr:to>
    <xdr:sp macro="" textlink="">
      <xdr:nvSpPr>
        <xdr:cNvPr id="88" name="円/楕円 87"/>
        <xdr:cNvSpPr/>
      </xdr:nvSpPr>
      <xdr:spPr>
        <a:xfrm>
          <a:off x="1968500" y="649054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68176</xdr:rowOff>
    </xdr:from>
    <xdr:ext cx="534377" cy="259045"/>
    <xdr:sp macro="" textlink="">
      <xdr:nvSpPr>
        <xdr:cNvPr id="89" name="テキスト ボックス 88"/>
        <xdr:cNvSpPr txBox="1"/>
      </xdr:nvSpPr>
      <xdr:spPr>
        <a:xfrm>
          <a:off x="1752111" y="658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82,422</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116049</xdr:rowOff>
    </xdr:from>
    <xdr:to>
      <xdr:col>1</xdr:col>
      <xdr:colOff>485775</xdr:colOff>
      <xdr:row>38</xdr:row>
      <xdr:rowOff>46199</xdr:rowOff>
    </xdr:to>
    <xdr:sp macro="" textlink="">
      <xdr:nvSpPr>
        <xdr:cNvPr id="90" name="円/楕円 89"/>
        <xdr:cNvSpPr/>
      </xdr:nvSpPr>
      <xdr:spPr>
        <a:xfrm>
          <a:off x="1079500" y="645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37326</xdr:rowOff>
    </xdr:from>
    <xdr:ext cx="534377" cy="259045"/>
    <xdr:sp macro="" textlink="">
      <xdr:nvSpPr>
        <xdr:cNvPr id="91" name="テキスト ボックス 90"/>
        <xdr:cNvSpPr txBox="1"/>
      </xdr:nvSpPr>
      <xdr:spPr>
        <a:xfrm>
          <a:off x="863111" y="6552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85,256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57,525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2894</xdr:rowOff>
    </xdr:from>
    <xdr:to>
      <xdr:col>6</xdr:col>
      <xdr:colOff>510540</xdr:colOff>
      <xdr:row>58</xdr:row>
      <xdr:rowOff>22081</xdr:rowOff>
    </xdr:to>
    <xdr:cxnSp macro="">
      <xdr:nvCxnSpPr>
        <xdr:cNvPr id="113" name="直線コネクタ 112"/>
        <xdr:cNvCxnSpPr/>
      </xdr:nvCxnSpPr>
      <xdr:spPr>
        <a:xfrm flipV="1">
          <a:off x="4633595" y="8746844"/>
          <a:ext cx="1270" cy="1219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25908</xdr:rowOff>
    </xdr:from>
    <xdr:ext cx="534377" cy="259045"/>
    <xdr:sp macro="" textlink="">
      <xdr:nvSpPr>
        <xdr:cNvPr id="114" name="物件費最小値テキスト"/>
        <xdr:cNvSpPr txBox="1"/>
      </xdr:nvSpPr>
      <xdr:spPr>
        <a:xfrm>
          <a:off x="4686300" y="997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51,452</a:t>
          </a:r>
          <a:endParaRPr kumimoji="1" lang="ja-JP" altLang="en-US" sz="1000" b="1">
            <a:latin typeface="ＭＳ Ｐゴシック"/>
          </a:endParaRPr>
        </a:p>
      </xdr:txBody>
    </xdr:sp>
    <xdr:clientData/>
  </xdr:oneCellAnchor>
  <xdr:twoCellAnchor>
    <xdr:from>
      <xdr:col>6</xdr:col>
      <xdr:colOff>422275</xdr:colOff>
      <xdr:row>58</xdr:row>
      <xdr:rowOff>22081</xdr:rowOff>
    </xdr:from>
    <xdr:to>
      <xdr:col>6</xdr:col>
      <xdr:colOff>600075</xdr:colOff>
      <xdr:row>58</xdr:row>
      <xdr:rowOff>22081</xdr:rowOff>
    </xdr:to>
    <xdr:cxnSp macro="">
      <xdr:nvCxnSpPr>
        <xdr:cNvPr id="115" name="直線コネクタ 114"/>
        <xdr:cNvCxnSpPr/>
      </xdr:nvCxnSpPr>
      <xdr:spPr>
        <a:xfrm>
          <a:off x="4546600" y="9966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121021</xdr:rowOff>
    </xdr:from>
    <xdr:ext cx="599010" cy="259045"/>
    <xdr:sp macro="" textlink="">
      <xdr:nvSpPr>
        <xdr:cNvPr id="116" name="物件費最大値テキスト"/>
        <xdr:cNvSpPr txBox="1"/>
      </xdr:nvSpPr>
      <xdr:spPr>
        <a:xfrm>
          <a:off x="4686300" y="8522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584,845</a:t>
          </a:r>
          <a:endParaRPr kumimoji="1" lang="ja-JP" altLang="en-US" sz="1000" b="1">
            <a:latin typeface="ＭＳ Ｐゴシック"/>
          </a:endParaRPr>
        </a:p>
      </xdr:txBody>
    </xdr:sp>
    <xdr:clientData/>
  </xdr:oneCellAnchor>
  <xdr:twoCellAnchor>
    <xdr:from>
      <xdr:col>6</xdr:col>
      <xdr:colOff>422275</xdr:colOff>
      <xdr:row>51</xdr:row>
      <xdr:rowOff>2894</xdr:rowOff>
    </xdr:from>
    <xdr:to>
      <xdr:col>6</xdr:col>
      <xdr:colOff>600075</xdr:colOff>
      <xdr:row>51</xdr:row>
      <xdr:rowOff>2894</xdr:rowOff>
    </xdr:to>
    <xdr:cxnSp macro="">
      <xdr:nvCxnSpPr>
        <xdr:cNvPr id="117" name="直線コネクタ 116"/>
        <xdr:cNvCxnSpPr/>
      </xdr:nvCxnSpPr>
      <xdr:spPr>
        <a:xfrm>
          <a:off x="4546600" y="8746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97955</xdr:rowOff>
    </xdr:from>
    <xdr:to>
      <xdr:col>6</xdr:col>
      <xdr:colOff>511175</xdr:colOff>
      <xdr:row>57</xdr:row>
      <xdr:rowOff>110636</xdr:rowOff>
    </xdr:to>
    <xdr:cxnSp macro="">
      <xdr:nvCxnSpPr>
        <xdr:cNvPr id="118" name="直線コネクタ 117"/>
        <xdr:cNvCxnSpPr/>
      </xdr:nvCxnSpPr>
      <xdr:spPr>
        <a:xfrm flipV="1">
          <a:off x="3797300" y="9870605"/>
          <a:ext cx="838200" cy="12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27675</xdr:rowOff>
    </xdr:from>
    <xdr:ext cx="599010" cy="259045"/>
    <xdr:sp macro="" textlink="">
      <xdr:nvSpPr>
        <xdr:cNvPr id="119" name="物件費平均値テキスト"/>
        <xdr:cNvSpPr txBox="1"/>
      </xdr:nvSpPr>
      <xdr:spPr>
        <a:xfrm>
          <a:off x="4686300" y="96288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111,790</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4798</xdr:rowOff>
    </xdr:from>
    <xdr:to>
      <xdr:col>6</xdr:col>
      <xdr:colOff>561975</xdr:colOff>
      <xdr:row>57</xdr:row>
      <xdr:rowOff>106398</xdr:rowOff>
    </xdr:to>
    <xdr:sp macro="" textlink="">
      <xdr:nvSpPr>
        <xdr:cNvPr id="120" name="フローチャート : 判断 119"/>
        <xdr:cNvSpPr/>
      </xdr:nvSpPr>
      <xdr:spPr>
        <a:xfrm>
          <a:off x="4584700" y="977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110636</xdr:rowOff>
    </xdr:from>
    <xdr:to>
      <xdr:col>5</xdr:col>
      <xdr:colOff>358775</xdr:colOff>
      <xdr:row>57</xdr:row>
      <xdr:rowOff>132867</xdr:rowOff>
    </xdr:to>
    <xdr:cxnSp macro="">
      <xdr:nvCxnSpPr>
        <xdr:cNvPr id="121" name="直線コネクタ 120"/>
        <xdr:cNvCxnSpPr/>
      </xdr:nvCxnSpPr>
      <xdr:spPr>
        <a:xfrm flipV="1">
          <a:off x="2908300" y="9883286"/>
          <a:ext cx="889000" cy="22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14580</xdr:rowOff>
    </xdr:from>
    <xdr:to>
      <xdr:col>5</xdr:col>
      <xdr:colOff>409575</xdr:colOff>
      <xdr:row>57</xdr:row>
      <xdr:rowOff>116180</xdr:rowOff>
    </xdr:to>
    <xdr:sp macro="" textlink="">
      <xdr:nvSpPr>
        <xdr:cNvPr id="122" name="フローチャート : 判断 121"/>
        <xdr:cNvSpPr/>
      </xdr:nvSpPr>
      <xdr:spPr>
        <a:xfrm>
          <a:off x="3746500" y="978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132707</xdr:rowOff>
    </xdr:from>
    <xdr:ext cx="599010" cy="259045"/>
    <xdr:sp macro="" textlink="">
      <xdr:nvSpPr>
        <xdr:cNvPr id="123" name="テキスト ボックス 122"/>
        <xdr:cNvSpPr txBox="1"/>
      </xdr:nvSpPr>
      <xdr:spPr>
        <a:xfrm>
          <a:off x="3497794" y="9562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107,511</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132867</xdr:rowOff>
    </xdr:from>
    <xdr:to>
      <xdr:col>4</xdr:col>
      <xdr:colOff>155575</xdr:colOff>
      <xdr:row>57</xdr:row>
      <xdr:rowOff>136260</xdr:rowOff>
    </xdr:to>
    <xdr:cxnSp macro="">
      <xdr:nvCxnSpPr>
        <xdr:cNvPr id="124" name="直線コネクタ 123"/>
        <xdr:cNvCxnSpPr/>
      </xdr:nvCxnSpPr>
      <xdr:spPr>
        <a:xfrm flipV="1">
          <a:off x="2019300" y="9905517"/>
          <a:ext cx="889000" cy="3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44209</xdr:rowOff>
    </xdr:from>
    <xdr:to>
      <xdr:col>4</xdr:col>
      <xdr:colOff>206375</xdr:colOff>
      <xdr:row>57</xdr:row>
      <xdr:rowOff>145809</xdr:rowOff>
    </xdr:to>
    <xdr:sp macro="" textlink="">
      <xdr:nvSpPr>
        <xdr:cNvPr id="125" name="フローチャート : 判断 124"/>
        <xdr:cNvSpPr/>
      </xdr:nvSpPr>
      <xdr:spPr>
        <a:xfrm>
          <a:off x="2857500" y="9816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162336</xdr:rowOff>
    </xdr:from>
    <xdr:ext cx="534377" cy="259045"/>
    <xdr:sp macro="" textlink="">
      <xdr:nvSpPr>
        <xdr:cNvPr id="126" name="テキスト ボックス 125"/>
        <xdr:cNvSpPr txBox="1"/>
      </xdr:nvSpPr>
      <xdr:spPr>
        <a:xfrm>
          <a:off x="2641111" y="9592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94,550</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127591</xdr:rowOff>
    </xdr:from>
    <xdr:to>
      <xdr:col>2</xdr:col>
      <xdr:colOff>638175</xdr:colOff>
      <xdr:row>57</xdr:row>
      <xdr:rowOff>136260</xdr:rowOff>
    </xdr:to>
    <xdr:cxnSp macro="">
      <xdr:nvCxnSpPr>
        <xdr:cNvPr id="127" name="直線コネクタ 126"/>
        <xdr:cNvCxnSpPr/>
      </xdr:nvCxnSpPr>
      <xdr:spPr>
        <a:xfrm>
          <a:off x="1130300" y="9900241"/>
          <a:ext cx="889000" cy="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26250</xdr:rowOff>
    </xdr:from>
    <xdr:to>
      <xdr:col>3</xdr:col>
      <xdr:colOff>3175</xdr:colOff>
      <xdr:row>57</xdr:row>
      <xdr:rowOff>127850</xdr:rowOff>
    </xdr:to>
    <xdr:sp macro="" textlink="">
      <xdr:nvSpPr>
        <xdr:cNvPr id="128" name="フローチャート : 判断 127"/>
        <xdr:cNvSpPr/>
      </xdr:nvSpPr>
      <xdr:spPr>
        <a:xfrm>
          <a:off x="1968500" y="979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144377</xdr:rowOff>
    </xdr:from>
    <xdr:ext cx="599010" cy="259045"/>
    <xdr:sp macro="" textlink="">
      <xdr:nvSpPr>
        <xdr:cNvPr id="129" name="テキスト ボックス 128"/>
        <xdr:cNvSpPr txBox="1"/>
      </xdr:nvSpPr>
      <xdr:spPr>
        <a:xfrm>
          <a:off x="1719794" y="9574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102,406</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56615</xdr:rowOff>
    </xdr:from>
    <xdr:to>
      <xdr:col>1</xdr:col>
      <xdr:colOff>485775</xdr:colOff>
      <xdr:row>57</xdr:row>
      <xdr:rowOff>158215</xdr:rowOff>
    </xdr:to>
    <xdr:sp macro="" textlink="">
      <xdr:nvSpPr>
        <xdr:cNvPr id="130" name="フローチャート : 判断 129"/>
        <xdr:cNvSpPr/>
      </xdr:nvSpPr>
      <xdr:spPr>
        <a:xfrm>
          <a:off x="1079500" y="9829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3292</xdr:rowOff>
    </xdr:from>
    <xdr:ext cx="534377" cy="259045"/>
    <xdr:sp macro="" textlink="">
      <xdr:nvSpPr>
        <xdr:cNvPr id="131" name="テキスト ボックス 130"/>
        <xdr:cNvSpPr txBox="1"/>
      </xdr:nvSpPr>
      <xdr:spPr>
        <a:xfrm>
          <a:off x="863111" y="9604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89,123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47155</xdr:rowOff>
    </xdr:from>
    <xdr:to>
      <xdr:col>6</xdr:col>
      <xdr:colOff>561975</xdr:colOff>
      <xdr:row>57</xdr:row>
      <xdr:rowOff>148755</xdr:rowOff>
    </xdr:to>
    <xdr:sp macro="" textlink="">
      <xdr:nvSpPr>
        <xdr:cNvPr id="137" name="円/楕円 136"/>
        <xdr:cNvSpPr/>
      </xdr:nvSpPr>
      <xdr:spPr>
        <a:xfrm>
          <a:off x="4584700" y="9819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154675</xdr:rowOff>
    </xdr:from>
    <xdr:ext cx="534377" cy="259045"/>
    <xdr:sp macro="" textlink="">
      <xdr:nvSpPr>
        <xdr:cNvPr id="138" name="物件費該当値テキスト"/>
        <xdr:cNvSpPr txBox="1"/>
      </xdr:nvSpPr>
      <xdr:spPr>
        <a:xfrm>
          <a:off x="4686300" y="975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93,261</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59836</xdr:rowOff>
    </xdr:from>
    <xdr:to>
      <xdr:col>5</xdr:col>
      <xdr:colOff>409575</xdr:colOff>
      <xdr:row>57</xdr:row>
      <xdr:rowOff>161436</xdr:rowOff>
    </xdr:to>
    <xdr:sp macro="" textlink="">
      <xdr:nvSpPr>
        <xdr:cNvPr id="139" name="円/楕円 138"/>
        <xdr:cNvSpPr/>
      </xdr:nvSpPr>
      <xdr:spPr>
        <a:xfrm>
          <a:off x="3746500" y="9832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152563</xdr:rowOff>
    </xdr:from>
    <xdr:ext cx="534377" cy="259045"/>
    <xdr:sp macro="" textlink="">
      <xdr:nvSpPr>
        <xdr:cNvPr id="140" name="テキスト ボックス 139"/>
        <xdr:cNvSpPr txBox="1"/>
      </xdr:nvSpPr>
      <xdr:spPr>
        <a:xfrm>
          <a:off x="3530111" y="9925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87,714</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82067</xdr:rowOff>
    </xdr:from>
    <xdr:to>
      <xdr:col>4</xdr:col>
      <xdr:colOff>206375</xdr:colOff>
      <xdr:row>58</xdr:row>
      <xdr:rowOff>12217</xdr:rowOff>
    </xdr:to>
    <xdr:sp macro="" textlink="">
      <xdr:nvSpPr>
        <xdr:cNvPr id="141" name="円/楕円 140"/>
        <xdr:cNvSpPr/>
      </xdr:nvSpPr>
      <xdr:spPr>
        <a:xfrm>
          <a:off x="2857500" y="9854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3344</xdr:rowOff>
    </xdr:from>
    <xdr:ext cx="534377" cy="259045"/>
    <xdr:sp macro="" textlink="">
      <xdr:nvSpPr>
        <xdr:cNvPr id="142" name="テキスト ボックス 141"/>
        <xdr:cNvSpPr txBox="1"/>
      </xdr:nvSpPr>
      <xdr:spPr>
        <a:xfrm>
          <a:off x="2641111" y="9947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77,989</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85460</xdr:rowOff>
    </xdr:from>
    <xdr:to>
      <xdr:col>3</xdr:col>
      <xdr:colOff>3175</xdr:colOff>
      <xdr:row>58</xdr:row>
      <xdr:rowOff>15610</xdr:rowOff>
    </xdr:to>
    <xdr:sp macro="" textlink="">
      <xdr:nvSpPr>
        <xdr:cNvPr id="143" name="円/楕円 142"/>
        <xdr:cNvSpPr/>
      </xdr:nvSpPr>
      <xdr:spPr>
        <a:xfrm>
          <a:off x="1968500" y="985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6737</xdr:rowOff>
    </xdr:from>
    <xdr:ext cx="534377" cy="259045"/>
    <xdr:sp macro="" textlink="">
      <xdr:nvSpPr>
        <xdr:cNvPr id="144" name="テキスト ボックス 143"/>
        <xdr:cNvSpPr txBox="1"/>
      </xdr:nvSpPr>
      <xdr:spPr>
        <a:xfrm>
          <a:off x="1752111" y="9950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76,505</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76791</xdr:rowOff>
    </xdr:from>
    <xdr:to>
      <xdr:col>1</xdr:col>
      <xdr:colOff>485775</xdr:colOff>
      <xdr:row>58</xdr:row>
      <xdr:rowOff>6941</xdr:rowOff>
    </xdr:to>
    <xdr:sp macro="" textlink="">
      <xdr:nvSpPr>
        <xdr:cNvPr id="145" name="円/楕円 144"/>
        <xdr:cNvSpPr/>
      </xdr:nvSpPr>
      <xdr:spPr>
        <a:xfrm>
          <a:off x="1079500" y="9849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169518</xdr:rowOff>
    </xdr:from>
    <xdr:ext cx="534377" cy="259045"/>
    <xdr:sp macro="" textlink="">
      <xdr:nvSpPr>
        <xdr:cNvPr id="146" name="テキスト ボックス 145"/>
        <xdr:cNvSpPr txBox="1"/>
      </xdr:nvSpPr>
      <xdr:spPr>
        <a:xfrm>
          <a:off x="863111" y="9942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80,297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121892</xdr:rowOff>
    </xdr:from>
    <xdr:to>
      <xdr:col>6</xdr:col>
      <xdr:colOff>510540</xdr:colOff>
      <xdr:row>78</xdr:row>
      <xdr:rowOff>133894</xdr:rowOff>
    </xdr:to>
    <xdr:cxnSp macro="">
      <xdr:nvCxnSpPr>
        <xdr:cNvPr id="168" name="直線コネクタ 167"/>
        <xdr:cNvCxnSpPr/>
      </xdr:nvCxnSpPr>
      <xdr:spPr>
        <a:xfrm flipV="1">
          <a:off x="4633595" y="12294842"/>
          <a:ext cx="1270" cy="1212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137721</xdr:rowOff>
    </xdr:from>
    <xdr:ext cx="378565" cy="259045"/>
    <xdr:sp macro="" textlink="">
      <xdr:nvSpPr>
        <xdr:cNvPr id="169" name="維持補修費最小値テキスト"/>
        <xdr:cNvSpPr txBox="1"/>
      </xdr:nvSpPr>
      <xdr:spPr>
        <a:xfrm>
          <a:off x="4686300" y="135108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6</xdr:col>
      <xdr:colOff>422275</xdr:colOff>
      <xdr:row>78</xdr:row>
      <xdr:rowOff>133894</xdr:rowOff>
    </xdr:from>
    <xdr:to>
      <xdr:col>6</xdr:col>
      <xdr:colOff>600075</xdr:colOff>
      <xdr:row>78</xdr:row>
      <xdr:rowOff>133894</xdr:rowOff>
    </xdr:to>
    <xdr:cxnSp macro="">
      <xdr:nvCxnSpPr>
        <xdr:cNvPr id="170" name="直線コネクタ 169"/>
        <xdr:cNvCxnSpPr/>
      </xdr:nvCxnSpPr>
      <xdr:spPr>
        <a:xfrm>
          <a:off x="4546600" y="13506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68569</xdr:rowOff>
    </xdr:from>
    <xdr:ext cx="534377" cy="259045"/>
    <xdr:sp macro="" textlink="">
      <xdr:nvSpPr>
        <xdr:cNvPr id="171" name="維持補修費最大値テキスト"/>
        <xdr:cNvSpPr txBox="1"/>
      </xdr:nvSpPr>
      <xdr:spPr>
        <a:xfrm>
          <a:off x="4686300" y="1207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53,279</a:t>
          </a:r>
          <a:endParaRPr kumimoji="1" lang="ja-JP" altLang="en-US" sz="1000" b="1">
            <a:latin typeface="ＭＳ Ｐゴシック"/>
          </a:endParaRPr>
        </a:p>
      </xdr:txBody>
    </xdr:sp>
    <xdr:clientData/>
  </xdr:oneCellAnchor>
  <xdr:twoCellAnchor>
    <xdr:from>
      <xdr:col>6</xdr:col>
      <xdr:colOff>422275</xdr:colOff>
      <xdr:row>71</xdr:row>
      <xdr:rowOff>121892</xdr:rowOff>
    </xdr:from>
    <xdr:to>
      <xdr:col>6</xdr:col>
      <xdr:colOff>600075</xdr:colOff>
      <xdr:row>71</xdr:row>
      <xdr:rowOff>121892</xdr:rowOff>
    </xdr:to>
    <xdr:cxnSp macro="">
      <xdr:nvCxnSpPr>
        <xdr:cNvPr id="172" name="直線コネクタ 171"/>
        <xdr:cNvCxnSpPr/>
      </xdr:nvCxnSpPr>
      <xdr:spPr>
        <a:xfrm>
          <a:off x="4546600" y="12294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24783</xdr:rowOff>
    </xdr:from>
    <xdr:to>
      <xdr:col>6</xdr:col>
      <xdr:colOff>511175</xdr:colOff>
      <xdr:row>78</xdr:row>
      <xdr:rowOff>37333</xdr:rowOff>
    </xdr:to>
    <xdr:cxnSp macro="">
      <xdr:nvCxnSpPr>
        <xdr:cNvPr id="173" name="直線コネクタ 172"/>
        <xdr:cNvCxnSpPr/>
      </xdr:nvCxnSpPr>
      <xdr:spPr>
        <a:xfrm flipV="1">
          <a:off x="3797300" y="13397883"/>
          <a:ext cx="838200" cy="12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96026</xdr:rowOff>
    </xdr:from>
    <xdr:ext cx="469744" cy="259045"/>
    <xdr:sp macro="" textlink="">
      <xdr:nvSpPr>
        <xdr:cNvPr id="174" name="維持補修費平均値テキスト"/>
        <xdr:cNvSpPr txBox="1"/>
      </xdr:nvSpPr>
      <xdr:spPr>
        <a:xfrm>
          <a:off x="4686300" y="131262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8,189</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73149</xdr:rowOff>
    </xdr:from>
    <xdr:to>
      <xdr:col>6</xdr:col>
      <xdr:colOff>561975</xdr:colOff>
      <xdr:row>78</xdr:row>
      <xdr:rowOff>3299</xdr:rowOff>
    </xdr:to>
    <xdr:sp macro="" textlink="">
      <xdr:nvSpPr>
        <xdr:cNvPr id="175" name="フローチャート : 判断 174"/>
        <xdr:cNvSpPr/>
      </xdr:nvSpPr>
      <xdr:spPr>
        <a:xfrm>
          <a:off x="4584700" y="1327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29080</xdr:rowOff>
    </xdr:from>
    <xdr:to>
      <xdr:col>5</xdr:col>
      <xdr:colOff>358775</xdr:colOff>
      <xdr:row>78</xdr:row>
      <xdr:rowOff>37333</xdr:rowOff>
    </xdr:to>
    <xdr:cxnSp macro="">
      <xdr:nvCxnSpPr>
        <xdr:cNvPr id="176" name="直線コネクタ 175"/>
        <xdr:cNvCxnSpPr/>
      </xdr:nvCxnSpPr>
      <xdr:spPr>
        <a:xfrm>
          <a:off x="2908300" y="13402180"/>
          <a:ext cx="889000" cy="8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82796</xdr:rowOff>
    </xdr:from>
    <xdr:to>
      <xdr:col>5</xdr:col>
      <xdr:colOff>409575</xdr:colOff>
      <xdr:row>78</xdr:row>
      <xdr:rowOff>12946</xdr:rowOff>
    </xdr:to>
    <xdr:sp macro="" textlink="">
      <xdr:nvSpPr>
        <xdr:cNvPr id="177" name="フローチャート : 判断 176"/>
        <xdr:cNvSpPr/>
      </xdr:nvSpPr>
      <xdr:spPr>
        <a:xfrm>
          <a:off x="3746500" y="1328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29473</xdr:rowOff>
    </xdr:from>
    <xdr:ext cx="469744" cy="259045"/>
    <xdr:sp macro="" textlink="">
      <xdr:nvSpPr>
        <xdr:cNvPr id="178" name="テキスト ボックス 177"/>
        <xdr:cNvSpPr txBox="1"/>
      </xdr:nvSpPr>
      <xdr:spPr>
        <a:xfrm>
          <a:off x="3562427" y="13059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29080</xdr:rowOff>
    </xdr:from>
    <xdr:to>
      <xdr:col>4</xdr:col>
      <xdr:colOff>155575</xdr:colOff>
      <xdr:row>78</xdr:row>
      <xdr:rowOff>39070</xdr:rowOff>
    </xdr:to>
    <xdr:cxnSp macro="">
      <xdr:nvCxnSpPr>
        <xdr:cNvPr id="179" name="直線コネクタ 178"/>
        <xdr:cNvCxnSpPr/>
      </xdr:nvCxnSpPr>
      <xdr:spPr>
        <a:xfrm flipV="1">
          <a:off x="2019300" y="13402180"/>
          <a:ext cx="889000" cy="9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96033</xdr:rowOff>
    </xdr:from>
    <xdr:to>
      <xdr:col>4</xdr:col>
      <xdr:colOff>206375</xdr:colOff>
      <xdr:row>78</xdr:row>
      <xdr:rowOff>26183</xdr:rowOff>
    </xdr:to>
    <xdr:sp macro="" textlink="">
      <xdr:nvSpPr>
        <xdr:cNvPr id="180" name="フローチャート : 判断 179"/>
        <xdr:cNvSpPr/>
      </xdr:nvSpPr>
      <xdr:spPr>
        <a:xfrm>
          <a:off x="2857500" y="1329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42710</xdr:rowOff>
    </xdr:from>
    <xdr:ext cx="469744" cy="259045"/>
    <xdr:sp macro="" textlink="">
      <xdr:nvSpPr>
        <xdr:cNvPr id="181" name="テキスト ボックス 180"/>
        <xdr:cNvSpPr txBox="1"/>
      </xdr:nvSpPr>
      <xdr:spPr>
        <a:xfrm>
          <a:off x="2673427" y="13072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7,188</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100243</xdr:rowOff>
    </xdr:from>
    <xdr:to>
      <xdr:col>2</xdr:col>
      <xdr:colOff>638175</xdr:colOff>
      <xdr:row>78</xdr:row>
      <xdr:rowOff>39070</xdr:rowOff>
    </xdr:to>
    <xdr:cxnSp macro="">
      <xdr:nvCxnSpPr>
        <xdr:cNvPr id="182" name="直線コネクタ 181"/>
        <xdr:cNvCxnSpPr/>
      </xdr:nvCxnSpPr>
      <xdr:spPr>
        <a:xfrm>
          <a:off x="1130300" y="13301893"/>
          <a:ext cx="889000" cy="110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95827</xdr:rowOff>
    </xdr:from>
    <xdr:to>
      <xdr:col>3</xdr:col>
      <xdr:colOff>3175</xdr:colOff>
      <xdr:row>78</xdr:row>
      <xdr:rowOff>25977</xdr:rowOff>
    </xdr:to>
    <xdr:sp macro="" textlink="">
      <xdr:nvSpPr>
        <xdr:cNvPr id="183" name="フローチャート : 判断 182"/>
        <xdr:cNvSpPr/>
      </xdr:nvSpPr>
      <xdr:spPr>
        <a:xfrm>
          <a:off x="1968500" y="1329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42504</xdr:rowOff>
    </xdr:from>
    <xdr:ext cx="469744" cy="259045"/>
    <xdr:sp macro="" textlink="">
      <xdr:nvSpPr>
        <xdr:cNvPr id="184" name="テキスト ボックス 183"/>
        <xdr:cNvSpPr txBox="1"/>
      </xdr:nvSpPr>
      <xdr:spPr>
        <a:xfrm>
          <a:off x="1784427" y="1307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7,197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102868</xdr:rowOff>
    </xdr:from>
    <xdr:to>
      <xdr:col>1</xdr:col>
      <xdr:colOff>485775</xdr:colOff>
      <xdr:row>78</xdr:row>
      <xdr:rowOff>33018</xdr:rowOff>
    </xdr:to>
    <xdr:sp macro="" textlink="">
      <xdr:nvSpPr>
        <xdr:cNvPr id="185" name="フローチャート : 判断 184"/>
        <xdr:cNvSpPr/>
      </xdr:nvSpPr>
      <xdr:spPr>
        <a:xfrm>
          <a:off x="1079500" y="1330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24145</xdr:rowOff>
    </xdr:from>
    <xdr:ext cx="469744" cy="259045"/>
    <xdr:sp macro="" textlink="">
      <xdr:nvSpPr>
        <xdr:cNvPr id="186" name="テキスト ボックス 185"/>
        <xdr:cNvSpPr txBox="1"/>
      </xdr:nvSpPr>
      <xdr:spPr>
        <a:xfrm>
          <a:off x="895427" y="1339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6,889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145433</xdr:rowOff>
    </xdr:from>
    <xdr:to>
      <xdr:col>6</xdr:col>
      <xdr:colOff>561975</xdr:colOff>
      <xdr:row>78</xdr:row>
      <xdr:rowOff>75583</xdr:rowOff>
    </xdr:to>
    <xdr:sp macro="" textlink="">
      <xdr:nvSpPr>
        <xdr:cNvPr id="192" name="円/楕円 191"/>
        <xdr:cNvSpPr/>
      </xdr:nvSpPr>
      <xdr:spPr>
        <a:xfrm>
          <a:off x="4584700" y="13347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60360</xdr:rowOff>
    </xdr:from>
    <xdr:ext cx="469744" cy="259045"/>
    <xdr:sp macro="" textlink="">
      <xdr:nvSpPr>
        <xdr:cNvPr id="193" name="維持補修費該当値テキスト"/>
        <xdr:cNvSpPr txBox="1"/>
      </xdr:nvSpPr>
      <xdr:spPr>
        <a:xfrm>
          <a:off x="4686300" y="13262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5,027</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157983</xdr:rowOff>
    </xdr:from>
    <xdr:to>
      <xdr:col>5</xdr:col>
      <xdr:colOff>409575</xdr:colOff>
      <xdr:row>78</xdr:row>
      <xdr:rowOff>88133</xdr:rowOff>
    </xdr:to>
    <xdr:sp macro="" textlink="">
      <xdr:nvSpPr>
        <xdr:cNvPr id="194" name="円/楕円 193"/>
        <xdr:cNvSpPr/>
      </xdr:nvSpPr>
      <xdr:spPr>
        <a:xfrm>
          <a:off x="3746500" y="13359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79260</xdr:rowOff>
    </xdr:from>
    <xdr:ext cx="469744" cy="259045"/>
    <xdr:sp macro="" textlink="">
      <xdr:nvSpPr>
        <xdr:cNvPr id="195" name="テキスト ボックス 194"/>
        <xdr:cNvSpPr txBox="1"/>
      </xdr:nvSpPr>
      <xdr:spPr>
        <a:xfrm>
          <a:off x="3562427" y="13452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4,478</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149730</xdr:rowOff>
    </xdr:from>
    <xdr:to>
      <xdr:col>4</xdr:col>
      <xdr:colOff>206375</xdr:colOff>
      <xdr:row>78</xdr:row>
      <xdr:rowOff>79880</xdr:rowOff>
    </xdr:to>
    <xdr:sp macro="" textlink="">
      <xdr:nvSpPr>
        <xdr:cNvPr id="196" name="円/楕円 195"/>
        <xdr:cNvSpPr/>
      </xdr:nvSpPr>
      <xdr:spPr>
        <a:xfrm>
          <a:off x="2857500" y="1335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71007</xdr:rowOff>
    </xdr:from>
    <xdr:ext cx="469744" cy="259045"/>
    <xdr:sp macro="" textlink="">
      <xdr:nvSpPr>
        <xdr:cNvPr id="197" name="テキスト ボックス 196"/>
        <xdr:cNvSpPr txBox="1"/>
      </xdr:nvSpPr>
      <xdr:spPr>
        <a:xfrm>
          <a:off x="2673427" y="13444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4,839</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159720</xdr:rowOff>
    </xdr:from>
    <xdr:to>
      <xdr:col>3</xdr:col>
      <xdr:colOff>3175</xdr:colOff>
      <xdr:row>78</xdr:row>
      <xdr:rowOff>89870</xdr:rowOff>
    </xdr:to>
    <xdr:sp macro="" textlink="">
      <xdr:nvSpPr>
        <xdr:cNvPr id="198" name="円/楕円 197"/>
        <xdr:cNvSpPr/>
      </xdr:nvSpPr>
      <xdr:spPr>
        <a:xfrm>
          <a:off x="1968500" y="133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80997</xdr:rowOff>
    </xdr:from>
    <xdr:ext cx="469744" cy="259045"/>
    <xdr:sp macro="" textlink="">
      <xdr:nvSpPr>
        <xdr:cNvPr id="199" name="テキスト ボックス 198"/>
        <xdr:cNvSpPr txBox="1"/>
      </xdr:nvSpPr>
      <xdr:spPr>
        <a:xfrm>
          <a:off x="1784427" y="13454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4,402</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49443</xdr:rowOff>
    </xdr:from>
    <xdr:to>
      <xdr:col>1</xdr:col>
      <xdr:colOff>485775</xdr:colOff>
      <xdr:row>77</xdr:row>
      <xdr:rowOff>151043</xdr:rowOff>
    </xdr:to>
    <xdr:sp macro="" textlink="">
      <xdr:nvSpPr>
        <xdr:cNvPr id="200" name="円/楕円 199"/>
        <xdr:cNvSpPr/>
      </xdr:nvSpPr>
      <xdr:spPr>
        <a:xfrm>
          <a:off x="1079500" y="1325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167570</xdr:rowOff>
    </xdr:from>
    <xdr:ext cx="469744" cy="259045"/>
    <xdr:sp macro="" textlink="">
      <xdr:nvSpPr>
        <xdr:cNvPr id="201" name="テキスト ボックス 200"/>
        <xdr:cNvSpPr txBox="1"/>
      </xdr:nvSpPr>
      <xdr:spPr>
        <a:xfrm>
          <a:off x="895427" y="13026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9,226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73,019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0" name="テキスト ボックス 219"/>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94475</xdr:rowOff>
    </xdr:from>
    <xdr:to>
      <xdr:col>6</xdr:col>
      <xdr:colOff>510540</xdr:colOff>
      <xdr:row>97</xdr:row>
      <xdr:rowOff>170027</xdr:rowOff>
    </xdr:to>
    <xdr:cxnSp macro="">
      <xdr:nvCxnSpPr>
        <xdr:cNvPr id="226" name="直線コネクタ 225"/>
        <xdr:cNvCxnSpPr/>
      </xdr:nvCxnSpPr>
      <xdr:spPr>
        <a:xfrm flipV="1">
          <a:off x="4633595" y="15696425"/>
          <a:ext cx="1270" cy="1104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2404</xdr:rowOff>
    </xdr:from>
    <xdr:ext cx="534377" cy="259045"/>
    <xdr:sp macro="" textlink="">
      <xdr:nvSpPr>
        <xdr:cNvPr id="227" name="扶助費最小値テキスト"/>
        <xdr:cNvSpPr txBox="1"/>
      </xdr:nvSpPr>
      <xdr:spPr>
        <a:xfrm>
          <a:off x="4686300" y="1680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31,408</a:t>
          </a:r>
          <a:endParaRPr kumimoji="1" lang="ja-JP" altLang="en-US" sz="1000" b="1">
            <a:latin typeface="ＭＳ Ｐゴシック"/>
          </a:endParaRPr>
        </a:p>
      </xdr:txBody>
    </xdr:sp>
    <xdr:clientData/>
  </xdr:oneCellAnchor>
  <xdr:twoCellAnchor>
    <xdr:from>
      <xdr:col>6</xdr:col>
      <xdr:colOff>422275</xdr:colOff>
      <xdr:row>97</xdr:row>
      <xdr:rowOff>170027</xdr:rowOff>
    </xdr:from>
    <xdr:to>
      <xdr:col>6</xdr:col>
      <xdr:colOff>600075</xdr:colOff>
      <xdr:row>97</xdr:row>
      <xdr:rowOff>170027</xdr:rowOff>
    </xdr:to>
    <xdr:cxnSp macro="">
      <xdr:nvCxnSpPr>
        <xdr:cNvPr id="228" name="直線コネクタ 227"/>
        <xdr:cNvCxnSpPr/>
      </xdr:nvCxnSpPr>
      <xdr:spPr>
        <a:xfrm>
          <a:off x="4546600" y="16800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41152</xdr:rowOff>
    </xdr:from>
    <xdr:ext cx="534377" cy="259045"/>
    <xdr:sp macro="" textlink="">
      <xdr:nvSpPr>
        <xdr:cNvPr id="229" name="扶助費最大値テキスト"/>
        <xdr:cNvSpPr txBox="1"/>
      </xdr:nvSpPr>
      <xdr:spPr>
        <a:xfrm>
          <a:off x="4686300" y="15471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89,374</a:t>
          </a:r>
          <a:endParaRPr kumimoji="1" lang="ja-JP" altLang="en-US" sz="1000" b="1">
            <a:latin typeface="ＭＳ Ｐゴシック"/>
          </a:endParaRPr>
        </a:p>
      </xdr:txBody>
    </xdr:sp>
    <xdr:clientData/>
  </xdr:oneCellAnchor>
  <xdr:twoCellAnchor>
    <xdr:from>
      <xdr:col>6</xdr:col>
      <xdr:colOff>422275</xdr:colOff>
      <xdr:row>91</xdr:row>
      <xdr:rowOff>94475</xdr:rowOff>
    </xdr:from>
    <xdr:to>
      <xdr:col>6</xdr:col>
      <xdr:colOff>600075</xdr:colOff>
      <xdr:row>91</xdr:row>
      <xdr:rowOff>94475</xdr:rowOff>
    </xdr:to>
    <xdr:cxnSp macro="">
      <xdr:nvCxnSpPr>
        <xdr:cNvPr id="230" name="直線コネクタ 229"/>
        <xdr:cNvCxnSpPr/>
      </xdr:nvCxnSpPr>
      <xdr:spPr>
        <a:xfrm>
          <a:off x="4546600" y="15696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178</xdr:rowOff>
    </xdr:from>
    <xdr:to>
      <xdr:col>6</xdr:col>
      <xdr:colOff>511175</xdr:colOff>
      <xdr:row>97</xdr:row>
      <xdr:rowOff>64491</xdr:rowOff>
    </xdr:to>
    <xdr:cxnSp macro="">
      <xdr:nvCxnSpPr>
        <xdr:cNvPr id="231" name="直線コネクタ 230"/>
        <xdr:cNvCxnSpPr/>
      </xdr:nvCxnSpPr>
      <xdr:spPr>
        <a:xfrm>
          <a:off x="3797300" y="16630828"/>
          <a:ext cx="838200" cy="64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38282</xdr:rowOff>
    </xdr:from>
    <xdr:ext cx="534377" cy="259045"/>
    <xdr:sp macro="" textlink="">
      <xdr:nvSpPr>
        <xdr:cNvPr id="232" name="扶助費平均値テキスト"/>
        <xdr:cNvSpPr txBox="1"/>
      </xdr:nvSpPr>
      <xdr:spPr>
        <a:xfrm>
          <a:off x="4686300" y="161545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54,858</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15405</xdr:rowOff>
    </xdr:from>
    <xdr:to>
      <xdr:col>6</xdr:col>
      <xdr:colOff>561975</xdr:colOff>
      <xdr:row>95</xdr:row>
      <xdr:rowOff>117005</xdr:rowOff>
    </xdr:to>
    <xdr:sp macro="" textlink="">
      <xdr:nvSpPr>
        <xdr:cNvPr id="233" name="フローチャート : 判断 232"/>
        <xdr:cNvSpPr/>
      </xdr:nvSpPr>
      <xdr:spPr>
        <a:xfrm>
          <a:off x="4584700" y="1630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178</xdr:rowOff>
    </xdr:from>
    <xdr:to>
      <xdr:col>5</xdr:col>
      <xdr:colOff>358775</xdr:colOff>
      <xdr:row>97</xdr:row>
      <xdr:rowOff>80874</xdr:rowOff>
    </xdr:to>
    <xdr:cxnSp macro="">
      <xdr:nvCxnSpPr>
        <xdr:cNvPr id="234" name="直線コネクタ 233"/>
        <xdr:cNvCxnSpPr/>
      </xdr:nvCxnSpPr>
      <xdr:spPr>
        <a:xfrm flipV="1">
          <a:off x="2908300" y="16630828"/>
          <a:ext cx="889000" cy="80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130696</xdr:rowOff>
    </xdr:from>
    <xdr:to>
      <xdr:col>5</xdr:col>
      <xdr:colOff>409575</xdr:colOff>
      <xdr:row>95</xdr:row>
      <xdr:rowOff>60846</xdr:rowOff>
    </xdr:to>
    <xdr:sp macro="" textlink="">
      <xdr:nvSpPr>
        <xdr:cNvPr id="235" name="フローチャート : 判断 234"/>
        <xdr:cNvSpPr/>
      </xdr:nvSpPr>
      <xdr:spPr>
        <a:xfrm>
          <a:off x="3746500" y="16246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77373</xdr:rowOff>
    </xdr:from>
    <xdr:ext cx="534377" cy="259045"/>
    <xdr:sp macro="" textlink="">
      <xdr:nvSpPr>
        <xdr:cNvPr id="236" name="テキスト ボックス 235"/>
        <xdr:cNvSpPr txBox="1"/>
      </xdr:nvSpPr>
      <xdr:spPr>
        <a:xfrm>
          <a:off x="3530111" y="16022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57,806</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80874</xdr:rowOff>
    </xdr:from>
    <xdr:to>
      <xdr:col>4</xdr:col>
      <xdr:colOff>155575</xdr:colOff>
      <xdr:row>97</xdr:row>
      <xdr:rowOff>92838</xdr:rowOff>
    </xdr:to>
    <xdr:cxnSp macro="">
      <xdr:nvCxnSpPr>
        <xdr:cNvPr id="237" name="直線コネクタ 236"/>
        <xdr:cNvCxnSpPr/>
      </xdr:nvCxnSpPr>
      <xdr:spPr>
        <a:xfrm flipV="1">
          <a:off x="2019300" y="16711524"/>
          <a:ext cx="889000" cy="11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43790</xdr:rowOff>
    </xdr:from>
    <xdr:to>
      <xdr:col>4</xdr:col>
      <xdr:colOff>206375</xdr:colOff>
      <xdr:row>95</xdr:row>
      <xdr:rowOff>145390</xdr:rowOff>
    </xdr:to>
    <xdr:sp macro="" textlink="">
      <xdr:nvSpPr>
        <xdr:cNvPr id="238" name="フローチャート : 判断 237"/>
        <xdr:cNvSpPr/>
      </xdr:nvSpPr>
      <xdr:spPr>
        <a:xfrm>
          <a:off x="2857500" y="1633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161917</xdr:rowOff>
    </xdr:from>
    <xdr:ext cx="534377" cy="259045"/>
    <xdr:sp macro="" textlink="">
      <xdr:nvSpPr>
        <xdr:cNvPr id="239" name="テキスト ボックス 238"/>
        <xdr:cNvSpPr txBox="1"/>
      </xdr:nvSpPr>
      <xdr:spPr>
        <a:xfrm>
          <a:off x="2641111" y="16106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53,368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66396</xdr:rowOff>
    </xdr:from>
    <xdr:to>
      <xdr:col>2</xdr:col>
      <xdr:colOff>638175</xdr:colOff>
      <xdr:row>97</xdr:row>
      <xdr:rowOff>92838</xdr:rowOff>
    </xdr:to>
    <xdr:cxnSp macro="">
      <xdr:nvCxnSpPr>
        <xdr:cNvPr id="240" name="直線コネクタ 239"/>
        <xdr:cNvCxnSpPr/>
      </xdr:nvCxnSpPr>
      <xdr:spPr>
        <a:xfrm>
          <a:off x="1130300" y="16697046"/>
          <a:ext cx="889000" cy="26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78442</xdr:rowOff>
    </xdr:from>
    <xdr:to>
      <xdr:col>3</xdr:col>
      <xdr:colOff>3175</xdr:colOff>
      <xdr:row>96</xdr:row>
      <xdr:rowOff>8592</xdr:rowOff>
    </xdr:to>
    <xdr:sp macro="" textlink="">
      <xdr:nvSpPr>
        <xdr:cNvPr id="241" name="フローチャート : 判断 240"/>
        <xdr:cNvSpPr/>
      </xdr:nvSpPr>
      <xdr:spPr>
        <a:xfrm>
          <a:off x="1968500" y="16366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25119</xdr:rowOff>
    </xdr:from>
    <xdr:ext cx="534377" cy="259045"/>
    <xdr:sp macro="" textlink="">
      <xdr:nvSpPr>
        <xdr:cNvPr id="242" name="テキスト ボックス 241"/>
        <xdr:cNvSpPr txBox="1"/>
      </xdr:nvSpPr>
      <xdr:spPr>
        <a:xfrm>
          <a:off x="1752111" y="1614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51,549</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71489</xdr:rowOff>
    </xdr:from>
    <xdr:to>
      <xdr:col>1</xdr:col>
      <xdr:colOff>485775</xdr:colOff>
      <xdr:row>96</xdr:row>
      <xdr:rowOff>1639</xdr:rowOff>
    </xdr:to>
    <xdr:sp macro="" textlink="">
      <xdr:nvSpPr>
        <xdr:cNvPr id="243" name="フローチャート : 判断 242"/>
        <xdr:cNvSpPr/>
      </xdr:nvSpPr>
      <xdr:spPr>
        <a:xfrm>
          <a:off x="1079500" y="16359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18166</xdr:rowOff>
    </xdr:from>
    <xdr:ext cx="534377" cy="259045"/>
    <xdr:sp macro="" textlink="">
      <xdr:nvSpPr>
        <xdr:cNvPr id="244" name="テキスト ボックス 243"/>
        <xdr:cNvSpPr txBox="1"/>
      </xdr:nvSpPr>
      <xdr:spPr>
        <a:xfrm>
          <a:off x="863111" y="1613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51,914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13691</xdr:rowOff>
    </xdr:from>
    <xdr:to>
      <xdr:col>6</xdr:col>
      <xdr:colOff>561975</xdr:colOff>
      <xdr:row>97</xdr:row>
      <xdr:rowOff>115291</xdr:rowOff>
    </xdr:to>
    <xdr:sp macro="" textlink="">
      <xdr:nvSpPr>
        <xdr:cNvPr id="250" name="円/楕円 249"/>
        <xdr:cNvSpPr/>
      </xdr:nvSpPr>
      <xdr:spPr>
        <a:xfrm>
          <a:off x="4584700" y="16644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100068</xdr:rowOff>
    </xdr:from>
    <xdr:ext cx="534377" cy="259045"/>
    <xdr:sp macro="" textlink="">
      <xdr:nvSpPr>
        <xdr:cNvPr id="251" name="扶助費該当値テキスト"/>
        <xdr:cNvSpPr txBox="1"/>
      </xdr:nvSpPr>
      <xdr:spPr>
        <a:xfrm>
          <a:off x="4686300" y="16559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36,948</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120828</xdr:rowOff>
    </xdr:from>
    <xdr:to>
      <xdr:col>5</xdr:col>
      <xdr:colOff>409575</xdr:colOff>
      <xdr:row>97</xdr:row>
      <xdr:rowOff>50978</xdr:rowOff>
    </xdr:to>
    <xdr:sp macro="" textlink="">
      <xdr:nvSpPr>
        <xdr:cNvPr id="252" name="円/楕円 251"/>
        <xdr:cNvSpPr/>
      </xdr:nvSpPr>
      <xdr:spPr>
        <a:xfrm>
          <a:off x="3746500" y="16580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42105</xdr:rowOff>
    </xdr:from>
    <xdr:ext cx="534377" cy="259045"/>
    <xdr:sp macro="" textlink="">
      <xdr:nvSpPr>
        <xdr:cNvPr id="253" name="テキスト ボックス 252"/>
        <xdr:cNvSpPr txBox="1"/>
      </xdr:nvSpPr>
      <xdr:spPr>
        <a:xfrm>
          <a:off x="3530111" y="16672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40,324</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30074</xdr:rowOff>
    </xdr:from>
    <xdr:to>
      <xdr:col>4</xdr:col>
      <xdr:colOff>206375</xdr:colOff>
      <xdr:row>97</xdr:row>
      <xdr:rowOff>131674</xdr:rowOff>
    </xdr:to>
    <xdr:sp macro="" textlink="">
      <xdr:nvSpPr>
        <xdr:cNvPr id="254" name="円/楕円 253"/>
        <xdr:cNvSpPr/>
      </xdr:nvSpPr>
      <xdr:spPr>
        <a:xfrm>
          <a:off x="2857500" y="16660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122801</xdr:rowOff>
    </xdr:from>
    <xdr:ext cx="534377" cy="259045"/>
    <xdr:sp macro="" textlink="">
      <xdr:nvSpPr>
        <xdr:cNvPr id="255" name="テキスト ボックス 254"/>
        <xdr:cNvSpPr txBox="1"/>
      </xdr:nvSpPr>
      <xdr:spPr>
        <a:xfrm>
          <a:off x="2641111" y="16753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36,088</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42038</xdr:rowOff>
    </xdr:from>
    <xdr:to>
      <xdr:col>3</xdr:col>
      <xdr:colOff>3175</xdr:colOff>
      <xdr:row>97</xdr:row>
      <xdr:rowOff>143638</xdr:rowOff>
    </xdr:to>
    <xdr:sp macro="" textlink="">
      <xdr:nvSpPr>
        <xdr:cNvPr id="256" name="円/楕円 255"/>
        <xdr:cNvSpPr/>
      </xdr:nvSpPr>
      <xdr:spPr>
        <a:xfrm>
          <a:off x="1968500" y="16672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134765</xdr:rowOff>
    </xdr:from>
    <xdr:ext cx="534377" cy="259045"/>
    <xdr:sp macro="" textlink="">
      <xdr:nvSpPr>
        <xdr:cNvPr id="257" name="テキスト ボックス 256"/>
        <xdr:cNvSpPr txBox="1"/>
      </xdr:nvSpPr>
      <xdr:spPr>
        <a:xfrm>
          <a:off x="1752111" y="16765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35,460</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15596</xdr:rowOff>
    </xdr:from>
    <xdr:to>
      <xdr:col>1</xdr:col>
      <xdr:colOff>485775</xdr:colOff>
      <xdr:row>97</xdr:row>
      <xdr:rowOff>117196</xdr:rowOff>
    </xdr:to>
    <xdr:sp macro="" textlink="">
      <xdr:nvSpPr>
        <xdr:cNvPr id="258" name="円/楕円 257"/>
        <xdr:cNvSpPr/>
      </xdr:nvSpPr>
      <xdr:spPr>
        <a:xfrm>
          <a:off x="1079500" y="16646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108323</xdr:rowOff>
    </xdr:from>
    <xdr:ext cx="534377" cy="259045"/>
    <xdr:sp macro="" textlink="">
      <xdr:nvSpPr>
        <xdr:cNvPr id="259" name="テキスト ボックス 258"/>
        <xdr:cNvSpPr txBox="1"/>
      </xdr:nvSpPr>
      <xdr:spPr>
        <a:xfrm>
          <a:off x="863111" y="16738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36,848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49,476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0" name="テキスト ボックス 269"/>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139700</xdr:rowOff>
    </xdr:from>
    <xdr:to>
      <xdr:col>16</xdr:col>
      <xdr:colOff>307975</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168927</xdr:rowOff>
    </xdr:from>
    <xdr:ext cx="531299" cy="259045"/>
    <xdr:sp macro="" textlink="">
      <xdr:nvSpPr>
        <xdr:cNvPr id="272" name="テキスト ボックス 271"/>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4" name="テキスト ボックス 273"/>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6" name="テキスト ボックス 275"/>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8" name="テキスト ボックス 277"/>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0" name="テキスト ボックス 27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14583</xdr:rowOff>
    </xdr:from>
    <xdr:to>
      <xdr:col>15</xdr:col>
      <xdr:colOff>180340</xdr:colOff>
      <xdr:row>39</xdr:row>
      <xdr:rowOff>32743</xdr:rowOff>
    </xdr:to>
    <xdr:cxnSp macro="">
      <xdr:nvCxnSpPr>
        <xdr:cNvPr id="282" name="直線コネクタ 281"/>
        <xdr:cNvCxnSpPr/>
      </xdr:nvCxnSpPr>
      <xdr:spPr>
        <a:xfrm flipV="1">
          <a:off x="10475595" y="5158083"/>
          <a:ext cx="1270" cy="1561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36570</xdr:rowOff>
    </xdr:from>
    <xdr:ext cx="534377" cy="259045"/>
    <xdr:sp macro="" textlink="">
      <xdr:nvSpPr>
        <xdr:cNvPr id="283" name="補助費等最小値テキスト"/>
        <xdr:cNvSpPr txBox="1"/>
      </xdr:nvSpPr>
      <xdr:spPr>
        <a:xfrm>
          <a:off x="10528300" y="6723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42,947</a:t>
          </a:r>
          <a:endParaRPr kumimoji="1" lang="ja-JP" altLang="en-US" sz="1000" b="1">
            <a:latin typeface="ＭＳ Ｐゴシック"/>
          </a:endParaRPr>
        </a:p>
      </xdr:txBody>
    </xdr:sp>
    <xdr:clientData/>
  </xdr:oneCellAnchor>
  <xdr:twoCellAnchor>
    <xdr:from>
      <xdr:col>15</xdr:col>
      <xdr:colOff>92075</xdr:colOff>
      <xdr:row>39</xdr:row>
      <xdr:rowOff>32743</xdr:rowOff>
    </xdr:from>
    <xdr:to>
      <xdr:col>15</xdr:col>
      <xdr:colOff>269875</xdr:colOff>
      <xdr:row>39</xdr:row>
      <xdr:rowOff>32743</xdr:rowOff>
    </xdr:to>
    <xdr:cxnSp macro="">
      <xdr:nvCxnSpPr>
        <xdr:cNvPr id="284" name="直線コネクタ 283"/>
        <xdr:cNvCxnSpPr/>
      </xdr:nvCxnSpPr>
      <xdr:spPr>
        <a:xfrm>
          <a:off x="10388600" y="6719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132710</xdr:rowOff>
    </xdr:from>
    <xdr:ext cx="599010" cy="259045"/>
    <xdr:sp macro="" textlink="">
      <xdr:nvSpPr>
        <xdr:cNvPr id="285" name="補助費等最大値テキスト"/>
        <xdr:cNvSpPr txBox="1"/>
      </xdr:nvSpPr>
      <xdr:spPr>
        <a:xfrm>
          <a:off x="10528300" y="4933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213,683</a:t>
          </a:r>
          <a:endParaRPr kumimoji="1" lang="ja-JP" altLang="en-US" sz="1000" b="1">
            <a:latin typeface="ＭＳ Ｐゴシック"/>
          </a:endParaRPr>
        </a:p>
      </xdr:txBody>
    </xdr:sp>
    <xdr:clientData/>
  </xdr:oneCellAnchor>
  <xdr:twoCellAnchor>
    <xdr:from>
      <xdr:col>15</xdr:col>
      <xdr:colOff>92075</xdr:colOff>
      <xdr:row>30</xdr:row>
      <xdr:rowOff>14583</xdr:rowOff>
    </xdr:from>
    <xdr:to>
      <xdr:col>15</xdr:col>
      <xdr:colOff>269875</xdr:colOff>
      <xdr:row>30</xdr:row>
      <xdr:rowOff>14583</xdr:rowOff>
    </xdr:to>
    <xdr:cxnSp macro="">
      <xdr:nvCxnSpPr>
        <xdr:cNvPr id="286" name="直線コネクタ 285"/>
        <xdr:cNvCxnSpPr/>
      </xdr:nvCxnSpPr>
      <xdr:spPr>
        <a:xfrm>
          <a:off x="10388600" y="5158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138301</xdr:rowOff>
    </xdr:from>
    <xdr:to>
      <xdr:col>15</xdr:col>
      <xdr:colOff>180975</xdr:colOff>
      <xdr:row>39</xdr:row>
      <xdr:rowOff>33310</xdr:rowOff>
    </xdr:to>
    <xdr:cxnSp macro="">
      <xdr:nvCxnSpPr>
        <xdr:cNvPr id="287" name="直線コネクタ 286"/>
        <xdr:cNvCxnSpPr/>
      </xdr:nvCxnSpPr>
      <xdr:spPr>
        <a:xfrm flipV="1">
          <a:off x="9639300" y="6653401"/>
          <a:ext cx="838200" cy="6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63085</xdr:rowOff>
    </xdr:from>
    <xdr:ext cx="534377" cy="259045"/>
    <xdr:sp macro="" textlink="">
      <xdr:nvSpPr>
        <xdr:cNvPr id="288" name="補助費等平均値テキスト"/>
        <xdr:cNvSpPr txBox="1"/>
      </xdr:nvSpPr>
      <xdr:spPr>
        <a:xfrm>
          <a:off x="10528300" y="60638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92,825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40208</xdr:rowOff>
    </xdr:from>
    <xdr:to>
      <xdr:col>15</xdr:col>
      <xdr:colOff>231775</xdr:colOff>
      <xdr:row>36</xdr:row>
      <xdr:rowOff>141808</xdr:rowOff>
    </xdr:to>
    <xdr:sp macro="" textlink="">
      <xdr:nvSpPr>
        <xdr:cNvPr id="289" name="フローチャート : 判断 288"/>
        <xdr:cNvSpPr/>
      </xdr:nvSpPr>
      <xdr:spPr>
        <a:xfrm>
          <a:off x="10426700" y="62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30859</xdr:rowOff>
    </xdr:from>
    <xdr:to>
      <xdr:col>14</xdr:col>
      <xdr:colOff>28575</xdr:colOff>
      <xdr:row>39</xdr:row>
      <xdr:rowOff>33310</xdr:rowOff>
    </xdr:to>
    <xdr:cxnSp macro="">
      <xdr:nvCxnSpPr>
        <xdr:cNvPr id="290" name="直線コネクタ 289"/>
        <xdr:cNvCxnSpPr/>
      </xdr:nvCxnSpPr>
      <xdr:spPr>
        <a:xfrm>
          <a:off x="8750300" y="6717409"/>
          <a:ext cx="889000" cy="2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55497</xdr:rowOff>
    </xdr:from>
    <xdr:to>
      <xdr:col>14</xdr:col>
      <xdr:colOff>79375</xdr:colOff>
      <xdr:row>36</xdr:row>
      <xdr:rowOff>157097</xdr:rowOff>
    </xdr:to>
    <xdr:sp macro="" textlink="">
      <xdr:nvSpPr>
        <xdr:cNvPr id="291" name="フローチャート : 判断 290"/>
        <xdr:cNvSpPr/>
      </xdr:nvSpPr>
      <xdr:spPr>
        <a:xfrm>
          <a:off x="9588500" y="6227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2174</xdr:rowOff>
    </xdr:from>
    <xdr:ext cx="534377" cy="259045"/>
    <xdr:sp macro="" textlink="">
      <xdr:nvSpPr>
        <xdr:cNvPr id="292" name="テキスト ボックス 291"/>
        <xdr:cNvSpPr txBox="1"/>
      </xdr:nvSpPr>
      <xdr:spPr>
        <a:xfrm>
          <a:off x="9372111" y="6002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91,153</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30859</xdr:rowOff>
    </xdr:from>
    <xdr:to>
      <xdr:col>12</xdr:col>
      <xdr:colOff>511175</xdr:colOff>
      <xdr:row>39</xdr:row>
      <xdr:rowOff>40643</xdr:rowOff>
    </xdr:to>
    <xdr:cxnSp macro="">
      <xdr:nvCxnSpPr>
        <xdr:cNvPr id="293" name="直線コネクタ 292"/>
        <xdr:cNvCxnSpPr/>
      </xdr:nvCxnSpPr>
      <xdr:spPr>
        <a:xfrm flipV="1">
          <a:off x="7861300" y="6717409"/>
          <a:ext cx="889000" cy="9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105506</xdr:rowOff>
    </xdr:from>
    <xdr:to>
      <xdr:col>12</xdr:col>
      <xdr:colOff>561975</xdr:colOff>
      <xdr:row>37</xdr:row>
      <xdr:rowOff>35656</xdr:rowOff>
    </xdr:to>
    <xdr:sp macro="" textlink="">
      <xdr:nvSpPr>
        <xdr:cNvPr id="294" name="フローチャート : 判断 293"/>
        <xdr:cNvSpPr/>
      </xdr:nvSpPr>
      <xdr:spPr>
        <a:xfrm>
          <a:off x="8699500" y="6277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52183</xdr:rowOff>
    </xdr:from>
    <xdr:ext cx="534377" cy="259045"/>
    <xdr:sp macro="" textlink="">
      <xdr:nvSpPr>
        <xdr:cNvPr id="295" name="テキスト ボックス 294"/>
        <xdr:cNvSpPr txBox="1"/>
      </xdr:nvSpPr>
      <xdr:spPr>
        <a:xfrm>
          <a:off x="8483111" y="6052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85,684</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40643</xdr:rowOff>
    </xdr:from>
    <xdr:to>
      <xdr:col>11</xdr:col>
      <xdr:colOff>307975</xdr:colOff>
      <xdr:row>39</xdr:row>
      <xdr:rowOff>58017</xdr:rowOff>
    </xdr:to>
    <xdr:cxnSp macro="">
      <xdr:nvCxnSpPr>
        <xdr:cNvPr id="296" name="直線コネクタ 295"/>
        <xdr:cNvCxnSpPr/>
      </xdr:nvCxnSpPr>
      <xdr:spPr>
        <a:xfrm flipV="1">
          <a:off x="6972300" y="6727193"/>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123016</xdr:rowOff>
    </xdr:from>
    <xdr:to>
      <xdr:col>11</xdr:col>
      <xdr:colOff>358775</xdr:colOff>
      <xdr:row>37</xdr:row>
      <xdr:rowOff>53166</xdr:rowOff>
    </xdr:to>
    <xdr:sp macro="" textlink="">
      <xdr:nvSpPr>
        <xdr:cNvPr id="297" name="フローチャート : 判断 296"/>
        <xdr:cNvSpPr/>
      </xdr:nvSpPr>
      <xdr:spPr>
        <a:xfrm>
          <a:off x="7810500" y="629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69693</xdr:rowOff>
    </xdr:from>
    <xdr:ext cx="534377" cy="259045"/>
    <xdr:sp macro="" textlink="">
      <xdr:nvSpPr>
        <xdr:cNvPr id="298" name="テキスト ボックス 297"/>
        <xdr:cNvSpPr txBox="1"/>
      </xdr:nvSpPr>
      <xdr:spPr>
        <a:xfrm>
          <a:off x="7594111" y="607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83,769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165170</xdr:rowOff>
    </xdr:from>
    <xdr:to>
      <xdr:col>10</xdr:col>
      <xdr:colOff>155575</xdr:colOff>
      <xdr:row>37</xdr:row>
      <xdr:rowOff>95320</xdr:rowOff>
    </xdr:to>
    <xdr:sp macro="" textlink="">
      <xdr:nvSpPr>
        <xdr:cNvPr id="299" name="フローチャート : 判断 298"/>
        <xdr:cNvSpPr/>
      </xdr:nvSpPr>
      <xdr:spPr>
        <a:xfrm>
          <a:off x="6921500" y="633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111847</xdr:rowOff>
    </xdr:from>
    <xdr:ext cx="534377" cy="259045"/>
    <xdr:sp macro="" textlink="">
      <xdr:nvSpPr>
        <xdr:cNvPr id="300" name="テキスト ボックス 299"/>
        <xdr:cNvSpPr txBox="1"/>
      </xdr:nvSpPr>
      <xdr:spPr>
        <a:xfrm>
          <a:off x="6705111" y="6112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79,159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87501</xdr:rowOff>
    </xdr:from>
    <xdr:to>
      <xdr:col>15</xdr:col>
      <xdr:colOff>231775</xdr:colOff>
      <xdr:row>39</xdr:row>
      <xdr:rowOff>17651</xdr:rowOff>
    </xdr:to>
    <xdr:sp macro="" textlink="">
      <xdr:nvSpPr>
        <xdr:cNvPr id="306" name="円/楕円 305"/>
        <xdr:cNvSpPr/>
      </xdr:nvSpPr>
      <xdr:spPr>
        <a:xfrm>
          <a:off x="10426700" y="6602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2428</xdr:rowOff>
    </xdr:from>
    <xdr:ext cx="534377" cy="259045"/>
    <xdr:sp macro="" textlink="">
      <xdr:nvSpPr>
        <xdr:cNvPr id="307" name="補助費等該当値テキスト"/>
        <xdr:cNvSpPr txBox="1"/>
      </xdr:nvSpPr>
      <xdr:spPr>
        <a:xfrm>
          <a:off x="10528300" y="6517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50,153</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153960</xdr:rowOff>
    </xdr:from>
    <xdr:to>
      <xdr:col>14</xdr:col>
      <xdr:colOff>79375</xdr:colOff>
      <xdr:row>39</xdr:row>
      <xdr:rowOff>84110</xdr:rowOff>
    </xdr:to>
    <xdr:sp macro="" textlink="">
      <xdr:nvSpPr>
        <xdr:cNvPr id="308" name="円/楕円 307"/>
        <xdr:cNvSpPr/>
      </xdr:nvSpPr>
      <xdr:spPr>
        <a:xfrm>
          <a:off x="9588500" y="666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39</xdr:row>
      <xdr:rowOff>75237</xdr:rowOff>
    </xdr:from>
    <xdr:ext cx="534377" cy="259045"/>
    <xdr:sp macro="" textlink="">
      <xdr:nvSpPr>
        <xdr:cNvPr id="309" name="テキスト ボックス 308"/>
        <xdr:cNvSpPr txBox="1"/>
      </xdr:nvSpPr>
      <xdr:spPr>
        <a:xfrm>
          <a:off x="9372111" y="676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42,885</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151509</xdr:rowOff>
    </xdr:from>
    <xdr:to>
      <xdr:col>12</xdr:col>
      <xdr:colOff>561975</xdr:colOff>
      <xdr:row>39</xdr:row>
      <xdr:rowOff>81659</xdr:rowOff>
    </xdr:to>
    <xdr:sp macro="" textlink="">
      <xdr:nvSpPr>
        <xdr:cNvPr id="310" name="円/楕円 309"/>
        <xdr:cNvSpPr/>
      </xdr:nvSpPr>
      <xdr:spPr>
        <a:xfrm>
          <a:off x="8699500" y="666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39</xdr:row>
      <xdr:rowOff>72786</xdr:rowOff>
    </xdr:from>
    <xdr:ext cx="534377" cy="259045"/>
    <xdr:sp macro="" textlink="">
      <xdr:nvSpPr>
        <xdr:cNvPr id="311" name="テキスト ボックス 310"/>
        <xdr:cNvSpPr txBox="1"/>
      </xdr:nvSpPr>
      <xdr:spPr>
        <a:xfrm>
          <a:off x="8483111" y="6759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43,153</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161293</xdr:rowOff>
    </xdr:from>
    <xdr:to>
      <xdr:col>11</xdr:col>
      <xdr:colOff>358775</xdr:colOff>
      <xdr:row>39</xdr:row>
      <xdr:rowOff>91443</xdr:rowOff>
    </xdr:to>
    <xdr:sp macro="" textlink="">
      <xdr:nvSpPr>
        <xdr:cNvPr id="312" name="円/楕円 311"/>
        <xdr:cNvSpPr/>
      </xdr:nvSpPr>
      <xdr:spPr>
        <a:xfrm>
          <a:off x="7810500" y="667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39</xdr:row>
      <xdr:rowOff>82570</xdr:rowOff>
    </xdr:from>
    <xdr:ext cx="534377" cy="259045"/>
    <xdr:sp macro="" textlink="">
      <xdr:nvSpPr>
        <xdr:cNvPr id="313" name="テキスト ボックス 312"/>
        <xdr:cNvSpPr txBox="1"/>
      </xdr:nvSpPr>
      <xdr:spPr>
        <a:xfrm>
          <a:off x="7594111" y="676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42,083</a:t>
          </a:r>
          <a:endParaRPr kumimoji="1" lang="ja-JP" altLang="en-US" sz="1000" b="1">
            <a:solidFill>
              <a:srgbClr val="FF0000"/>
            </a:solidFill>
            <a:latin typeface="ＭＳ Ｐゴシック"/>
          </a:endParaRPr>
        </a:p>
      </xdr:txBody>
    </xdr:sp>
    <xdr:clientData/>
  </xdr:oneCellAnchor>
  <xdr:twoCellAnchor>
    <xdr:from>
      <xdr:col>10</xdr:col>
      <xdr:colOff>53975</xdr:colOff>
      <xdr:row>39</xdr:row>
      <xdr:rowOff>7217</xdr:rowOff>
    </xdr:from>
    <xdr:to>
      <xdr:col>10</xdr:col>
      <xdr:colOff>155575</xdr:colOff>
      <xdr:row>39</xdr:row>
      <xdr:rowOff>108817</xdr:rowOff>
    </xdr:to>
    <xdr:sp macro="" textlink="">
      <xdr:nvSpPr>
        <xdr:cNvPr id="314" name="円/楕円 313"/>
        <xdr:cNvSpPr/>
      </xdr:nvSpPr>
      <xdr:spPr>
        <a:xfrm>
          <a:off x="6921500" y="669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39</xdr:row>
      <xdr:rowOff>99944</xdr:rowOff>
    </xdr:from>
    <xdr:ext cx="534377" cy="259045"/>
    <xdr:sp macro="" textlink="">
      <xdr:nvSpPr>
        <xdr:cNvPr id="315" name="テキスト ボックス 314"/>
        <xdr:cNvSpPr txBox="1"/>
      </xdr:nvSpPr>
      <xdr:spPr>
        <a:xfrm>
          <a:off x="6705111" y="678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40,183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6" name="直線コネクタ 325"/>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7" name="テキスト ボックス 326"/>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8" name="直線コネクタ 327"/>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144434</xdr:rowOff>
    </xdr:from>
    <xdr:ext cx="685572" cy="259045"/>
    <xdr:sp macro="" textlink="">
      <xdr:nvSpPr>
        <xdr:cNvPr id="329" name="テキスト ボックス 328"/>
        <xdr:cNvSpPr txBox="1"/>
      </xdr:nvSpPr>
      <xdr:spPr>
        <a:xfrm>
          <a:off x="5918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0" name="直線コネクタ 329"/>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160762</xdr:rowOff>
    </xdr:from>
    <xdr:ext cx="685572" cy="259045"/>
    <xdr:sp macro="" textlink="">
      <xdr:nvSpPr>
        <xdr:cNvPr id="331" name="テキスト ボックス 330"/>
        <xdr:cNvSpPr txBox="1"/>
      </xdr:nvSpPr>
      <xdr:spPr>
        <a:xfrm>
          <a:off x="5918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2" name="直線コネクタ 331"/>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5642</xdr:rowOff>
    </xdr:from>
    <xdr:ext cx="685572" cy="259045"/>
    <xdr:sp macro="" textlink="">
      <xdr:nvSpPr>
        <xdr:cNvPr id="333" name="テキスト ボックス 332"/>
        <xdr:cNvSpPr txBox="1"/>
      </xdr:nvSpPr>
      <xdr:spPr>
        <a:xfrm>
          <a:off x="5918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4" name="直線コネクタ 333"/>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35" name="テキスト ボックス 334"/>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6" name="直線コネクタ 335"/>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37" name="テキスト ボックス 336"/>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9" name="テキスト ボックス 338"/>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46310</xdr:rowOff>
    </xdr:from>
    <xdr:to>
      <xdr:col>15</xdr:col>
      <xdr:colOff>180340</xdr:colOff>
      <xdr:row>59</xdr:row>
      <xdr:rowOff>93983</xdr:rowOff>
    </xdr:to>
    <xdr:cxnSp macro="">
      <xdr:nvCxnSpPr>
        <xdr:cNvPr id="341" name="直線コネクタ 340"/>
        <xdr:cNvCxnSpPr/>
      </xdr:nvCxnSpPr>
      <xdr:spPr>
        <a:xfrm flipV="1">
          <a:off x="10475595" y="8790260"/>
          <a:ext cx="1270" cy="1419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111505</xdr:rowOff>
    </xdr:from>
    <xdr:ext cx="534377" cy="259045"/>
    <xdr:sp macro="" textlink="">
      <xdr:nvSpPr>
        <xdr:cNvPr id="342" name="普通建設事業費最小値テキスト"/>
        <xdr:cNvSpPr txBox="1"/>
      </xdr:nvSpPr>
      <xdr:spPr>
        <a:xfrm>
          <a:off x="10528300" y="10227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14,992</a:t>
          </a:r>
          <a:endParaRPr kumimoji="1" lang="ja-JP" altLang="en-US" sz="1000" b="1">
            <a:latin typeface="ＭＳ Ｐゴシック"/>
          </a:endParaRPr>
        </a:p>
      </xdr:txBody>
    </xdr:sp>
    <xdr:clientData/>
  </xdr:oneCellAnchor>
  <xdr:twoCellAnchor>
    <xdr:from>
      <xdr:col>15</xdr:col>
      <xdr:colOff>92075</xdr:colOff>
      <xdr:row>59</xdr:row>
      <xdr:rowOff>93983</xdr:rowOff>
    </xdr:from>
    <xdr:to>
      <xdr:col>15</xdr:col>
      <xdr:colOff>269875</xdr:colOff>
      <xdr:row>59</xdr:row>
      <xdr:rowOff>93983</xdr:rowOff>
    </xdr:to>
    <xdr:cxnSp macro="">
      <xdr:nvCxnSpPr>
        <xdr:cNvPr id="343" name="直線コネクタ 342"/>
        <xdr:cNvCxnSpPr/>
      </xdr:nvCxnSpPr>
      <xdr:spPr>
        <a:xfrm>
          <a:off x="10388600" y="10209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164437</xdr:rowOff>
    </xdr:from>
    <xdr:ext cx="690189" cy="259045"/>
    <xdr:sp macro="" textlink="">
      <xdr:nvSpPr>
        <xdr:cNvPr id="344" name="普通建設事業費最大値テキスト"/>
        <xdr:cNvSpPr txBox="1"/>
      </xdr:nvSpPr>
      <xdr:spPr>
        <a:xfrm>
          <a:off x="10528300" y="85654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4,360,971</a:t>
          </a:r>
          <a:endParaRPr kumimoji="1" lang="ja-JP" altLang="en-US" sz="1000" b="1">
            <a:latin typeface="ＭＳ Ｐゴシック"/>
          </a:endParaRPr>
        </a:p>
      </xdr:txBody>
    </xdr:sp>
    <xdr:clientData/>
  </xdr:oneCellAnchor>
  <xdr:twoCellAnchor>
    <xdr:from>
      <xdr:col>15</xdr:col>
      <xdr:colOff>92075</xdr:colOff>
      <xdr:row>51</xdr:row>
      <xdr:rowOff>46310</xdr:rowOff>
    </xdr:from>
    <xdr:to>
      <xdr:col>15</xdr:col>
      <xdr:colOff>269875</xdr:colOff>
      <xdr:row>51</xdr:row>
      <xdr:rowOff>46310</xdr:rowOff>
    </xdr:to>
    <xdr:cxnSp macro="">
      <xdr:nvCxnSpPr>
        <xdr:cNvPr id="345" name="直線コネクタ 344"/>
        <xdr:cNvCxnSpPr/>
      </xdr:nvCxnSpPr>
      <xdr:spPr>
        <a:xfrm>
          <a:off x="10388600" y="879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77062</xdr:rowOff>
    </xdr:from>
    <xdr:to>
      <xdr:col>15</xdr:col>
      <xdr:colOff>180975</xdr:colOff>
      <xdr:row>59</xdr:row>
      <xdr:rowOff>83630</xdr:rowOff>
    </xdr:to>
    <xdr:cxnSp macro="">
      <xdr:nvCxnSpPr>
        <xdr:cNvPr id="346" name="直線コネクタ 345"/>
        <xdr:cNvCxnSpPr/>
      </xdr:nvCxnSpPr>
      <xdr:spPr>
        <a:xfrm>
          <a:off x="9639300" y="10192612"/>
          <a:ext cx="838200" cy="6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28955</xdr:rowOff>
    </xdr:from>
    <xdr:ext cx="599010" cy="259045"/>
    <xdr:sp macro="" textlink="">
      <xdr:nvSpPr>
        <xdr:cNvPr id="347" name="普通建設事業費平均値テキスト"/>
        <xdr:cNvSpPr txBox="1"/>
      </xdr:nvSpPr>
      <xdr:spPr>
        <a:xfrm>
          <a:off x="10528300" y="99730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128,611</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6078</xdr:rowOff>
    </xdr:from>
    <xdr:to>
      <xdr:col>15</xdr:col>
      <xdr:colOff>231775</xdr:colOff>
      <xdr:row>59</xdr:row>
      <xdr:rowOff>107678</xdr:rowOff>
    </xdr:to>
    <xdr:sp macro="" textlink="">
      <xdr:nvSpPr>
        <xdr:cNvPr id="348" name="フローチャート : 判断 347"/>
        <xdr:cNvSpPr/>
      </xdr:nvSpPr>
      <xdr:spPr>
        <a:xfrm>
          <a:off x="10426700" y="1012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77062</xdr:rowOff>
    </xdr:from>
    <xdr:to>
      <xdr:col>14</xdr:col>
      <xdr:colOff>28575</xdr:colOff>
      <xdr:row>59</xdr:row>
      <xdr:rowOff>79079</xdr:rowOff>
    </xdr:to>
    <xdr:cxnSp macro="">
      <xdr:nvCxnSpPr>
        <xdr:cNvPr id="349" name="直線コネクタ 348"/>
        <xdr:cNvCxnSpPr/>
      </xdr:nvCxnSpPr>
      <xdr:spPr>
        <a:xfrm flipV="1">
          <a:off x="8750300" y="10192612"/>
          <a:ext cx="889000" cy="2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59</xdr:row>
      <xdr:rowOff>8993</xdr:rowOff>
    </xdr:from>
    <xdr:to>
      <xdr:col>14</xdr:col>
      <xdr:colOff>79375</xdr:colOff>
      <xdr:row>59</xdr:row>
      <xdr:rowOff>110593</xdr:rowOff>
    </xdr:to>
    <xdr:sp macro="" textlink="">
      <xdr:nvSpPr>
        <xdr:cNvPr id="350" name="フローチャート : 判断 349"/>
        <xdr:cNvSpPr/>
      </xdr:nvSpPr>
      <xdr:spPr>
        <a:xfrm>
          <a:off x="9588500" y="1012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127120</xdr:rowOff>
    </xdr:from>
    <xdr:ext cx="599010" cy="259045"/>
    <xdr:sp macro="" textlink="">
      <xdr:nvSpPr>
        <xdr:cNvPr id="351" name="テキスト ボックス 350"/>
        <xdr:cNvSpPr txBox="1"/>
      </xdr:nvSpPr>
      <xdr:spPr>
        <a:xfrm>
          <a:off x="9339794" y="9899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119,685</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79079</xdr:rowOff>
    </xdr:from>
    <xdr:to>
      <xdr:col>12</xdr:col>
      <xdr:colOff>511175</xdr:colOff>
      <xdr:row>59</xdr:row>
      <xdr:rowOff>82326</xdr:rowOff>
    </xdr:to>
    <xdr:cxnSp macro="">
      <xdr:nvCxnSpPr>
        <xdr:cNvPr id="352" name="直線コネクタ 351"/>
        <xdr:cNvCxnSpPr/>
      </xdr:nvCxnSpPr>
      <xdr:spPr>
        <a:xfrm flipV="1">
          <a:off x="7861300" y="10194629"/>
          <a:ext cx="889000" cy="3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59</xdr:row>
      <xdr:rowOff>8996</xdr:rowOff>
    </xdr:from>
    <xdr:to>
      <xdr:col>12</xdr:col>
      <xdr:colOff>561975</xdr:colOff>
      <xdr:row>59</xdr:row>
      <xdr:rowOff>110596</xdr:rowOff>
    </xdr:to>
    <xdr:sp macro="" textlink="">
      <xdr:nvSpPr>
        <xdr:cNvPr id="353" name="フローチャート : 判断 352"/>
        <xdr:cNvSpPr/>
      </xdr:nvSpPr>
      <xdr:spPr>
        <a:xfrm>
          <a:off x="8699500" y="10124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127123</xdr:rowOff>
    </xdr:from>
    <xdr:ext cx="599010" cy="259045"/>
    <xdr:sp macro="" textlink="">
      <xdr:nvSpPr>
        <xdr:cNvPr id="354" name="テキスト ボックス 353"/>
        <xdr:cNvSpPr txBox="1"/>
      </xdr:nvSpPr>
      <xdr:spPr>
        <a:xfrm>
          <a:off x="8450794" y="9899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119,674</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74830</xdr:rowOff>
    </xdr:from>
    <xdr:to>
      <xdr:col>11</xdr:col>
      <xdr:colOff>307975</xdr:colOff>
      <xdr:row>59</xdr:row>
      <xdr:rowOff>82326</xdr:rowOff>
    </xdr:to>
    <xdr:cxnSp macro="">
      <xdr:nvCxnSpPr>
        <xdr:cNvPr id="355" name="直線コネクタ 354"/>
        <xdr:cNvCxnSpPr/>
      </xdr:nvCxnSpPr>
      <xdr:spPr>
        <a:xfrm>
          <a:off x="6972300" y="10190380"/>
          <a:ext cx="889000" cy="7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59</xdr:row>
      <xdr:rowOff>17111</xdr:rowOff>
    </xdr:from>
    <xdr:to>
      <xdr:col>11</xdr:col>
      <xdr:colOff>358775</xdr:colOff>
      <xdr:row>59</xdr:row>
      <xdr:rowOff>118711</xdr:rowOff>
    </xdr:to>
    <xdr:sp macro="" textlink="">
      <xdr:nvSpPr>
        <xdr:cNvPr id="356" name="フローチャート : 判断 355"/>
        <xdr:cNvSpPr/>
      </xdr:nvSpPr>
      <xdr:spPr>
        <a:xfrm>
          <a:off x="7810500" y="10132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135238</xdr:rowOff>
    </xdr:from>
    <xdr:ext cx="534377" cy="259045"/>
    <xdr:sp macro="" textlink="">
      <xdr:nvSpPr>
        <xdr:cNvPr id="357" name="テキスト ボックス 356"/>
        <xdr:cNvSpPr txBox="1"/>
      </xdr:nvSpPr>
      <xdr:spPr>
        <a:xfrm>
          <a:off x="7594111" y="990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94,828</a:t>
          </a:r>
          <a:endParaRPr kumimoji="1" lang="ja-JP" altLang="en-US" sz="1000" b="1">
            <a:solidFill>
              <a:srgbClr val="000080"/>
            </a:solidFill>
            <a:latin typeface="ＭＳ Ｐゴシック"/>
          </a:endParaRPr>
        </a:p>
      </xdr:txBody>
    </xdr:sp>
    <xdr:clientData/>
  </xdr:oneCellAnchor>
  <xdr:twoCellAnchor>
    <xdr:from>
      <xdr:col>10</xdr:col>
      <xdr:colOff>53975</xdr:colOff>
      <xdr:row>59</xdr:row>
      <xdr:rowOff>18027</xdr:rowOff>
    </xdr:from>
    <xdr:to>
      <xdr:col>10</xdr:col>
      <xdr:colOff>155575</xdr:colOff>
      <xdr:row>59</xdr:row>
      <xdr:rowOff>119627</xdr:rowOff>
    </xdr:to>
    <xdr:sp macro="" textlink="">
      <xdr:nvSpPr>
        <xdr:cNvPr id="358" name="フローチャート : 判断 357"/>
        <xdr:cNvSpPr/>
      </xdr:nvSpPr>
      <xdr:spPr>
        <a:xfrm>
          <a:off x="6921500" y="1013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136154</xdr:rowOff>
    </xdr:from>
    <xdr:ext cx="534377" cy="259045"/>
    <xdr:sp macro="" textlink="">
      <xdr:nvSpPr>
        <xdr:cNvPr id="359" name="テキスト ボックス 358"/>
        <xdr:cNvSpPr txBox="1"/>
      </xdr:nvSpPr>
      <xdr:spPr>
        <a:xfrm>
          <a:off x="6705111" y="9908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92,021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59</xdr:row>
      <xdr:rowOff>32830</xdr:rowOff>
    </xdr:from>
    <xdr:to>
      <xdr:col>15</xdr:col>
      <xdr:colOff>231775</xdr:colOff>
      <xdr:row>59</xdr:row>
      <xdr:rowOff>134430</xdr:rowOff>
    </xdr:to>
    <xdr:sp macro="" textlink="">
      <xdr:nvSpPr>
        <xdr:cNvPr id="365" name="円/楕円 364"/>
        <xdr:cNvSpPr/>
      </xdr:nvSpPr>
      <xdr:spPr>
        <a:xfrm>
          <a:off x="10426700" y="1014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155955</xdr:rowOff>
    </xdr:from>
    <xdr:ext cx="534377" cy="259045"/>
    <xdr:sp macro="" textlink="">
      <xdr:nvSpPr>
        <xdr:cNvPr id="366" name="普通建設事業費該当値テキスト"/>
        <xdr:cNvSpPr txBox="1"/>
      </xdr:nvSpPr>
      <xdr:spPr>
        <a:xfrm>
          <a:off x="10528300" y="10100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46,693</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26262</xdr:rowOff>
    </xdr:from>
    <xdr:to>
      <xdr:col>14</xdr:col>
      <xdr:colOff>79375</xdr:colOff>
      <xdr:row>59</xdr:row>
      <xdr:rowOff>127862</xdr:rowOff>
    </xdr:to>
    <xdr:sp macro="" textlink="">
      <xdr:nvSpPr>
        <xdr:cNvPr id="367" name="円/楕円 366"/>
        <xdr:cNvSpPr/>
      </xdr:nvSpPr>
      <xdr:spPr>
        <a:xfrm>
          <a:off x="9588500" y="10141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118989</xdr:rowOff>
    </xdr:from>
    <xdr:ext cx="534377" cy="259045"/>
    <xdr:sp macro="" textlink="">
      <xdr:nvSpPr>
        <xdr:cNvPr id="368" name="テキスト ボックス 367"/>
        <xdr:cNvSpPr txBox="1"/>
      </xdr:nvSpPr>
      <xdr:spPr>
        <a:xfrm>
          <a:off x="9372111" y="1023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66,805</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28279</xdr:rowOff>
    </xdr:from>
    <xdr:to>
      <xdr:col>12</xdr:col>
      <xdr:colOff>561975</xdr:colOff>
      <xdr:row>59</xdr:row>
      <xdr:rowOff>129879</xdr:rowOff>
    </xdr:to>
    <xdr:sp macro="" textlink="">
      <xdr:nvSpPr>
        <xdr:cNvPr id="369" name="円/楕円 368"/>
        <xdr:cNvSpPr/>
      </xdr:nvSpPr>
      <xdr:spPr>
        <a:xfrm>
          <a:off x="8699500" y="10143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121006</xdr:rowOff>
    </xdr:from>
    <xdr:ext cx="534377" cy="259045"/>
    <xdr:sp macro="" textlink="">
      <xdr:nvSpPr>
        <xdr:cNvPr id="370" name="テキスト ボックス 369"/>
        <xdr:cNvSpPr txBox="1"/>
      </xdr:nvSpPr>
      <xdr:spPr>
        <a:xfrm>
          <a:off x="8483111" y="10236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60,630</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31526</xdr:rowOff>
    </xdr:from>
    <xdr:to>
      <xdr:col>11</xdr:col>
      <xdr:colOff>358775</xdr:colOff>
      <xdr:row>59</xdr:row>
      <xdr:rowOff>133126</xdr:rowOff>
    </xdr:to>
    <xdr:sp macro="" textlink="">
      <xdr:nvSpPr>
        <xdr:cNvPr id="371" name="円/楕円 370"/>
        <xdr:cNvSpPr/>
      </xdr:nvSpPr>
      <xdr:spPr>
        <a:xfrm>
          <a:off x="7810500" y="1014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124253</xdr:rowOff>
    </xdr:from>
    <xdr:ext cx="534377" cy="259045"/>
    <xdr:sp macro="" textlink="">
      <xdr:nvSpPr>
        <xdr:cNvPr id="372" name="テキスト ボックス 371"/>
        <xdr:cNvSpPr txBox="1"/>
      </xdr:nvSpPr>
      <xdr:spPr>
        <a:xfrm>
          <a:off x="7594111" y="1023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50,687</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24030</xdr:rowOff>
    </xdr:from>
    <xdr:to>
      <xdr:col>10</xdr:col>
      <xdr:colOff>155575</xdr:colOff>
      <xdr:row>59</xdr:row>
      <xdr:rowOff>125630</xdr:rowOff>
    </xdr:to>
    <xdr:sp macro="" textlink="">
      <xdr:nvSpPr>
        <xdr:cNvPr id="373" name="円/楕円 372"/>
        <xdr:cNvSpPr/>
      </xdr:nvSpPr>
      <xdr:spPr>
        <a:xfrm>
          <a:off x="6921500" y="1013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116757</xdr:rowOff>
    </xdr:from>
    <xdr:ext cx="534377" cy="259045"/>
    <xdr:sp macro="" textlink="">
      <xdr:nvSpPr>
        <xdr:cNvPr id="374" name="テキスト ボックス 373"/>
        <xdr:cNvSpPr txBox="1"/>
      </xdr:nvSpPr>
      <xdr:spPr>
        <a:xfrm>
          <a:off x="6705111" y="10232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73,639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30,556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75</xdr:row>
      <xdr:rowOff>54627</xdr:rowOff>
    </xdr:from>
    <xdr:ext cx="685572" cy="259045"/>
    <xdr:sp macro="" textlink="">
      <xdr:nvSpPr>
        <xdr:cNvPr id="388" name="テキスト ボックス 387"/>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72</xdr:row>
      <xdr:rowOff>111777</xdr:rowOff>
    </xdr:from>
    <xdr:ext cx="685572" cy="259045"/>
    <xdr:sp macro="" textlink="">
      <xdr:nvSpPr>
        <xdr:cNvPr id="390" name="テキスト ボックス 389"/>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168927</xdr:rowOff>
    </xdr:from>
    <xdr:ext cx="685572" cy="259045"/>
    <xdr:sp macro="" textlink="">
      <xdr:nvSpPr>
        <xdr:cNvPr id="392" name="テキスト ボックス 391"/>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4" name="テキスト ボックス 393"/>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139647</xdr:rowOff>
    </xdr:from>
    <xdr:to>
      <xdr:col>15</xdr:col>
      <xdr:colOff>180340</xdr:colOff>
      <xdr:row>78</xdr:row>
      <xdr:rowOff>139443</xdr:rowOff>
    </xdr:to>
    <xdr:cxnSp macro="">
      <xdr:nvCxnSpPr>
        <xdr:cNvPr id="396" name="直線コネクタ 395"/>
        <xdr:cNvCxnSpPr/>
      </xdr:nvCxnSpPr>
      <xdr:spPr>
        <a:xfrm flipV="1">
          <a:off x="10475595" y="12141147"/>
          <a:ext cx="1270" cy="1371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164613</xdr:rowOff>
    </xdr:from>
    <xdr:ext cx="378565" cy="259045"/>
    <xdr:sp macro="" textlink="">
      <xdr:nvSpPr>
        <xdr:cNvPr id="397" name="普通建設事業費 （ うち新規整備　）最小値テキスト"/>
        <xdr:cNvSpPr txBox="1"/>
      </xdr:nvSpPr>
      <xdr:spPr>
        <a:xfrm>
          <a:off x="10528300" y="13537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564</a:t>
          </a:r>
          <a:endParaRPr kumimoji="1" lang="ja-JP" altLang="en-US" sz="1000" b="1">
            <a:latin typeface="ＭＳ Ｐゴシック"/>
          </a:endParaRPr>
        </a:p>
      </xdr:txBody>
    </xdr:sp>
    <xdr:clientData/>
  </xdr:oneCellAnchor>
  <xdr:twoCellAnchor>
    <xdr:from>
      <xdr:col>15</xdr:col>
      <xdr:colOff>92075</xdr:colOff>
      <xdr:row>78</xdr:row>
      <xdr:rowOff>139443</xdr:rowOff>
    </xdr:from>
    <xdr:to>
      <xdr:col>15</xdr:col>
      <xdr:colOff>269875</xdr:colOff>
      <xdr:row>78</xdr:row>
      <xdr:rowOff>139443</xdr:rowOff>
    </xdr:to>
    <xdr:cxnSp macro="">
      <xdr:nvCxnSpPr>
        <xdr:cNvPr id="398" name="直線コネクタ 397"/>
        <xdr:cNvCxnSpPr/>
      </xdr:nvCxnSpPr>
      <xdr:spPr>
        <a:xfrm>
          <a:off x="10388600" y="1351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86324</xdr:rowOff>
    </xdr:from>
    <xdr:ext cx="690189" cy="259045"/>
    <xdr:sp macro="" textlink="">
      <xdr:nvSpPr>
        <xdr:cNvPr id="399" name="普通建設事業費 （ うち新規整備　）最大値テキスト"/>
        <xdr:cNvSpPr txBox="1"/>
      </xdr:nvSpPr>
      <xdr:spPr>
        <a:xfrm>
          <a:off x="10528300" y="119163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3,000,115</a:t>
          </a:r>
          <a:endParaRPr kumimoji="1" lang="ja-JP" altLang="en-US" sz="1000" b="1">
            <a:latin typeface="ＭＳ Ｐゴシック"/>
          </a:endParaRPr>
        </a:p>
      </xdr:txBody>
    </xdr:sp>
    <xdr:clientData/>
  </xdr:oneCellAnchor>
  <xdr:twoCellAnchor>
    <xdr:from>
      <xdr:col>15</xdr:col>
      <xdr:colOff>92075</xdr:colOff>
      <xdr:row>70</xdr:row>
      <xdr:rowOff>139647</xdr:rowOff>
    </xdr:from>
    <xdr:to>
      <xdr:col>15</xdr:col>
      <xdr:colOff>269875</xdr:colOff>
      <xdr:row>70</xdr:row>
      <xdr:rowOff>139647</xdr:rowOff>
    </xdr:to>
    <xdr:cxnSp macro="">
      <xdr:nvCxnSpPr>
        <xdr:cNvPr id="400" name="直線コネクタ 399"/>
        <xdr:cNvCxnSpPr/>
      </xdr:nvCxnSpPr>
      <xdr:spPr>
        <a:xfrm>
          <a:off x="10388600" y="12141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118463</xdr:rowOff>
    </xdr:from>
    <xdr:to>
      <xdr:col>15</xdr:col>
      <xdr:colOff>180975</xdr:colOff>
      <xdr:row>78</xdr:row>
      <xdr:rowOff>133494</xdr:rowOff>
    </xdr:to>
    <xdr:cxnSp macro="">
      <xdr:nvCxnSpPr>
        <xdr:cNvPr id="401" name="直線コネクタ 400"/>
        <xdr:cNvCxnSpPr/>
      </xdr:nvCxnSpPr>
      <xdr:spPr>
        <a:xfrm>
          <a:off x="9639300" y="13491563"/>
          <a:ext cx="838200" cy="15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82063</xdr:rowOff>
    </xdr:from>
    <xdr:ext cx="534377" cy="259045"/>
    <xdr:sp macro="" textlink="">
      <xdr:nvSpPr>
        <xdr:cNvPr id="402" name="普通建設事業費 （ うち新規整備　）平均値テキスト"/>
        <xdr:cNvSpPr txBox="1"/>
      </xdr:nvSpPr>
      <xdr:spPr>
        <a:xfrm>
          <a:off x="10528300" y="13283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64,993</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59186</xdr:rowOff>
    </xdr:from>
    <xdr:to>
      <xdr:col>15</xdr:col>
      <xdr:colOff>231775</xdr:colOff>
      <xdr:row>78</xdr:row>
      <xdr:rowOff>160786</xdr:rowOff>
    </xdr:to>
    <xdr:sp macro="" textlink="">
      <xdr:nvSpPr>
        <xdr:cNvPr id="403" name="フローチャート : 判断 402"/>
        <xdr:cNvSpPr/>
      </xdr:nvSpPr>
      <xdr:spPr>
        <a:xfrm>
          <a:off x="10426700" y="1343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64238</xdr:rowOff>
    </xdr:from>
    <xdr:to>
      <xdr:col>14</xdr:col>
      <xdr:colOff>79375</xdr:colOff>
      <xdr:row>78</xdr:row>
      <xdr:rowOff>165838</xdr:rowOff>
    </xdr:to>
    <xdr:sp macro="" textlink="">
      <xdr:nvSpPr>
        <xdr:cNvPr id="404" name="フローチャート : 判断 403"/>
        <xdr:cNvSpPr/>
      </xdr:nvSpPr>
      <xdr:spPr>
        <a:xfrm>
          <a:off x="9588500" y="1343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10915</xdr:rowOff>
    </xdr:from>
    <xdr:ext cx="534377" cy="259045"/>
    <xdr:sp macro="" textlink="">
      <xdr:nvSpPr>
        <xdr:cNvPr id="405" name="テキスト ボックス 404"/>
        <xdr:cNvSpPr txBox="1"/>
      </xdr:nvSpPr>
      <xdr:spPr>
        <a:xfrm>
          <a:off x="9372111" y="1321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53,940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6" name="テキスト ボックス 40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7" name="テキスト ボックス 40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8" name="テキスト ボックス 40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9" name="テキスト ボックス 40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0" name="テキスト ボックス 40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82694</xdr:rowOff>
    </xdr:from>
    <xdr:to>
      <xdr:col>15</xdr:col>
      <xdr:colOff>231775</xdr:colOff>
      <xdr:row>79</xdr:row>
      <xdr:rowOff>12844</xdr:rowOff>
    </xdr:to>
    <xdr:sp macro="" textlink="">
      <xdr:nvSpPr>
        <xdr:cNvPr id="411" name="円/楕円 410"/>
        <xdr:cNvSpPr/>
      </xdr:nvSpPr>
      <xdr:spPr>
        <a:xfrm>
          <a:off x="10426700" y="1345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37611</xdr:rowOff>
    </xdr:from>
    <xdr:ext cx="534377" cy="259045"/>
    <xdr:sp macro="" textlink="">
      <xdr:nvSpPr>
        <xdr:cNvPr id="412" name="普通建設事業費 （ うち新規整備　）該当値テキスト"/>
        <xdr:cNvSpPr txBox="1"/>
      </xdr:nvSpPr>
      <xdr:spPr>
        <a:xfrm>
          <a:off x="10528300" y="13410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13,572</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67663</xdr:rowOff>
    </xdr:from>
    <xdr:to>
      <xdr:col>14</xdr:col>
      <xdr:colOff>79375</xdr:colOff>
      <xdr:row>78</xdr:row>
      <xdr:rowOff>169263</xdr:rowOff>
    </xdr:to>
    <xdr:sp macro="" textlink="">
      <xdr:nvSpPr>
        <xdr:cNvPr id="413" name="円/楕円 412"/>
        <xdr:cNvSpPr/>
      </xdr:nvSpPr>
      <xdr:spPr>
        <a:xfrm>
          <a:off x="9588500" y="1344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160390</xdr:rowOff>
    </xdr:from>
    <xdr:ext cx="534377" cy="259045"/>
    <xdr:sp macro="" textlink="">
      <xdr:nvSpPr>
        <xdr:cNvPr id="414" name="テキスト ボックス 413"/>
        <xdr:cNvSpPr txBox="1"/>
      </xdr:nvSpPr>
      <xdr:spPr>
        <a:xfrm>
          <a:off x="9372111" y="13533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46,452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5" name="正方形/長方形 41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6" name="正方形/長方形 41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7" name="正方形/長方形 41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8" name="正方形/長方形 41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9" name="正方形/長方形 41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0" name="正方形/長方形 41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1" name="正方形/長方形 42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15,083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2" name="正方形/長方形 42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3" name="テキスト ボックス 42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4" name="直線コネクタ 42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5" name="直線コネクタ 42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26" name="テキスト ボックス 42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27" name="直線コネクタ 42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28" name="テキスト ボックス 42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29" name="直線コネクタ 42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0" name="テキスト ボックス 42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1" name="直線コネクタ 43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32" name="テキスト ボックス 43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3" name="直線コネクタ 43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4" name="テキスト ボックス 43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49631</xdr:rowOff>
    </xdr:from>
    <xdr:to>
      <xdr:col>15</xdr:col>
      <xdr:colOff>180340</xdr:colOff>
      <xdr:row>98</xdr:row>
      <xdr:rowOff>133299</xdr:rowOff>
    </xdr:to>
    <xdr:cxnSp macro="">
      <xdr:nvCxnSpPr>
        <xdr:cNvPr id="436" name="直線コネクタ 435"/>
        <xdr:cNvCxnSpPr/>
      </xdr:nvCxnSpPr>
      <xdr:spPr>
        <a:xfrm flipV="1">
          <a:off x="10475595" y="15823031"/>
          <a:ext cx="1270" cy="1112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137126</xdr:rowOff>
    </xdr:from>
    <xdr:ext cx="469744" cy="259045"/>
    <xdr:sp macro="" textlink="">
      <xdr:nvSpPr>
        <xdr:cNvPr id="437" name="普通建設事業費 （ うち更新整備　）最小値テキスト"/>
        <xdr:cNvSpPr txBox="1"/>
      </xdr:nvSpPr>
      <xdr:spPr>
        <a:xfrm>
          <a:off x="10528300" y="16939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1,400</a:t>
          </a:r>
          <a:endParaRPr kumimoji="1" lang="ja-JP" altLang="en-US" sz="1000" b="1">
            <a:latin typeface="ＭＳ Ｐゴシック"/>
          </a:endParaRPr>
        </a:p>
      </xdr:txBody>
    </xdr:sp>
    <xdr:clientData/>
  </xdr:oneCellAnchor>
  <xdr:twoCellAnchor>
    <xdr:from>
      <xdr:col>15</xdr:col>
      <xdr:colOff>92075</xdr:colOff>
      <xdr:row>98</xdr:row>
      <xdr:rowOff>133299</xdr:rowOff>
    </xdr:from>
    <xdr:to>
      <xdr:col>15</xdr:col>
      <xdr:colOff>269875</xdr:colOff>
      <xdr:row>98</xdr:row>
      <xdr:rowOff>133299</xdr:rowOff>
    </xdr:to>
    <xdr:cxnSp macro="">
      <xdr:nvCxnSpPr>
        <xdr:cNvPr id="438" name="直線コネクタ 437"/>
        <xdr:cNvCxnSpPr/>
      </xdr:nvCxnSpPr>
      <xdr:spPr>
        <a:xfrm>
          <a:off x="10388600" y="16935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167758</xdr:rowOff>
    </xdr:from>
    <xdr:ext cx="599010" cy="259045"/>
    <xdr:sp macro="" textlink="">
      <xdr:nvSpPr>
        <xdr:cNvPr id="439" name="普通建設事業費 （ うち更新整備　）最大値テキスト"/>
        <xdr:cNvSpPr txBox="1"/>
      </xdr:nvSpPr>
      <xdr:spPr>
        <a:xfrm>
          <a:off x="10528300" y="15598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244,700</a:t>
          </a:r>
          <a:endParaRPr kumimoji="1" lang="ja-JP" altLang="en-US" sz="1000" b="1">
            <a:latin typeface="ＭＳ Ｐゴシック"/>
          </a:endParaRPr>
        </a:p>
      </xdr:txBody>
    </xdr:sp>
    <xdr:clientData/>
  </xdr:oneCellAnchor>
  <xdr:twoCellAnchor>
    <xdr:from>
      <xdr:col>15</xdr:col>
      <xdr:colOff>92075</xdr:colOff>
      <xdr:row>92</xdr:row>
      <xdr:rowOff>49631</xdr:rowOff>
    </xdr:from>
    <xdr:to>
      <xdr:col>15</xdr:col>
      <xdr:colOff>269875</xdr:colOff>
      <xdr:row>92</xdr:row>
      <xdr:rowOff>49631</xdr:rowOff>
    </xdr:to>
    <xdr:cxnSp macro="">
      <xdr:nvCxnSpPr>
        <xdr:cNvPr id="440" name="直線コネクタ 439"/>
        <xdr:cNvCxnSpPr/>
      </xdr:nvCxnSpPr>
      <xdr:spPr>
        <a:xfrm>
          <a:off x="10388600" y="15823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170794</xdr:rowOff>
    </xdr:from>
    <xdr:to>
      <xdr:col>15</xdr:col>
      <xdr:colOff>180975</xdr:colOff>
      <xdr:row>98</xdr:row>
      <xdr:rowOff>61638</xdr:rowOff>
    </xdr:to>
    <xdr:cxnSp macro="">
      <xdr:nvCxnSpPr>
        <xdr:cNvPr id="441" name="直線コネクタ 440"/>
        <xdr:cNvCxnSpPr/>
      </xdr:nvCxnSpPr>
      <xdr:spPr>
        <a:xfrm flipV="1">
          <a:off x="9639300" y="16801444"/>
          <a:ext cx="838200" cy="62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78145</xdr:rowOff>
    </xdr:from>
    <xdr:ext cx="534377" cy="259045"/>
    <xdr:sp macro="" textlink="">
      <xdr:nvSpPr>
        <xdr:cNvPr id="442" name="普通建設事業費 （ うち更新整備　）平均値テキスト"/>
        <xdr:cNvSpPr txBox="1"/>
      </xdr:nvSpPr>
      <xdr:spPr>
        <a:xfrm>
          <a:off x="10528300" y="165373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44,856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55268</xdr:rowOff>
    </xdr:from>
    <xdr:to>
      <xdr:col>15</xdr:col>
      <xdr:colOff>231775</xdr:colOff>
      <xdr:row>97</xdr:row>
      <xdr:rowOff>156868</xdr:rowOff>
    </xdr:to>
    <xdr:sp macro="" textlink="">
      <xdr:nvSpPr>
        <xdr:cNvPr id="443" name="フローチャート : 判断 442"/>
        <xdr:cNvSpPr/>
      </xdr:nvSpPr>
      <xdr:spPr>
        <a:xfrm>
          <a:off x="10426700" y="1668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36460</xdr:rowOff>
    </xdr:from>
    <xdr:to>
      <xdr:col>14</xdr:col>
      <xdr:colOff>79375</xdr:colOff>
      <xdr:row>97</xdr:row>
      <xdr:rowOff>138060</xdr:rowOff>
    </xdr:to>
    <xdr:sp macro="" textlink="">
      <xdr:nvSpPr>
        <xdr:cNvPr id="444" name="フローチャート : 判断 443"/>
        <xdr:cNvSpPr/>
      </xdr:nvSpPr>
      <xdr:spPr>
        <a:xfrm>
          <a:off x="9588500" y="1666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154587</xdr:rowOff>
    </xdr:from>
    <xdr:ext cx="534377" cy="259045"/>
    <xdr:sp macro="" textlink="">
      <xdr:nvSpPr>
        <xdr:cNvPr id="445" name="テキスト ボックス 444"/>
        <xdr:cNvSpPr txBox="1"/>
      </xdr:nvSpPr>
      <xdr:spPr>
        <a:xfrm>
          <a:off x="9372111" y="16442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48,970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6" name="テキスト ボックス 44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7" name="テキスト ボックス 44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8" name="テキスト ボックス 44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9" name="テキスト ボックス 44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0" name="テキスト ボックス 44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119994</xdr:rowOff>
    </xdr:from>
    <xdr:to>
      <xdr:col>15</xdr:col>
      <xdr:colOff>231775</xdr:colOff>
      <xdr:row>98</xdr:row>
      <xdr:rowOff>50144</xdr:rowOff>
    </xdr:to>
    <xdr:sp macro="" textlink="">
      <xdr:nvSpPr>
        <xdr:cNvPr id="451" name="円/楕円 450"/>
        <xdr:cNvSpPr/>
      </xdr:nvSpPr>
      <xdr:spPr>
        <a:xfrm>
          <a:off x="10426700" y="16750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98421</xdr:rowOff>
    </xdr:from>
    <xdr:ext cx="534377" cy="259045"/>
    <xdr:sp macro="" textlink="">
      <xdr:nvSpPr>
        <xdr:cNvPr id="452" name="普通建設事業費 （ うち更新整備　）該当値テキスト"/>
        <xdr:cNvSpPr txBox="1"/>
      </xdr:nvSpPr>
      <xdr:spPr>
        <a:xfrm>
          <a:off x="10528300" y="16729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30,699</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10838</xdr:rowOff>
    </xdr:from>
    <xdr:to>
      <xdr:col>14</xdr:col>
      <xdr:colOff>79375</xdr:colOff>
      <xdr:row>98</xdr:row>
      <xdr:rowOff>112438</xdr:rowOff>
    </xdr:to>
    <xdr:sp macro="" textlink="">
      <xdr:nvSpPr>
        <xdr:cNvPr id="453" name="円/楕円 452"/>
        <xdr:cNvSpPr/>
      </xdr:nvSpPr>
      <xdr:spPr>
        <a:xfrm>
          <a:off x="9588500" y="16812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103565</xdr:rowOff>
    </xdr:from>
    <xdr:ext cx="534377" cy="259045"/>
    <xdr:sp macro="" textlink="">
      <xdr:nvSpPr>
        <xdr:cNvPr id="454" name="テキスト ボックス 453"/>
        <xdr:cNvSpPr txBox="1"/>
      </xdr:nvSpPr>
      <xdr:spPr>
        <a:xfrm>
          <a:off x="9372111" y="16905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17,074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5" name="正方形/長方形 45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6" name="正方形/長方形 45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7" name="正方形/長方形 45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58" name="正方形/長方形 45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59" name="正方形/長方形 45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0" name="正方形/長方形 45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1" name="正方形/長方形 46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2,003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2" name="正方形/長方形 46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3" name="テキスト ボックス 46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4" name="直線コネクタ 46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25400</xdr:rowOff>
    </xdr:from>
    <xdr:to>
      <xdr:col>24</xdr:col>
      <xdr:colOff>644525</xdr:colOff>
      <xdr:row>38</xdr:row>
      <xdr:rowOff>25400</xdr:rowOff>
    </xdr:to>
    <xdr:cxnSp macro="">
      <xdr:nvCxnSpPr>
        <xdr:cNvPr id="465" name="直線コネクタ 464"/>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54627</xdr:rowOff>
    </xdr:from>
    <xdr:ext cx="248786" cy="259045"/>
    <xdr:sp macro="" textlink="">
      <xdr:nvSpPr>
        <xdr:cNvPr id="466" name="テキスト ボックス 465"/>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67" name="直線コネクタ 46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68" name="テキスト ボックス 467"/>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469" name="直線コネクタ 468"/>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470" name="テキスト ボックス 469"/>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1" name="直線コネクタ 47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72" name="テキスト ボックス 47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21325</xdr:rowOff>
    </xdr:from>
    <xdr:to>
      <xdr:col>23</xdr:col>
      <xdr:colOff>516889</xdr:colOff>
      <xdr:row>38</xdr:row>
      <xdr:rowOff>25400</xdr:rowOff>
    </xdr:to>
    <xdr:cxnSp macro="">
      <xdr:nvCxnSpPr>
        <xdr:cNvPr id="474" name="直線コネクタ 473"/>
        <xdr:cNvCxnSpPr/>
      </xdr:nvCxnSpPr>
      <xdr:spPr>
        <a:xfrm flipV="1">
          <a:off x="16317595" y="5336275"/>
          <a:ext cx="1269" cy="1204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43394</xdr:rowOff>
    </xdr:from>
    <xdr:ext cx="249299" cy="259045"/>
    <xdr:sp macro="" textlink="">
      <xdr:nvSpPr>
        <xdr:cNvPr id="475" name="災害復旧事業費最小値テキスト"/>
        <xdr:cNvSpPr txBox="1"/>
      </xdr:nvSpPr>
      <xdr:spPr>
        <a:xfrm>
          <a:off x="16370300" y="65584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25400</xdr:rowOff>
    </xdr:from>
    <xdr:to>
      <xdr:col>23</xdr:col>
      <xdr:colOff>606425</xdr:colOff>
      <xdr:row>38</xdr:row>
      <xdr:rowOff>25400</xdr:rowOff>
    </xdr:to>
    <xdr:cxnSp macro="">
      <xdr:nvCxnSpPr>
        <xdr:cNvPr id="476" name="直線コネクタ 475"/>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139452</xdr:rowOff>
    </xdr:from>
    <xdr:ext cx="599010" cy="259045"/>
    <xdr:sp macro="" textlink="">
      <xdr:nvSpPr>
        <xdr:cNvPr id="477" name="災害復旧事業費最大値テキスト"/>
        <xdr:cNvSpPr txBox="1"/>
      </xdr:nvSpPr>
      <xdr:spPr>
        <a:xfrm>
          <a:off x="16370300" y="5111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210,713</a:t>
          </a:r>
          <a:endParaRPr kumimoji="1" lang="ja-JP" altLang="en-US" sz="1000" b="1">
            <a:latin typeface="ＭＳ Ｐゴシック"/>
          </a:endParaRPr>
        </a:p>
      </xdr:txBody>
    </xdr:sp>
    <xdr:clientData/>
  </xdr:oneCellAnchor>
  <xdr:twoCellAnchor>
    <xdr:from>
      <xdr:col>23</xdr:col>
      <xdr:colOff>428625</xdr:colOff>
      <xdr:row>31</xdr:row>
      <xdr:rowOff>21325</xdr:rowOff>
    </xdr:from>
    <xdr:to>
      <xdr:col>23</xdr:col>
      <xdr:colOff>606425</xdr:colOff>
      <xdr:row>31</xdr:row>
      <xdr:rowOff>21325</xdr:rowOff>
    </xdr:to>
    <xdr:cxnSp macro="">
      <xdr:nvCxnSpPr>
        <xdr:cNvPr id="478" name="直線コネクタ 477"/>
        <xdr:cNvCxnSpPr/>
      </xdr:nvCxnSpPr>
      <xdr:spPr>
        <a:xfrm>
          <a:off x="16230600" y="5336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12416</xdr:rowOff>
    </xdr:from>
    <xdr:to>
      <xdr:col>23</xdr:col>
      <xdr:colOff>517525</xdr:colOff>
      <xdr:row>38</xdr:row>
      <xdr:rowOff>16221</xdr:rowOff>
    </xdr:to>
    <xdr:cxnSp macro="">
      <xdr:nvCxnSpPr>
        <xdr:cNvPr id="479" name="直線コネクタ 478"/>
        <xdr:cNvCxnSpPr/>
      </xdr:nvCxnSpPr>
      <xdr:spPr>
        <a:xfrm>
          <a:off x="15481300" y="6527516"/>
          <a:ext cx="838200" cy="3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132294</xdr:rowOff>
    </xdr:from>
    <xdr:ext cx="469744" cy="259045"/>
    <xdr:sp macro="" textlink="">
      <xdr:nvSpPr>
        <xdr:cNvPr id="480" name="災害復旧事業費平均値テキスト"/>
        <xdr:cNvSpPr txBox="1"/>
      </xdr:nvSpPr>
      <xdr:spPr>
        <a:xfrm>
          <a:off x="16370300" y="63044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6,410</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109417</xdr:rowOff>
    </xdr:from>
    <xdr:to>
      <xdr:col>23</xdr:col>
      <xdr:colOff>568325</xdr:colOff>
      <xdr:row>38</xdr:row>
      <xdr:rowOff>39567</xdr:rowOff>
    </xdr:to>
    <xdr:sp macro="" textlink="">
      <xdr:nvSpPr>
        <xdr:cNvPr id="481" name="フローチャート : 判断 480"/>
        <xdr:cNvSpPr/>
      </xdr:nvSpPr>
      <xdr:spPr>
        <a:xfrm>
          <a:off x="16268700" y="6453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12416</xdr:rowOff>
    </xdr:from>
    <xdr:to>
      <xdr:col>22</xdr:col>
      <xdr:colOff>365125</xdr:colOff>
      <xdr:row>38</xdr:row>
      <xdr:rowOff>24468</xdr:rowOff>
    </xdr:to>
    <xdr:cxnSp macro="">
      <xdr:nvCxnSpPr>
        <xdr:cNvPr id="482" name="直線コネクタ 481"/>
        <xdr:cNvCxnSpPr/>
      </xdr:nvCxnSpPr>
      <xdr:spPr>
        <a:xfrm flipV="1">
          <a:off x="14592300" y="6527516"/>
          <a:ext cx="889000" cy="12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75944</xdr:rowOff>
    </xdr:from>
    <xdr:to>
      <xdr:col>22</xdr:col>
      <xdr:colOff>415925</xdr:colOff>
      <xdr:row>38</xdr:row>
      <xdr:rowOff>6094</xdr:rowOff>
    </xdr:to>
    <xdr:sp macro="" textlink="">
      <xdr:nvSpPr>
        <xdr:cNvPr id="483" name="フローチャート : 判断 482"/>
        <xdr:cNvSpPr/>
      </xdr:nvSpPr>
      <xdr:spPr>
        <a:xfrm>
          <a:off x="15430500" y="641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22621</xdr:rowOff>
    </xdr:from>
    <xdr:ext cx="534377" cy="259045"/>
    <xdr:sp macro="" textlink="">
      <xdr:nvSpPr>
        <xdr:cNvPr id="484" name="テキスト ボックス 483"/>
        <xdr:cNvSpPr txBox="1"/>
      </xdr:nvSpPr>
      <xdr:spPr>
        <a:xfrm>
          <a:off x="15214111" y="6194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12,267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21291</xdr:rowOff>
    </xdr:from>
    <xdr:to>
      <xdr:col>21</xdr:col>
      <xdr:colOff>161925</xdr:colOff>
      <xdr:row>38</xdr:row>
      <xdr:rowOff>24468</xdr:rowOff>
    </xdr:to>
    <xdr:cxnSp macro="">
      <xdr:nvCxnSpPr>
        <xdr:cNvPr id="485" name="直線コネクタ 484"/>
        <xdr:cNvCxnSpPr/>
      </xdr:nvCxnSpPr>
      <xdr:spPr>
        <a:xfrm>
          <a:off x="13703300" y="6536391"/>
          <a:ext cx="889000" cy="3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93535</xdr:rowOff>
    </xdr:from>
    <xdr:to>
      <xdr:col>21</xdr:col>
      <xdr:colOff>212725</xdr:colOff>
      <xdr:row>38</xdr:row>
      <xdr:rowOff>23685</xdr:rowOff>
    </xdr:to>
    <xdr:sp macro="" textlink="">
      <xdr:nvSpPr>
        <xdr:cNvPr id="486" name="フローチャート : 判断 485"/>
        <xdr:cNvSpPr/>
      </xdr:nvSpPr>
      <xdr:spPr>
        <a:xfrm>
          <a:off x="14541500" y="6437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40212</xdr:rowOff>
    </xdr:from>
    <xdr:ext cx="469744" cy="259045"/>
    <xdr:sp macro="" textlink="">
      <xdr:nvSpPr>
        <xdr:cNvPr id="487" name="テキスト ボックス 486"/>
        <xdr:cNvSpPr txBox="1"/>
      </xdr:nvSpPr>
      <xdr:spPr>
        <a:xfrm>
          <a:off x="14357427" y="621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10267</xdr:rowOff>
    </xdr:from>
    <xdr:to>
      <xdr:col>19</xdr:col>
      <xdr:colOff>644525</xdr:colOff>
      <xdr:row>38</xdr:row>
      <xdr:rowOff>21291</xdr:rowOff>
    </xdr:to>
    <xdr:cxnSp macro="">
      <xdr:nvCxnSpPr>
        <xdr:cNvPr id="488" name="直線コネクタ 487"/>
        <xdr:cNvCxnSpPr/>
      </xdr:nvCxnSpPr>
      <xdr:spPr>
        <a:xfrm>
          <a:off x="12814300" y="6525367"/>
          <a:ext cx="889000" cy="1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92643</xdr:rowOff>
    </xdr:from>
    <xdr:to>
      <xdr:col>20</xdr:col>
      <xdr:colOff>9525</xdr:colOff>
      <xdr:row>38</xdr:row>
      <xdr:rowOff>22793</xdr:rowOff>
    </xdr:to>
    <xdr:sp macro="" textlink="">
      <xdr:nvSpPr>
        <xdr:cNvPr id="489" name="フローチャート : 判断 488"/>
        <xdr:cNvSpPr/>
      </xdr:nvSpPr>
      <xdr:spPr>
        <a:xfrm>
          <a:off x="13652500" y="643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39320</xdr:rowOff>
    </xdr:from>
    <xdr:ext cx="469744" cy="259045"/>
    <xdr:sp macro="" textlink="">
      <xdr:nvSpPr>
        <xdr:cNvPr id="490" name="テキスト ボックス 489"/>
        <xdr:cNvSpPr txBox="1"/>
      </xdr:nvSpPr>
      <xdr:spPr>
        <a:xfrm>
          <a:off x="13468427" y="6211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96895</xdr:rowOff>
    </xdr:from>
    <xdr:to>
      <xdr:col>18</xdr:col>
      <xdr:colOff>492125</xdr:colOff>
      <xdr:row>38</xdr:row>
      <xdr:rowOff>27045</xdr:rowOff>
    </xdr:to>
    <xdr:sp macro="" textlink="">
      <xdr:nvSpPr>
        <xdr:cNvPr id="491" name="フローチャート : 判断 490"/>
        <xdr:cNvSpPr/>
      </xdr:nvSpPr>
      <xdr:spPr>
        <a:xfrm>
          <a:off x="12763500" y="6440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43572</xdr:rowOff>
    </xdr:from>
    <xdr:ext cx="469744" cy="259045"/>
    <xdr:sp macro="" textlink="">
      <xdr:nvSpPr>
        <xdr:cNvPr id="492" name="テキスト ボックス 491"/>
        <xdr:cNvSpPr txBox="1"/>
      </xdr:nvSpPr>
      <xdr:spPr>
        <a:xfrm>
          <a:off x="12579427" y="6215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3" name="テキスト ボックス 49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4" name="テキスト ボックス 49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5" name="テキスト ボックス 49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6" name="テキスト ボックス 49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497" name="テキスト ボックス 49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136872</xdr:rowOff>
    </xdr:from>
    <xdr:to>
      <xdr:col>23</xdr:col>
      <xdr:colOff>568325</xdr:colOff>
      <xdr:row>38</xdr:row>
      <xdr:rowOff>67022</xdr:rowOff>
    </xdr:to>
    <xdr:sp macro="" textlink="">
      <xdr:nvSpPr>
        <xdr:cNvPr id="498" name="円/楕円 497"/>
        <xdr:cNvSpPr/>
      </xdr:nvSpPr>
      <xdr:spPr>
        <a:xfrm>
          <a:off x="16268700" y="6480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87844</xdr:rowOff>
    </xdr:from>
    <xdr:ext cx="469744" cy="259045"/>
    <xdr:sp macro="" textlink="">
      <xdr:nvSpPr>
        <xdr:cNvPr id="499" name="災害復旧事業費該当値テキスト"/>
        <xdr:cNvSpPr txBox="1"/>
      </xdr:nvSpPr>
      <xdr:spPr>
        <a:xfrm>
          <a:off x="16370300" y="6431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1,606</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133066</xdr:rowOff>
    </xdr:from>
    <xdr:to>
      <xdr:col>22</xdr:col>
      <xdr:colOff>415925</xdr:colOff>
      <xdr:row>38</xdr:row>
      <xdr:rowOff>63216</xdr:rowOff>
    </xdr:to>
    <xdr:sp macro="" textlink="">
      <xdr:nvSpPr>
        <xdr:cNvPr id="500" name="円/楕円 499"/>
        <xdr:cNvSpPr/>
      </xdr:nvSpPr>
      <xdr:spPr>
        <a:xfrm>
          <a:off x="15430500" y="6476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54343</xdr:rowOff>
    </xdr:from>
    <xdr:ext cx="469744" cy="259045"/>
    <xdr:sp macro="" textlink="">
      <xdr:nvSpPr>
        <xdr:cNvPr id="501" name="テキスト ボックス 500"/>
        <xdr:cNvSpPr txBox="1"/>
      </xdr:nvSpPr>
      <xdr:spPr>
        <a:xfrm>
          <a:off x="15246427" y="6569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2,272</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145118</xdr:rowOff>
    </xdr:from>
    <xdr:to>
      <xdr:col>21</xdr:col>
      <xdr:colOff>212725</xdr:colOff>
      <xdr:row>38</xdr:row>
      <xdr:rowOff>75268</xdr:rowOff>
    </xdr:to>
    <xdr:sp macro="" textlink="">
      <xdr:nvSpPr>
        <xdr:cNvPr id="502" name="円/楕円 501"/>
        <xdr:cNvSpPr/>
      </xdr:nvSpPr>
      <xdr:spPr>
        <a:xfrm>
          <a:off x="14541500" y="648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38</xdr:row>
      <xdr:rowOff>66395</xdr:rowOff>
    </xdr:from>
    <xdr:ext cx="378565" cy="259045"/>
    <xdr:sp macro="" textlink="">
      <xdr:nvSpPr>
        <xdr:cNvPr id="503" name="テキスト ボックス 502"/>
        <xdr:cNvSpPr txBox="1"/>
      </xdr:nvSpPr>
      <xdr:spPr>
        <a:xfrm>
          <a:off x="14403017" y="6581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141941</xdr:rowOff>
    </xdr:from>
    <xdr:to>
      <xdr:col>20</xdr:col>
      <xdr:colOff>9525</xdr:colOff>
      <xdr:row>38</xdr:row>
      <xdr:rowOff>72091</xdr:rowOff>
    </xdr:to>
    <xdr:sp macro="" textlink="">
      <xdr:nvSpPr>
        <xdr:cNvPr id="504" name="円/楕円 503"/>
        <xdr:cNvSpPr/>
      </xdr:nvSpPr>
      <xdr:spPr>
        <a:xfrm>
          <a:off x="13652500" y="648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38</xdr:row>
      <xdr:rowOff>63218</xdr:rowOff>
    </xdr:from>
    <xdr:ext cx="378565" cy="259045"/>
    <xdr:sp macro="" textlink="">
      <xdr:nvSpPr>
        <xdr:cNvPr id="505" name="テキスト ボックス 504"/>
        <xdr:cNvSpPr txBox="1"/>
      </xdr:nvSpPr>
      <xdr:spPr>
        <a:xfrm>
          <a:off x="13514017" y="6578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130917</xdr:rowOff>
    </xdr:from>
    <xdr:to>
      <xdr:col>18</xdr:col>
      <xdr:colOff>492125</xdr:colOff>
      <xdr:row>38</xdr:row>
      <xdr:rowOff>61067</xdr:rowOff>
    </xdr:to>
    <xdr:sp macro="" textlink="">
      <xdr:nvSpPr>
        <xdr:cNvPr id="506" name="円/楕円 505"/>
        <xdr:cNvSpPr/>
      </xdr:nvSpPr>
      <xdr:spPr>
        <a:xfrm>
          <a:off x="12763500" y="6474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52194</xdr:rowOff>
    </xdr:from>
    <xdr:ext cx="469744" cy="259045"/>
    <xdr:sp macro="" textlink="">
      <xdr:nvSpPr>
        <xdr:cNvPr id="507" name="テキスト ボックス 506"/>
        <xdr:cNvSpPr txBox="1"/>
      </xdr:nvSpPr>
      <xdr:spPr>
        <a:xfrm>
          <a:off x="12579427" y="6567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08" name="正方形/長方形 50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09" name="正方形/長方形 50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0" name="正方形/長方形 50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1" name="正方形/長方形 51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2" name="正方形/長方形 51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3" name="正方形/長方形 51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4" name="正方形/長方形 51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5" name="正方形/長方形 51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6" name="テキスト ボックス 51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17" name="直線コネクタ 51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18" name="直線コネクタ 51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19" name="テキスト ボックス 51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0" name="直線コネクタ 51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1" name="テキスト ボックス 52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23" name="直線コネクタ 52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2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5" name="直線コネクタ 52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2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7" name="直線コネクタ 52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28" name="直線コネクタ 52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2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0" name="フローチャート : 判断 52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1" name="直線コネクタ 53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32" name="フローチャート : 判断 53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33" name="テキスト ボックス 532"/>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34" name="直線コネクタ 53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35" name="フローチャート : 判断 53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36" name="テキスト ボックス 535"/>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37" name="直線コネクタ 53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38" name="フローチャート : 判断 53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39" name="テキスト ボックス 538"/>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0" name="フローチャート : 判断 53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1" name="テキスト ボックス 540"/>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2" name="テキスト ボックス 54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43" name="テキスト ボックス 54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44" name="テキスト ボックス 54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45" name="テキスト ボックス 54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46" name="テキスト ボックス 54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7" name="円/楕円 54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4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49" name="円/楕円 54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0" name="テキスト ボックス 549"/>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1" name="円/楕円 55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52" name="テキスト ボックス 551"/>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53" name="円/楕円 55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54" name="テキスト ボックス 553"/>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5" name="円/楕円 55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56" name="テキスト ボックス 555"/>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57" name="正方形/長方形 55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58" name="正方形/長方形 55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59" name="正方形/長方形 55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0" name="正方形/長方形 55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1" name="正方形/長方形 56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2" name="正方形/長方形 56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63" name="正方形/長方形 56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39,901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64" name="正方形/長方形 56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65" name="テキスト ボックス 56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66" name="直線コネクタ 56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567" name="直線コネクタ 566"/>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568" name="テキスト ボックス 567"/>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69" name="直線コネクタ 56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70" name="テキスト ボックス 56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71" name="直線コネクタ 570"/>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72" name="テキスト ボックス 571"/>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73" name="直線コネクタ 57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74" name="テキスト ボックス 57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7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122727</xdr:rowOff>
    </xdr:from>
    <xdr:to>
      <xdr:col>23</xdr:col>
      <xdr:colOff>516889</xdr:colOff>
      <xdr:row>77</xdr:row>
      <xdr:rowOff>92066</xdr:rowOff>
    </xdr:to>
    <xdr:cxnSp macro="">
      <xdr:nvCxnSpPr>
        <xdr:cNvPr id="576" name="直線コネクタ 575"/>
        <xdr:cNvCxnSpPr/>
      </xdr:nvCxnSpPr>
      <xdr:spPr>
        <a:xfrm flipV="1">
          <a:off x="16317595" y="12124227"/>
          <a:ext cx="1269" cy="1169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95893</xdr:rowOff>
    </xdr:from>
    <xdr:ext cx="534377" cy="259045"/>
    <xdr:sp macro="" textlink="">
      <xdr:nvSpPr>
        <xdr:cNvPr id="577" name="公債費最小値テキスト"/>
        <xdr:cNvSpPr txBox="1"/>
      </xdr:nvSpPr>
      <xdr:spPr>
        <a:xfrm>
          <a:off x="16370300" y="13297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18,335</a:t>
          </a:r>
          <a:endParaRPr kumimoji="1" lang="ja-JP" altLang="en-US" sz="1000" b="1">
            <a:latin typeface="ＭＳ Ｐゴシック"/>
          </a:endParaRPr>
        </a:p>
      </xdr:txBody>
    </xdr:sp>
    <xdr:clientData/>
  </xdr:oneCellAnchor>
  <xdr:twoCellAnchor>
    <xdr:from>
      <xdr:col>23</xdr:col>
      <xdr:colOff>428625</xdr:colOff>
      <xdr:row>77</xdr:row>
      <xdr:rowOff>92066</xdr:rowOff>
    </xdr:from>
    <xdr:to>
      <xdr:col>23</xdr:col>
      <xdr:colOff>606425</xdr:colOff>
      <xdr:row>77</xdr:row>
      <xdr:rowOff>92066</xdr:rowOff>
    </xdr:to>
    <xdr:cxnSp macro="">
      <xdr:nvCxnSpPr>
        <xdr:cNvPr id="578" name="直線コネクタ 577"/>
        <xdr:cNvCxnSpPr/>
      </xdr:nvCxnSpPr>
      <xdr:spPr>
        <a:xfrm>
          <a:off x="16230600" y="1329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69404</xdr:rowOff>
    </xdr:from>
    <xdr:ext cx="599010" cy="259045"/>
    <xdr:sp macro="" textlink="">
      <xdr:nvSpPr>
        <xdr:cNvPr id="579" name="公債費最大値テキスト"/>
        <xdr:cNvSpPr txBox="1"/>
      </xdr:nvSpPr>
      <xdr:spPr>
        <a:xfrm>
          <a:off x="16370300" y="11899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222,970</a:t>
          </a:r>
          <a:endParaRPr kumimoji="1" lang="ja-JP" altLang="en-US" sz="1000" b="1">
            <a:latin typeface="ＭＳ Ｐゴシック"/>
          </a:endParaRPr>
        </a:p>
      </xdr:txBody>
    </xdr:sp>
    <xdr:clientData/>
  </xdr:oneCellAnchor>
  <xdr:twoCellAnchor>
    <xdr:from>
      <xdr:col>23</xdr:col>
      <xdr:colOff>428625</xdr:colOff>
      <xdr:row>70</xdr:row>
      <xdr:rowOff>122727</xdr:rowOff>
    </xdr:from>
    <xdr:to>
      <xdr:col>23</xdr:col>
      <xdr:colOff>606425</xdr:colOff>
      <xdr:row>70</xdr:row>
      <xdr:rowOff>122727</xdr:rowOff>
    </xdr:to>
    <xdr:cxnSp macro="">
      <xdr:nvCxnSpPr>
        <xdr:cNvPr id="580" name="直線コネクタ 579"/>
        <xdr:cNvCxnSpPr/>
      </xdr:nvCxnSpPr>
      <xdr:spPr>
        <a:xfrm>
          <a:off x="16230600" y="12124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7386</xdr:rowOff>
    </xdr:from>
    <xdr:to>
      <xdr:col>23</xdr:col>
      <xdr:colOff>517525</xdr:colOff>
      <xdr:row>77</xdr:row>
      <xdr:rowOff>12221</xdr:rowOff>
    </xdr:to>
    <xdr:cxnSp macro="">
      <xdr:nvCxnSpPr>
        <xdr:cNvPr id="581" name="直線コネクタ 580"/>
        <xdr:cNvCxnSpPr/>
      </xdr:nvCxnSpPr>
      <xdr:spPr>
        <a:xfrm flipV="1">
          <a:off x="15481300" y="13209036"/>
          <a:ext cx="838200" cy="4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120756</xdr:rowOff>
    </xdr:from>
    <xdr:ext cx="534377" cy="259045"/>
    <xdr:sp macro="" textlink="">
      <xdr:nvSpPr>
        <xdr:cNvPr id="582" name="公債費平均値テキスト"/>
        <xdr:cNvSpPr txBox="1"/>
      </xdr:nvSpPr>
      <xdr:spPr>
        <a:xfrm>
          <a:off x="16370300" y="128080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68,429</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97879</xdr:rowOff>
    </xdr:from>
    <xdr:to>
      <xdr:col>23</xdr:col>
      <xdr:colOff>568325</xdr:colOff>
      <xdr:row>76</xdr:row>
      <xdr:rowOff>28029</xdr:rowOff>
    </xdr:to>
    <xdr:sp macro="" textlink="">
      <xdr:nvSpPr>
        <xdr:cNvPr id="583" name="フローチャート : 判断 582"/>
        <xdr:cNvSpPr/>
      </xdr:nvSpPr>
      <xdr:spPr>
        <a:xfrm>
          <a:off x="16268700" y="1295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12221</xdr:rowOff>
    </xdr:from>
    <xdr:to>
      <xdr:col>22</xdr:col>
      <xdr:colOff>365125</xdr:colOff>
      <xdr:row>77</xdr:row>
      <xdr:rowOff>21137</xdr:rowOff>
    </xdr:to>
    <xdr:cxnSp macro="">
      <xdr:nvCxnSpPr>
        <xdr:cNvPr id="584" name="直線コネクタ 583"/>
        <xdr:cNvCxnSpPr/>
      </xdr:nvCxnSpPr>
      <xdr:spPr>
        <a:xfrm flipV="1">
          <a:off x="14592300" y="13213871"/>
          <a:ext cx="889000" cy="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82459</xdr:rowOff>
    </xdr:from>
    <xdr:to>
      <xdr:col>22</xdr:col>
      <xdr:colOff>415925</xdr:colOff>
      <xdr:row>76</xdr:row>
      <xdr:rowOff>12610</xdr:rowOff>
    </xdr:to>
    <xdr:sp macro="" textlink="">
      <xdr:nvSpPr>
        <xdr:cNvPr id="585" name="フローチャート : 判断 584"/>
        <xdr:cNvSpPr/>
      </xdr:nvSpPr>
      <xdr:spPr>
        <a:xfrm>
          <a:off x="15430500" y="129412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29136</xdr:rowOff>
    </xdr:from>
    <xdr:ext cx="534377" cy="259045"/>
    <xdr:sp macro="" textlink="">
      <xdr:nvSpPr>
        <xdr:cNvPr id="586" name="テキスト ボックス 585"/>
        <xdr:cNvSpPr txBox="1"/>
      </xdr:nvSpPr>
      <xdr:spPr>
        <a:xfrm>
          <a:off x="15214111" y="1271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71,127</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10078</xdr:rowOff>
    </xdr:from>
    <xdr:to>
      <xdr:col>21</xdr:col>
      <xdr:colOff>161925</xdr:colOff>
      <xdr:row>77</xdr:row>
      <xdr:rowOff>21137</xdr:rowOff>
    </xdr:to>
    <xdr:cxnSp macro="">
      <xdr:nvCxnSpPr>
        <xdr:cNvPr id="587" name="直線コネクタ 586"/>
        <xdr:cNvCxnSpPr/>
      </xdr:nvCxnSpPr>
      <xdr:spPr>
        <a:xfrm>
          <a:off x="13703300" y="13211728"/>
          <a:ext cx="889000" cy="11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69355</xdr:rowOff>
    </xdr:from>
    <xdr:to>
      <xdr:col>21</xdr:col>
      <xdr:colOff>212725</xdr:colOff>
      <xdr:row>75</xdr:row>
      <xdr:rowOff>170954</xdr:rowOff>
    </xdr:to>
    <xdr:sp macro="" textlink="">
      <xdr:nvSpPr>
        <xdr:cNvPr id="588" name="フローチャート : 判断 587"/>
        <xdr:cNvSpPr/>
      </xdr:nvSpPr>
      <xdr:spPr>
        <a:xfrm>
          <a:off x="14541500" y="1292810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16032</xdr:rowOff>
    </xdr:from>
    <xdr:ext cx="534377" cy="259045"/>
    <xdr:sp macro="" textlink="">
      <xdr:nvSpPr>
        <xdr:cNvPr id="589" name="テキスト ボックス 588"/>
        <xdr:cNvSpPr txBox="1"/>
      </xdr:nvSpPr>
      <xdr:spPr>
        <a:xfrm>
          <a:off x="14325111" y="1270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73,420</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165692</xdr:rowOff>
    </xdr:from>
    <xdr:to>
      <xdr:col>19</xdr:col>
      <xdr:colOff>644525</xdr:colOff>
      <xdr:row>77</xdr:row>
      <xdr:rowOff>10078</xdr:rowOff>
    </xdr:to>
    <xdr:cxnSp macro="">
      <xdr:nvCxnSpPr>
        <xdr:cNvPr id="590" name="直線コネクタ 589"/>
        <xdr:cNvCxnSpPr/>
      </xdr:nvCxnSpPr>
      <xdr:spPr>
        <a:xfrm>
          <a:off x="12814300" y="13195892"/>
          <a:ext cx="889000" cy="15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56736</xdr:rowOff>
    </xdr:from>
    <xdr:to>
      <xdr:col>20</xdr:col>
      <xdr:colOff>9525</xdr:colOff>
      <xdr:row>75</xdr:row>
      <xdr:rowOff>158336</xdr:rowOff>
    </xdr:to>
    <xdr:sp macro="" textlink="">
      <xdr:nvSpPr>
        <xdr:cNvPr id="591" name="フローチャート : 判断 590"/>
        <xdr:cNvSpPr/>
      </xdr:nvSpPr>
      <xdr:spPr>
        <a:xfrm>
          <a:off x="13652500" y="1291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3413</xdr:rowOff>
    </xdr:from>
    <xdr:ext cx="534377" cy="259045"/>
    <xdr:sp macro="" textlink="">
      <xdr:nvSpPr>
        <xdr:cNvPr id="592" name="テキスト ボックス 591"/>
        <xdr:cNvSpPr txBox="1"/>
      </xdr:nvSpPr>
      <xdr:spPr>
        <a:xfrm>
          <a:off x="13436111" y="1269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75,628</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35996</xdr:rowOff>
    </xdr:from>
    <xdr:to>
      <xdr:col>18</xdr:col>
      <xdr:colOff>492125</xdr:colOff>
      <xdr:row>75</xdr:row>
      <xdr:rowOff>137596</xdr:rowOff>
    </xdr:to>
    <xdr:sp macro="" textlink="">
      <xdr:nvSpPr>
        <xdr:cNvPr id="593" name="フローチャート : 判断 592"/>
        <xdr:cNvSpPr/>
      </xdr:nvSpPr>
      <xdr:spPr>
        <a:xfrm>
          <a:off x="12763500" y="12894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154123</xdr:rowOff>
    </xdr:from>
    <xdr:ext cx="534377" cy="259045"/>
    <xdr:sp macro="" textlink="">
      <xdr:nvSpPr>
        <xdr:cNvPr id="594" name="テキスト ボックス 593"/>
        <xdr:cNvSpPr txBox="1"/>
      </xdr:nvSpPr>
      <xdr:spPr>
        <a:xfrm>
          <a:off x="12547111" y="12669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79,257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595" name="テキスト ボックス 59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596" name="テキスト ボックス 59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597" name="テキスト ボックス 59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598" name="テキスト ボックス 59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599" name="テキスト ボックス 59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128036</xdr:rowOff>
    </xdr:from>
    <xdr:to>
      <xdr:col>23</xdr:col>
      <xdr:colOff>568325</xdr:colOff>
      <xdr:row>77</xdr:row>
      <xdr:rowOff>58186</xdr:rowOff>
    </xdr:to>
    <xdr:sp macro="" textlink="">
      <xdr:nvSpPr>
        <xdr:cNvPr id="600" name="円/楕円 599"/>
        <xdr:cNvSpPr/>
      </xdr:nvSpPr>
      <xdr:spPr>
        <a:xfrm>
          <a:off x="16268700" y="1315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42963</xdr:rowOff>
    </xdr:from>
    <xdr:ext cx="534377" cy="259045"/>
    <xdr:sp macro="" textlink="">
      <xdr:nvSpPr>
        <xdr:cNvPr id="601" name="公債費該当値テキスト"/>
        <xdr:cNvSpPr txBox="1"/>
      </xdr:nvSpPr>
      <xdr:spPr>
        <a:xfrm>
          <a:off x="16370300" y="13073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33,152</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132871</xdr:rowOff>
    </xdr:from>
    <xdr:to>
      <xdr:col>22</xdr:col>
      <xdr:colOff>415925</xdr:colOff>
      <xdr:row>77</xdr:row>
      <xdr:rowOff>63021</xdr:rowOff>
    </xdr:to>
    <xdr:sp macro="" textlink="">
      <xdr:nvSpPr>
        <xdr:cNvPr id="602" name="円/楕円 601"/>
        <xdr:cNvSpPr/>
      </xdr:nvSpPr>
      <xdr:spPr>
        <a:xfrm>
          <a:off x="15430500" y="1316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54148</xdr:rowOff>
    </xdr:from>
    <xdr:ext cx="534377" cy="259045"/>
    <xdr:sp macro="" textlink="">
      <xdr:nvSpPr>
        <xdr:cNvPr id="603" name="テキスト ボックス 602"/>
        <xdr:cNvSpPr txBox="1"/>
      </xdr:nvSpPr>
      <xdr:spPr>
        <a:xfrm>
          <a:off x="15214111" y="1325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32,306</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141787</xdr:rowOff>
    </xdr:from>
    <xdr:to>
      <xdr:col>21</xdr:col>
      <xdr:colOff>212725</xdr:colOff>
      <xdr:row>77</xdr:row>
      <xdr:rowOff>71937</xdr:rowOff>
    </xdr:to>
    <xdr:sp macro="" textlink="">
      <xdr:nvSpPr>
        <xdr:cNvPr id="604" name="円/楕円 603"/>
        <xdr:cNvSpPr/>
      </xdr:nvSpPr>
      <xdr:spPr>
        <a:xfrm>
          <a:off x="14541500" y="13171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63064</xdr:rowOff>
    </xdr:from>
    <xdr:ext cx="534377" cy="259045"/>
    <xdr:sp macro="" textlink="">
      <xdr:nvSpPr>
        <xdr:cNvPr id="605" name="テキスト ボックス 604"/>
        <xdr:cNvSpPr txBox="1"/>
      </xdr:nvSpPr>
      <xdr:spPr>
        <a:xfrm>
          <a:off x="14325111" y="13264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30,746</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130728</xdr:rowOff>
    </xdr:from>
    <xdr:to>
      <xdr:col>20</xdr:col>
      <xdr:colOff>9525</xdr:colOff>
      <xdr:row>77</xdr:row>
      <xdr:rowOff>60878</xdr:rowOff>
    </xdr:to>
    <xdr:sp macro="" textlink="">
      <xdr:nvSpPr>
        <xdr:cNvPr id="606" name="円/楕円 605"/>
        <xdr:cNvSpPr/>
      </xdr:nvSpPr>
      <xdr:spPr>
        <a:xfrm>
          <a:off x="13652500" y="1316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52005</xdr:rowOff>
    </xdr:from>
    <xdr:ext cx="534377" cy="259045"/>
    <xdr:sp macro="" textlink="">
      <xdr:nvSpPr>
        <xdr:cNvPr id="607" name="テキスト ボックス 606"/>
        <xdr:cNvSpPr txBox="1"/>
      </xdr:nvSpPr>
      <xdr:spPr>
        <a:xfrm>
          <a:off x="13436111" y="13253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32,681</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114892</xdr:rowOff>
    </xdr:from>
    <xdr:to>
      <xdr:col>18</xdr:col>
      <xdr:colOff>492125</xdr:colOff>
      <xdr:row>77</xdr:row>
      <xdr:rowOff>45042</xdr:rowOff>
    </xdr:to>
    <xdr:sp macro="" textlink="">
      <xdr:nvSpPr>
        <xdr:cNvPr id="608" name="円/楕円 607"/>
        <xdr:cNvSpPr/>
      </xdr:nvSpPr>
      <xdr:spPr>
        <a:xfrm>
          <a:off x="12763500" y="1314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36169</xdr:rowOff>
    </xdr:from>
    <xdr:ext cx="534377" cy="259045"/>
    <xdr:sp macro="" textlink="">
      <xdr:nvSpPr>
        <xdr:cNvPr id="609" name="テキスト ボックス 608"/>
        <xdr:cNvSpPr txBox="1"/>
      </xdr:nvSpPr>
      <xdr:spPr>
        <a:xfrm>
          <a:off x="12547111" y="13237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35,452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10" name="正方形/長方形 60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11" name="正方形/長方形 61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12" name="正方形/長方形 61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13" name="正方形/長方形 61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14" name="正方形/長方形 61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15" name="正方形/長方形 61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16" name="正方形/長方形 61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10,836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17" name="正方形/長方形 61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18" name="テキスト ボックス 61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19" name="直線コネクタ 61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20" name="直線コネクタ 61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21" name="テキスト ボックス 62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22" name="直線コネクタ 62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95</xdr:row>
      <xdr:rowOff>54627</xdr:rowOff>
    </xdr:from>
    <xdr:ext cx="685572" cy="259045"/>
    <xdr:sp macro="" textlink="">
      <xdr:nvSpPr>
        <xdr:cNvPr id="623" name="テキスト ボックス 622"/>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24" name="直線コネクタ 62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92</xdr:row>
      <xdr:rowOff>111777</xdr:rowOff>
    </xdr:from>
    <xdr:ext cx="685572" cy="259045"/>
    <xdr:sp macro="" textlink="">
      <xdr:nvSpPr>
        <xdr:cNvPr id="625" name="テキスト ボックス 624"/>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26" name="直線コネクタ 62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168927</xdr:rowOff>
    </xdr:from>
    <xdr:ext cx="685572" cy="259045"/>
    <xdr:sp macro="" textlink="">
      <xdr:nvSpPr>
        <xdr:cNvPr id="627" name="テキスト ボックス 626"/>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28" name="直線コネクタ 62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29" name="テキスト ボックス 628"/>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3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148681</xdr:rowOff>
    </xdr:from>
    <xdr:to>
      <xdr:col>23</xdr:col>
      <xdr:colOff>516889</xdr:colOff>
      <xdr:row>98</xdr:row>
      <xdr:rowOff>139567</xdr:rowOff>
    </xdr:to>
    <xdr:cxnSp macro="">
      <xdr:nvCxnSpPr>
        <xdr:cNvPr id="631" name="直線コネクタ 630"/>
        <xdr:cNvCxnSpPr/>
      </xdr:nvCxnSpPr>
      <xdr:spPr>
        <a:xfrm flipV="1">
          <a:off x="16317595" y="15750631"/>
          <a:ext cx="1269" cy="1191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4803</xdr:rowOff>
    </xdr:from>
    <xdr:ext cx="378565" cy="259045"/>
    <xdr:sp macro="" textlink="">
      <xdr:nvSpPr>
        <xdr:cNvPr id="632" name="積立金最小値テキスト"/>
        <xdr:cNvSpPr txBox="1"/>
      </xdr:nvSpPr>
      <xdr:spPr>
        <a:xfrm>
          <a:off x="16370300" y="16978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23</xdr:col>
      <xdr:colOff>428625</xdr:colOff>
      <xdr:row>98</xdr:row>
      <xdr:rowOff>139567</xdr:rowOff>
    </xdr:from>
    <xdr:to>
      <xdr:col>23</xdr:col>
      <xdr:colOff>606425</xdr:colOff>
      <xdr:row>98</xdr:row>
      <xdr:rowOff>139567</xdr:rowOff>
    </xdr:to>
    <xdr:cxnSp macro="">
      <xdr:nvCxnSpPr>
        <xdr:cNvPr id="633" name="直線コネクタ 632"/>
        <xdr:cNvCxnSpPr/>
      </xdr:nvCxnSpPr>
      <xdr:spPr>
        <a:xfrm>
          <a:off x="16230600" y="16941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95358</xdr:rowOff>
    </xdr:from>
    <xdr:ext cx="690189" cy="259045"/>
    <xdr:sp macro="" textlink="">
      <xdr:nvSpPr>
        <xdr:cNvPr id="634" name="積立金最大値テキスト"/>
        <xdr:cNvSpPr txBox="1"/>
      </xdr:nvSpPr>
      <xdr:spPr>
        <a:xfrm>
          <a:off x="16370300" y="155258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2,605,356</a:t>
          </a:r>
          <a:endParaRPr kumimoji="1" lang="ja-JP" altLang="en-US" sz="1000" b="1">
            <a:latin typeface="ＭＳ Ｐゴシック"/>
          </a:endParaRPr>
        </a:p>
      </xdr:txBody>
    </xdr:sp>
    <xdr:clientData/>
  </xdr:oneCellAnchor>
  <xdr:twoCellAnchor>
    <xdr:from>
      <xdr:col>23</xdr:col>
      <xdr:colOff>428625</xdr:colOff>
      <xdr:row>91</xdr:row>
      <xdr:rowOff>148681</xdr:rowOff>
    </xdr:from>
    <xdr:to>
      <xdr:col>23</xdr:col>
      <xdr:colOff>606425</xdr:colOff>
      <xdr:row>91</xdr:row>
      <xdr:rowOff>148681</xdr:rowOff>
    </xdr:to>
    <xdr:cxnSp macro="">
      <xdr:nvCxnSpPr>
        <xdr:cNvPr id="635" name="直線コネクタ 634"/>
        <xdr:cNvCxnSpPr/>
      </xdr:nvCxnSpPr>
      <xdr:spPr>
        <a:xfrm>
          <a:off x="16230600" y="15750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127688</xdr:rowOff>
    </xdr:from>
    <xdr:to>
      <xdr:col>23</xdr:col>
      <xdr:colOff>517525</xdr:colOff>
      <xdr:row>98</xdr:row>
      <xdr:rowOff>129511</xdr:rowOff>
    </xdr:to>
    <xdr:cxnSp macro="">
      <xdr:nvCxnSpPr>
        <xdr:cNvPr id="636" name="直線コネクタ 635"/>
        <xdr:cNvCxnSpPr/>
      </xdr:nvCxnSpPr>
      <xdr:spPr>
        <a:xfrm flipV="1">
          <a:off x="15481300" y="16929788"/>
          <a:ext cx="838200" cy="1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93702</xdr:rowOff>
    </xdr:from>
    <xdr:ext cx="534377" cy="259045"/>
    <xdr:sp macro="" textlink="">
      <xdr:nvSpPr>
        <xdr:cNvPr id="637" name="積立金平均値テキスト"/>
        <xdr:cNvSpPr txBox="1"/>
      </xdr:nvSpPr>
      <xdr:spPr>
        <a:xfrm>
          <a:off x="16370300" y="167243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39,533</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70825</xdr:rowOff>
    </xdr:from>
    <xdr:to>
      <xdr:col>23</xdr:col>
      <xdr:colOff>568325</xdr:colOff>
      <xdr:row>99</xdr:row>
      <xdr:rowOff>975</xdr:rowOff>
    </xdr:to>
    <xdr:sp macro="" textlink="">
      <xdr:nvSpPr>
        <xdr:cNvPr id="638" name="フローチャート : 判断 637"/>
        <xdr:cNvSpPr/>
      </xdr:nvSpPr>
      <xdr:spPr>
        <a:xfrm>
          <a:off x="16268700" y="1687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125595</xdr:rowOff>
    </xdr:from>
    <xdr:to>
      <xdr:col>22</xdr:col>
      <xdr:colOff>365125</xdr:colOff>
      <xdr:row>98</xdr:row>
      <xdr:rowOff>129511</xdr:rowOff>
    </xdr:to>
    <xdr:cxnSp macro="">
      <xdr:nvCxnSpPr>
        <xdr:cNvPr id="639" name="直線コネクタ 638"/>
        <xdr:cNvCxnSpPr/>
      </xdr:nvCxnSpPr>
      <xdr:spPr>
        <a:xfrm>
          <a:off x="14592300" y="16927695"/>
          <a:ext cx="889000" cy="3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42239</xdr:rowOff>
    </xdr:from>
    <xdr:to>
      <xdr:col>22</xdr:col>
      <xdr:colOff>415925</xdr:colOff>
      <xdr:row>98</xdr:row>
      <xdr:rowOff>143839</xdr:rowOff>
    </xdr:to>
    <xdr:sp macro="" textlink="">
      <xdr:nvSpPr>
        <xdr:cNvPr id="640" name="フローチャート : 判断 639"/>
        <xdr:cNvSpPr/>
      </xdr:nvSpPr>
      <xdr:spPr>
        <a:xfrm>
          <a:off x="15430500" y="1684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160366</xdr:rowOff>
    </xdr:from>
    <xdr:ext cx="599010" cy="259045"/>
    <xdr:sp macro="" textlink="">
      <xdr:nvSpPr>
        <xdr:cNvPr id="641" name="テキスト ボックス 640"/>
        <xdr:cNvSpPr txBox="1"/>
      </xdr:nvSpPr>
      <xdr:spPr>
        <a:xfrm>
          <a:off x="15181794" y="16619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102,059</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125595</xdr:rowOff>
    </xdr:from>
    <xdr:to>
      <xdr:col>21</xdr:col>
      <xdr:colOff>161925</xdr:colOff>
      <xdr:row>98</xdr:row>
      <xdr:rowOff>126775</xdr:rowOff>
    </xdr:to>
    <xdr:cxnSp macro="">
      <xdr:nvCxnSpPr>
        <xdr:cNvPr id="642" name="直線コネクタ 641"/>
        <xdr:cNvCxnSpPr/>
      </xdr:nvCxnSpPr>
      <xdr:spPr>
        <a:xfrm flipV="1">
          <a:off x="13703300" y="16927695"/>
          <a:ext cx="889000" cy="1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70188</xdr:rowOff>
    </xdr:from>
    <xdr:to>
      <xdr:col>21</xdr:col>
      <xdr:colOff>212725</xdr:colOff>
      <xdr:row>99</xdr:row>
      <xdr:rowOff>338</xdr:rowOff>
    </xdr:to>
    <xdr:sp macro="" textlink="">
      <xdr:nvSpPr>
        <xdr:cNvPr id="643" name="フローチャート : 判断 642"/>
        <xdr:cNvSpPr/>
      </xdr:nvSpPr>
      <xdr:spPr>
        <a:xfrm>
          <a:off x="14541500" y="1687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16865</xdr:rowOff>
    </xdr:from>
    <xdr:ext cx="534377" cy="259045"/>
    <xdr:sp macro="" textlink="">
      <xdr:nvSpPr>
        <xdr:cNvPr id="644" name="テキスト ボックス 643"/>
        <xdr:cNvSpPr txBox="1"/>
      </xdr:nvSpPr>
      <xdr:spPr>
        <a:xfrm>
          <a:off x="14325111" y="16647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40,927</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124678</xdr:rowOff>
    </xdr:from>
    <xdr:to>
      <xdr:col>19</xdr:col>
      <xdr:colOff>644525</xdr:colOff>
      <xdr:row>98</xdr:row>
      <xdr:rowOff>126775</xdr:rowOff>
    </xdr:to>
    <xdr:cxnSp macro="">
      <xdr:nvCxnSpPr>
        <xdr:cNvPr id="645" name="直線コネクタ 644"/>
        <xdr:cNvCxnSpPr/>
      </xdr:nvCxnSpPr>
      <xdr:spPr>
        <a:xfrm>
          <a:off x="12814300" y="16926778"/>
          <a:ext cx="889000" cy="2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70439</xdr:rowOff>
    </xdr:from>
    <xdr:to>
      <xdr:col>20</xdr:col>
      <xdr:colOff>9525</xdr:colOff>
      <xdr:row>99</xdr:row>
      <xdr:rowOff>589</xdr:rowOff>
    </xdr:to>
    <xdr:sp macro="" textlink="">
      <xdr:nvSpPr>
        <xdr:cNvPr id="646" name="フローチャート : 判断 645"/>
        <xdr:cNvSpPr/>
      </xdr:nvSpPr>
      <xdr:spPr>
        <a:xfrm>
          <a:off x="13652500" y="16872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17116</xdr:rowOff>
    </xdr:from>
    <xdr:ext cx="534377" cy="259045"/>
    <xdr:sp macro="" textlink="">
      <xdr:nvSpPr>
        <xdr:cNvPr id="647" name="テキスト ボックス 646"/>
        <xdr:cNvSpPr txBox="1"/>
      </xdr:nvSpPr>
      <xdr:spPr>
        <a:xfrm>
          <a:off x="13436111" y="16647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40,377</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69062</xdr:rowOff>
    </xdr:from>
    <xdr:to>
      <xdr:col>18</xdr:col>
      <xdr:colOff>492125</xdr:colOff>
      <xdr:row>98</xdr:row>
      <xdr:rowOff>170662</xdr:rowOff>
    </xdr:to>
    <xdr:sp macro="" textlink="">
      <xdr:nvSpPr>
        <xdr:cNvPr id="648" name="フローチャート : 判断 647"/>
        <xdr:cNvSpPr/>
      </xdr:nvSpPr>
      <xdr:spPr>
        <a:xfrm>
          <a:off x="12763500" y="16871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15739</xdr:rowOff>
    </xdr:from>
    <xdr:ext cx="534377" cy="259045"/>
    <xdr:sp macro="" textlink="">
      <xdr:nvSpPr>
        <xdr:cNvPr id="649" name="テキスト ボックス 648"/>
        <xdr:cNvSpPr txBox="1"/>
      </xdr:nvSpPr>
      <xdr:spPr>
        <a:xfrm>
          <a:off x="12547111" y="16646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43,390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50" name="テキスト ボックス 64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51" name="テキスト ボックス 65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52" name="テキスト ボックス 65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53" name="テキスト ボックス 65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54" name="テキスト ボックス 65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76888</xdr:rowOff>
    </xdr:from>
    <xdr:to>
      <xdr:col>23</xdr:col>
      <xdr:colOff>568325</xdr:colOff>
      <xdr:row>99</xdr:row>
      <xdr:rowOff>7038</xdr:rowOff>
    </xdr:to>
    <xdr:sp macro="" textlink="">
      <xdr:nvSpPr>
        <xdr:cNvPr id="655" name="円/楕円 654"/>
        <xdr:cNvSpPr/>
      </xdr:nvSpPr>
      <xdr:spPr>
        <a:xfrm>
          <a:off x="16268700" y="16878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49253</xdr:rowOff>
    </xdr:from>
    <xdr:ext cx="534377" cy="259045"/>
    <xdr:sp macro="" textlink="">
      <xdr:nvSpPr>
        <xdr:cNvPr id="656" name="積立金該当値テキスト"/>
        <xdr:cNvSpPr txBox="1"/>
      </xdr:nvSpPr>
      <xdr:spPr>
        <a:xfrm>
          <a:off x="16370300" y="16851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26,273</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78711</xdr:rowOff>
    </xdr:from>
    <xdr:to>
      <xdr:col>22</xdr:col>
      <xdr:colOff>415925</xdr:colOff>
      <xdr:row>99</xdr:row>
      <xdr:rowOff>8861</xdr:rowOff>
    </xdr:to>
    <xdr:sp macro="" textlink="">
      <xdr:nvSpPr>
        <xdr:cNvPr id="657" name="円/楕円 656"/>
        <xdr:cNvSpPr/>
      </xdr:nvSpPr>
      <xdr:spPr>
        <a:xfrm>
          <a:off x="15430500" y="16880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171438</xdr:rowOff>
    </xdr:from>
    <xdr:ext cx="534377" cy="259045"/>
    <xdr:sp macro="" textlink="">
      <xdr:nvSpPr>
        <xdr:cNvPr id="658" name="テキスト ボックス 657"/>
        <xdr:cNvSpPr txBox="1"/>
      </xdr:nvSpPr>
      <xdr:spPr>
        <a:xfrm>
          <a:off x="15214111" y="16973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22,286</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74795</xdr:rowOff>
    </xdr:from>
    <xdr:to>
      <xdr:col>21</xdr:col>
      <xdr:colOff>212725</xdr:colOff>
      <xdr:row>99</xdr:row>
      <xdr:rowOff>4945</xdr:rowOff>
    </xdr:to>
    <xdr:sp macro="" textlink="">
      <xdr:nvSpPr>
        <xdr:cNvPr id="659" name="円/楕円 658"/>
        <xdr:cNvSpPr/>
      </xdr:nvSpPr>
      <xdr:spPr>
        <a:xfrm>
          <a:off x="14541500" y="1687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167522</xdr:rowOff>
    </xdr:from>
    <xdr:ext cx="534377" cy="259045"/>
    <xdr:sp macro="" textlink="">
      <xdr:nvSpPr>
        <xdr:cNvPr id="660" name="テキスト ボックス 659"/>
        <xdr:cNvSpPr txBox="1"/>
      </xdr:nvSpPr>
      <xdr:spPr>
        <a:xfrm>
          <a:off x="14325111" y="1696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30,849</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75975</xdr:rowOff>
    </xdr:from>
    <xdr:to>
      <xdr:col>20</xdr:col>
      <xdr:colOff>9525</xdr:colOff>
      <xdr:row>99</xdr:row>
      <xdr:rowOff>6125</xdr:rowOff>
    </xdr:to>
    <xdr:sp macro="" textlink="">
      <xdr:nvSpPr>
        <xdr:cNvPr id="661" name="円/楕円 660"/>
        <xdr:cNvSpPr/>
      </xdr:nvSpPr>
      <xdr:spPr>
        <a:xfrm>
          <a:off x="13652500" y="1687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168702</xdr:rowOff>
    </xdr:from>
    <xdr:ext cx="534377" cy="259045"/>
    <xdr:sp macro="" textlink="">
      <xdr:nvSpPr>
        <xdr:cNvPr id="662" name="テキスト ボックス 661"/>
        <xdr:cNvSpPr txBox="1"/>
      </xdr:nvSpPr>
      <xdr:spPr>
        <a:xfrm>
          <a:off x="13436111" y="16970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28,271</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73878</xdr:rowOff>
    </xdr:from>
    <xdr:to>
      <xdr:col>18</xdr:col>
      <xdr:colOff>492125</xdr:colOff>
      <xdr:row>99</xdr:row>
      <xdr:rowOff>4028</xdr:rowOff>
    </xdr:to>
    <xdr:sp macro="" textlink="">
      <xdr:nvSpPr>
        <xdr:cNvPr id="663" name="円/楕円 662"/>
        <xdr:cNvSpPr/>
      </xdr:nvSpPr>
      <xdr:spPr>
        <a:xfrm>
          <a:off x="12763500" y="1687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166605</xdr:rowOff>
    </xdr:from>
    <xdr:ext cx="534377" cy="259045"/>
    <xdr:sp macro="" textlink="">
      <xdr:nvSpPr>
        <xdr:cNvPr id="664" name="テキスト ボックス 663"/>
        <xdr:cNvSpPr txBox="1"/>
      </xdr:nvSpPr>
      <xdr:spPr>
        <a:xfrm>
          <a:off x="12547111" y="1696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32,858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65" name="正方形/長方形 66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66" name="正方形/長方形 66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67" name="正方形/長方形 66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68" name="正方形/長方形 66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69" name="正方形/長方形 66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70" name="正方形/長方形 66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71" name="正方形/長方形 67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72" name="正方形/長方形 67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73" name="テキスト ボックス 67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74" name="直線コネクタ 67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75" name="直線コネクタ 67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76" name="テキスト ボックス 67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77" name="直線コネクタ 67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678" name="テキスト ボックス 677"/>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679" name="直線コネクタ 67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680" name="テキスト ボックス 679"/>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681" name="直線コネクタ 68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682" name="テキスト ボックス 681"/>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83" name="直線コネクタ 68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84" name="テキスト ボックス 68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8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83510</xdr:rowOff>
    </xdr:from>
    <xdr:to>
      <xdr:col>32</xdr:col>
      <xdr:colOff>186689</xdr:colOff>
      <xdr:row>38</xdr:row>
      <xdr:rowOff>139700</xdr:rowOff>
    </xdr:to>
    <xdr:cxnSp macro="">
      <xdr:nvCxnSpPr>
        <xdr:cNvPr id="686" name="直線コネクタ 685"/>
        <xdr:cNvCxnSpPr/>
      </xdr:nvCxnSpPr>
      <xdr:spPr>
        <a:xfrm flipV="1">
          <a:off x="22159595" y="5569910"/>
          <a:ext cx="1269" cy="1084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687"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688" name="直線コネクタ 68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30187</xdr:rowOff>
    </xdr:from>
    <xdr:ext cx="534377" cy="259045"/>
    <xdr:sp macro="" textlink="">
      <xdr:nvSpPr>
        <xdr:cNvPr id="689" name="投資及び出資金最大値テキスト"/>
        <xdr:cNvSpPr txBox="1"/>
      </xdr:nvSpPr>
      <xdr:spPr>
        <a:xfrm>
          <a:off x="22212300" y="534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23,729</a:t>
          </a:r>
          <a:endParaRPr kumimoji="1" lang="ja-JP" altLang="en-US" sz="1000" b="1">
            <a:latin typeface="ＭＳ Ｐゴシック"/>
          </a:endParaRPr>
        </a:p>
      </xdr:txBody>
    </xdr:sp>
    <xdr:clientData/>
  </xdr:oneCellAnchor>
  <xdr:twoCellAnchor>
    <xdr:from>
      <xdr:col>32</xdr:col>
      <xdr:colOff>98425</xdr:colOff>
      <xdr:row>32</xdr:row>
      <xdr:rowOff>83510</xdr:rowOff>
    </xdr:from>
    <xdr:to>
      <xdr:col>32</xdr:col>
      <xdr:colOff>276225</xdr:colOff>
      <xdr:row>32</xdr:row>
      <xdr:rowOff>83510</xdr:rowOff>
    </xdr:to>
    <xdr:cxnSp macro="">
      <xdr:nvCxnSpPr>
        <xdr:cNvPr id="690" name="直線コネクタ 689"/>
        <xdr:cNvCxnSpPr/>
      </xdr:nvCxnSpPr>
      <xdr:spPr>
        <a:xfrm>
          <a:off x="22072600" y="5569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691" name="直線コネクタ 69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7535</xdr:rowOff>
    </xdr:from>
    <xdr:ext cx="469744" cy="259045"/>
    <xdr:sp macro="" textlink="">
      <xdr:nvSpPr>
        <xdr:cNvPr id="692" name="投資及び出資金平均値テキスト"/>
        <xdr:cNvSpPr txBox="1"/>
      </xdr:nvSpPr>
      <xdr:spPr>
        <a:xfrm>
          <a:off x="22212300" y="63511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2,280</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156108</xdr:rowOff>
    </xdr:from>
    <xdr:to>
      <xdr:col>32</xdr:col>
      <xdr:colOff>238125</xdr:colOff>
      <xdr:row>38</xdr:row>
      <xdr:rowOff>86258</xdr:rowOff>
    </xdr:to>
    <xdr:sp macro="" textlink="">
      <xdr:nvSpPr>
        <xdr:cNvPr id="693" name="フローチャート : 判断 692"/>
        <xdr:cNvSpPr/>
      </xdr:nvSpPr>
      <xdr:spPr>
        <a:xfrm>
          <a:off x="22110700" y="649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139426</xdr:rowOff>
    </xdr:from>
    <xdr:to>
      <xdr:col>31</xdr:col>
      <xdr:colOff>34925</xdr:colOff>
      <xdr:row>38</xdr:row>
      <xdr:rowOff>139700</xdr:rowOff>
    </xdr:to>
    <xdr:cxnSp macro="">
      <xdr:nvCxnSpPr>
        <xdr:cNvPr id="694" name="直線コネクタ 693"/>
        <xdr:cNvCxnSpPr/>
      </xdr:nvCxnSpPr>
      <xdr:spPr>
        <a:xfrm>
          <a:off x="20434300" y="6654526"/>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38151</xdr:rowOff>
    </xdr:from>
    <xdr:to>
      <xdr:col>31</xdr:col>
      <xdr:colOff>85725</xdr:colOff>
      <xdr:row>38</xdr:row>
      <xdr:rowOff>139751</xdr:rowOff>
    </xdr:to>
    <xdr:sp macro="" textlink="">
      <xdr:nvSpPr>
        <xdr:cNvPr id="695" name="フローチャート : 判断 694"/>
        <xdr:cNvSpPr/>
      </xdr:nvSpPr>
      <xdr:spPr>
        <a:xfrm>
          <a:off x="21272500" y="655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156278</xdr:rowOff>
    </xdr:from>
    <xdr:ext cx="469744" cy="259045"/>
    <xdr:sp macro="" textlink="">
      <xdr:nvSpPr>
        <xdr:cNvPr id="696" name="テキスト ボックス 695"/>
        <xdr:cNvSpPr txBox="1"/>
      </xdr:nvSpPr>
      <xdr:spPr>
        <a:xfrm>
          <a:off x="21088427" y="6328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107056</xdr:rowOff>
    </xdr:from>
    <xdr:to>
      <xdr:col>29</xdr:col>
      <xdr:colOff>517525</xdr:colOff>
      <xdr:row>38</xdr:row>
      <xdr:rowOff>139426</xdr:rowOff>
    </xdr:to>
    <xdr:cxnSp macro="">
      <xdr:nvCxnSpPr>
        <xdr:cNvPr id="697" name="直線コネクタ 696"/>
        <xdr:cNvCxnSpPr/>
      </xdr:nvCxnSpPr>
      <xdr:spPr>
        <a:xfrm>
          <a:off x="19545300" y="6622156"/>
          <a:ext cx="889000" cy="32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16342</xdr:rowOff>
    </xdr:from>
    <xdr:to>
      <xdr:col>29</xdr:col>
      <xdr:colOff>568325</xdr:colOff>
      <xdr:row>38</xdr:row>
      <xdr:rowOff>117942</xdr:rowOff>
    </xdr:to>
    <xdr:sp macro="" textlink="">
      <xdr:nvSpPr>
        <xdr:cNvPr id="698" name="フローチャート : 判断 697"/>
        <xdr:cNvSpPr/>
      </xdr:nvSpPr>
      <xdr:spPr>
        <a:xfrm>
          <a:off x="20383500" y="653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134469</xdr:rowOff>
    </xdr:from>
    <xdr:ext cx="469744" cy="259045"/>
    <xdr:sp macro="" textlink="">
      <xdr:nvSpPr>
        <xdr:cNvPr id="699" name="テキスト ボックス 698"/>
        <xdr:cNvSpPr txBox="1"/>
      </xdr:nvSpPr>
      <xdr:spPr>
        <a:xfrm>
          <a:off x="20199427" y="6306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1,587</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107056</xdr:rowOff>
    </xdr:from>
    <xdr:to>
      <xdr:col>28</xdr:col>
      <xdr:colOff>314325</xdr:colOff>
      <xdr:row>38</xdr:row>
      <xdr:rowOff>139700</xdr:rowOff>
    </xdr:to>
    <xdr:cxnSp macro="">
      <xdr:nvCxnSpPr>
        <xdr:cNvPr id="700" name="直線コネクタ 699"/>
        <xdr:cNvCxnSpPr/>
      </xdr:nvCxnSpPr>
      <xdr:spPr>
        <a:xfrm flipV="1">
          <a:off x="18656300" y="6622156"/>
          <a:ext cx="889000" cy="32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28321</xdr:rowOff>
    </xdr:from>
    <xdr:to>
      <xdr:col>28</xdr:col>
      <xdr:colOff>365125</xdr:colOff>
      <xdr:row>38</xdr:row>
      <xdr:rowOff>129921</xdr:rowOff>
    </xdr:to>
    <xdr:sp macro="" textlink="">
      <xdr:nvSpPr>
        <xdr:cNvPr id="701" name="フローチャート : 判断 700"/>
        <xdr:cNvSpPr/>
      </xdr:nvSpPr>
      <xdr:spPr>
        <a:xfrm>
          <a:off x="19494500" y="654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146448</xdr:rowOff>
    </xdr:from>
    <xdr:ext cx="469744" cy="259045"/>
    <xdr:sp macro="" textlink="">
      <xdr:nvSpPr>
        <xdr:cNvPr id="702" name="テキスト ボックス 701"/>
        <xdr:cNvSpPr txBox="1"/>
      </xdr:nvSpPr>
      <xdr:spPr>
        <a:xfrm>
          <a:off x="19310427" y="631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47615</xdr:rowOff>
    </xdr:from>
    <xdr:to>
      <xdr:col>27</xdr:col>
      <xdr:colOff>161925</xdr:colOff>
      <xdr:row>38</xdr:row>
      <xdr:rowOff>149215</xdr:rowOff>
    </xdr:to>
    <xdr:sp macro="" textlink="">
      <xdr:nvSpPr>
        <xdr:cNvPr id="703" name="フローチャート : 判断 702"/>
        <xdr:cNvSpPr/>
      </xdr:nvSpPr>
      <xdr:spPr>
        <a:xfrm>
          <a:off x="18605500" y="656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165742</xdr:rowOff>
    </xdr:from>
    <xdr:ext cx="378565" cy="259045"/>
    <xdr:sp macro="" textlink="">
      <xdr:nvSpPr>
        <xdr:cNvPr id="704" name="テキスト ボックス 703"/>
        <xdr:cNvSpPr txBox="1"/>
      </xdr:nvSpPr>
      <xdr:spPr>
        <a:xfrm>
          <a:off x="18467017" y="63379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05" name="テキスト ボックス 70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06" name="テキスト ボックス 70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07" name="テキスト ボックス 70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08" name="テキスト ボックス 70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09" name="テキスト ボックス 70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10" name="円/楕円 70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11"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12" name="円/楕円 71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13" name="テキスト ボックス 712"/>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88626</xdr:rowOff>
    </xdr:from>
    <xdr:to>
      <xdr:col>29</xdr:col>
      <xdr:colOff>568325</xdr:colOff>
      <xdr:row>39</xdr:row>
      <xdr:rowOff>18776</xdr:rowOff>
    </xdr:to>
    <xdr:sp macro="" textlink="">
      <xdr:nvSpPr>
        <xdr:cNvPr id="714" name="円/楕円 713"/>
        <xdr:cNvSpPr/>
      </xdr:nvSpPr>
      <xdr:spPr>
        <a:xfrm>
          <a:off x="20383500" y="660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9903</xdr:rowOff>
    </xdr:from>
    <xdr:ext cx="249299" cy="259045"/>
    <xdr:sp macro="" textlink="">
      <xdr:nvSpPr>
        <xdr:cNvPr id="715" name="テキスト ボックス 714"/>
        <xdr:cNvSpPr txBox="1"/>
      </xdr:nvSpPr>
      <xdr:spPr>
        <a:xfrm>
          <a:off x="20309649" y="66964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56256</xdr:rowOff>
    </xdr:from>
    <xdr:to>
      <xdr:col>28</xdr:col>
      <xdr:colOff>365125</xdr:colOff>
      <xdr:row>38</xdr:row>
      <xdr:rowOff>157856</xdr:rowOff>
    </xdr:to>
    <xdr:sp macro="" textlink="">
      <xdr:nvSpPr>
        <xdr:cNvPr id="716" name="円/楕円 715"/>
        <xdr:cNvSpPr/>
      </xdr:nvSpPr>
      <xdr:spPr>
        <a:xfrm>
          <a:off x="19494500" y="657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148983</xdr:rowOff>
    </xdr:from>
    <xdr:ext cx="378565" cy="259045"/>
    <xdr:sp macro="" textlink="">
      <xdr:nvSpPr>
        <xdr:cNvPr id="717" name="テキスト ボックス 716"/>
        <xdr:cNvSpPr txBox="1"/>
      </xdr:nvSpPr>
      <xdr:spPr>
        <a:xfrm>
          <a:off x="19356017" y="6664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18" name="円/楕円 71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19" name="テキスト ボックス 718"/>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20" name="正方形/長方形 71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21" name="正方形/長方形 72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22" name="正方形/長方形 72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23" name="正方形/長方形 72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24" name="正方形/長方形 72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25" name="正方形/長方形 72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26" name="正方形/長方形 72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27" name="正方形/長方形 72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28" name="テキスト ボックス 72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29" name="直線コネクタ 72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30" name="直線コネクタ 72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31" name="テキスト ボックス 73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32" name="直線コネクタ 73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33" name="テキスト ボックス 73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34" name="直線コネクタ 73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35" name="テキスト ボックス 73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36" name="直線コネクタ 73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37" name="テキスト ボックス 73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38" name="直線コネクタ 73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39" name="テキスト ボックス 738"/>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40" name="直線コネクタ 73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41" name="テキスト ボックス 740"/>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4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91770</xdr:rowOff>
    </xdr:from>
    <xdr:to>
      <xdr:col>32</xdr:col>
      <xdr:colOff>186689</xdr:colOff>
      <xdr:row>59</xdr:row>
      <xdr:rowOff>44450</xdr:rowOff>
    </xdr:to>
    <xdr:cxnSp macro="">
      <xdr:nvCxnSpPr>
        <xdr:cNvPr id="743" name="直線コネクタ 742"/>
        <xdr:cNvCxnSpPr/>
      </xdr:nvCxnSpPr>
      <xdr:spPr>
        <a:xfrm flipV="1">
          <a:off x="22159595" y="8664270"/>
          <a:ext cx="1269" cy="1495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4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45" name="直線コネクタ 74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38447</xdr:rowOff>
    </xdr:from>
    <xdr:ext cx="599010" cy="259045"/>
    <xdr:sp macro="" textlink="">
      <xdr:nvSpPr>
        <xdr:cNvPr id="746" name="貸付金最大値テキスト"/>
        <xdr:cNvSpPr txBox="1"/>
      </xdr:nvSpPr>
      <xdr:spPr>
        <a:xfrm>
          <a:off x="22212300" y="843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117,774</a:t>
          </a:r>
          <a:endParaRPr kumimoji="1" lang="ja-JP" altLang="en-US" sz="1000" b="1">
            <a:latin typeface="ＭＳ Ｐゴシック"/>
          </a:endParaRPr>
        </a:p>
      </xdr:txBody>
    </xdr:sp>
    <xdr:clientData/>
  </xdr:oneCellAnchor>
  <xdr:twoCellAnchor>
    <xdr:from>
      <xdr:col>32</xdr:col>
      <xdr:colOff>98425</xdr:colOff>
      <xdr:row>50</xdr:row>
      <xdr:rowOff>91770</xdr:rowOff>
    </xdr:from>
    <xdr:to>
      <xdr:col>32</xdr:col>
      <xdr:colOff>276225</xdr:colOff>
      <xdr:row>50</xdr:row>
      <xdr:rowOff>91770</xdr:rowOff>
    </xdr:to>
    <xdr:cxnSp macro="">
      <xdr:nvCxnSpPr>
        <xdr:cNvPr id="747" name="直線コネクタ 746"/>
        <xdr:cNvCxnSpPr/>
      </xdr:nvCxnSpPr>
      <xdr:spPr>
        <a:xfrm>
          <a:off x="22072600" y="8664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48" name="直線コネクタ 747"/>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136072</xdr:rowOff>
    </xdr:from>
    <xdr:ext cx="469744" cy="259045"/>
    <xdr:sp macro="" textlink="">
      <xdr:nvSpPr>
        <xdr:cNvPr id="749" name="貸付金平均値テキスト"/>
        <xdr:cNvSpPr txBox="1"/>
      </xdr:nvSpPr>
      <xdr:spPr>
        <a:xfrm>
          <a:off x="22212300" y="99087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4,087</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113195</xdr:rowOff>
    </xdr:from>
    <xdr:to>
      <xdr:col>32</xdr:col>
      <xdr:colOff>238125</xdr:colOff>
      <xdr:row>59</xdr:row>
      <xdr:rowOff>43345</xdr:rowOff>
    </xdr:to>
    <xdr:sp macro="" textlink="">
      <xdr:nvSpPr>
        <xdr:cNvPr id="750" name="フローチャート : 判断 749"/>
        <xdr:cNvSpPr/>
      </xdr:nvSpPr>
      <xdr:spPr>
        <a:xfrm>
          <a:off x="22110700" y="10057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51" name="直線コネクタ 750"/>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128206</xdr:rowOff>
    </xdr:from>
    <xdr:to>
      <xdr:col>31</xdr:col>
      <xdr:colOff>85725</xdr:colOff>
      <xdr:row>59</xdr:row>
      <xdr:rowOff>58356</xdr:rowOff>
    </xdr:to>
    <xdr:sp macro="" textlink="">
      <xdr:nvSpPr>
        <xdr:cNvPr id="752" name="フローチャート : 判断 751"/>
        <xdr:cNvSpPr/>
      </xdr:nvSpPr>
      <xdr:spPr>
        <a:xfrm>
          <a:off x="21272500" y="1007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74883</xdr:rowOff>
    </xdr:from>
    <xdr:ext cx="469744" cy="259045"/>
    <xdr:sp macro="" textlink="">
      <xdr:nvSpPr>
        <xdr:cNvPr id="753" name="テキスト ボックス 752"/>
        <xdr:cNvSpPr txBox="1"/>
      </xdr:nvSpPr>
      <xdr:spPr>
        <a:xfrm>
          <a:off x="21088427" y="9847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54" name="直線コネクタ 753"/>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127712</xdr:rowOff>
    </xdr:from>
    <xdr:to>
      <xdr:col>29</xdr:col>
      <xdr:colOff>568325</xdr:colOff>
      <xdr:row>59</xdr:row>
      <xdr:rowOff>57862</xdr:rowOff>
    </xdr:to>
    <xdr:sp macro="" textlink="">
      <xdr:nvSpPr>
        <xdr:cNvPr id="755" name="フローチャート : 判断 754"/>
        <xdr:cNvSpPr/>
      </xdr:nvSpPr>
      <xdr:spPr>
        <a:xfrm>
          <a:off x="20383500" y="10071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74389</xdr:rowOff>
    </xdr:from>
    <xdr:ext cx="469744" cy="259045"/>
    <xdr:sp macro="" textlink="">
      <xdr:nvSpPr>
        <xdr:cNvPr id="756" name="テキスト ボックス 755"/>
        <xdr:cNvSpPr txBox="1"/>
      </xdr:nvSpPr>
      <xdr:spPr>
        <a:xfrm>
          <a:off x="20199427" y="9847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2,944</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757" name="直線コネクタ 756"/>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122898</xdr:rowOff>
    </xdr:from>
    <xdr:to>
      <xdr:col>28</xdr:col>
      <xdr:colOff>365125</xdr:colOff>
      <xdr:row>59</xdr:row>
      <xdr:rowOff>53048</xdr:rowOff>
    </xdr:to>
    <xdr:sp macro="" textlink="">
      <xdr:nvSpPr>
        <xdr:cNvPr id="758" name="フローチャート : 判断 757"/>
        <xdr:cNvSpPr/>
      </xdr:nvSpPr>
      <xdr:spPr>
        <a:xfrm>
          <a:off x="19494500" y="1006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69575</xdr:rowOff>
    </xdr:from>
    <xdr:ext cx="469744" cy="259045"/>
    <xdr:sp macro="" textlink="">
      <xdr:nvSpPr>
        <xdr:cNvPr id="759" name="テキスト ボックス 758"/>
        <xdr:cNvSpPr txBox="1"/>
      </xdr:nvSpPr>
      <xdr:spPr>
        <a:xfrm>
          <a:off x="19310427" y="9842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3,323</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121348</xdr:rowOff>
    </xdr:from>
    <xdr:to>
      <xdr:col>27</xdr:col>
      <xdr:colOff>161925</xdr:colOff>
      <xdr:row>59</xdr:row>
      <xdr:rowOff>51498</xdr:rowOff>
    </xdr:to>
    <xdr:sp macro="" textlink="">
      <xdr:nvSpPr>
        <xdr:cNvPr id="760" name="フローチャート : 判断 759"/>
        <xdr:cNvSpPr/>
      </xdr:nvSpPr>
      <xdr:spPr>
        <a:xfrm>
          <a:off x="18605500" y="1006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68025</xdr:rowOff>
    </xdr:from>
    <xdr:ext cx="469744" cy="259045"/>
    <xdr:sp macro="" textlink="">
      <xdr:nvSpPr>
        <xdr:cNvPr id="761" name="テキスト ボックス 760"/>
        <xdr:cNvSpPr txBox="1"/>
      </xdr:nvSpPr>
      <xdr:spPr>
        <a:xfrm>
          <a:off x="18421427" y="9840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3,445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62" name="テキスト ボックス 76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63" name="テキスト ボックス 76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64" name="テキスト ボックス 76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65" name="テキスト ボックス 76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66" name="テキスト ボックス 76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67" name="円/楕円 766"/>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91622</xdr:rowOff>
    </xdr:from>
    <xdr:ext cx="249299" cy="259045"/>
    <xdr:sp macro="" textlink="">
      <xdr:nvSpPr>
        <xdr:cNvPr id="768" name="貸付金該当値テキスト"/>
        <xdr:cNvSpPr txBox="1"/>
      </xdr:nvSpPr>
      <xdr:spPr>
        <a:xfrm>
          <a:off x="22212300" y="100357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769" name="円/楕円 768"/>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770" name="テキスト ボックス 769"/>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771" name="円/楕円 770"/>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772" name="テキスト ボックス 771"/>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773" name="円/楕円 772"/>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774" name="テキスト ボックス 773"/>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775" name="円/楕円 774"/>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776" name="テキスト ボックス 775"/>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77" name="正方形/長方形 77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78" name="正方形/長方形 77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79" name="正方形/長方形 77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16/72</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80" name="正方形/長方形 77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81" name="正方形/長方形 78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82" name="正方形/長方形 78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83" name="正方形/長方形 78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36,911</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84" name="正方形/長方形 78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85" name="テキスト ボックス 78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86" name="直線コネクタ 78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787" name="テキスト ボックス 78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788" name="直線コネクタ 78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789" name="テキスト ボックス 78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790" name="直線コネクタ 78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791" name="テキスト ボックス 79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792" name="直線コネクタ 79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793" name="テキスト ボックス 79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794" name="直線コネクタ 79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795" name="テキスト ボックス 794"/>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796" name="直線コネクタ 79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797" name="テキスト ボックス 79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798" name="直線コネクタ 79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799" name="テキスト ボックス 79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0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155943</xdr:rowOff>
    </xdr:from>
    <xdr:to>
      <xdr:col>32</xdr:col>
      <xdr:colOff>186689</xdr:colOff>
      <xdr:row>79</xdr:row>
      <xdr:rowOff>87337</xdr:rowOff>
    </xdr:to>
    <xdr:cxnSp macro="">
      <xdr:nvCxnSpPr>
        <xdr:cNvPr id="801" name="直線コネクタ 800"/>
        <xdr:cNvCxnSpPr/>
      </xdr:nvCxnSpPr>
      <xdr:spPr>
        <a:xfrm flipV="1">
          <a:off x="22159595" y="12328893"/>
          <a:ext cx="1269" cy="1302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91164</xdr:rowOff>
    </xdr:from>
    <xdr:ext cx="534377" cy="259045"/>
    <xdr:sp macro="" textlink="">
      <xdr:nvSpPr>
        <xdr:cNvPr id="802" name="繰出金最小値テキスト"/>
        <xdr:cNvSpPr txBox="1"/>
      </xdr:nvSpPr>
      <xdr:spPr>
        <a:xfrm>
          <a:off x="22212300" y="1363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26,623</a:t>
          </a:r>
          <a:endParaRPr kumimoji="1" lang="ja-JP" altLang="en-US" sz="1000" b="1">
            <a:latin typeface="ＭＳ Ｐゴシック"/>
          </a:endParaRPr>
        </a:p>
      </xdr:txBody>
    </xdr:sp>
    <xdr:clientData/>
  </xdr:oneCellAnchor>
  <xdr:twoCellAnchor>
    <xdr:from>
      <xdr:col>32</xdr:col>
      <xdr:colOff>98425</xdr:colOff>
      <xdr:row>79</xdr:row>
      <xdr:rowOff>87337</xdr:rowOff>
    </xdr:from>
    <xdr:to>
      <xdr:col>32</xdr:col>
      <xdr:colOff>276225</xdr:colOff>
      <xdr:row>79</xdr:row>
      <xdr:rowOff>87337</xdr:rowOff>
    </xdr:to>
    <xdr:cxnSp macro="">
      <xdr:nvCxnSpPr>
        <xdr:cNvPr id="803" name="直線コネクタ 802"/>
        <xdr:cNvCxnSpPr/>
      </xdr:nvCxnSpPr>
      <xdr:spPr>
        <a:xfrm>
          <a:off x="22072600" y="13631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102620</xdr:rowOff>
    </xdr:from>
    <xdr:ext cx="599010" cy="259045"/>
    <xdr:sp macro="" textlink="">
      <xdr:nvSpPr>
        <xdr:cNvPr id="804" name="繰出金最大値テキスト"/>
        <xdr:cNvSpPr txBox="1"/>
      </xdr:nvSpPr>
      <xdr:spPr>
        <a:xfrm>
          <a:off x="22212300" y="12104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129,221</a:t>
          </a:r>
          <a:endParaRPr kumimoji="1" lang="ja-JP" altLang="en-US" sz="1000" b="1">
            <a:latin typeface="ＭＳ Ｐゴシック"/>
          </a:endParaRPr>
        </a:p>
      </xdr:txBody>
    </xdr:sp>
    <xdr:clientData/>
  </xdr:oneCellAnchor>
  <xdr:twoCellAnchor>
    <xdr:from>
      <xdr:col>32</xdr:col>
      <xdr:colOff>98425</xdr:colOff>
      <xdr:row>71</xdr:row>
      <xdr:rowOff>155943</xdr:rowOff>
    </xdr:from>
    <xdr:to>
      <xdr:col>32</xdr:col>
      <xdr:colOff>276225</xdr:colOff>
      <xdr:row>71</xdr:row>
      <xdr:rowOff>155943</xdr:rowOff>
    </xdr:to>
    <xdr:cxnSp macro="">
      <xdr:nvCxnSpPr>
        <xdr:cNvPr id="805" name="直線コネクタ 804"/>
        <xdr:cNvCxnSpPr/>
      </xdr:nvCxnSpPr>
      <xdr:spPr>
        <a:xfrm>
          <a:off x="22072600" y="12328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128639</xdr:rowOff>
    </xdr:from>
    <xdr:to>
      <xdr:col>32</xdr:col>
      <xdr:colOff>187325</xdr:colOff>
      <xdr:row>77</xdr:row>
      <xdr:rowOff>584</xdr:rowOff>
    </xdr:to>
    <xdr:cxnSp macro="">
      <xdr:nvCxnSpPr>
        <xdr:cNvPr id="806" name="直線コネクタ 805"/>
        <xdr:cNvCxnSpPr/>
      </xdr:nvCxnSpPr>
      <xdr:spPr>
        <a:xfrm flipV="1">
          <a:off x="21323300" y="12815939"/>
          <a:ext cx="838200" cy="386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104627</xdr:rowOff>
    </xdr:from>
    <xdr:ext cx="534377" cy="259045"/>
    <xdr:sp macro="" textlink="">
      <xdr:nvSpPr>
        <xdr:cNvPr id="807" name="繰出金平均値テキスト"/>
        <xdr:cNvSpPr txBox="1"/>
      </xdr:nvSpPr>
      <xdr:spPr>
        <a:xfrm>
          <a:off x="22212300" y="129633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73,563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126200</xdr:rowOff>
    </xdr:from>
    <xdr:to>
      <xdr:col>32</xdr:col>
      <xdr:colOff>238125</xdr:colOff>
      <xdr:row>76</xdr:row>
      <xdr:rowOff>56350</xdr:rowOff>
    </xdr:to>
    <xdr:sp macro="" textlink="">
      <xdr:nvSpPr>
        <xdr:cNvPr id="808" name="フローチャート : 判断 807"/>
        <xdr:cNvSpPr/>
      </xdr:nvSpPr>
      <xdr:spPr>
        <a:xfrm>
          <a:off x="22110700" y="129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584</xdr:rowOff>
    </xdr:from>
    <xdr:to>
      <xdr:col>31</xdr:col>
      <xdr:colOff>34925</xdr:colOff>
      <xdr:row>78</xdr:row>
      <xdr:rowOff>13906</xdr:rowOff>
    </xdr:to>
    <xdr:cxnSp macro="">
      <xdr:nvCxnSpPr>
        <xdr:cNvPr id="809" name="直線コネクタ 808"/>
        <xdr:cNvCxnSpPr/>
      </xdr:nvCxnSpPr>
      <xdr:spPr>
        <a:xfrm flipV="1">
          <a:off x="20434300" y="13202234"/>
          <a:ext cx="889000" cy="18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169290</xdr:rowOff>
    </xdr:from>
    <xdr:to>
      <xdr:col>31</xdr:col>
      <xdr:colOff>85725</xdr:colOff>
      <xdr:row>76</xdr:row>
      <xdr:rowOff>99440</xdr:rowOff>
    </xdr:to>
    <xdr:sp macro="" textlink="">
      <xdr:nvSpPr>
        <xdr:cNvPr id="810" name="フローチャート : 判断 809"/>
        <xdr:cNvSpPr/>
      </xdr:nvSpPr>
      <xdr:spPr>
        <a:xfrm>
          <a:off x="21272500" y="1302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115968</xdr:rowOff>
    </xdr:from>
    <xdr:ext cx="534377" cy="259045"/>
    <xdr:sp macro="" textlink="">
      <xdr:nvSpPr>
        <xdr:cNvPr id="811" name="テキスト ボックス 810"/>
        <xdr:cNvSpPr txBox="1"/>
      </xdr:nvSpPr>
      <xdr:spPr>
        <a:xfrm>
          <a:off x="21056111" y="1280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70,170</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52806</xdr:rowOff>
    </xdr:from>
    <xdr:to>
      <xdr:col>29</xdr:col>
      <xdr:colOff>517525</xdr:colOff>
      <xdr:row>78</xdr:row>
      <xdr:rowOff>13906</xdr:rowOff>
    </xdr:to>
    <xdr:cxnSp macro="">
      <xdr:nvCxnSpPr>
        <xdr:cNvPr id="812" name="直線コネクタ 811"/>
        <xdr:cNvCxnSpPr/>
      </xdr:nvCxnSpPr>
      <xdr:spPr>
        <a:xfrm>
          <a:off x="19545300" y="13083006"/>
          <a:ext cx="889000" cy="30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26708</xdr:rowOff>
    </xdr:from>
    <xdr:to>
      <xdr:col>29</xdr:col>
      <xdr:colOff>568325</xdr:colOff>
      <xdr:row>76</xdr:row>
      <xdr:rowOff>128308</xdr:rowOff>
    </xdr:to>
    <xdr:sp macro="" textlink="">
      <xdr:nvSpPr>
        <xdr:cNvPr id="813" name="フローチャート : 判断 812"/>
        <xdr:cNvSpPr/>
      </xdr:nvSpPr>
      <xdr:spPr>
        <a:xfrm>
          <a:off x="20383500" y="1305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144835</xdr:rowOff>
    </xdr:from>
    <xdr:ext cx="534377" cy="259045"/>
    <xdr:sp macro="" textlink="">
      <xdr:nvSpPr>
        <xdr:cNvPr id="814" name="テキスト ボックス 813"/>
        <xdr:cNvSpPr txBox="1"/>
      </xdr:nvSpPr>
      <xdr:spPr>
        <a:xfrm>
          <a:off x="20167111" y="1283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67,897</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52806</xdr:rowOff>
    </xdr:from>
    <xdr:to>
      <xdr:col>28</xdr:col>
      <xdr:colOff>314325</xdr:colOff>
      <xdr:row>78</xdr:row>
      <xdr:rowOff>12078</xdr:rowOff>
    </xdr:to>
    <xdr:cxnSp macro="">
      <xdr:nvCxnSpPr>
        <xdr:cNvPr id="815" name="直線コネクタ 814"/>
        <xdr:cNvCxnSpPr/>
      </xdr:nvCxnSpPr>
      <xdr:spPr>
        <a:xfrm flipV="1">
          <a:off x="18656300" y="13083006"/>
          <a:ext cx="889000" cy="30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37464</xdr:rowOff>
    </xdr:from>
    <xdr:to>
      <xdr:col>28</xdr:col>
      <xdr:colOff>365125</xdr:colOff>
      <xdr:row>76</xdr:row>
      <xdr:rowOff>139064</xdr:rowOff>
    </xdr:to>
    <xdr:sp macro="" textlink="">
      <xdr:nvSpPr>
        <xdr:cNvPr id="816" name="フローチャート : 判断 815"/>
        <xdr:cNvSpPr/>
      </xdr:nvSpPr>
      <xdr:spPr>
        <a:xfrm>
          <a:off x="19494500" y="1306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130191</xdr:rowOff>
    </xdr:from>
    <xdr:ext cx="534377" cy="259045"/>
    <xdr:sp macro="" textlink="">
      <xdr:nvSpPr>
        <xdr:cNvPr id="817" name="テキスト ボックス 816"/>
        <xdr:cNvSpPr txBox="1"/>
      </xdr:nvSpPr>
      <xdr:spPr>
        <a:xfrm>
          <a:off x="19278111" y="1316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67,050</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40526</xdr:rowOff>
    </xdr:from>
    <xdr:to>
      <xdr:col>27</xdr:col>
      <xdr:colOff>161925</xdr:colOff>
      <xdr:row>76</xdr:row>
      <xdr:rowOff>142126</xdr:rowOff>
    </xdr:to>
    <xdr:sp macro="" textlink="">
      <xdr:nvSpPr>
        <xdr:cNvPr id="818" name="フローチャート : 判断 817"/>
        <xdr:cNvSpPr/>
      </xdr:nvSpPr>
      <xdr:spPr>
        <a:xfrm>
          <a:off x="18605500" y="13070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158652</xdr:rowOff>
    </xdr:from>
    <xdr:ext cx="534377" cy="259045"/>
    <xdr:sp macro="" textlink="">
      <xdr:nvSpPr>
        <xdr:cNvPr id="819" name="テキスト ボックス 818"/>
        <xdr:cNvSpPr txBox="1"/>
      </xdr:nvSpPr>
      <xdr:spPr>
        <a:xfrm>
          <a:off x="18389111" y="12845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66,809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20" name="テキスト ボックス 81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21" name="テキスト ボックス 82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22" name="テキスト ボックス 82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23" name="テキスト ボックス 82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24" name="テキスト ボックス 82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74</xdr:row>
      <xdr:rowOff>77839</xdr:rowOff>
    </xdr:from>
    <xdr:to>
      <xdr:col>32</xdr:col>
      <xdr:colOff>238125</xdr:colOff>
      <xdr:row>75</xdr:row>
      <xdr:rowOff>7989</xdr:rowOff>
    </xdr:to>
    <xdr:sp macro="" textlink="">
      <xdr:nvSpPr>
        <xdr:cNvPr id="825" name="円/楕円 824"/>
        <xdr:cNvSpPr/>
      </xdr:nvSpPr>
      <xdr:spPr>
        <a:xfrm>
          <a:off x="22110700" y="12765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100716</xdr:rowOff>
    </xdr:from>
    <xdr:ext cx="534377" cy="259045"/>
    <xdr:sp macro="" textlink="">
      <xdr:nvSpPr>
        <xdr:cNvPr id="826" name="繰出金該当値テキスト"/>
        <xdr:cNvSpPr txBox="1"/>
      </xdr:nvSpPr>
      <xdr:spPr>
        <a:xfrm>
          <a:off x="22212300" y="1261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90,871</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121234</xdr:rowOff>
    </xdr:from>
    <xdr:to>
      <xdr:col>31</xdr:col>
      <xdr:colOff>85725</xdr:colOff>
      <xdr:row>77</xdr:row>
      <xdr:rowOff>51384</xdr:rowOff>
    </xdr:to>
    <xdr:sp macro="" textlink="">
      <xdr:nvSpPr>
        <xdr:cNvPr id="827" name="円/楕円 826"/>
        <xdr:cNvSpPr/>
      </xdr:nvSpPr>
      <xdr:spPr>
        <a:xfrm>
          <a:off x="21272500" y="1315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42511</xdr:rowOff>
    </xdr:from>
    <xdr:ext cx="534377" cy="259045"/>
    <xdr:sp macro="" textlink="">
      <xdr:nvSpPr>
        <xdr:cNvPr id="828" name="テキスト ボックス 827"/>
        <xdr:cNvSpPr txBox="1"/>
      </xdr:nvSpPr>
      <xdr:spPr>
        <a:xfrm>
          <a:off x="21056111" y="13244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60,454</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134556</xdr:rowOff>
    </xdr:from>
    <xdr:to>
      <xdr:col>29</xdr:col>
      <xdr:colOff>568325</xdr:colOff>
      <xdr:row>78</xdr:row>
      <xdr:rowOff>64706</xdr:rowOff>
    </xdr:to>
    <xdr:sp macro="" textlink="">
      <xdr:nvSpPr>
        <xdr:cNvPr id="829" name="円/楕円 828"/>
        <xdr:cNvSpPr/>
      </xdr:nvSpPr>
      <xdr:spPr>
        <a:xfrm>
          <a:off x="20383500" y="13336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55833</xdr:rowOff>
    </xdr:from>
    <xdr:ext cx="534377" cy="259045"/>
    <xdr:sp macro="" textlink="">
      <xdr:nvSpPr>
        <xdr:cNvPr id="830" name="テキスト ボックス 829"/>
        <xdr:cNvSpPr txBox="1"/>
      </xdr:nvSpPr>
      <xdr:spPr>
        <a:xfrm>
          <a:off x="20167111" y="13428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45,905</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2006</xdr:rowOff>
    </xdr:from>
    <xdr:to>
      <xdr:col>28</xdr:col>
      <xdr:colOff>365125</xdr:colOff>
      <xdr:row>76</xdr:row>
      <xdr:rowOff>103606</xdr:rowOff>
    </xdr:to>
    <xdr:sp macro="" textlink="">
      <xdr:nvSpPr>
        <xdr:cNvPr id="831" name="円/楕円 830"/>
        <xdr:cNvSpPr/>
      </xdr:nvSpPr>
      <xdr:spPr>
        <a:xfrm>
          <a:off x="19494500" y="13032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120134</xdr:rowOff>
    </xdr:from>
    <xdr:ext cx="534377" cy="259045"/>
    <xdr:sp macro="" textlink="">
      <xdr:nvSpPr>
        <xdr:cNvPr id="832" name="テキスト ボックス 831"/>
        <xdr:cNvSpPr txBox="1"/>
      </xdr:nvSpPr>
      <xdr:spPr>
        <a:xfrm>
          <a:off x="19278111" y="1280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69,842</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132728</xdr:rowOff>
    </xdr:from>
    <xdr:to>
      <xdr:col>27</xdr:col>
      <xdr:colOff>161925</xdr:colOff>
      <xdr:row>78</xdr:row>
      <xdr:rowOff>62878</xdr:rowOff>
    </xdr:to>
    <xdr:sp macro="" textlink="">
      <xdr:nvSpPr>
        <xdr:cNvPr id="833" name="円/楕円 832"/>
        <xdr:cNvSpPr/>
      </xdr:nvSpPr>
      <xdr:spPr>
        <a:xfrm>
          <a:off x="18605500" y="13334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54005</xdr:rowOff>
    </xdr:from>
    <xdr:ext cx="534377" cy="259045"/>
    <xdr:sp macro="" textlink="">
      <xdr:nvSpPr>
        <xdr:cNvPr id="834" name="テキスト ボックス 833"/>
        <xdr:cNvSpPr txBox="1"/>
      </xdr:nvSpPr>
      <xdr:spPr>
        <a:xfrm>
          <a:off x="18389111" y="13427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46,049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35" name="正方形/長方形 83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36" name="正方形/長方形 83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37" name="正方形/長方形 83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38" name="正方形/長方形 83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39" name="正方形/長方形 83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40" name="正方形/長方形 83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41" name="正方形/長方形 84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42" name="正方形/長方形 84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43" name="テキスト ボックス 84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44" name="直線コネクタ 84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45" name="直線コネクタ 84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46" name="テキスト ボックス 84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47" name="直線コネクタ 84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48" name="テキスト ボックス 84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4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50" name="直線コネクタ 84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5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2" name="直線コネクタ 85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5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4" name="直線コネクタ 85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55" name="直線コネクタ 85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5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57" name="フローチャート : 判断 85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58" name="直線コネクタ 85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59" name="フローチャート : 判断 85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60" name="テキスト ボックス 859"/>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61" name="直線コネクタ 86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62" name="フローチャート : 判断 86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63" name="テキスト ボックス 862"/>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64" name="直線コネクタ 86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65" name="フローチャート : 判断 86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66" name="テキスト ボックス 865"/>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67" name="フローチャート : 判断 86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68" name="テキスト ボックス 867"/>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69" name="テキスト ボックス 86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70" name="テキスト ボックス 86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71" name="テキスト ボックス 87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72" name="テキスト ボックス 87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73" name="テキスト ボックス 87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4" name="円/楕円 87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7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76" name="円/楕円 87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77" name="テキスト ボックス 876"/>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78" name="円/楕円 87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79" name="テキスト ボックス 878"/>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80" name="円/楕円 87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81" name="テキスト ボックス 880"/>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2" name="円/楕円 88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83" name="テキスト ボックス 882"/>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84" name="正方形/長方形 88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85" name="正方形/長方形 88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86" name="テキスト ボックス 88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歳出決算総額は、住民一人当たり４６２千円となっている。各項目とも類似団体と比較して、一人当たりのコストは低い状況となっている。また、ほぼ毎年その状況が続いており、今後も適正な財政運営に努める。</a:t>
          </a:r>
          <a:endParaRPr kumimoji="1" lang="en-US" altLang="ja-JP" sz="1200">
            <a:latin typeface="ＭＳ Ｐゴシック"/>
          </a:endParaRPr>
        </a:p>
        <a:p>
          <a:r>
            <a:rPr kumimoji="1" lang="ja-JP" altLang="en-US" sz="1200">
              <a:latin typeface="ＭＳ Ｐゴシック"/>
            </a:rPr>
            <a:t>なお、Ｈ２７において繰出金が昨年度に比べ、大幅に増加しているのは、簡易水道事業の統合に係る経費が増加したものであり、統合事業の終了までこの傾向は続くと考えられる。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三重県度会町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8,568
8,524
134.98
4,123,727
3,958,272
119,525
2,576,861
3,340,541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46990</xdr:rowOff>
    </xdr:from>
    <xdr:to>
      <xdr:col>6</xdr:col>
      <xdr:colOff>510540</xdr:colOff>
      <xdr:row>38</xdr:row>
      <xdr:rowOff>2667</xdr:rowOff>
    </xdr:to>
    <xdr:cxnSp macro="">
      <xdr:nvCxnSpPr>
        <xdr:cNvPr id="56" name="直線コネクタ 55"/>
        <xdr:cNvCxnSpPr/>
      </xdr:nvCxnSpPr>
      <xdr:spPr>
        <a:xfrm flipV="1">
          <a:off x="4633595" y="5190490"/>
          <a:ext cx="1270" cy="1327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6494</xdr:rowOff>
    </xdr:from>
    <xdr:ext cx="469744" cy="259045"/>
    <xdr:sp macro="" textlink="">
      <xdr:nvSpPr>
        <xdr:cNvPr id="57" name="議会費最小値テキスト"/>
        <xdr:cNvSpPr txBox="1"/>
      </xdr:nvSpPr>
      <xdr:spPr>
        <a:xfrm>
          <a:off x="4686300" y="6521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4,679</a:t>
          </a:r>
          <a:endParaRPr kumimoji="1" lang="ja-JP" altLang="en-US" sz="1000" b="1">
            <a:latin typeface="ＭＳ Ｐゴシック"/>
          </a:endParaRPr>
        </a:p>
      </xdr:txBody>
    </xdr:sp>
    <xdr:clientData/>
  </xdr:oneCellAnchor>
  <xdr:twoCellAnchor>
    <xdr:from>
      <xdr:col>6</xdr:col>
      <xdr:colOff>422275</xdr:colOff>
      <xdr:row>38</xdr:row>
      <xdr:rowOff>2667</xdr:rowOff>
    </xdr:from>
    <xdr:to>
      <xdr:col>6</xdr:col>
      <xdr:colOff>600075</xdr:colOff>
      <xdr:row>38</xdr:row>
      <xdr:rowOff>2667</xdr:rowOff>
    </xdr:to>
    <xdr:cxnSp macro="">
      <xdr:nvCxnSpPr>
        <xdr:cNvPr id="58" name="直線コネクタ 57"/>
        <xdr:cNvCxnSpPr/>
      </xdr:nvCxnSpPr>
      <xdr:spPr>
        <a:xfrm>
          <a:off x="4546600" y="6517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165117</xdr:rowOff>
    </xdr:from>
    <xdr:ext cx="534377" cy="259045"/>
    <xdr:sp macro="" textlink="">
      <xdr:nvSpPr>
        <xdr:cNvPr id="59" name="議会費最大値テキスト"/>
        <xdr:cNvSpPr txBox="1"/>
      </xdr:nvSpPr>
      <xdr:spPr>
        <a:xfrm>
          <a:off x="4686300" y="4965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15,130</a:t>
          </a:r>
          <a:endParaRPr kumimoji="1" lang="ja-JP" altLang="en-US" sz="1000" b="1">
            <a:latin typeface="ＭＳ Ｐゴシック"/>
          </a:endParaRPr>
        </a:p>
      </xdr:txBody>
    </xdr:sp>
    <xdr:clientData/>
  </xdr:oneCellAnchor>
  <xdr:twoCellAnchor>
    <xdr:from>
      <xdr:col>6</xdr:col>
      <xdr:colOff>422275</xdr:colOff>
      <xdr:row>30</xdr:row>
      <xdr:rowOff>46990</xdr:rowOff>
    </xdr:from>
    <xdr:to>
      <xdr:col>6</xdr:col>
      <xdr:colOff>600075</xdr:colOff>
      <xdr:row>30</xdr:row>
      <xdr:rowOff>46990</xdr:rowOff>
    </xdr:to>
    <xdr:cxnSp macro="">
      <xdr:nvCxnSpPr>
        <xdr:cNvPr id="60" name="直線コネクタ 59"/>
        <xdr:cNvCxnSpPr/>
      </xdr:nvCxnSpPr>
      <xdr:spPr>
        <a:xfrm>
          <a:off x="4546600" y="5190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59309</xdr:rowOff>
    </xdr:from>
    <xdr:to>
      <xdr:col>6</xdr:col>
      <xdr:colOff>511175</xdr:colOff>
      <xdr:row>35</xdr:row>
      <xdr:rowOff>63754</xdr:rowOff>
    </xdr:to>
    <xdr:cxnSp macro="">
      <xdr:nvCxnSpPr>
        <xdr:cNvPr id="61" name="直線コネクタ 60"/>
        <xdr:cNvCxnSpPr/>
      </xdr:nvCxnSpPr>
      <xdr:spPr>
        <a:xfrm flipV="1">
          <a:off x="3797300" y="6060059"/>
          <a:ext cx="838200" cy="4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23639</xdr:rowOff>
    </xdr:from>
    <xdr:ext cx="469744" cy="259045"/>
    <xdr:sp macro="" textlink="">
      <xdr:nvSpPr>
        <xdr:cNvPr id="62" name="議会費平均値テキスト"/>
        <xdr:cNvSpPr txBox="1"/>
      </xdr:nvSpPr>
      <xdr:spPr>
        <a:xfrm>
          <a:off x="4686300" y="5681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9,694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762</xdr:rowOff>
    </xdr:from>
    <xdr:to>
      <xdr:col>6</xdr:col>
      <xdr:colOff>561975</xdr:colOff>
      <xdr:row>34</xdr:row>
      <xdr:rowOff>102362</xdr:rowOff>
    </xdr:to>
    <xdr:sp macro="" textlink="">
      <xdr:nvSpPr>
        <xdr:cNvPr id="63" name="フローチャート : 判断 62"/>
        <xdr:cNvSpPr/>
      </xdr:nvSpPr>
      <xdr:spPr>
        <a:xfrm>
          <a:off x="4584700" y="5830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63754</xdr:rowOff>
    </xdr:from>
    <xdr:to>
      <xdr:col>5</xdr:col>
      <xdr:colOff>358775</xdr:colOff>
      <xdr:row>35</xdr:row>
      <xdr:rowOff>100076</xdr:rowOff>
    </xdr:to>
    <xdr:cxnSp macro="">
      <xdr:nvCxnSpPr>
        <xdr:cNvPr id="64" name="直線コネクタ 63"/>
        <xdr:cNvCxnSpPr/>
      </xdr:nvCxnSpPr>
      <xdr:spPr>
        <a:xfrm flipV="1">
          <a:off x="2908300" y="6064504"/>
          <a:ext cx="889000" cy="36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150495</xdr:rowOff>
    </xdr:from>
    <xdr:to>
      <xdr:col>5</xdr:col>
      <xdr:colOff>409575</xdr:colOff>
      <xdr:row>34</xdr:row>
      <xdr:rowOff>80645</xdr:rowOff>
    </xdr:to>
    <xdr:sp macro="" textlink="">
      <xdr:nvSpPr>
        <xdr:cNvPr id="65" name="フローチャート : 判断 64"/>
        <xdr:cNvSpPr/>
      </xdr:nvSpPr>
      <xdr:spPr>
        <a:xfrm>
          <a:off x="3746500" y="580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97172</xdr:rowOff>
    </xdr:from>
    <xdr:ext cx="469744" cy="259045"/>
    <xdr:sp macro="" textlink="">
      <xdr:nvSpPr>
        <xdr:cNvPr id="66" name="テキスト ボックス 65"/>
        <xdr:cNvSpPr txBox="1"/>
      </xdr:nvSpPr>
      <xdr:spPr>
        <a:xfrm>
          <a:off x="3562427" y="5583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9,865</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66675</xdr:rowOff>
    </xdr:from>
    <xdr:to>
      <xdr:col>4</xdr:col>
      <xdr:colOff>155575</xdr:colOff>
      <xdr:row>35</xdr:row>
      <xdr:rowOff>100076</xdr:rowOff>
    </xdr:to>
    <xdr:cxnSp macro="">
      <xdr:nvCxnSpPr>
        <xdr:cNvPr id="67" name="直線コネクタ 66"/>
        <xdr:cNvCxnSpPr/>
      </xdr:nvCxnSpPr>
      <xdr:spPr>
        <a:xfrm>
          <a:off x="2019300" y="6067425"/>
          <a:ext cx="889000" cy="33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12954</xdr:rowOff>
    </xdr:from>
    <xdr:to>
      <xdr:col>4</xdr:col>
      <xdr:colOff>206375</xdr:colOff>
      <xdr:row>34</xdr:row>
      <xdr:rowOff>114554</xdr:rowOff>
    </xdr:to>
    <xdr:sp macro="" textlink="">
      <xdr:nvSpPr>
        <xdr:cNvPr id="68" name="フローチャート : 判断 67"/>
        <xdr:cNvSpPr/>
      </xdr:nvSpPr>
      <xdr:spPr>
        <a:xfrm>
          <a:off x="2857500" y="5842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131081</xdr:rowOff>
    </xdr:from>
    <xdr:ext cx="469744" cy="259045"/>
    <xdr:sp macro="" textlink="">
      <xdr:nvSpPr>
        <xdr:cNvPr id="69" name="テキスト ボックス 68"/>
        <xdr:cNvSpPr txBox="1"/>
      </xdr:nvSpPr>
      <xdr:spPr>
        <a:xfrm>
          <a:off x="2673427" y="5617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9,598</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137287</xdr:rowOff>
    </xdr:from>
    <xdr:to>
      <xdr:col>2</xdr:col>
      <xdr:colOff>638175</xdr:colOff>
      <xdr:row>35</xdr:row>
      <xdr:rowOff>66675</xdr:rowOff>
    </xdr:to>
    <xdr:cxnSp macro="">
      <xdr:nvCxnSpPr>
        <xdr:cNvPr id="70" name="直線コネクタ 69"/>
        <xdr:cNvCxnSpPr/>
      </xdr:nvCxnSpPr>
      <xdr:spPr>
        <a:xfrm>
          <a:off x="1130300" y="5966587"/>
          <a:ext cx="889000" cy="100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154940</xdr:rowOff>
    </xdr:from>
    <xdr:to>
      <xdr:col>3</xdr:col>
      <xdr:colOff>3175</xdr:colOff>
      <xdr:row>34</xdr:row>
      <xdr:rowOff>85090</xdr:rowOff>
    </xdr:to>
    <xdr:sp macro="" textlink="">
      <xdr:nvSpPr>
        <xdr:cNvPr id="71" name="フローチャート : 判断 70"/>
        <xdr:cNvSpPr/>
      </xdr:nvSpPr>
      <xdr:spPr>
        <a:xfrm>
          <a:off x="1968500" y="581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101617</xdr:rowOff>
    </xdr:from>
    <xdr:ext cx="469744" cy="259045"/>
    <xdr:sp macro="" textlink="">
      <xdr:nvSpPr>
        <xdr:cNvPr id="72" name="テキスト ボックス 71"/>
        <xdr:cNvSpPr txBox="1"/>
      </xdr:nvSpPr>
      <xdr:spPr>
        <a:xfrm>
          <a:off x="1784427" y="5588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9,830</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16764</xdr:rowOff>
    </xdr:from>
    <xdr:to>
      <xdr:col>1</xdr:col>
      <xdr:colOff>485775</xdr:colOff>
      <xdr:row>33</xdr:row>
      <xdr:rowOff>118364</xdr:rowOff>
    </xdr:to>
    <xdr:sp macro="" textlink="">
      <xdr:nvSpPr>
        <xdr:cNvPr id="73" name="フローチャート : 判断 72"/>
        <xdr:cNvSpPr/>
      </xdr:nvSpPr>
      <xdr:spPr>
        <a:xfrm>
          <a:off x="1079500" y="567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31</xdr:row>
      <xdr:rowOff>134891</xdr:rowOff>
    </xdr:from>
    <xdr:ext cx="534377" cy="259045"/>
    <xdr:sp macro="" textlink="">
      <xdr:nvSpPr>
        <xdr:cNvPr id="74" name="テキスト ボックス 73"/>
        <xdr:cNvSpPr txBox="1"/>
      </xdr:nvSpPr>
      <xdr:spPr>
        <a:xfrm>
          <a:off x="863111" y="544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8509</xdr:rowOff>
    </xdr:from>
    <xdr:to>
      <xdr:col>6</xdr:col>
      <xdr:colOff>561975</xdr:colOff>
      <xdr:row>35</xdr:row>
      <xdr:rowOff>110109</xdr:rowOff>
    </xdr:to>
    <xdr:sp macro="" textlink="">
      <xdr:nvSpPr>
        <xdr:cNvPr id="80" name="円/楕円 79"/>
        <xdr:cNvSpPr/>
      </xdr:nvSpPr>
      <xdr:spPr>
        <a:xfrm>
          <a:off x="4584700" y="6009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158386</xdr:rowOff>
    </xdr:from>
    <xdr:ext cx="469744" cy="259045"/>
    <xdr:sp macro="" textlink="">
      <xdr:nvSpPr>
        <xdr:cNvPr id="81" name="議会費該当値テキスト"/>
        <xdr:cNvSpPr txBox="1"/>
      </xdr:nvSpPr>
      <xdr:spPr>
        <a:xfrm>
          <a:off x="4686300" y="5987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8,283</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12954</xdr:rowOff>
    </xdr:from>
    <xdr:to>
      <xdr:col>5</xdr:col>
      <xdr:colOff>409575</xdr:colOff>
      <xdr:row>35</xdr:row>
      <xdr:rowOff>114554</xdr:rowOff>
    </xdr:to>
    <xdr:sp macro="" textlink="">
      <xdr:nvSpPr>
        <xdr:cNvPr id="82" name="円/楕円 81"/>
        <xdr:cNvSpPr/>
      </xdr:nvSpPr>
      <xdr:spPr>
        <a:xfrm>
          <a:off x="3746500" y="6013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105681</xdr:rowOff>
    </xdr:from>
    <xdr:ext cx="469744" cy="259045"/>
    <xdr:sp macro="" textlink="">
      <xdr:nvSpPr>
        <xdr:cNvPr id="83" name="テキスト ボックス 82"/>
        <xdr:cNvSpPr txBox="1"/>
      </xdr:nvSpPr>
      <xdr:spPr>
        <a:xfrm>
          <a:off x="3562427" y="6106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8,248</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49276</xdr:rowOff>
    </xdr:from>
    <xdr:to>
      <xdr:col>4</xdr:col>
      <xdr:colOff>206375</xdr:colOff>
      <xdr:row>35</xdr:row>
      <xdr:rowOff>150876</xdr:rowOff>
    </xdr:to>
    <xdr:sp macro="" textlink="">
      <xdr:nvSpPr>
        <xdr:cNvPr id="84" name="円/楕円 83"/>
        <xdr:cNvSpPr/>
      </xdr:nvSpPr>
      <xdr:spPr>
        <a:xfrm>
          <a:off x="2857500" y="6050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142003</xdr:rowOff>
    </xdr:from>
    <xdr:ext cx="469744" cy="259045"/>
    <xdr:sp macro="" textlink="">
      <xdr:nvSpPr>
        <xdr:cNvPr id="85" name="テキスト ボックス 84"/>
        <xdr:cNvSpPr txBox="1"/>
      </xdr:nvSpPr>
      <xdr:spPr>
        <a:xfrm>
          <a:off x="2673427" y="614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7,962</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15875</xdr:rowOff>
    </xdr:from>
    <xdr:to>
      <xdr:col>3</xdr:col>
      <xdr:colOff>3175</xdr:colOff>
      <xdr:row>35</xdr:row>
      <xdr:rowOff>117475</xdr:rowOff>
    </xdr:to>
    <xdr:sp macro="" textlink="">
      <xdr:nvSpPr>
        <xdr:cNvPr id="86" name="円/楕円 85"/>
        <xdr:cNvSpPr/>
      </xdr:nvSpPr>
      <xdr:spPr>
        <a:xfrm>
          <a:off x="1968500" y="601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108602</xdr:rowOff>
    </xdr:from>
    <xdr:ext cx="469744" cy="259045"/>
    <xdr:sp macro="" textlink="">
      <xdr:nvSpPr>
        <xdr:cNvPr id="87" name="テキスト ボックス 86"/>
        <xdr:cNvSpPr txBox="1"/>
      </xdr:nvSpPr>
      <xdr:spPr>
        <a:xfrm>
          <a:off x="1784427" y="6109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8,225</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86487</xdr:rowOff>
    </xdr:from>
    <xdr:to>
      <xdr:col>1</xdr:col>
      <xdr:colOff>485775</xdr:colOff>
      <xdr:row>35</xdr:row>
      <xdr:rowOff>16637</xdr:rowOff>
    </xdr:to>
    <xdr:sp macro="" textlink="">
      <xdr:nvSpPr>
        <xdr:cNvPr id="88" name="円/楕円 87"/>
        <xdr:cNvSpPr/>
      </xdr:nvSpPr>
      <xdr:spPr>
        <a:xfrm>
          <a:off x="1079500" y="5915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7764</xdr:rowOff>
    </xdr:from>
    <xdr:ext cx="469744" cy="259045"/>
    <xdr:sp macro="" textlink="">
      <xdr:nvSpPr>
        <xdr:cNvPr id="89" name="テキスト ボックス 88"/>
        <xdr:cNvSpPr txBox="1"/>
      </xdr:nvSpPr>
      <xdr:spPr>
        <a:xfrm>
          <a:off x="895427" y="6008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9,019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52,015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3" name="テキスト ボックス 102"/>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5" name="テキスト ボックス 104"/>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7" name="テキスト ボックス 106"/>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60778</xdr:rowOff>
    </xdr:from>
    <xdr:to>
      <xdr:col>6</xdr:col>
      <xdr:colOff>510540</xdr:colOff>
      <xdr:row>58</xdr:row>
      <xdr:rowOff>116758</xdr:rowOff>
    </xdr:to>
    <xdr:cxnSp macro="">
      <xdr:nvCxnSpPr>
        <xdr:cNvPr id="111" name="直線コネクタ 110"/>
        <xdr:cNvCxnSpPr/>
      </xdr:nvCxnSpPr>
      <xdr:spPr>
        <a:xfrm flipV="1">
          <a:off x="4633595" y="8804728"/>
          <a:ext cx="1270" cy="1256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135843</xdr:rowOff>
    </xdr:from>
    <xdr:ext cx="534377" cy="259045"/>
    <xdr:sp macro="" textlink="">
      <xdr:nvSpPr>
        <xdr:cNvPr id="112" name="総務費最小値テキスト"/>
        <xdr:cNvSpPr txBox="1"/>
      </xdr:nvSpPr>
      <xdr:spPr>
        <a:xfrm>
          <a:off x="4686300" y="10079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50,179</a:t>
          </a:r>
          <a:endParaRPr kumimoji="1" lang="ja-JP" altLang="en-US" sz="1000" b="1">
            <a:latin typeface="ＭＳ Ｐゴシック"/>
          </a:endParaRPr>
        </a:p>
      </xdr:txBody>
    </xdr:sp>
    <xdr:clientData/>
  </xdr:oneCellAnchor>
  <xdr:twoCellAnchor>
    <xdr:from>
      <xdr:col>6</xdr:col>
      <xdr:colOff>422275</xdr:colOff>
      <xdr:row>58</xdr:row>
      <xdr:rowOff>116758</xdr:rowOff>
    </xdr:from>
    <xdr:to>
      <xdr:col>6</xdr:col>
      <xdr:colOff>600075</xdr:colOff>
      <xdr:row>58</xdr:row>
      <xdr:rowOff>116758</xdr:rowOff>
    </xdr:to>
    <xdr:cxnSp macro="">
      <xdr:nvCxnSpPr>
        <xdr:cNvPr id="113" name="直線コネクタ 112"/>
        <xdr:cNvCxnSpPr/>
      </xdr:nvCxnSpPr>
      <xdr:spPr>
        <a:xfrm>
          <a:off x="4546600" y="10060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7455</xdr:rowOff>
    </xdr:from>
    <xdr:ext cx="690189" cy="259045"/>
    <xdr:sp macro="" textlink="">
      <xdr:nvSpPr>
        <xdr:cNvPr id="114" name="総務費最大値テキスト"/>
        <xdr:cNvSpPr txBox="1"/>
      </xdr:nvSpPr>
      <xdr:spPr>
        <a:xfrm>
          <a:off x="4686300" y="85799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2,797,620</a:t>
          </a:r>
          <a:endParaRPr kumimoji="1" lang="ja-JP" altLang="en-US" sz="1000" b="1">
            <a:latin typeface="ＭＳ Ｐゴシック"/>
          </a:endParaRPr>
        </a:p>
      </xdr:txBody>
    </xdr:sp>
    <xdr:clientData/>
  </xdr:oneCellAnchor>
  <xdr:twoCellAnchor>
    <xdr:from>
      <xdr:col>6</xdr:col>
      <xdr:colOff>422275</xdr:colOff>
      <xdr:row>51</xdr:row>
      <xdr:rowOff>60778</xdr:rowOff>
    </xdr:from>
    <xdr:to>
      <xdr:col>6</xdr:col>
      <xdr:colOff>600075</xdr:colOff>
      <xdr:row>51</xdr:row>
      <xdr:rowOff>60778</xdr:rowOff>
    </xdr:to>
    <xdr:cxnSp macro="">
      <xdr:nvCxnSpPr>
        <xdr:cNvPr id="115" name="直線コネクタ 114"/>
        <xdr:cNvCxnSpPr/>
      </xdr:nvCxnSpPr>
      <xdr:spPr>
        <a:xfrm>
          <a:off x="4546600" y="880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100180</xdr:rowOff>
    </xdr:from>
    <xdr:to>
      <xdr:col>6</xdr:col>
      <xdr:colOff>511175</xdr:colOff>
      <xdr:row>58</xdr:row>
      <xdr:rowOff>103708</xdr:rowOff>
    </xdr:to>
    <xdr:cxnSp macro="">
      <xdr:nvCxnSpPr>
        <xdr:cNvPr id="116" name="直線コネクタ 115"/>
        <xdr:cNvCxnSpPr/>
      </xdr:nvCxnSpPr>
      <xdr:spPr>
        <a:xfrm flipV="1">
          <a:off x="3797300" y="10044280"/>
          <a:ext cx="838200" cy="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53293</xdr:rowOff>
    </xdr:from>
    <xdr:ext cx="599010" cy="259045"/>
    <xdr:sp macro="" textlink="">
      <xdr:nvSpPr>
        <xdr:cNvPr id="117" name="総務費平均値テキスト"/>
        <xdr:cNvSpPr txBox="1"/>
      </xdr:nvSpPr>
      <xdr:spPr>
        <a:xfrm>
          <a:off x="4686300" y="98259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127,918</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30416</xdr:rowOff>
    </xdr:from>
    <xdr:to>
      <xdr:col>6</xdr:col>
      <xdr:colOff>561975</xdr:colOff>
      <xdr:row>58</xdr:row>
      <xdr:rowOff>132016</xdr:rowOff>
    </xdr:to>
    <xdr:sp macro="" textlink="">
      <xdr:nvSpPr>
        <xdr:cNvPr id="118" name="フローチャート : 判断 117"/>
        <xdr:cNvSpPr/>
      </xdr:nvSpPr>
      <xdr:spPr>
        <a:xfrm>
          <a:off x="4584700" y="997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100445</xdr:rowOff>
    </xdr:from>
    <xdr:to>
      <xdr:col>5</xdr:col>
      <xdr:colOff>358775</xdr:colOff>
      <xdr:row>58</xdr:row>
      <xdr:rowOff>103708</xdr:rowOff>
    </xdr:to>
    <xdr:cxnSp macro="">
      <xdr:nvCxnSpPr>
        <xdr:cNvPr id="119" name="直線コネクタ 118"/>
        <xdr:cNvCxnSpPr/>
      </xdr:nvCxnSpPr>
      <xdr:spPr>
        <a:xfrm>
          <a:off x="2908300" y="10044545"/>
          <a:ext cx="889000" cy="3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1446</xdr:rowOff>
    </xdr:from>
    <xdr:to>
      <xdr:col>5</xdr:col>
      <xdr:colOff>409575</xdr:colOff>
      <xdr:row>58</xdr:row>
      <xdr:rowOff>103046</xdr:rowOff>
    </xdr:to>
    <xdr:sp macro="" textlink="">
      <xdr:nvSpPr>
        <xdr:cNvPr id="120" name="フローチャート : 判断 119"/>
        <xdr:cNvSpPr/>
      </xdr:nvSpPr>
      <xdr:spPr>
        <a:xfrm>
          <a:off x="3746500" y="994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119573</xdr:rowOff>
    </xdr:from>
    <xdr:ext cx="599010" cy="259045"/>
    <xdr:sp macro="" textlink="">
      <xdr:nvSpPr>
        <xdr:cNvPr id="121" name="テキスト ボックス 120"/>
        <xdr:cNvSpPr txBox="1"/>
      </xdr:nvSpPr>
      <xdr:spPr>
        <a:xfrm>
          <a:off x="3497794" y="9720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191,283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100445</xdr:rowOff>
    </xdr:from>
    <xdr:to>
      <xdr:col>4</xdr:col>
      <xdr:colOff>155575</xdr:colOff>
      <xdr:row>58</xdr:row>
      <xdr:rowOff>101607</xdr:rowOff>
    </xdr:to>
    <xdr:cxnSp macro="">
      <xdr:nvCxnSpPr>
        <xdr:cNvPr id="122" name="直線コネクタ 121"/>
        <xdr:cNvCxnSpPr/>
      </xdr:nvCxnSpPr>
      <xdr:spPr>
        <a:xfrm flipV="1">
          <a:off x="2019300" y="10044545"/>
          <a:ext cx="889000" cy="1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31174</xdr:rowOff>
    </xdr:from>
    <xdr:to>
      <xdr:col>4</xdr:col>
      <xdr:colOff>206375</xdr:colOff>
      <xdr:row>58</xdr:row>
      <xdr:rowOff>132774</xdr:rowOff>
    </xdr:to>
    <xdr:sp macro="" textlink="">
      <xdr:nvSpPr>
        <xdr:cNvPr id="123" name="フローチャート : 判断 122"/>
        <xdr:cNvSpPr/>
      </xdr:nvSpPr>
      <xdr:spPr>
        <a:xfrm>
          <a:off x="2857500" y="9975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149301</xdr:rowOff>
    </xdr:from>
    <xdr:ext cx="599010" cy="259045"/>
    <xdr:sp macro="" textlink="">
      <xdr:nvSpPr>
        <xdr:cNvPr id="124" name="テキスト ボックス 123"/>
        <xdr:cNvSpPr txBox="1"/>
      </xdr:nvSpPr>
      <xdr:spPr>
        <a:xfrm>
          <a:off x="2608794" y="9750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126,260</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96859</xdr:rowOff>
    </xdr:from>
    <xdr:to>
      <xdr:col>2</xdr:col>
      <xdr:colOff>638175</xdr:colOff>
      <xdr:row>58</xdr:row>
      <xdr:rowOff>101607</xdr:rowOff>
    </xdr:to>
    <xdr:cxnSp macro="">
      <xdr:nvCxnSpPr>
        <xdr:cNvPr id="125" name="直線コネクタ 124"/>
        <xdr:cNvCxnSpPr/>
      </xdr:nvCxnSpPr>
      <xdr:spPr>
        <a:xfrm>
          <a:off x="1130300" y="10040959"/>
          <a:ext cx="889000" cy="4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32960</xdr:rowOff>
    </xdr:from>
    <xdr:to>
      <xdr:col>3</xdr:col>
      <xdr:colOff>3175</xdr:colOff>
      <xdr:row>58</xdr:row>
      <xdr:rowOff>134560</xdr:rowOff>
    </xdr:to>
    <xdr:sp macro="" textlink="">
      <xdr:nvSpPr>
        <xdr:cNvPr id="126" name="フローチャート : 判断 125"/>
        <xdr:cNvSpPr/>
      </xdr:nvSpPr>
      <xdr:spPr>
        <a:xfrm>
          <a:off x="1968500" y="997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151087</xdr:rowOff>
    </xdr:from>
    <xdr:ext cx="599010" cy="259045"/>
    <xdr:sp macro="" textlink="">
      <xdr:nvSpPr>
        <xdr:cNvPr id="127" name="テキスト ボックス 126"/>
        <xdr:cNvSpPr txBox="1"/>
      </xdr:nvSpPr>
      <xdr:spPr>
        <a:xfrm>
          <a:off x="1719794" y="9752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122,353</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33231</xdr:rowOff>
    </xdr:from>
    <xdr:to>
      <xdr:col>1</xdr:col>
      <xdr:colOff>485775</xdr:colOff>
      <xdr:row>58</xdr:row>
      <xdr:rowOff>134831</xdr:rowOff>
    </xdr:to>
    <xdr:sp macro="" textlink="">
      <xdr:nvSpPr>
        <xdr:cNvPr id="128" name="フローチャート : 判断 127"/>
        <xdr:cNvSpPr/>
      </xdr:nvSpPr>
      <xdr:spPr>
        <a:xfrm>
          <a:off x="1079500" y="9977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151358</xdr:rowOff>
    </xdr:from>
    <xdr:ext cx="599010" cy="259045"/>
    <xdr:sp macro="" textlink="">
      <xdr:nvSpPr>
        <xdr:cNvPr id="129" name="テキスト ボックス 128"/>
        <xdr:cNvSpPr txBox="1"/>
      </xdr:nvSpPr>
      <xdr:spPr>
        <a:xfrm>
          <a:off x="830794" y="9752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121,762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49380</xdr:rowOff>
    </xdr:from>
    <xdr:to>
      <xdr:col>6</xdr:col>
      <xdr:colOff>561975</xdr:colOff>
      <xdr:row>58</xdr:row>
      <xdr:rowOff>150980</xdr:rowOff>
    </xdr:to>
    <xdr:sp macro="" textlink="">
      <xdr:nvSpPr>
        <xdr:cNvPr id="135" name="円/楕円 134"/>
        <xdr:cNvSpPr/>
      </xdr:nvSpPr>
      <xdr:spPr>
        <a:xfrm>
          <a:off x="4584700" y="999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8843</xdr:rowOff>
    </xdr:from>
    <xdr:ext cx="534377" cy="259045"/>
    <xdr:sp macro="" textlink="">
      <xdr:nvSpPr>
        <xdr:cNvPr id="136" name="総務費該当値テキスト"/>
        <xdr:cNvSpPr txBox="1"/>
      </xdr:nvSpPr>
      <xdr:spPr>
        <a:xfrm>
          <a:off x="4686300" y="995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86,439</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52908</xdr:rowOff>
    </xdr:from>
    <xdr:to>
      <xdr:col>5</xdr:col>
      <xdr:colOff>409575</xdr:colOff>
      <xdr:row>58</xdr:row>
      <xdr:rowOff>154508</xdr:rowOff>
    </xdr:to>
    <xdr:sp macro="" textlink="">
      <xdr:nvSpPr>
        <xdr:cNvPr id="137" name="円/楕円 136"/>
        <xdr:cNvSpPr/>
      </xdr:nvSpPr>
      <xdr:spPr>
        <a:xfrm>
          <a:off x="3746500" y="999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145635</xdr:rowOff>
    </xdr:from>
    <xdr:ext cx="534377" cy="259045"/>
    <xdr:sp macro="" textlink="">
      <xdr:nvSpPr>
        <xdr:cNvPr id="138" name="テキスト ボックス 137"/>
        <xdr:cNvSpPr txBox="1"/>
      </xdr:nvSpPr>
      <xdr:spPr>
        <a:xfrm>
          <a:off x="3530111" y="10089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78,724</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49645</xdr:rowOff>
    </xdr:from>
    <xdr:to>
      <xdr:col>4</xdr:col>
      <xdr:colOff>206375</xdr:colOff>
      <xdr:row>58</xdr:row>
      <xdr:rowOff>151245</xdr:rowOff>
    </xdr:to>
    <xdr:sp macro="" textlink="">
      <xdr:nvSpPr>
        <xdr:cNvPr id="139" name="円/楕円 138"/>
        <xdr:cNvSpPr/>
      </xdr:nvSpPr>
      <xdr:spPr>
        <a:xfrm>
          <a:off x="2857500" y="999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142372</xdr:rowOff>
    </xdr:from>
    <xdr:ext cx="534377" cy="259045"/>
    <xdr:sp macro="" textlink="">
      <xdr:nvSpPr>
        <xdr:cNvPr id="140" name="テキスト ボックス 139"/>
        <xdr:cNvSpPr txBox="1"/>
      </xdr:nvSpPr>
      <xdr:spPr>
        <a:xfrm>
          <a:off x="2641111" y="10086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85,860</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50807</xdr:rowOff>
    </xdr:from>
    <xdr:to>
      <xdr:col>3</xdr:col>
      <xdr:colOff>3175</xdr:colOff>
      <xdr:row>58</xdr:row>
      <xdr:rowOff>152407</xdr:rowOff>
    </xdr:to>
    <xdr:sp macro="" textlink="">
      <xdr:nvSpPr>
        <xdr:cNvPr id="141" name="円/楕円 140"/>
        <xdr:cNvSpPr/>
      </xdr:nvSpPr>
      <xdr:spPr>
        <a:xfrm>
          <a:off x="1968500" y="9994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143534</xdr:rowOff>
    </xdr:from>
    <xdr:ext cx="534377" cy="259045"/>
    <xdr:sp macro="" textlink="">
      <xdr:nvSpPr>
        <xdr:cNvPr id="142" name="テキスト ボックス 141"/>
        <xdr:cNvSpPr txBox="1"/>
      </xdr:nvSpPr>
      <xdr:spPr>
        <a:xfrm>
          <a:off x="1752111" y="10087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83,318</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46059</xdr:rowOff>
    </xdr:from>
    <xdr:to>
      <xdr:col>1</xdr:col>
      <xdr:colOff>485775</xdr:colOff>
      <xdr:row>58</xdr:row>
      <xdr:rowOff>147659</xdr:rowOff>
    </xdr:to>
    <xdr:sp macro="" textlink="">
      <xdr:nvSpPr>
        <xdr:cNvPr id="143" name="円/楕円 142"/>
        <xdr:cNvSpPr/>
      </xdr:nvSpPr>
      <xdr:spPr>
        <a:xfrm>
          <a:off x="1079500" y="9990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138786</xdr:rowOff>
    </xdr:from>
    <xdr:ext cx="534377" cy="259045"/>
    <xdr:sp macro="" textlink="">
      <xdr:nvSpPr>
        <xdr:cNvPr id="144" name="テキスト ボックス 143"/>
        <xdr:cNvSpPr txBox="1"/>
      </xdr:nvSpPr>
      <xdr:spPr>
        <a:xfrm>
          <a:off x="863111" y="10082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93,703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131,975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8" name="テキスト ボックス 157"/>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0" name="テキスト ボックス 159"/>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2" name="テキスト ボックス 161"/>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4" name="テキスト ボックス 16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74942</xdr:rowOff>
    </xdr:from>
    <xdr:to>
      <xdr:col>6</xdr:col>
      <xdr:colOff>510540</xdr:colOff>
      <xdr:row>77</xdr:row>
      <xdr:rowOff>96808</xdr:rowOff>
    </xdr:to>
    <xdr:cxnSp macro="">
      <xdr:nvCxnSpPr>
        <xdr:cNvPr id="166" name="直線コネクタ 165"/>
        <xdr:cNvCxnSpPr/>
      </xdr:nvCxnSpPr>
      <xdr:spPr>
        <a:xfrm flipV="1">
          <a:off x="4633595" y="12076442"/>
          <a:ext cx="1270" cy="1222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100635</xdr:rowOff>
    </xdr:from>
    <xdr:ext cx="534377" cy="259045"/>
    <xdr:sp macro="" textlink="">
      <xdr:nvSpPr>
        <xdr:cNvPr id="167" name="民生費最小値テキスト"/>
        <xdr:cNvSpPr txBox="1"/>
      </xdr:nvSpPr>
      <xdr:spPr>
        <a:xfrm>
          <a:off x="4686300" y="133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93,763</a:t>
          </a:r>
          <a:endParaRPr kumimoji="1" lang="ja-JP" altLang="en-US" sz="1000" b="1">
            <a:latin typeface="ＭＳ Ｐゴシック"/>
          </a:endParaRPr>
        </a:p>
      </xdr:txBody>
    </xdr:sp>
    <xdr:clientData/>
  </xdr:oneCellAnchor>
  <xdr:twoCellAnchor>
    <xdr:from>
      <xdr:col>6</xdr:col>
      <xdr:colOff>422275</xdr:colOff>
      <xdr:row>77</xdr:row>
      <xdr:rowOff>96808</xdr:rowOff>
    </xdr:from>
    <xdr:to>
      <xdr:col>6</xdr:col>
      <xdr:colOff>600075</xdr:colOff>
      <xdr:row>77</xdr:row>
      <xdr:rowOff>96808</xdr:rowOff>
    </xdr:to>
    <xdr:cxnSp macro="">
      <xdr:nvCxnSpPr>
        <xdr:cNvPr id="168" name="直線コネクタ 167"/>
        <xdr:cNvCxnSpPr/>
      </xdr:nvCxnSpPr>
      <xdr:spPr>
        <a:xfrm>
          <a:off x="4546600" y="13298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21619</xdr:rowOff>
    </xdr:from>
    <xdr:ext cx="599010" cy="259045"/>
    <xdr:sp macro="" textlink="">
      <xdr:nvSpPr>
        <xdr:cNvPr id="169" name="民生費最大値テキスト"/>
        <xdr:cNvSpPr txBox="1"/>
      </xdr:nvSpPr>
      <xdr:spPr>
        <a:xfrm>
          <a:off x="4686300" y="11851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628,328</a:t>
          </a:r>
          <a:endParaRPr kumimoji="1" lang="ja-JP" altLang="en-US" sz="1000" b="1">
            <a:latin typeface="ＭＳ Ｐゴシック"/>
          </a:endParaRPr>
        </a:p>
      </xdr:txBody>
    </xdr:sp>
    <xdr:clientData/>
  </xdr:oneCellAnchor>
  <xdr:twoCellAnchor>
    <xdr:from>
      <xdr:col>6</xdr:col>
      <xdr:colOff>422275</xdr:colOff>
      <xdr:row>70</xdr:row>
      <xdr:rowOff>74942</xdr:rowOff>
    </xdr:from>
    <xdr:to>
      <xdr:col>6</xdr:col>
      <xdr:colOff>600075</xdr:colOff>
      <xdr:row>70</xdr:row>
      <xdr:rowOff>74942</xdr:rowOff>
    </xdr:to>
    <xdr:cxnSp macro="">
      <xdr:nvCxnSpPr>
        <xdr:cNvPr id="170" name="直線コネクタ 169"/>
        <xdr:cNvCxnSpPr/>
      </xdr:nvCxnSpPr>
      <xdr:spPr>
        <a:xfrm>
          <a:off x="4546600" y="12076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45780</xdr:rowOff>
    </xdr:from>
    <xdr:to>
      <xdr:col>6</xdr:col>
      <xdr:colOff>511175</xdr:colOff>
      <xdr:row>77</xdr:row>
      <xdr:rowOff>47495</xdr:rowOff>
    </xdr:to>
    <xdr:cxnSp macro="">
      <xdr:nvCxnSpPr>
        <xdr:cNvPr id="171" name="直線コネクタ 170"/>
        <xdr:cNvCxnSpPr/>
      </xdr:nvCxnSpPr>
      <xdr:spPr>
        <a:xfrm>
          <a:off x="3797300" y="13247430"/>
          <a:ext cx="8382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86135</xdr:rowOff>
    </xdr:from>
    <xdr:ext cx="599010" cy="259045"/>
    <xdr:sp macro="" textlink="">
      <xdr:nvSpPr>
        <xdr:cNvPr id="172" name="民生費平均値テキスト"/>
        <xdr:cNvSpPr txBox="1"/>
      </xdr:nvSpPr>
      <xdr:spPr>
        <a:xfrm>
          <a:off x="4686300" y="129448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161,217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63258</xdr:rowOff>
    </xdr:from>
    <xdr:to>
      <xdr:col>6</xdr:col>
      <xdr:colOff>561975</xdr:colOff>
      <xdr:row>76</xdr:row>
      <xdr:rowOff>164858</xdr:rowOff>
    </xdr:to>
    <xdr:sp macro="" textlink="">
      <xdr:nvSpPr>
        <xdr:cNvPr id="173" name="フローチャート : 判断 172"/>
        <xdr:cNvSpPr/>
      </xdr:nvSpPr>
      <xdr:spPr>
        <a:xfrm>
          <a:off x="4584700" y="1309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45780</xdr:rowOff>
    </xdr:from>
    <xdr:to>
      <xdr:col>5</xdr:col>
      <xdr:colOff>358775</xdr:colOff>
      <xdr:row>77</xdr:row>
      <xdr:rowOff>73498</xdr:rowOff>
    </xdr:to>
    <xdr:cxnSp macro="">
      <xdr:nvCxnSpPr>
        <xdr:cNvPr id="174" name="直線コネクタ 173"/>
        <xdr:cNvCxnSpPr/>
      </xdr:nvCxnSpPr>
      <xdr:spPr>
        <a:xfrm flipV="1">
          <a:off x="2908300" y="13247430"/>
          <a:ext cx="889000" cy="27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83629</xdr:rowOff>
    </xdr:from>
    <xdr:to>
      <xdr:col>5</xdr:col>
      <xdr:colOff>409575</xdr:colOff>
      <xdr:row>77</xdr:row>
      <xdr:rowOff>13779</xdr:rowOff>
    </xdr:to>
    <xdr:sp macro="" textlink="">
      <xdr:nvSpPr>
        <xdr:cNvPr id="175" name="フローチャート : 判断 174"/>
        <xdr:cNvSpPr/>
      </xdr:nvSpPr>
      <xdr:spPr>
        <a:xfrm>
          <a:off x="3746500" y="13113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30305</xdr:rowOff>
    </xdr:from>
    <xdr:ext cx="599010" cy="259045"/>
    <xdr:sp macro="" textlink="">
      <xdr:nvSpPr>
        <xdr:cNvPr id="176" name="テキスト ボックス 175"/>
        <xdr:cNvSpPr txBox="1"/>
      </xdr:nvSpPr>
      <xdr:spPr>
        <a:xfrm>
          <a:off x="3497794" y="12889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152,306</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72014</xdr:rowOff>
    </xdr:from>
    <xdr:to>
      <xdr:col>4</xdr:col>
      <xdr:colOff>155575</xdr:colOff>
      <xdr:row>77</xdr:row>
      <xdr:rowOff>73498</xdr:rowOff>
    </xdr:to>
    <xdr:cxnSp macro="">
      <xdr:nvCxnSpPr>
        <xdr:cNvPr id="177" name="直線コネクタ 176"/>
        <xdr:cNvCxnSpPr/>
      </xdr:nvCxnSpPr>
      <xdr:spPr>
        <a:xfrm>
          <a:off x="2019300" y="13273664"/>
          <a:ext cx="889000" cy="1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116421</xdr:rowOff>
    </xdr:from>
    <xdr:to>
      <xdr:col>4</xdr:col>
      <xdr:colOff>206375</xdr:colOff>
      <xdr:row>77</xdr:row>
      <xdr:rowOff>46571</xdr:rowOff>
    </xdr:to>
    <xdr:sp macro="" textlink="">
      <xdr:nvSpPr>
        <xdr:cNvPr id="178" name="フローチャート : 判断 177"/>
        <xdr:cNvSpPr/>
      </xdr:nvSpPr>
      <xdr:spPr>
        <a:xfrm>
          <a:off x="2857500" y="13146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63098</xdr:rowOff>
    </xdr:from>
    <xdr:ext cx="599010" cy="259045"/>
    <xdr:sp macro="" textlink="">
      <xdr:nvSpPr>
        <xdr:cNvPr id="179" name="テキスト ボックス 178"/>
        <xdr:cNvSpPr txBox="1"/>
      </xdr:nvSpPr>
      <xdr:spPr>
        <a:xfrm>
          <a:off x="2608794" y="12921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137,961</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15204</xdr:rowOff>
    </xdr:from>
    <xdr:to>
      <xdr:col>2</xdr:col>
      <xdr:colOff>638175</xdr:colOff>
      <xdr:row>77</xdr:row>
      <xdr:rowOff>72014</xdr:rowOff>
    </xdr:to>
    <xdr:cxnSp macro="">
      <xdr:nvCxnSpPr>
        <xdr:cNvPr id="180" name="直線コネクタ 179"/>
        <xdr:cNvCxnSpPr/>
      </xdr:nvCxnSpPr>
      <xdr:spPr>
        <a:xfrm>
          <a:off x="1130300" y="13216854"/>
          <a:ext cx="889000" cy="5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93304</xdr:rowOff>
    </xdr:from>
    <xdr:to>
      <xdr:col>3</xdr:col>
      <xdr:colOff>3175</xdr:colOff>
      <xdr:row>77</xdr:row>
      <xdr:rowOff>23454</xdr:rowOff>
    </xdr:to>
    <xdr:sp macro="" textlink="">
      <xdr:nvSpPr>
        <xdr:cNvPr id="181" name="フローチャート : 判断 180"/>
        <xdr:cNvSpPr/>
      </xdr:nvSpPr>
      <xdr:spPr>
        <a:xfrm>
          <a:off x="1968500" y="1312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39982</xdr:rowOff>
    </xdr:from>
    <xdr:ext cx="599010" cy="259045"/>
    <xdr:sp macro="" textlink="">
      <xdr:nvSpPr>
        <xdr:cNvPr id="182" name="テキスト ボックス 181"/>
        <xdr:cNvSpPr txBox="1"/>
      </xdr:nvSpPr>
      <xdr:spPr>
        <a:xfrm>
          <a:off x="1719794" y="12898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148,073</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118433</xdr:rowOff>
    </xdr:from>
    <xdr:to>
      <xdr:col>1</xdr:col>
      <xdr:colOff>485775</xdr:colOff>
      <xdr:row>77</xdr:row>
      <xdr:rowOff>48583</xdr:rowOff>
    </xdr:to>
    <xdr:sp macro="" textlink="">
      <xdr:nvSpPr>
        <xdr:cNvPr id="183" name="フローチャート : 判断 182"/>
        <xdr:cNvSpPr/>
      </xdr:nvSpPr>
      <xdr:spPr>
        <a:xfrm>
          <a:off x="1079500" y="13148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65110</xdr:rowOff>
    </xdr:from>
    <xdr:ext cx="599010" cy="259045"/>
    <xdr:sp macro="" textlink="">
      <xdr:nvSpPr>
        <xdr:cNvPr id="184" name="テキスト ボックス 183"/>
        <xdr:cNvSpPr txBox="1"/>
      </xdr:nvSpPr>
      <xdr:spPr>
        <a:xfrm>
          <a:off x="830794" y="12923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137,081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168145</xdr:rowOff>
    </xdr:from>
    <xdr:to>
      <xdr:col>6</xdr:col>
      <xdr:colOff>561975</xdr:colOff>
      <xdr:row>77</xdr:row>
      <xdr:rowOff>98295</xdr:rowOff>
    </xdr:to>
    <xdr:sp macro="" textlink="">
      <xdr:nvSpPr>
        <xdr:cNvPr id="190" name="円/楕円 189"/>
        <xdr:cNvSpPr/>
      </xdr:nvSpPr>
      <xdr:spPr>
        <a:xfrm>
          <a:off x="4584700" y="13198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83072</xdr:rowOff>
    </xdr:from>
    <xdr:ext cx="599010" cy="259045"/>
    <xdr:sp macro="" textlink="">
      <xdr:nvSpPr>
        <xdr:cNvPr id="191" name="民生費該当値テキスト"/>
        <xdr:cNvSpPr txBox="1"/>
      </xdr:nvSpPr>
      <xdr:spPr>
        <a:xfrm>
          <a:off x="4686300" y="13113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115,335</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166430</xdr:rowOff>
    </xdr:from>
    <xdr:to>
      <xdr:col>5</xdr:col>
      <xdr:colOff>409575</xdr:colOff>
      <xdr:row>77</xdr:row>
      <xdr:rowOff>96580</xdr:rowOff>
    </xdr:to>
    <xdr:sp macro="" textlink="">
      <xdr:nvSpPr>
        <xdr:cNvPr id="192" name="円/楕円 191"/>
        <xdr:cNvSpPr/>
      </xdr:nvSpPr>
      <xdr:spPr>
        <a:xfrm>
          <a:off x="3746500" y="1319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87707</xdr:rowOff>
    </xdr:from>
    <xdr:ext cx="599010" cy="259045"/>
    <xdr:sp macro="" textlink="">
      <xdr:nvSpPr>
        <xdr:cNvPr id="193" name="テキスト ボックス 192"/>
        <xdr:cNvSpPr txBox="1"/>
      </xdr:nvSpPr>
      <xdr:spPr>
        <a:xfrm>
          <a:off x="3497794" y="13289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116,085</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22698</xdr:rowOff>
    </xdr:from>
    <xdr:to>
      <xdr:col>4</xdr:col>
      <xdr:colOff>206375</xdr:colOff>
      <xdr:row>77</xdr:row>
      <xdr:rowOff>124298</xdr:rowOff>
    </xdr:to>
    <xdr:sp macro="" textlink="">
      <xdr:nvSpPr>
        <xdr:cNvPr id="194" name="円/楕円 193"/>
        <xdr:cNvSpPr/>
      </xdr:nvSpPr>
      <xdr:spPr>
        <a:xfrm>
          <a:off x="2857500" y="13224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115425</xdr:rowOff>
    </xdr:from>
    <xdr:ext cx="599010" cy="259045"/>
    <xdr:sp macro="" textlink="">
      <xdr:nvSpPr>
        <xdr:cNvPr id="195" name="テキスト ボックス 194"/>
        <xdr:cNvSpPr txBox="1"/>
      </xdr:nvSpPr>
      <xdr:spPr>
        <a:xfrm>
          <a:off x="2608794" y="13317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103,960</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21214</xdr:rowOff>
    </xdr:from>
    <xdr:to>
      <xdr:col>3</xdr:col>
      <xdr:colOff>3175</xdr:colOff>
      <xdr:row>77</xdr:row>
      <xdr:rowOff>122814</xdr:rowOff>
    </xdr:to>
    <xdr:sp macro="" textlink="">
      <xdr:nvSpPr>
        <xdr:cNvPr id="196" name="円/楕円 195"/>
        <xdr:cNvSpPr/>
      </xdr:nvSpPr>
      <xdr:spPr>
        <a:xfrm>
          <a:off x="1968500" y="1322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113941</xdr:rowOff>
    </xdr:from>
    <xdr:ext cx="599010" cy="259045"/>
    <xdr:sp macro="" textlink="">
      <xdr:nvSpPr>
        <xdr:cNvPr id="197" name="テキスト ボックス 196"/>
        <xdr:cNvSpPr txBox="1"/>
      </xdr:nvSpPr>
      <xdr:spPr>
        <a:xfrm>
          <a:off x="1719794" y="13315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104,609</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135854</xdr:rowOff>
    </xdr:from>
    <xdr:to>
      <xdr:col>1</xdr:col>
      <xdr:colOff>485775</xdr:colOff>
      <xdr:row>77</xdr:row>
      <xdr:rowOff>66004</xdr:rowOff>
    </xdr:to>
    <xdr:sp macro="" textlink="">
      <xdr:nvSpPr>
        <xdr:cNvPr id="198" name="円/楕円 197"/>
        <xdr:cNvSpPr/>
      </xdr:nvSpPr>
      <xdr:spPr>
        <a:xfrm>
          <a:off x="1079500" y="13166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57131</xdr:rowOff>
    </xdr:from>
    <xdr:ext cx="599010" cy="259045"/>
    <xdr:sp macro="" textlink="">
      <xdr:nvSpPr>
        <xdr:cNvPr id="199" name="テキスト ボックス 198"/>
        <xdr:cNvSpPr txBox="1"/>
      </xdr:nvSpPr>
      <xdr:spPr>
        <a:xfrm>
          <a:off x="830794" y="13258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129,460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48,280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0" name="直線コネクタ 20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1" name="テキスト ボックス 210"/>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2" name="直線コネクタ 21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3" name="テキスト ボックス 21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4" name="直線コネクタ 21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5" name="テキスト ボックス 21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6" name="直線コネクタ 21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17" name="テキスト ボックス 216"/>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8" name="直線コネクタ 21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9" name="テキスト ボックス 21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0" name="直線コネクタ 21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1" name="テキスト ボックス 22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116219</xdr:rowOff>
    </xdr:from>
    <xdr:to>
      <xdr:col>6</xdr:col>
      <xdr:colOff>510540</xdr:colOff>
      <xdr:row>98</xdr:row>
      <xdr:rowOff>70424</xdr:rowOff>
    </xdr:to>
    <xdr:cxnSp macro="">
      <xdr:nvCxnSpPr>
        <xdr:cNvPr id="225" name="直線コネクタ 224"/>
        <xdr:cNvCxnSpPr/>
      </xdr:nvCxnSpPr>
      <xdr:spPr>
        <a:xfrm flipV="1">
          <a:off x="4633595" y="15375269"/>
          <a:ext cx="1270" cy="1497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74251</xdr:rowOff>
    </xdr:from>
    <xdr:ext cx="534377" cy="259045"/>
    <xdr:sp macro="" textlink="">
      <xdr:nvSpPr>
        <xdr:cNvPr id="226" name="衛生費最小値テキスト"/>
        <xdr:cNvSpPr txBox="1"/>
      </xdr:nvSpPr>
      <xdr:spPr>
        <a:xfrm>
          <a:off x="4686300" y="1687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18,364</a:t>
          </a:r>
          <a:endParaRPr kumimoji="1" lang="ja-JP" altLang="en-US" sz="1000" b="1">
            <a:latin typeface="ＭＳ Ｐゴシック"/>
          </a:endParaRPr>
        </a:p>
      </xdr:txBody>
    </xdr:sp>
    <xdr:clientData/>
  </xdr:oneCellAnchor>
  <xdr:twoCellAnchor>
    <xdr:from>
      <xdr:col>6</xdr:col>
      <xdr:colOff>422275</xdr:colOff>
      <xdr:row>98</xdr:row>
      <xdr:rowOff>70424</xdr:rowOff>
    </xdr:from>
    <xdr:to>
      <xdr:col>6</xdr:col>
      <xdr:colOff>600075</xdr:colOff>
      <xdr:row>98</xdr:row>
      <xdr:rowOff>70424</xdr:rowOff>
    </xdr:to>
    <xdr:cxnSp macro="">
      <xdr:nvCxnSpPr>
        <xdr:cNvPr id="227" name="直線コネクタ 226"/>
        <xdr:cNvCxnSpPr/>
      </xdr:nvCxnSpPr>
      <xdr:spPr>
        <a:xfrm>
          <a:off x="4546600" y="16872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62896</xdr:rowOff>
    </xdr:from>
    <xdr:ext cx="599010" cy="259045"/>
    <xdr:sp macro="" textlink="">
      <xdr:nvSpPr>
        <xdr:cNvPr id="228" name="衛生費最大値テキスト"/>
        <xdr:cNvSpPr txBox="1"/>
      </xdr:nvSpPr>
      <xdr:spPr>
        <a:xfrm>
          <a:off x="4686300" y="15150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155,907</a:t>
          </a:r>
          <a:endParaRPr kumimoji="1" lang="ja-JP" altLang="en-US" sz="1000" b="1">
            <a:latin typeface="ＭＳ Ｐゴシック"/>
          </a:endParaRPr>
        </a:p>
      </xdr:txBody>
    </xdr:sp>
    <xdr:clientData/>
  </xdr:oneCellAnchor>
  <xdr:twoCellAnchor>
    <xdr:from>
      <xdr:col>6</xdr:col>
      <xdr:colOff>422275</xdr:colOff>
      <xdr:row>89</xdr:row>
      <xdr:rowOff>116219</xdr:rowOff>
    </xdr:from>
    <xdr:to>
      <xdr:col>6</xdr:col>
      <xdr:colOff>600075</xdr:colOff>
      <xdr:row>89</xdr:row>
      <xdr:rowOff>116219</xdr:rowOff>
    </xdr:to>
    <xdr:cxnSp macro="">
      <xdr:nvCxnSpPr>
        <xdr:cNvPr id="229" name="直線コネクタ 228"/>
        <xdr:cNvCxnSpPr/>
      </xdr:nvCxnSpPr>
      <xdr:spPr>
        <a:xfrm>
          <a:off x="4546600" y="15375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154929</xdr:rowOff>
    </xdr:from>
    <xdr:to>
      <xdr:col>6</xdr:col>
      <xdr:colOff>511175</xdr:colOff>
      <xdr:row>96</xdr:row>
      <xdr:rowOff>104420</xdr:rowOff>
    </xdr:to>
    <xdr:cxnSp macro="">
      <xdr:nvCxnSpPr>
        <xdr:cNvPr id="230" name="直線コネクタ 229"/>
        <xdr:cNvCxnSpPr/>
      </xdr:nvCxnSpPr>
      <xdr:spPr>
        <a:xfrm flipV="1">
          <a:off x="3797300" y="16271229"/>
          <a:ext cx="838200" cy="29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83383</xdr:rowOff>
    </xdr:from>
    <xdr:ext cx="534377" cy="259045"/>
    <xdr:sp macro="" textlink="">
      <xdr:nvSpPr>
        <xdr:cNvPr id="231" name="衛生費平均値テキスト"/>
        <xdr:cNvSpPr txBox="1"/>
      </xdr:nvSpPr>
      <xdr:spPr>
        <a:xfrm>
          <a:off x="4686300" y="163711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57,775</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104956</xdr:rowOff>
    </xdr:from>
    <xdr:to>
      <xdr:col>6</xdr:col>
      <xdr:colOff>561975</xdr:colOff>
      <xdr:row>96</xdr:row>
      <xdr:rowOff>35106</xdr:rowOff>
    </xdr:to>
    <xdr:sp macro="" textlink="">
      <xdr:nvSpPr>
        <xdr:cNvPr id="232" name="フローチャート : 判断 231"/>
        <xdr:cNvSpPr/>
      </xdr:nvSpPr>
      <xdr:spPr>
        <a:xfrm>
          <a:off x="4584700" y="1639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104420</xdr:rowOff>
    </xdr:from>
    <xdr:to>
      <xdr:col>5</xdr:col>
      <xdr:colOff>358775</xdr:colOff>
      <xdr:row>97</xdr:row>
      <xdr:rowOff>21949</xdr:rowOff>
    </xdr:to>
    <xdr:cxnSp macro="">
      <xdr:nvCxnSpPr>
        <xdr:cNvPr id="233" name="直線コネクタ 232"/>
        <xdr:cNvCxnSpPr/>
      </xdr:nvCxnSpPr>
      <xdr:spPr>
        <a:xfrm flipV="1">
          <a:off x="2908300" y="16563620"/>
          <a:ext cx="889000" cy="88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129885</xdr:rowOff>
    </xdr:from>
    <xdr:to>
      <xdr:col>5</xdr:col>
      <xdr:colOff>409575</xdr:colOff>
      <xdr:row>95</xdr:row>
      <xdr:rowOff>60035</xdr:rowOff>
    </xdr:to>
    <xdr:sp macro="" textlink="">
      <xdr:nvSpPr>
        <xdr:cNvPr id="234" name="フローチャート : 判断 233"/>
        <xdr:cNvSpPr/>
      </xdr:nvSpPr>
      <xdr:spPr>
        <a:xfrm>
          <a:off x="3746500" y="1624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76562</xdr:rowOff>
    </xdr:from>
    <xdr:ext cx="534377" cy="259045"/>
    <xdr:sp macro="" textlink="">
      <xdr:nvSpPr>
        <xdr:cNvPr id="235" name="テキスト ボックス 234"/>
        <xdr:cNvSpPr txBox="1"/>
      </xdr:nvSpPr>
      <xdr:spPr>
        <a:xfrm>
          <a:off x="3530111" y="16021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71,235</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64872</xdr:rowOff>
    </xdr:from>
    <xdr:to>
      <xdr:col>4</xdr:col>
      <xdr:colOff>155575</xdr:colOff>
      <xdr:row>97</xdr:row>
      <xdr:rowOff>21949</xdr:rowOff>
    </xdr:to>
    <xdr:cxnSp macro="">
      <xdr:nvCxnSpPr>
        <xdr:cNvPr id="236" name="直線コネクタ 235"/>
        <xdr:cNvCxnSpPr/>
      </xdr:nvCxnSpPr>
      <xdr:spPr>
        <a:xfrm>
          <a:off x="2019300" y="16352622"/>
          <a:ext cx="889000" cy="29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17621</xdr:rowOff>
    </xdr:from>
    <xdr:to>
      <xdr:col>4</xdr:col>
      <xdr:colOff>206375</xdr:colOff>
      <xdr:row>95</xdr:row>
      <xdr:rowOff>119221</xdr:rowOff>
    </xdr:to>
    <xdr:sp macro="" textlink="">
      <xdr:nvSpPr>
        <xdr:cNvPr id="237" name="フローチャート : 判断 236"/>
        <xdr:cNvSpPr/>
      </xdr:nvSpPr>
      <xdr:spPr>
        <a:xfrm>
          <a:off x="2857500" y="16305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135748</xdr:rowOff>
    </xdr:from>
    <xdr:ext cx="534377" cy="259045"/>
    <xdr:sp macro="" textlink="">
      <xdr:nvSpPr>
        <xdr:cNvPr id="238" name="テキスト ボックス 237"/>
        <xdr:cNvSpPr txBox="1"/>
      </xdr:nvSpPr>
      <xdr:spPr>
        <a:xfrm>
          <a:off x="2641111" y="16080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65,798</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64872</xdr:rowOff>
    </xdr:from>
    <xdr:to>
      <xdr:col>2</xdr:col>
      <xdr:colOff>638175</xdr:colOff>
      <xdr:row>97</xdr:row>
      <xdr:rowOff>6534</xdr:rowOff>
    </xdr:to>
    <xdr:cxnSp macro="">
      <xdr:nvCxnSpPr>
        <xdr:cNvPr id="239" name="直線コネクタ 238"/>
        <xdr:cNvCxnSpPr/>
      </xdr:nvCxnSpPr>
      <xdr:spPr>
        <a:xfrm flipV="1">
          <a:off x="1130300" y="16352622"/>
          <a:ext cx="889000" cy="284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77491</xdr:rowOff>
    </xdr:from>
    <xdr:to>
      <xdr:col>3</xdr:col>
      <xdr:colOff>3175</xdr:colOff>
      <xdr:row>96</xdr:row>
      <xdr:rowOff>7641</xdr:rowOff>
    </xdr:to>
    <xdr:sp macro="" textlink="">
      <xdr:nvSpPr>
        <xdr:cNvPr id="240" name="フローチャート : 判断 239"/>
        <xdr:cNvSpPr/>
      </xdr:nvSpPr>
      <xdr:spPr>
        <a:xfrm>
          <a:off x="1968500" y="1636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170218</xdr:rowOff>
    </xdr:from>
    <xdr:ext cx="534377" cy="259045"/>
    <xdr:sp macro="" textlink="">
      <xdr:nvSpPr>
        <xdr:cNvPr id="241" name="テキスト ボックス 240"/>
        <xdr:cNvSpPr txBox="1"/>
      </xdr:nvSpPr>
      <xdr:spPr>
        <a:xfrm>
          <a:off x="1752111" y="16457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60,298</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92394</xdr:rowOff>
    </xdr:from>
    <xdr:to>
      <xdr:col>1</xdr:col>
      <xdr:colOff>485775</xdr:colOff>
      <xdr:row>96</xdr:row>
      <xdr:rowOff>22544</xdr:rowOff>
    </xdr:to>
    <xdr:sp macro="" textlink="">
      <xdr:nvSpPr>
        <xdr:cNvPr id="242" name="フローチャート : 判断 241"/>
        <xdr:cNvSpPr/>
      </xdr:nvSpPr>
      <xdr:spPr>
        <a:xfrm>
          <a:off x="1079500" y="16380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39071</xdr:rowOff>
    </xdr:from>
    <xdr:ext cx="534377" cy="259045"/>
    <xdr:sp macro="" textlink="">
      <xdr:nvSpPr>
        <xdr:cNvPr id="243" name="テキスト ボックス 242"/>
        <xdr:cNvSpPr txBox="1"/>
      </xdr:nvSpPr>
      <xdr:spPr>
        <a:xfrm>
          <a:off x="863111" y="16155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58,929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104129</xdr:rowOff>
    </xdr:from>
    <xdr:to>
      <xdr:col>6</xdr:col>
      <xdr:colOff>561975</xdr:colOff>
      <xdr:row>95</xdr:row>
      <xdr:rowOff>34279</xdr:rowOff>
    </xdr:to>
    <xdr:sp macro="" textlink="">
      <xdr:nvSpPr>
        <xdr:cNvPr id="249" name="円/楕円 248"/>
        <xdr:cNvSpPr/>
      </xdr:nvSpPr>
      <xdr:spPr>
        <a:xfrm>
          <a:off x="4584700" y="16220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127006</xdr:rowOff>
    </xdr:from>
    <xdr:ext cx="534377" cy="259045"/>
    <xdr:sp macro="" textlink="">
      <xdr:nvSpPr>
        <xdr:cNvPr id="250" name="衛生費該当値テキスト"/>
        <xdr:cNvSpPr txBox="1"/>
      </xdr:nvSpPr>
      <xdr:spPr>
        <a:xfrm>
          <a:off x="4686300" y="1607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73,601</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53620</xdr:rowOff>
    </xdr:from>
    <xdr:to>
      <xdr:col>5</xdr:col>
      <xdr:colOff>409575</xdr:colOff>
      <xdr:row>96</xdr:row>
      <xdr:rowOff>155220</xdr:rowOff>
    </xdr:to>
    <xdr:sp macro="" textlink="">
      <xdr:nvSpPr>
        <xdr:cNvPr id="251" name="円/楕円 250"/>
        <xdr:cNvSpPr/>
      </xdr:nvSpPr>
      <xdr:spPr>
        <a:xfrm>
          <a:off x="3746500" y="1651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146347</xdr:rowOff>
    </xdr:from>
    <xdr:ext cx="534377" cy="259045"/>
    <xdr:sp macro="" textlink="">
      <xdr:nvSpPr>
        <xdr:cNvPr id="252" name="テキスト ボックス 251"/>
        <xdr:cNvSpPr txBox="1"/>
      </xdr:nvSpPr>
      <xdr:spPr>
        <a:xfrm>
          <a:off x="3530111" y="16605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46,741</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142599</xdr:rowOff>
    </xdr:from>
    <xdr:to>
      <xdr:col>4</xdr:col>
      <xdr:colOff>206375</xdr:colOff>
      <xdr:row>97</xdr:row>
      <xdr:rowOff>72749</xdr:rowOff>
    </xdr:to>
    <xdr:sp macro="" textlink="">
      <xdr:nvSpPr>
        <xdr:cNvPr id="253" name="円/楕円 252"/>
        <xdr:cNvSpPr/>
      </xdr:nvSpPr>
      <xdr:spPr>
        <a:xfrm>
          <a:off x="2857500" y="16601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63876</xdr:rowOff>
    </xdr:from>
    <xdr:ext cx="534377" cy="259045"/>
    <xdr:sp macro="" textlink="">
      <xdr:nvSpPr>
        <xdr:cNvPr id="254" name="テキスト ボックス 253"/>
        <xdr:cNvSpPr txBox="1"/>
      </xdr:nvSpPr>
      <xdr:spPr>
        <a:xfrm>
          <a:off x="2641111" y="1669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38,567</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14072</xdr:rowOff>
    </xdr:from>
    <xdr:to>
      <xdr:col>3</xdr:col>
      <xdr:colOff>3175</xdr:colOff>
      <xdr:row>95</xdr:row>
      <xdr:rowOff>115672</xdr:rowOff>
    </xdr:to>
    <xdr:sp macro="" textlink="">
      <xdr:nvSpPr>
        <xdr:cNvPr id="255" name="円/楕円 254"/>
        <xdr:cNvSpPr/>
      </xdr:nvSpPr>
      <xdr:spPr>
        <a:xfrm>
          <a:off x="1968500" y="16301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132199</xdr:rowOff>
    </xdr:from>
    <xdr:ext cx="534377" cy="259045"/>
    <xdr:sp macro="" textlink="">
      <xdr:nvSpPr>
        <xdr:cNvPr id="256" name="テキスト ボックス 255"/>
        <xdr:cNvSpPr txBox="1"/>
      </xdr:nvSpPr>
      <xdr:spPr>
        <a:xfrm>
          <a:off x="1752111" y="16077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66,124</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127184</xdr:rowOff>
    </xdr:from>
    <xdr:to>
      <xdr:col>1</xdr:col>
      <xdr:colOff>485775</xdr:colOff>
      <xdr:row>97</xdr:row>
      <xdr:rowOff>57334</xdr:rowOff>
    </xdr:to>
    <xdr:sp macro="" textlink="">
      <xdr:nvSpPr>
        <xdr:cNvPr id="257" name="円/楕円 256"/>
        <xdr:cNvSpPr/>
      </xdr:nvSpPr>
      <xdr:spPr>
        <a:xfrm>
          <a:off x="1079500" y="16586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48461</xdr:rowOff>
    </xdr:from>
    <xdr:ext cx="534377" cy="259045"/>
    <xdr:sp macro="" textlink="">
      <xdr:nvSpPr>
        <xdr:cNvPr id="258" name="テキスト ボックス 257"/>
        <xdr:cNvSpPr txBox="1"/>
      </xdr:nvSpPr>
      <xdr:spPr>
        <a:xfrm>
          <a:off x="863111" y="16679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39,983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7" name="テキスト ボックス 26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8" name="直線コネクタ 26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69" name="直線コネクタ 26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0" name="テキスト ボックス 26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1" name="直線コネクタ 27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2" name="テキスト ボックス 271"/>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3" name="直線コネクタ 27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4" name="テキスト ボックス 273"/>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5" name="直線コネクタ 27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76" name="テキスト ボックス 275"/>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8" name="テキスト ボックス 27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68971</xdr:rowOff>
    </xdr:from>
    <xdr:to>
      <xdr:col>15</xdr:col>
      <xdr:colOff>180340</xdr:colOff>
      <xdr:row>38</xdr:row>
      <xdr:rowOff>139700</xdr:rowOff>
    </xdr:to>
    <xdr:cxnSp macro="">
      <xdr:nvCxnSpPr>
        <xdr:cNvPr id="280" name="直線コネクタ 279"/>
        <xdr:cNvCxnSpPr/>
      </xdr:nvCxnSpPr>
      <xdr:spPr>
        <a:xfrm flipV="1">
          <a:off x="10475595" y="5383921"/>
          <a:ext cx="1270" cy="1270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1"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2" name="直線コネクタ 281"/>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15648</xdr:rowOff>
    </xdr:from>
    <xdr:ext cx="534377" cy="259045"/>
    <xdr:sp macro="" textlink="">
      <xdr:nvSpPr>
        <xdr:cNvPr id="283" name="労働費最大値テキスト"/>
        <xdr:cNvSpPr txBox="1"/>
      </xdr:nvSpPr>
      <xdr:spPr>
        <a:xfrm>
          <a:off x="10528300" y="5159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27,797</a:t>
          </a:r>
          <a:endParaRPr kumimoji="1" lang="ja-JP" altLang="en-US" sz="1000" b="1">
            <a:latin typeface="ＭＳ Ｐゴシック"/>
          </a:endParaRPr>
        </a:p>
      </xdr:txBody>
    </xdr:sp>
    <xdr:clientData/>
  </xdr:oneCellAnchor>
  <xdr:twoCellAnchor>
    <xdr:from>
      <xdr:col>15</xdr:col>
      <xdr:colOff>92075</xdr:colOff>
      <xdr:row>31</xdr:row>
      <xdr:rowOff>68971</xdr:rowOff>
    </xdr:from>
    <xdr:to>
      <xdr:col>15</xdr:col>
      <xdr:colOff>269875</xdr:colOff>
      <xdr:row>31</xdr:row>
      <xdr:rowOff>68971</xdr:rowOff>
    </xdr:to>
    <xdr:cxnSp macro="">
      <xdr:nvCxnSpPr>
        <xdr:cNvPr id="284" name="直線コネクタ 283"/>
        <xdr:cNvCxnSpPr/>
      </xdr:nvCxnSpPr>
      <xdr:spPr>
        <a:xfrm>
          <a:off x="10388600" y="5383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139700</xdr:rowOff>
    </xdr:from>
    <xdr:to>
      <xdr:col>15</xdr:col>
      <xdr:colOff>180975</xdr:colOff>
      <xdr:row>38</xdr:row>
      <xdr:rowOff>139700</xdr:rowOff>
    </xdr:to>
    <xdr:cxnSp macro="">
      <xdr:nvCxnSpPr>
        <xdr:cNvPr id="285" name="直線コネクタ 284"/>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54032</xdr:rowOff>
    </xdr:from>
    <xdr:ext cx="469744" cy="259045"/>
    <xdr:sp macro="" textlink="">
      <xdr:nvSpPr>
        <xdr:cNvPr id="286" name="労働費平均値テキスト"/>
        <xdr:cNvSpPr txBox="1"/>
      </xdr:nvSpPr>
      <xdr:spPr>
        <a:xfrm>
          <a:off x="10528300" y="63976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31155</xdr:rowOff>
    </xdr:from>
    <xdr:to>
      <xdr:col>15</xdr:col>
      <xdr:colOff>231775</xdr:colOff>
      <xdr:row>38</xdr:row>
      <xdr:rowOff>132755</xdr:rowOff>
    </xdr:to>
    <xdr:sp macro="" textlink="">
      <xdr:nvSpPr>
        <xdr:cNvPr id="287" name="フローチャート : 判断 286"/>
        <xdr:cNvSpPr/>
      </xdr:nvSpPr>
      <xdr:spPr>
        <a:xfrm>
          <a:off x="10426700" y="654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139700</xdr:rowOff>
    </xdr:from>
    <xdr:to>
      <xdr:col>14</xdr:col>
      <xdr:colOff>28575</xdr:colOff>
      <xdr:row>38</xdr:row>
      <xdr:rowOff>139700</xdr:rowOff>
    </xdr:to>
    <xdr:cxnSp macro="">
      <xdr:nvCxnSpPr>
        <xdr:cNvPr id="288" name="直線コネクタ 287"/>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143444</xdr:rowOff>
    </xdr:from>
    <xdr:to>
      <xdr:col>14</xdr:col>
      <xdr:colOff>79375</xdr:colOff>
      <xdr:row>38</xdr:row>
      <xdr:rowOff>73594</xdr:rowOff>
    </xdr:to>
    <xdr:sp macro="" textlink="">
      <xdr:nvSpPr>
        <xdr:cNvPr id="289" name="フローチャート : 判断 288"/>
        <xdr:cNvSpPr/>
      </xdr:nvSpPr>
      <xdr:spPr>
        <a:xfrm>
          <a:off x="9588500" y="648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90121</xdr:rowOff>
    </xdr:from>
    <xdr:ext cx="469744" cy="259045"/>
    <xdr:sp macro="" textlink="">
      <xdr:nvSpPr>
        <xdr:cNvPr id="290" name="テキスト ボックス 289"/>
        <xdr:cNvSpPr txBox="1"/>
      </xdr:nvSpPr>
      <xdr:spPr>
        <a:xfrm>
          <a:off x="9404427" y="6262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2,557</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139700</xdr:rowOff>
    </xdr:from>
    <xdr:to>
      <xdr:col>12</xdr:col>
      <xdr:colOff>511175</xdr:colOff>
      <xdr:row>38</xdr:row>
      <xdr:rowOff>139700</xdr:rowOff>
    </xdr:to>
    <xdr:cxnSp macro="">
      <xdr:nvCxnSpPr>
        <xdr:cNvPr id="291" name="直線コネクタ 290"/>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125613</xdr:rowOff>
    </xdr:from>
    <xdr:to>
      <xdr:col>12</xdr:col>
      <xdr:colOff>561975</xdr:colOff>
      <xdr:row>38</xdr:row>
      <xdr:rowOff>55763</xdr:rowOff>
    </xdr:to>
    <xdr:sp macro="" textlink="">
      <xdr:nvSpPr>
        <xdr:cNvPr id="292" name="フローチャート : 判断 291"/>
        <xdr:cNvSpPr/>
      </xdr:nvSpPr>
      <xdr:spPr>
        <a:xfrm>
          <a:off x="8699500" y="64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72290</xdr:rowOff>
    </xdr:from>
    <xdr:ext cx="469744" cy="259045"/>
    <xdr:sp macro="" textlink="">
      <xdr:nvSpPr>
        <xdr:cNvPr id="293" name="テキスト ボックス 292"/>
        <xdr:cNvSpPr txBox="1"/>
      </xdr:nvSpPr>
      <xdr:spPr>
        <a:xfrm>
          <a:off x="8515427" y="6244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2,947</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139700</xdr:rowOff>
    </xdr:from>
    <xdr:to>
      <xdr:col>11</xdr:col>
      <xdr:colOff>307975</xdr:colOff>
      <xdr:row>38</xdr:row>
      <xdr:rowOff>139700</xdr:rowOff>
    </xdr:to>
    <xdr:cxnSp macro="">
      <xdr:nvCxnSpPr>
        <xdr:cNvPr id="294" name="直線コネクタ 293"/>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113360</xdr:rowOff>
    </xdr:from>
    <xdr:to>
      <xdr:col>11</xdr:col>
      <xdr:colOff>358775</xdr:colOff>
      <xdr:row>38</xdr:row>
      <xdr:rowOff>43511</xdr:rowOff>
    </xdr:to>
    <xdr:sp macro="" textlink="">
      <xdr:nvSpPr>
        <xdr:cNvPr id="295" name="フローチャート : 判断 294"/>
        <xdr:cNvSpPr/>
      </xdr:nvSpPr>
      <xdr:spPr>
        <a:xfrm>
          <a:off x="7810500" y="64570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60037</xdr:rowOff>
    </xdr:from>
    <xdr:ext cx="469744" cy="259045"/>
    <xdr:sp macro="" textlink="">
      <xdr:nvSpPr>
        <xdr:cNvPr id="296" name="テキスト ボックス 295"/>
        <xdr:cNvSpPr txBox="1"/>
      </xdr:nvSpPr>
      <xdr:spPr>
        <a:xfrm>
          <a:off x="7626427" y="6232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3,215</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37557</xdr:rowOff>
    </xdr:from>
    <xdr:to>
      <xdr:col>10</xdr:col>
      <xdr:colOff>155575</xdr:colOff>
      <xdr:row>37</xdr:row>
      <xdr:rowOff>139157</xdr:rowOff>
    </xdr:to>
    <xdr:sp macro="" textlink="">
      <xdr:nvSpPr>
        <xdr:cNvPr id="297" name="フローチャート : 判断 296"/>
        <xdr:cNvSpPr/>
      </xdr:nvSpPr>
      <xdr:spPr>
        <a:xfrm>
          <a:off x="6921500" y="6381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155684</xdr:rowOff>
    </xdr:from>
    <xdr:ext cx="469744" cy="259045"/>
    <xdr:sp macro="" textlink="">
      <xdr:nvSpPr>
        <xdr:cNvPr id="298" name="テキスト ボックス 297"/>
        <xdr:cNvSpPr txBox="1"/>
      </xdr:nvSpPr>
      <xdr:spPr>
        <a:xfrm>
          <a:off x="6737427" y="6156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88900</xdr:rowOff>
    </xdr:from>
    <xdr:to>
      <xdr:col>15</xdr:col>
      <xdr:colOff>231775</xdr:colOff>
      <xdr:row>39</xdr:row>
      <xdr:rowOff>19050</xdr:rowOff>
    </xdr:to>
    <xdr:sp macro="" textlink="">
      <xdr:nvSpPr>
        <xdr:cNvPr id="304" name="円/楕円 303"/>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9583</xdr:rowOff>
    </xdr:from>
    <xdr:ext cx="249299" cy="259045"/>
    <xdr:sp macro="" textlink="">
      <xdr:nvSpPr>
        <xdr:cNvPr id="305" name="労働費該当値テキスト"/>
        <xdr:cNvSpPr txBox="1"/>
      </xdr:nvSpPr>
      <xdr:spPr>
        <a:xfrm>
          <a:off x="10528300" y="65246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88900</xdr:rowOff>
    </xdr:from>
    <xdr:to>
      <xdr:col>14</xdr:col>
      <xdr:colOff>79375</xdr:colOff>
      <xdr:row>39</xdr:row>
      <xdr:rowOff>19050</xdr:rowOff>
    </xdr:to>
    <xdr:sp macro="" textlink="">
      <xdr:nvSpPr>
        <xdr:cNvPr id="306" name="円/楕円 305"/>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10177</xdr:rowOff>
    </xdr:from>
    <xdr:ext cx="249299" cy="259045"/>
    <xdr:sp macro="" textlink="">
      <xdr:nvSpPr>
        <xdr:cNvPr id="307" name="テキスト ボックス 306"/>
        <xdr:cNvSpPr txBox="1"/>
      </xdr:nvSpPr>
      <xdr:spPr>
        <a:xfrm>
          <a:off x="9514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88900</xdr:rowOff>
    </xdr:from>
    <xdr:to>
      <xdr:col>12</xdr:col>
      <xdr:colOff>561975</xdr:colOff>
      <xdr:row>39</xdr:row>
      <xdr:rowOff>19050</xdr:rowOff>
    </xdr:to>
    <xdr:sp macro="" textlink="">
      <xdr:nvSpPr>
        <xdr:cNvPr id="308" name="円/楕円 307"/>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10177</xdr:rowOff>
    </xdr:from>
    <xdr:ext cx="249299" cy="259045"/>
    <xdr:sp macro="" textlink="">
      <xdr:nvSpPr>
        <xdr:cNvPr id="309" name="テキスト ボックス 308"/>
        <xdr:cNvSpPr txBox="1"/>
      </xdr:nvSpPr>
      <xdr:spPr>
        <a:xfrm>
          <a:off x="8625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88900</xdr:rowOff>
    </xdr:from>
    <xdr:to>
      <xdr:col>11</xdr:col>
      <xdr:colOff>358775</xdr:colOff>
      <xdr:row>39</xdr:row>
      <xdr:rowOff>19050</xdr:rowOff>
    </xdr:to>
    <xdr:sp macro="" textlink="">
      <xdr:nvSpPr>
        <xdr:cNvPr id="310" name="円/楕円 309"/>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10177</xdr:rowOff>
    </xdr:from>
    <xdr:ext cx="249299" cy="259045"/>
    <xdr:sp macro="" textlink="">
      <xdr:nvSpPr>
        <xdr:cNvPr id="311" name="テキスト ボックス 310"/>
        <xdr:cNvSpPr txBox="1"/>
      </xdr:nvSpPr>
      <xdr:spPr>
        <a:xfrm>
          <a:off x="773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88900</xdr:rowOff>
    </xdr:from>
    <xdr:to>
      <xdr:col>10</xdr:col>
      <xdr:colOff>155575</xdr:colOff>
      <xdr:row>39</xdr:row>
      <xdr:rowOff>19050</xdr:rowOff>
    </xdr:to>
    <xdr:sp macro="" textlink="">
      <xdr:nvSpPr>
        <xdr:cNvPr id="312" name="円/楕円 311"/>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10177</xdr:rowOff>
    </xdr:from>
    <xdr:ext cx="249299" cy="259045"/>
    <xdr:sp macro="" textlink="">
      <xdr:nvSpPr>
        <xdr:cNvPr id="313" name="テキスト ボックス 312"/>
        <xdr:cNvSpPr txBox="1"/>
      </xdr:nvSpPr>
      <xdr:spPr>
        <a:xfrm>
          <a:off x="6847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10,907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4" name="直線コネクタ 32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5" name="テキスト ボックス 32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6" name="直線コネクタ 32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27" name="テキスト ボックス 326"/>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28" name="直線コネクタ 32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29" name="テキスト ボックス 328"/>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0" name="直線コネクタ 32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1" name="テキスト ボックス 330"/>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2" name="直線コネクタ 33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33" name="テキスト ボックス 332"/>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4" name="直線コネクタ 33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35" name="テキスト ボックス 334"/>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7" name="テキスト ボックス 336"/>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111144</xdr:rowOff>
    </xdr:from>
    <xdr:to>
      <xdr:col>15</xdr:col>
      <xdr:colOff>180340</xdr:colOff>
      <xdr:row>59</xdr:row>
      <xdr:rowOff>94377</xdr:rowOff>
    </xdr:to>
    <xdr:cxnSp macro="">
      <xdr:nvCxnSpPr>
        <xdr:cNvPr id="339" name="直線コネクタ 338"/>
        <xdr:cNvCxnSpPr/>
      </xdr:nvCxnSpPr>
      <xdr:spPr>
        <a:xfrm flipV="1">
          <a:off x="10475595" y="8683644"/>
          <a:ext cx="1270" cy="1526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100988</xdr:rowOff>
    </xdr:from>
    <xdr:ext cx="469744" cy="259045"/>
    <xdr:sp macro="" textlink="">
      <xdr:nvSpPr>
        <xdr:cNvPr id="340" name="農林水産業費最小値テキスト"/>
        <xdr:cNvSpPr txBox="1"/>
      </xdr:nvSpPr>
      <xdr:spPr>
        <a:xfrm>
          <a:off x="10528300" y="10216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4,135</a:t>
          </a:r>
          <a:endParaRPr kumimoji="1" lang="ja-JP" altLang="en-US" sz="1000" b="1">
            <a:latin typeface="ＭＳ Ｐゴシック"/>
          </a:endParaRPr>
        </a:p>
      </xdr:txBody>
    </xdr:sp>
    <xdr:clientData/>
  </xdr:oneCellAnchor>
  <xdr:twoCellAnchor>
    <xdr:from>
      <xdr:col>15</xdr:col>
      <xdr:colOff>92075</xdr:colOff>
      <xdr:row>59</xdr:row>
      <xdr:rowOff>94377</xdr:rowOff>
    </xdr:from>
    <xdr:to>
      <xdr:col>15</xdr:col>
      <xdr:colOff>269875</xdr:colOff>
      <xdr:row>59</xdr:row>
      <xdr:rowOff>94377</xdr:rowOff>
    </xdr:to>
    <xdr:cxnSp macro="">
      <xdr:nvCxnSpPr>
        <xdr:cNvPr id="341" name="直線コネクタ 340"/>
        <xdr:cNvCxnSpPr/>
      </xdr:nvCxnSpPr>
      <xdr:spPr>
        <a:xfrm>
          <a:off x="10388600" y="10209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57821</xdr:rowOff>
    </xdr:from>
    <xdr:ext cx="690189" cy="259045"/>
    <xdr:sp macro="" textlink="">
      <xdr:nvSpPr>
        <xdr:cNvPr id="342" name="農林水産業費最大値テキスト"/>
        <xdr:cNvSpPr txBox="1"/>
      </xdr:nvSpPr>
      <xdr:spPr>
        <a:xfrm>
          <a:off x="10528300" y="84588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1,406,233</a:t>
          </a:r>
          <a:endParaRPr kumimoji="1" lang="ja-JP" altLang="en-US" sz="1000" b="1">
            <a:latin typeface="ＭＳ Ｐゴシック"/>
          </a:endParaRPr>
        </a:p>
      </xdr:txBody>
    </xdr:sp>
    <xdr:clientData/>
  </xdr:oneCellAnchor>
  <xdr:twoCellAnchor>
    <xdr:from>
      <xdr:col>15</xdr:col>
      <xdr:colOff>92075</xdr:colOff>
      <xdr:row>50</xdr:row>
      <xdr:rowOff>111144</xdr:rowOff>
    </xdr:from>
    <xdr:to>
      <xdr:col>15</xdr:col>
      <xdr:colOff>269875</xdr:colOff>
      <xdr:row>50</xdr:row>
      <xdr:rowOff>111144</xdr:rowOff>
    </xdr:to>
    <xdr:cxnSp macro="">
      <xdr:nvCxnSpPr>
        <xdr:cNvPr id="343" name="直線コネクタ 342"/>
        <xdr:cNvCxnSpPr/>
      </xdr:nvCxnSpPr>
      <xdr:spPr>
        <a:xfrm>
          <a:off x="10388600" y="868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71864</xdr:rowOff>
    </xdr:from>
    <xdr:to>
      <xdr:col>15</xdr:col>
      <xdr:colOff>180975</xdr:colOff>
      <xdr:row>59</xdr:row>
      <xdr:rowOff>77856</xdr:rowOff>
    </xdr:to>
    <xdr:cxnSp macro="">
      <xdr:nvCxnSpPr>
        <xdr:cNvPr id="344" name="直線コネクタ 343"/>
        <xdr:cNvCxnSpPr/>
      </xdr:nvCxnSpPr>
      <xdr:spPr>
        <a:xfrm>
          <a:off x="9639300" y="10187414"/>
          <a:ext cx="838200" cy="5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18439</xdr:rowOff>
    </xdr:from>
    <xdr:ext cx="534377" cy="259045"/>
    <xdr:sp macro="" textlink="">
      <xdr:nvSpPr>
        <xdr:cNvPr id="345" name="農林水産業費平均値テキスト"/>
        <xdr:cNvSpPr txBox="1"/>
      </xdr:nvSpPr>
      <xdr:spPr>
        <a:xfrm>
          <a:off x="10528300" y="9962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48,244</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167012</xdr:rowOff>
    </xdr:from>
    <xdr:to>
      <xdr:col>15</xdr:col>
      <xdr:colOff>231775</xdr:colOff>
      <xdr:row>59</xdr:row>
      <xdr:rowOff>97162</xdr:rowOff>
    </xdr:to>
    <xdr:sp macro="" textlink="">
      <xdr:nvSpPr>
        <xdr:cNvPr id="346" name="フローチャート : 判断 345"/>
        <xdr:cNvSpPr/>
      </xdr:nvSpPr>
      <xdr:spPr>
        <a:xfrm>
          <a:off x="10426700" y="1011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71864</xdr:rowOff>
    </xdr:from>
    <xdr:to>
      <xdr:col>14</xdr:col>
      <xdr:colOff>28575</xdr:colOff>
      <xdr:row>59</xdr:row>
      <xdr:rowOff>78229</xdr:rowOff>
    </xdr:to>
    <xdr:cxnSp macro="">
      <xdr:nvCxnSpPr>
        <xdr:cNvPr id="347" name="直線コネクタ 346"/>
        <xdr:cNvCxnSpPr/>
      </xdr:nvCxnSpPr>
      <xdr:spPr>
        <a:xfrm flipV="1">
          <a:off x="8750300" y="10187414"/>
          <a:ext cx="889000" cy="6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59</xdr:row>
      <xdr:rowOff>6276</xdr:rowOff>
    </xdr:from>
    <xdr:to>
      <xdr:col>14</xdr:col>
      <xdr:colOff>79375</xdr:colOff>
      <xdr:row>59</xdr:row>
      <xdr:rowOff>107876</xdr:rowOff>
    </xdr:to>
    <xdr:sp macro="" textlink="">
      <xdr:nvSpPr>
        <xdr:cNvPr id="348" name="フローチャート : 判断 347"/>
        <xdr:cNvSpPr/>
      </xdr:nvSpPr>
      <xdr:spPr>
        <a:xfrm>
          <a:off x="9588500" y="10121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124403</xdr:rowOff>
    </xdr:from>
    <xdr:ext cx="534377" cy="259045"/>
    <xdr:sp macro="" textlink="">
      <xdr:nvSpPr>
        <xdr:cNvPr id="349" name="テキスト ボックス 348"/>
        <xdr:cNvSpPr txBox="1"/>
      </xdr:nvSpPr>
      <xdr:spPr>
        <a:xfrm>
          <a:off x="9372111" y="9897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38,401</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74966</xdr:rowOff>
    </xdr:from>
    <xdr:to>
      <xdr:col>12</xdr:col>
      <xdr:colOff>511175</xdr:colOff>
      <xdr:row>59</xdr:row>
      <xdr:rowOff>78229</xdr:rowOff>
    </xdr:to>
    <xdr:cxnSp macro="">
      <xdr:nvCxnSpPr>
        <xdr:cNvPr id="350" name="直線コネクタ 349"/>
        <xdr:cNvCxnSpPr/>
      </xdr:nvCxnSpPr>
      <xdr:spPr>
        <a:xfrm>
          <a:off x="7861300" y="10190516"/>
          <a:ext cx="889000" cy="3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59</xdr:row>
      <xdr:rowOff>5704</xdr:rowOff>
    </xdr:from>
    <xdr:to>
      <xdr:col>12</xdr:col>
      <xdr:colOff>561975</xdr:colOff>
      <xdr:row>59</xdr:row>
      <xdr:rowOff>107304</xdr:rowOff>
    </xdr:to>
    <xdr:sp macro="" textlink="">
      <xdr:nvSpPr>
        <xdr:cNvPr id="351" name="フローチャート : 判断 350"/>
        <xdr:cNvSpPr/>
      </xdr:nvSpPr>
      <xdr:spPr>
        <a:xfrm>
          <a:off x="8699500" y="1012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123831</xdr:rowOff>
    </xdr:from>
    <xdr:ext cx="534377" cy="259045"/>
    <xdr:sp macro="" textlink="">
      <xdr:nvSpPr>
        <xdr:cNvPr id="352" name="テキスト ボックス 351"/>
        <xdr:cNvSpPr txBox="1"/>
      </xdr:nvSpPr>
      <xdr:spPr>
        <a:xfrm>
          <a:off x="8483111" y="9896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38,927</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70175</xdr:rowOff>
    </xdr:from>
    <xdr:to>
      <xdr:col>11</xdr:col>
      <xdr:colOff>307975</xdr:colOff>
      <xdr:row>59</xdr:row>
      <xdr:rowOff>74966</xdr:rowOff>
    </xdr:to>
    <xdr:cxnSp macro="">
      <xdr:nvCxnSpPr>
        <xdr:cNvPr id="353" name="直線コネクタ 352"/>
        <xdr:cNvCxnSpPr/>
      </xdr:nvCxnSpPr>
      <xdr:spPr>
        <a:xfrm>
          <a:off x="6972300" y="10185725"/>
          <a:ext cx="889000" cy="4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59</xdr:row>
      <xdr:rowOff>9785</xdr:rowOff>
    </xdr:from>
    <xdr:to>
      <xdr:col>11</xdr:col>
      <xdr:colOff>358775</xdr:colOff>
      <xdr:row>59</xdr:row>
      <xdr:rowOff>111385</xdr:rowOff>
    </xdr:to>
    <xdr:sp macro="" textlink="">
      <xdr:nvSpPr>
        <xdr:cNvPr id="354" name="フローチャート : 判断 353"/>
        <xdr:cNvSpPr/>
      </xdr:nvSpPr>
      <xdr:spPr>
        <a:xfrm>
          <a:off x="7810500" y="1012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127912</xdr:rowOff>
    </xdr:from>
    <xdr:ext cx="534377" cy="259045"/>
    <xdr:sp macro="" textlink="">
      <xdr:nvSpPr>
        <xdr:cNvPr id="355" name="テキスト ボックス 354"/>
        <xdr:cNvSpPr txBox="1"/>
      </xdr:nvSpPr>
      <xdr:spPr>
        <a:xfrm>
          <a:off x="7594111" y="9900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35,178</a:t>
          </a:r>
          <a:endParaRPr kumimoji="1" lang="ja-JP" altLang="en-US" sz="1000" b="1">
            <a:solidFill>
              <a:srgbClr val="000080"/>
            </a:solidFill>
            <a:latin typeface="ＭＳ Ｐゴシック"/>
          </a:endParaRPr>
        </a:p>
      </xdr:txBody>
    </xdr:sp>
    <xdr:clientData/>
  </xdr:oneCellAnchor>
  <xdr:twoCellAnchor>
    <xdr:from>
      <xdr:col>10</xdr:col>
      <xdr:colOff>53975</xdr:colOff>
      <xdr:row>59</xdr:row>
      <xdr:rowOff>9190</xdr:rowOff>
    </xdr:from>
    <xdr:to>
      <xdr:col>10</xdr:col>
      <xdr:colOff>155575</xdr:colOff>
      <xdr:row>59</xdr:row>
      <xdr:rowOff>110790</xdr:rowOff>
    </xdr:to>
    <xdr:sp macro="" textlink="">
      <xdr:nvSpPr>
        <xdr:cNvPr id="356" name="フローチャート : 判断 355"/>
        <xdr:cNvSpPr/>
      </xdr:nvSpPr>
      <xdr:spPr>
        <a:xfrm>
          <a:off x="6921500" y="1012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127317</xdr:rowOff>
    </xdr:from>
    <xdr:ext cx="534377" cy="259045"/>
    <xdr:sp macro="" textlink="">
      <xdr:nvSpPr>
        <xdr:cNvPr id="357" name="テキスト ボックス 356"/>
        <xdr:cNvSpPr txBox="1"/>
      </xdr:nvSpPr>
      <xdr:spPr>
        <a:xfrm>
          <a:off x="6705111" y="9899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35,724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59</xdr:row>
      <xdr:rowOff>27056</xdr:rowOff>
    </xdr:from>
    <xdr:to>
      <xdr:col>15</xdr:col>
      <xdr:colOff>231775</xdr:colOff>
      <xdr:row>59</xdr:row>
      <xdr:rowOff>128656</xdr:rowOff>
    </xdr:to>
    <xdr:sp macro="" textlink="">
      <xdr:nvSpPr>
        <xdr:cNvPr id="363" name="円/楕円 362"/>
        <xdr:cNvSpPr/>
      </xdr:nvSpPr>
      <xdr:spPr>
        <a:xfrm>
          <a:off x="10426700" y="10142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145438</xdr:rowOff>
    </xdr:from>
    <xdr:ext cx="534377" cy="259045"/>
    <xdr:sp macro="" textlink="">
      <xdr:nvSpPr>
        <xdr:cNvPr id="364" name="農林水産業費該当値テキスト"/>
        <xdr:cNvSpPr txBox="1"/>
      </xdr:nvSpPr>
      <xdr:spPr>
        <a:xfrm>
          <a:off x="10528300" y="10089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19,312</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21064</xdr:rowOff>
    </xdr:from>
    <xdr:to>
      <xdr:col>14</xdr:col>
      <xdr:colOff>79375</xdr:colOff>
      <xdr:row>59</xdr:row>
      <xdr:rowOff>122664</xdr:rowOff>
    </xdr:to>
    <xdr:sp macro="" textlink="">
      <xdr:nvSpPr>
        <xdr:cNvPr id="365" name="円/楕円 364"/>
        <xdr:cNvSpPr/>
      </xdr:nvSpPr>
      <xdr:spPr>
        <a:xfrm>
          <a:off x="9588500" y="1013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113791</xdr:rowOff>
    </xdr:from>
    <xdr:ext cx="534377" cy="259045"/>
    <xdr:sp macro="" textlink="">
      <xdr:nvSpPr>
        <xdr:cNvPr id="366" name="テキスト ボックス 365"/>
        <xdr:cNvSpPr txBox="1"/>
      </xdr:nvSpPr>
      <xdr:spPr>
        <a:xfrm>
          <a:off x="9372111" y="10229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24,817</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27429</xdr:rowOff>
    </xdr:from>
    <xdr:to>
      <xdr:col>12</xdr:col>
      <xdr:colOff>561975</xdr:colOff>
      <xdr:row>59</xdr:row>
      <xdr:rowOff>129029</xdr:rowOff>
    </xdr:to>
    <xdr:sp macro="" textlink="">
      <xdr:nvSpPr>
        <xdr:cNvPr id="367" name="円/楕円 366"/>
        <xdr:cNvSpPr/>
      </xdr:nvSpPr>
      <xdr:spPr>
        <a:xfrm>
          <a:off x="8699500" y="1014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120156</xdr:rowOff>
    </xdr:from>
    <xdr:ext cx="534377" cy="259045"/>
    <xdr:sp macro="" textlink="">
      <xdr:nvSpPr>
        <xdr:cNvPr id="368" name="テキスト ボックス 367"/>
        <xdr:cNvSpPr txBox="1"/>
      </xdr:nvSpPr>
      <xdr:spPr>
        <a:xfrm>
          <a:off x="8483111" y="10235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18,969</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24166</xdr:rowOff>
    </xdr:from>
    <xdr:to>
      <xdr:col>11</xdr:col>
      <xdr:colOff>358775</xdr:colOff>
      <xdr:row>59</xdr:row>
      <xdr:rowOff>125766</xdr:rowOff>
    </xdr:to>
    <xdr:sp macro="" textlink="">
      <xdr:nvSpPr>
        <xdr:cNvPr id="369" name="円/楕円 368"/>
        <xdr:cNvSpPr/>
      </xdr:nvSpPr>
      <xdr:spPr>
        <a:xfrm>
          <a:off x="7810500" y="10139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116893</xdr:rowOff>
    </xdr:from>
    <xdr:ext cx="534377" cy="259045"/>
    <xdr:sp macro="" textlink="">
      <xdr:nvSpPr>
        <xdr:cNvPr id="370" name="テキスト ボックス 369"/>
        <xdr:cNvSpPr txBox="1"/>
      </xdr:nvSpPr>
      <xdr:spPr>
        <a:xfrm>
          <a:off x="7594111" y="10232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21,967</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19375</xdr:rowOff>
    </xdr:from>
    <xdr:to>
      <xdr:col>10</xdr:col>
      <xdr:colOff>155575</xdr:colOff>
      <xdr:row>59</xdr:row>
      <xdr:rowOff>120975</xdr:rowOff>
    </xdr:to>
    <xdr:sp macro="" textlink="">
      <xdr:nvSpPr>
        <xdr:cNvPr id="371" name="円/楕円 370"/>
        <xdr:cNvSpPr/>
      </xdr:nvSpPr>
      <xdr:spPr>
        <a:xfrm>
          <a:off x="6921500" y="10134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112102</xdr:rowOff>
    </xdr:from>
    <xdr:ext cx="534377" cy="259045"/>
    <xdr:sp macro="" textlink="">
      <xdr:nvSpPr>
        <xdr:cNvPr id="372" name="テキスト ボックス 371"/>
        <xdr:cNvSpPr txBox="1"/>
      </xdr:nvSpPr>
      <xdr:spPr>
        <a:xfrm>
          <a:off x="6705111" y="1022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26,368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7,845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6" name="テキスト ボックス 38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88" name="テキスト ボックス 387"/>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0" name="テキスト ボックス 389"/>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101012</xdr:rowOff>
    </xdr:from>
    <xdr:to>
      <xdr:col>15</xdr:col>
      <xdr:colOff>180340</xdr:colOff>
      <xdr:row>78</xdr:row>
      <xdr:rowOff>133172</xdr:rowOff>
    </xdr:to>
    <xdr:cxnSp macro="">
      <xdr:nvCxnSpPr>
        <xdr:cNvPr id="394" name="直線コネクタ 393"/>
        <xdr:cNvCxnSpPr/>
      </xdr:nvCxnSpPr>
      <xdr:spPr>
        <a:xfrm flipV="1">
          <a:off x="10475595" y="12102512"/>
          <a:ext cx="1270" cy="1403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136999</xdr:rowOff>
    </xdr:from>
    <xdr:ext cx="378565" cy="259045"/>
    <xdr:sp macro="" textlink="">
      <xdr:nvSpPr>
        <xdr:cNvPr id="395" name="商工費最小値テキスト"/>
        <xdr:cNvSpPr txBox="1"/>
      </xdr:nvSpPr>
      <xdr:spPr>
        <a:xfrm>
          <a:off x="10528300" y="135100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714</a:t>
          </a:r>
          <a:endParaRPr kumimoji="1" lang="ja-JP" altLang="en-US" sz="1000" b="1">
            <a:latin typeface="ＭＳ Ｐゴシック"/>
          </a:endParaRPr>
        </a:p>
      </xdr:txBody>
    </xdr:sp>
    <xdr:clientData/>
  </xdr:oneCellAnchor>
  <xdr:twoCellAnchor>
    <xdr:from>
      <xdr:col>15</xdr:col>
      <xdr:colOff>92075</xdr:colOff>
      <xdr:row>78</xdr:row>
      <xdr:rowOff>133172</xdr:rowOff>
    </xdr:from>
    <xdr:to>
      <xdr:col>15</xdr:col>
      <xdr:colOff>269875</xdr:colOff>
      <xdr:row>78</xdr:row>
      <xdr:rowOff>133172</xdr:rowOff>
    </xdr:to>
    <xdr:cxnSp macro="">
      <xdr:nvCxnSpPr>
        <xdr:cNvPr id="396" name="直線コネクタ 395"/>
        <xdr:cNvCxnSpPr/>
      </xdr:nvCxnSpPr>
      <xdr:spPr>
        <a:xfrm>
          <a:off x="10388600" y="1350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47689</xdr:rowOff>
    </xdr:from>
    <xdr:ext cx="599010" cy="259045"/>
    <xdr:sp macro="" textlink="">
      <xdr:nvSpPr>
        <xdr:cNvPr id="397" name="商工費最大値テキスト"/>
        <xdr:cNvSpPr txBox="1"/>
      </xdr:nvSpPr>
      <xdr:spPr>
        <a:xfrm>
          <a:off x="10528300" y="11877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154,231</a:t>
          </a:r>
          <a:endParaRPr kumimoji="1" lang="ja-JP" altLang="en-US" sz="1000" b="1">
            <a:latin typeface="ＭＳ Ｐゴシック"/>
          </a:endParaRPr>
        </a:p>
      </xdr:txBody>
    </xdr:sp>
    <xdr:clientData/>
  </xdr:oneCellAnchor>
  <xdr:twoCellAnchor>
    <xdr:from>
      <xdr:col>15</xdr:col>
      <xdr:colOff>92075</xdr:colOff>
      <xdr:row>70</xdr:row>
      <xdr:rowOff>101012</xdr:rowOff>
    </xdr:from>
    <xdr:to>
      <xdr:col>15</xdr:col>
      <xdr:colOff>269875</xdr:colOff>
      <xdr:row>70</xdr:row>
      <xdr:rowOff>101012</xdr:rowOff>
    </xdr:to>
    <xdr:cxnSp macro="">
      <xdr:nvCxnSpPr>
        <xdr:cNvPr id="398" name="直線コネクタ 397"/>
        <xdr:cNvCxnSpPr/>
      </xdr:nvCxnSpPr>
      <xdr:spPr>
        <a:xfrm>
          <a:off x="10388600" y="12102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73580</xdr:rowOff>
    </xdr:from>
    <xdr:to>
      <xdr:col>15</xdr:col>
      <xdr:colOff>180975</xdr:colOff>
      <xdr:row>78</xdr:row>
      <xdr:rowOff>103197</xdr:rowOff>
    </xdr:to>
    <xdr:cxnSp macro="">
      <xdr:nvCxnSpPr>
        <xdr:cNvPr id="399" name="直線コネクタ 398"/>
        <xdr:cNvCxnSpPr/>
      </xdr:nvCxnSpPr>
      <xdr:spPr>
        <a:xfrm flipV="1">
          <a:off x="9639300" y="13446680"/>
          <a:ext cx="838200" cy="29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104855</xdr:rowOff>
    </xdr:from>
    <xdr:ext cx="534377" cy="259045"/>
    <xdr:sp macro="" textlink="">
      <xdr:nvSpPr>
        <xdr:cNvPr id="400" name="商工費平均値テキスト"/>
        <xdr:cNvSpPr txBox="1"/>
      </xdr:nvSpPr>
      <xdr:spPr>
        <a:xfrm>
          <a:off x="10528300" y="131350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19,507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81978</xdr:rowOff>
    </xdr:from>
    <xdr:to>
      <xdr:col>15</xdr:col>
      <xdr:colOff>231775</xdr:colOff>
      <xdr:row>78</xdr:row>
      <xdr:rowOff>12128</xdr:rowOff>
    </xdr:to>
    <xdr:sp macro="" textlink="">
      <xdr:nvSpPr>
        <xdr:cNvPr id="401" name="フローチャート : 判断 400"/>
        <xdr:cNvSpPr/>
      </xdr:nvSpPr>
      <xdr:spPr>
        <a:xfrm>
          <a:off x="10426700" y="1328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88466</xdr:rowOff>
    </xdr:from>
    <xdr:to>
      <xdr:col>14</xdr:col>
      <xdr:colOff>28575</xdr:colOff>
      <xdr:row>78</xdr:row>
      <xdr:rowOff>103197</xdr:rowOff>
    </xdr:to>
    <xdr:cxnSp macro="">
      <xdr:nvCxnSpPr>
        <xdr:cNvPr id="402" name="直線コネクタ 401"/>
        <xdr:cNvCxnSpPr/>
      </xdr:nvCxnSpPr>
      <xdr:spPr>
        <a:xfrm>
          <a:off x="8750300" y="13461566"/>
          <a:ext cx="889000" cy="14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69541</xdr:rowOff>
    </xdr:from>
    <xdr:to>
      <xdr:col>14</xdr:col>
      <xdr:colOff>79375</xdr:colOff>
      <xdr:row>77</xdr:row>
      <xdr:rowOff>171141</xdr:rowOff>
    </xdr:to>
    <xdr:sp macro="" textlink="">
      <xdr:nvSpPr>
        <xdr:cNvPr id="403" name="フローチャート : 判断 402"/>
        <xdr:cNvSpPr/>
      </xdr:nvSpPr>
      <xdr:spPr>
        <a:xfrm>
          <a:off x="9588500" y="1327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16218</xdr:rowOff>
    </xdr:from>
    <xdr:ext cx="534377" cy="259045"/>
    <xdr:sp macro="" textlink="">
      <xdr:nvSpPr>
        <xdr:cNvPr id="404" name="テキスト ボックス 403"/>
        <xdr:cNvSpPr txBox="1"/>
      </xdr:nvSpPr>
      <xdr:spPr>
        <a:xfrm>
          <a:off x="9372111" y="1304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20,867</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88466</xdr:rowOff>
    </xdr:from>
    <xdr:to>
      <xdr:col>12</xdr:col>
      <xdr:colOff>511175</xdr:colOff>
      <xdr:row>78</xdr:row>
      <xdr:rowOff>88567</xdr:rowOff>
    </xdr:to>
    <xdr:cxnSp macro="">
      <xdr:nvCxnSpPr>
        <xdr:cNvPr id="405" name="直線コネクタ 404"/>
        <xdr:cNvCxnSpPr/>
      </xdr:nvCxnSpPr>
      <xdr:spPr>
        <a:xfrm flipV="1">
          <a:off x="7861300" y="13461566"/>
          <a:ext cx="889000" cy="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98282</xdr:rowOff>
    </xdr:from>
    <xdr:to>
      <xdr:col>12</xdr:col>
      <xdr:colOff>561975</xdr:colOff>
      <xdr:row>78</xdr:row>
      <xdr:rowOff>28432</xdr:rowOff>
    </xdr:to>
    <xdr:sp macro="" textlink="">
      <xdr:nvSpPr>
        <xdr:cNvPr id="406" name="フローチャート : 判断 405"/>
        <xdr:cNvSpPr/>
      </xdr:nvSpPr>
      <xdr:spPr>
        <a:xfrm>
          <a:off x="8699500" y="13299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44959</xdr:rowOff>
    </xdr:from>
    <xdr:ext cx="534377" cy="259045"/>
    <xdr:sp macro="" textlink="">
      <xdr:nvSpPr>
        <xdr:cNvPr id="407" name="テキスト ボックス 406"/>
        <xdr:cNvSpPr txBox="1"/>
      </xdr:nvSpPr>
      <xdr:spPr>
        <a:xfrm>
          <a:off x="8483111" y="13075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17,724</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88567</xdr:rowOff>
    </xdr:from>
    <xdr:to>
      <xdr:col>11</xdr:col>
      <xdr:colOff>307975</xdr:colOff>
      <xdr:row>78</xdr:row>
      <xdr:rowOff>99347</xdr:rowOff>
    </xdr:to>
    <xdr:cxnSp macro="">
      <xdr:nvCxnSpPr>
        <xdr:cNvPr id="408" name="直線コネクタ 407"/>
        <xdr:cNvCxnSpPr/>
      </xdr:nvCxnSpPr>
      <xdr:spPr>
        <a:xfrm flipV="1">
          <a:off x="6972300" y="13461667"/>
          <a:ext cx="889000" cy="10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100842</xdr:rowOff>
    </xdr:from>
    <xdr:to>
      <xdr:col>11</xdr:col>
      <xdr:colOff>358775</xdr:colOff>
      <xdr:row>78</xdr:row>
      <xdr:rowOff>30992</xdr:rowOff>
    </xdr:to>
    <xdr:sp macro="" textlink="">
      <xdr:nvSpPr>
        <xdr:cNvPr id="409" name="フローチャート : 判断 408"/>
        <xdr:cNvSpPr/>
      </xdr:nvSpPr>
      <xdr:spPr>
        <a:xfrm>
          <a:off x="7810500" y="1330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47519</xdr:rowOff>
    </xdr:from>
    <xdr:ext cx="534377" cy="259045"/>
    <xdr:sp macro="" textlink="">
      <xdr:nvSpPr>
        <xdr:cNvPr id="410" name="テキスト ボックス 409"/>
        <xdr:cNvSpPr txBox="1"/>
      </xdr:nvSpPr>
      <xdr:spPr>
        <a:xfrm>
          <a:off x="7594111" y="13077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120255</xdr:rowOff>
    </xdr:from>
    <xdr:to>
      <xdr:col>10</xdr:col>
      <xdr:colOff>155575</xdr:colOff>
      <xdr:row>78</xdr:row>
      <xdr:rowOff>50405</xdr:rowOff>
    </xdr:to>
    <xdr:sp macro="" textlink="">
      <xdr:nvSpPr>
        <xdr:cNvPr id="411" name="フローチャート : 判断 410"/>
        <xdr:cNvSpPr/>
      </xdr:nvSpPr>
      <xdr:spPr>
        <a:xfrm>
          <a:off x="6921500" y="1332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66932</xdr:rowOff>
    </xdr:from>
    <xdr:ext cx="534377" cy="259045"/>
    <xdr:sp macro="" textlink="">
      <xdr:nvSpPr>
        <xdr:cNvPr id="412" name="テキスト ボックス 411"/>
        <xdr:cNvSpPr txBox="1"/>
      </xdr:nvSpPr>
      <xdr:spPr>
        <a:xfrm>
          <a:off x="6705111" y="13097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15,321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22780</xdr:rowOff>
    </xdr:from>
    <xdr:to>
      <xdr:col>15</xdr:col>
      <xdr:colOff>231775</xdr:colOff>
      <xdr:row>78</xdr:row>
      <xdr:rowOff>124380</xdr:rowOff>
    </xdr:to>
    <xdr:sp macro="" textlink="">
      <xdr:nvSpPr>
        <xdr:cNvPr id="418" name="円/楕円 417"/>
        <xdr:cNvSpPr/>
      </xdr:nvSpPr>
      <xdr:spPr>
        <a:xfrm>
          <a:off x="10426700" y="1339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109157</xdr:rowOff>
    </xdr:from>
    <xdr:ext cx="469744" cy="259045"/>
    <xdr:sp macro="" textlink="">
      <xdr:nvSpPr>
        <xdr:cNvPr id="419" name="商工費該当値テキスト"/>
        <xdr:cNvSpPr txBox="1"/>
      </xdr:nvSpPr>
      <xdr:spPr>
        <a:xfrm>
          <a:off x="10528300" y="13310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7,231</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52397</xdr:rowOff>
    </xdr:from>
    <xdr:to>
      <xdr:col>14</xdr:col>
      <xdr:colOff>79375</xdr:colOff>
      <xdr:row>78</xdr:row>
      <xdr:rowOff>153997</xdr:rowOff>
    </xdr:to>
    <xdr:sp macro="" textlink="">
      <xdr:nvSpPr>
        <xdr:cNvPr id="420" name="円/楕円 419"/>
        <xdr:cNvSpPr/>
      </xdr:nvSpPr>
      <xdr:spPr>
        <a:xfrm>
          <a:off x="9588500" y="13425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145124</xdr:rowOff>
    </xdr:from>
    <xdr:ext cx="469744" cy="259045"/>
    <xdr:sp macro="" textlink="">
      <xdr:nvSpPr>
        <xdr:cNvPr id="421" name="テキスト ボックス 420"/>
        <xdr:cNvSpPr txBox="1"/>
      </xdr:nvSpPr>
      <xdr:spPr>
        <a:xfrm>
          <a:off x="9404427" y="13518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3,992</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37666</xdr:rowOff>
    </xdr:from>
    <xdr:to>
      <xdr:col>12</xdr:col>
      <xdr:colOff>561975</xdr:colOff>
      <xdr:row>78</xdr:row>
      <xdr:rowOff>139266</xdr:rowOff>
    </xdr:to>
    <xdr:sp macro="" textlink="">
      <xdr:nvSpPr>
        <xdr:cNvPr id="422" name="円/楕円 421"/>
        <xdr:cNvSpPr/>
      </xdr:nvSpPr>
      <xdr:spPr>
        <a:xfrm>
          <a:off x="8699500" y="1341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130393</xdr:rowOff>
    </xdr:from>
    <xdr:ext cx="469744" cy="259045"/>
    <xdr:sp macro="" textlink="">
      <xdr:nvSpPr>
        <xdr:cNvPr id="423" name="テキスト ボックス 422"/>
        <xdr:cNvSpPr txBox="1"/>
      </xdr:nvSpPr>
      <xdr:spPr>
        <a:xfrm>
          <a:off x="8515427" y="13503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5,603</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37767</xdr:rowOff>
    </xdr:from>
    <xdr:to>
      <xdr:col>11</xdr:col>
      <xdr:colOff>358775</xdr:colOff>
      <xdr:row>78</xdr:row>
      <xdr:rowOff>139367</xdr:rowOff>
    </xdr:to>
    <xdr:sp macro="" textlink="">
      <xdr:nvSpPr>
        <xdr:cNvPr id="424" name="円/楕円 423"/>
        <xdr:cNvSpPr/>
      </xdr:nvSpPr>
      <xdr:spPr>
        <a:xfrm>
          <a:off x="7810500" y="13410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130494</xdr:rowOff>
    </xdr:from>
    <xdr:ext cx="469744" cy="259045"/>
    <xdr:sp macro="" textlink="">
      <xdr:nvSpPr>
        <xdr:cNvPr id="425" name="テキスト ボックス 424"/>
        <xdr:cNvSpPr txBox="1"/>
      </xdr:nvSpPr>
      <xdr:spPr>
        <a:xfrm>
          <a:off x="7626427" y="13503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5,592</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48547</xdr:rowOff>
    </xdr:from>
    <xdr:to>
      <xdr:col>10</xdr:col>
      <xdr:colOff>155575</xdr:colOff>
      <xdr:row>78</xdr:row>
      <xdr:rowOff>150147</xdr:rowOff>
    </xdr:to>
    <xdr:sp macro="" textlink="">
      <xdr:nvSpPr>
        <xdr:cNvPr id="426" name="円/楕円 425"/>
        <xdr:cNvSpPr/>
      </xdr:nvSpPr>
      <xdr:spPr>
        <a:xfrm>
          <a:off x="6921500" y="1342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141274</xdr:rowOff>
    </xdr:from>
    <xdr:ext cx="469744" cy="259045"/>
    <xdr:sp macro="" textlink="">
      <xdr:nvSpPr>
        <xdr:cNvPr id="427" name="テキスト ボックス 426"/>
        <xdr:cNvSpPr txBox="1"/>
      </xdr:nvSpPr>
      <xdr:spPr>
        <a:xfrm>
          <a:off x="6737427" y="13514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40,718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8" name="直線コネクタ 437"/>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9" name="テキスト ボックス 438"/>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0" name="直線コネクタ 439"/>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95</xdr:row>
      <xdr:rowOff>54627</xdr:rowOff>
    </xdr:from>
    <xdr:ext cx="685572" cy="259045"/>
    <xdr:sp macro="" textlink="">
      <xdr:nvSpPr>
        <xdr:cNvPr id="441" name="テキスト ボックス 440"/>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2" name="直線コネクタ 441"/>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43" name="テキスト ボックス 442"/>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4" name="直線コネクタ 443"/>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45" name="テキスト ボックス 444"/>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7" name="テキスト ボックス 446"/>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8324</xdr:rowOff>
    </xdr:from>
    <xdr:to>
      <xdr:col>15</xdr:col>
      <xdr:colOff>180340</xdr:colOff>
      <xdr:row>98</xdr:row>
      <xdr:rowOff>131806</xdr:rowOff>
    </xdr:to>
    <xdr:cxnSp macro="">
      <xdr:nvCxnSpPr>
        <xdr:cNvPr id="449" name="直線コネクタ 448"/>
        <xdr:cNvCxnSpPr/>
      </xdr:nvCxnSpPr>
      <xdr:spPr>
        <a:xfrm flipV="1">
          <a:off x="10475595" y="15610274"/>
          <a:ext cx="1270" cy="1323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153266</xdr:rowOff>
    </xdr:from>
    <xdr:ext cx="534377" cy="259045"/>
    <xdr:sp macro="" textlink="">
      <xdr:nvSpPr>
        <xdr:cNvPr id="450" name="土木費最小値テキスト"/>
        <xdr:cNvSpPr txBox="1"/>
      </xdr:nvSpPr>
      <xdr:spPr>
        <a:xfrm>
          <a:off x="10528300" y="16955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17,265</a:t>
          </a:r>
          <a:endParaRPr kumimoji="1" lang="ja-JP" altLang="en-US" sz="1000" b="1">
            <a:latin typeface="ＭＳ Ｐゴシック"/>
          </a:endParaRPr>
        </a:p>
      </xdr:txBody>
    </xdr:sp>
    <xdr:clientData/>
  </xdr:oneCellAnchor>
  <xdr:twoCellAnchor>
    <xdr:from>
      <xdr:col>15</xdr:col>
      <xdr:colOff>92075</xdr:colOff>
      <xdr:row>98</xdr:row>
      <xdr:rowOff>131806</xdr:rowOff>
    </xdr:from>
    <xdr:to>
      <xdr:col>15</xdr:col>
      <xdr:colOff>269875</xdr:colOff>
      <xdr:row>98</xdr:row>
      <xdr:rowOff>131806</xdr:rowOff>
    </xdr:to>
    <xdr:cxnSp macro="">
      <xdr:nvCxnSpPr>
        <xdr:cNvPr id="451" name="直線コネクタ 450"/>
        <xdr:cNvCxnSpPr/>
      </xdr:nvCxnSpPr>
      <xdr:spPr>
        <a:xfrm>
          <a:off x="10388600" y="16933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126451</xdr:rowOff>
    </xdr:from>
    <xdr:ext cx="690189" cy="259045"/>
    <xdr:sp macro="" textlink="">
      <xdr:nvSpPr>
        <xdr:cNvPr id="452" name="土木費最大値テキスト"/>
        <xdr:cNvSpPr txBox="1"/>
      </xdr:nvSpPr>
      <xdr:spPr>
        <a:xfrm>
          <a:off x="10528300" y="153855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2,912,349</a:t>
          </a:r>
          <a:endParaRPr kumimoji="1" lang="ja-JP" altLang="en-US" sz="1000" b="1">
            <a:latin typeface="ＭＳ Ｐゴシック"/>
          </a:endParaRPr>
        </a:p>
      </xdr:txBody>
    </xdr:sp>
    <xdr:clientData/>
  </xdr:oneCellAnchor>
  <xdr:twoCellAnchor>
    <xdr:from>
      <xdr:col>15</xdr:col>
      <xdr:colOff>92075</xdr:colOff>
      <xdr:row>91</xdr:row>
      <xdr:rowOff>8324</xdr:rowOff>
    </xdr:from>
    <xdr:to>
      <xdr:col>15</xdr:col>
      <xdr:colOff>269875</xdr:colOff>
      <xdr:row>91</xdr:row>
      <xdr:rowOff>8324</xdr:rowOff>
    </xdr:to>
    <xdr:cxnSp macro="">
      <xdr:nvCxnSpPr>
        <xdr:cNvPr id="453" name="直線コネクタ 452"/>
        <xdr:cNvCxnSpPr/>
      </xdr:nvCxnSpPr>
      <xdr:spPr>
        <a:xfrm>
          <a:off x="10388600" y="15610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119413</xdr:rowOff>
    </xdr:from>
    <xdr:to>
      <xdr:col>15</xdr:col>
      <xdr:colOff>180975</xdr:colOff>
      <xdr:row>98</xdr:row>
      <xdr:rowOff>120345</xdr:rowOff>
    </xdr:to>
    <xdr:cxnSp macro="">
      <xdr:nvCxnSpPr>
        <xdr:cNvPr id="454" name="直線コネクタ 453"/>
        <xdr:cNvCxnSpPr/>
      </xdr:nvCxnSpPr>
      <xdr:spPr>
        <a:xfrm>
          <a:off x="9639300" y="16921513"/>
          <a:ext cx="838200" cy="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70717</xdr:rowOff>
    </xdr:from>
    <xdr:ext cx="534377" cy="259045"/>
    <xdr:sp macro="" textlink="">
      <xdr:nvSpPr>
        <xdr:cNvPr id="455" name="土木費平均値テキスト"/>
        <xdr:cNvSpPr txBox="1"/>
      </xdr:nvSpPr>
      <xdr:spPr>
        <a:xfrm>
          <a:off x="10528300" y="167013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89,808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47840</xdr:rowOff>
    </xdr:from>
    <xdr:to>
      <xdr:col>15</xdr:col>
      <xdr:colOff>231775</xdr:colOff>
      <xdr:row>98</xdr:row>
      <xdr:rowOff>149440</xdr:rowOff>
    </xdr:to>
    <xdr:sp macro="" textlink="">
      <xdr:nvSpPr>
        <xdr:cNvPr id="456" name="フローチャート : 判断 455"/>
        <xdr:cNvSpPr/>
      </xdr:nvSpPr>
      <xdr:spPr>
        <a:xfrm>
          <a:off x="10426700" y="1684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119413</xdr:rowOff>
    </xdr:from>
    <xdr:to>
      <xdr:col>14</xdr:col>
      <xdr:colOff>28575</xdr:colOff>
      <xdr:row>98</xdr:row>
      <xdr:rowOff>122822</xdr:rowOff>
    </xdr:to>
    <xdr:cxnSp macro="">
      <xdr:nvCxnSpPr>
        <xdr:cNvPr id="457" name="直線コネクタ 456"/>
        <xdr:cNvCxnSpPr/>
      </xdr:nvCxnSpPr>
      <xdr:spPr>
        <a:xfrm flipV="1">
          <a:off x="8750300" y="16921513"/>
          <a:ext cx="889000" cy="3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54759</xdr:rowOff>
    </xdr:from>
    <xdr:to>
      <xdr:col>14</xdr:col>
      <xdr:colOff>79375</xdr:colOff>
      <xdr:row>98</xdr:row>
      <xdr:rowOff>156359</xdr:rowOff>
    </xdr:to>
    <xdr:sp macro="" textlink="">
      <xdr:nvSpPr>
        <xdr:cNvPr id="458" name="フローチャート : 判断 457"/>
        <xdr:cNvSpPr/>
      </xdr:nvSpPr>
      <xdr:spPr>
        <a:xfrm>
          <a:off x="9588500" y="16856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1436</xdr:rowOff>
    </xdr:from>
    <xdr:ext cx="534377" cy="259045"/>
    <xdr:sp macro="" textlink="">
      <xdr:nvSpPr>
        <xdr:cNvPr id="459" name="テキスト ボックス 458"/>
        <xdr:cNvSpPr txBox="1"/>
      </xdr:nvSpPr>
      <xdr:spPr>
        <a:xfrm>
          <a:off x="9372111" y="16632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74,674</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122715</xdr:rowOff>
    </xdr:from>
    <xdr:to>
      <xdr:col>12</xdr:col>
      <xdr:colOff>511175</xdr:colOff>
      <xdr:row>98</xdr:row>
      <xdr:rowOff>122822</xdr:rowOff>
    </xdr:to>
    <xdr:cxnSp macro="">
      <xdr:nvCxnSpPr>
        <xdr:cNvPr id="460" name="直線コネクタ 459"/>
        <xdr:cNvCxnSpPr/>
      </xdr:nvCxnSpPr>
      <xdr:spPr>
        <a:xfrm>
          <a:off x="7861300" y="16924815"/>
          <a:ext cx="889000" cy="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54339</xdr:rowOff>
    </xdr:from>
    <xdr:to>
      <xdr:col>12</xdr:col>
      <xdr:colOff>561975</xdr:colOff>
      <xdr:row>98</xdr:row>
      <xdr:rowOff>155939</xdr:rowOff>
    </xdr:to>
    <xdr:sp macro="" textlink="">
      <xdr:nvSpPr>
        <xdr:cNvPr id="461" name="フローチャート : 判断 460"/>
        <xdr:cNvSpPr/>
      </xdr:nvSpPr>
      <xdr:spPr>
        <a:xfrm>
          <a:off x="8699500" y="1685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1016</xdr:rowOff>
    </xdr:from>
    <xdr:ext cx="534377" cy="259045"/>
    <xdr:sp macro="" textlink="">
      <xdr:nvSpPr>
        <xdr:cNvPr id="462" name="テキスト ボックス 461"/>
        <xdr:cNvSpPr txBox="1"/>
      </xdr:nvSpPr>
      <xdr:spPr>
        <a:xfrm>
          <a:off x="8483111" y="16631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75,593</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122355</xdr:rowOff>
    </xdr:from>
    <xdr:to>
      <xdr:col>11</xdr:col>
      <xdr:colOff>307975</xdr:colOff>
      <xdr:row>98</xdr:row>
      <xdr:rowOff>122715</xdr:rowOff>
    </xdr:to>
    <xdr:cxnSp macro="">
      <xdr:nvCxnSpPr>
        <xdr:cNvPr id="463" name="直線コネクタ 462"/>
        <xdr:cNvCxnSpPr/>
      </xdr:nvCxnSpPr>
      <xdr:spPr>
        <a:xfrm>
          <a:off x="6972300" y="16924455"/>
          <a:ext cx="889000" cy="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59623</xdr:rowOff>
    </xdr:from>
    <xdr:to>
      <xdr:col>11</xdr:col>
      <xdr:colOff>358775</xdr:colOff>
      <xdr:row>98</xdr:row>
      <xdr:rowOff>161223</xdr:rowOff>
    </xdr:to>
    <xdr:sp macro="" textlink="">
      <xdr:nvSpPr>
        <xdr:cNvPr id="464" name="フローチャート : 判断 463"/>
        <xdr:cNvSpPr/>
      </xdr:nvSpPr>
      <xdr:spPr>
        <a:xfrm>
          <a:off x="7810500" y="16861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6300</xdr:rowOff>
    </xdr:from>
    <xdr:ext cx="534377" cy="259045"/>
    <xdr:sp macro="" textlink="">
      <xdr:nvSpPr>
        <xdr:cNvPr id="465" name="テキスト ボックス 464"/>
        <xdr:cNvSpPr txBox="1"/>
      </xdr:nvSpPr>
      <xdr:spPr>
        <a:xfrm>
          <a:off x="7594111" y="16636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64,035</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60229</xdr:rowOff>
    </xdr:from>
    <xdr:to>
      <xdr:col>10</xdr:col>
      <xdr:colOff>155575</xdr:colOff>
      <xdr:row>98</xdr:row>
      <xdr:rowOff>161829</xdr:rowOff>
    </xdr:to>
    <xdr:sp macro="" textlink="">
      <xdr:nvSpPr>
        <xdr:cNvPr id="466" name="フローチャート : 判断 465"/>
        <xdr:cNvSpPr/>
      </xdr:nvSpPr>
      <xdr:spPr>
        <a:xfrm>
          <a:off x="6921500" y="1686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6906</xdr:rowOff>
    </xdr:from>
    <xdr:ext cx="534377" cy="259045"/>
    <xdr:sp macro="" textlink="">
      <xdr:nvSpPr>
        <xdr:cNvPr id="467" name="テキスト ボックス 466"/>
        <xdr:cNvSpPr txBox="1"/>
      </xdr:nvSpPr>
      <xdr:spPr>
        <a:xfrm>
          <a:off x="6705111" y="1663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62,710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69545</xdr:rowOff>
    </xdr:from>
    <xdr:to>
      <xdr:col>15</xdr:col>
      <xdr:colOff>231775</xdr:colOff>
      <xdr:row>98</xdr:row>
      <xdr:rowOff>171145</xdr:rowOff>
    </xdr:to>
    <xdr:sp macro="" textlink="">
      <xdr:nvSpPr>
        <xdr:cNvPr id="473" name="円/楕円 472"/>
        <xdr:cNvSpPr/>
      </xdr:nvSpPr>
      <xdr:spPr>
        <a:xfrm>
          <a:off x="10426700" y="1687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26268</xdr:rowOff>
    </xdr:from>
    <xdr:ext cx="534377" cy="259045"/>
    <xdr:sp macro="" textlink="">
      <xdr:nvSpPr>
        <xdr:cNvPr id="474" name="土木費該当値テキスト"/>
        <xdr:cNvSpPr txBox="1"/>
      </xdr:nvSpPr>
      <xdr:spPr>
        <a:xfrm>
          <a:off x="10528300" y="16828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42,336</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68613</xdr:rowOff>
    </xdr:from>
    <xdr:to>
      <xdr:col>14</xdr:col>
      <xdr:colOff>79375</xdr:colOff>
      <xdr:row>98</xdr:row>
      <xdr:rowOff>170213</xdr:rowOff>
    </xdr:to>
    <xdr:sp macro="" textlink="">
      <xdr:nvSpPr>
        <xdr:cNvPr id="475" name="円/楕円 474"/>
        <xdr:cNvSpPr/>
      </xdr:nvSpPr>
      <xdr:spPr>
        <a:xfrm>
          <a:off x="9588500" y="1687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161340</xdr:rowOff>
    </xdr:from>
    <xdr:ext cx="534377" cy="259045"/>
    <xdr:sp macro="" textlink="">
      <xdr:nvSpPr>
        <xdr:cNvPr id="476" name="テキスト ボックス 475"/>
        <xdr:cNvSpPr txBox="1"/>
      </xdr:nvSpPr>
      <xdr:spPr>
        <a:xfrm>
          <a:off x="9372111" y="16963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44,374</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72022</xdr:rowOff>
    </xdr:from>
    <xdr:to>
      <xdr:col>12</xdr:col>
      <xdr:colOff>561975</xdr:colOff>
      <xdr:row>99</xdr:row>
      <xdr:rowOff>2172</xdr:rowOff>
    </xdr:to>
    <xdr:sp macro="" textlink="">
      <xdr:nvSpPr>
        <xdr:cNvPr id="477" name="円/楕円 476"/>
        <xdr:cNvSpPr/>
      </xdr:nvSpPr>
      <xdr:spPr>
        <a:xfrm>
          <a:off x="8699500" y="1687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164749</xdr:rowOff>
    </xdr:from>
    <xdr:ext cx="534377" cy="259045"/>
    <xdr:sp macro="" textlink="">
      <xdr:nvSpPr>
        <xdr:cNvPr id="478" name="テキスト ボックス 477"/>
        <xdr:cNvSpPr txBox="1"/>
      </xdr:nvSpPr>
      <xdr:spPr>
        <a:xfrm>
          <a:off x="8483111" y="1696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36,916</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71915</xdr:rowOff>
    </xdr:from>
    <xdr:to>
      <xdr:col>11</xdr:col>
      <xdr:colOff>358775</xdr:colOff>
      <xdr:row>99</xdr:row>
      <xdr:rowOff>2065</xdr:rowOff>
    </xdr:to>
    <xdr:sp macro="" textlink="">
      <xdr:nvSpPr>
        <xdr:cNvPr id="479" name="円/楕円 478"/>
        <xdr:cNvSpPr/>
      </xdr:nvSpPr>
      <xdr:spPr>
        <a:xfrm>
          <a:off x="7810500" y="1687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164642</xdr:rowOff>
    </xdr:from>
    <xdr:ext cx="534377" cy="259045"/>
    <xdr:sp macro="" textlink="">
      <xdr:nvSpPr>
        <xdr:cNvPr id="480" name="テキスト ボックス 479"/>
        <xdr:cNvSpPr txBox="1"/>
      </xdr:nvSpPr>
      <xdr:spPr>
        <a:xfrm>
          <a:off x="7594111" y="16966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37,150</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71555</xdr:rowOff>
    </xdr:from>
    <xdr:to>
      <xdr:col>10</xdr:col>
      <xdr:colOff>155575</xdr:colOff>
      <xdr:row>99</xdr:row>
      <xdr:rowOff>1705</xdr:rowOff>
    </xdr:to>
    <xdr:sp macro="" textlink="">
      <xdr:nvSpPr>
        <xdr:cNvPr id="481" name="円/楕円 480"/>
        <xdr:cNvSpPr/>
      </xdr:nvSpPr>
      <xdr:spPr>
        <a:xfrm>
          <a:off x="6921500" y="1687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164282</xdr:rowOff>
    </xdr:from>
    <xdr:ext cx="534377" cy="259045"/>
    <xdr:sp macro="" textlink="">
      <xdr:nvSpPr>
        <xdr:cNvPr id="482" name="テキスト ボックス 481"/>
        <xdr:cNvSpPr txBox="1"/>
      </xdr:nvSpPr>
      <xdr:spPr>
        <a:xfrm>
          <a:off x="6705111" y="1696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37,937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3" name="正方形/長方形 48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4" name="正方形/長方形 48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5" name="正方形/長方形 48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6" name="正方形/長方形 48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7" name="正方形/長方形 48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8" name="正方形/長方形 48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9" name="正方形/長方形 48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23,680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0" name="正方形/長方形 48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1" name="テキスト ボックス 49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2" name="直線コネクタ 49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93" name="直線コネクタ 49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94" name="テキスト ボックス 493"/>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5" name="直線コネクタ 49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6" name="テキスト ボックス 49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97" name="直線コネクタ 49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8" name="テキスト ボックス 49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9" name="直線コネクタ 49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0" name="テキスト ボックス 49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1" name="直線コネクタ 50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2" name="テキスト ボックス 501"/>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3" name="直線コネクタ 50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04" name="テキスト ボックス 503"/>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128744</xdr:rowOff>
    </xdr:from>
    <xdr:to>
      <xdr:col>23</xdr:col>
      <xdr:colOff>516889</xdr:colOff>
      <xdr:row>38</xdr:row>
      <xdr:rowOff>35801</xdr:rowOff>
    </xdr:to>
    <xdr:cxnSp macro="">
      <xdr:nvCxnSpPr>
        <xdr:cNvPr id="508" name="直線コネクタ 507"/>
        <xdr:cNvCxnSpPr/>
      </xdr:nvCxnSpPr>
      <xdr:spPr>
        <a:xfrm flipV="1">
          <a:off x="16317595" y="5272244"/>
          <a:ext cx="1269" cy="1278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39628</xdr:rowOff>
    </xdr:from>
    <xdr:ext cx="534377" cy="259045"/>
    <xdr:sp macro="" textlink="">
      <xdr:nvSpPr>
        <xdr:cNvPr id="509" name="消防費最小値テキスト"/>
        <xdr:cNvSpPr txBox="1"/>
      </xdr:nvSpPr>
      <xdr:spPr>
        <a:xfrm>
          <a:off x="16370300" y="6554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14,363</a:t>
          </a:r>
          <a:endParaRPr kumimoji="1" lang="ja-JP" altLang="en-US" sz="1000" b="1">
            <a:latin typeface="ＭＳ Ｐゴシック"/>
          </a:endParaRPr>
        </a:p>
      </xdr:txBody>
    </xdr:sp>
    <xdr:clientData/>
  </xdr:oneCellAnchor>
  <xdr:twoCellAnchor>
    <xdr:from>
      <xdr:col>23</xdr:col>
      <xdr:colOff>428625</xdr:colOff>
      <xdr:row>38</xdr:row>
      <xdr:rowOff>35801</xdr:rowOff>
    </xdr:from>
    <xdr:to>
      <xdr:col>23</xdr:col>
      <xdr:colOff>606425</xdr:colOff>
      <xdr:row>38</xdr:row>
      <xdr:rowOff>35801</xdr:rowOff>
    </xdr:to>
    <xdr:cxnSp macro="">
      <xdr:nvCxnSpPr>
        <xdr:cNvPr id="510" name="直線コネクタ 509"/>
        <xdr:cNvCxnSpPr/>
      </xdr:nvCxnSpPr>
      <xdr:spPr>
        <a:xfrm>
          <a:off x="16230600" y="6550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75421</xdr:rowOff>
    </xdr:from>
    <xdr:ext cx="534377" cy="259045"/>
    <xdr:sp macro="" textlink="">
      <xdr:nvSpPr>
        <xdr:cNvPr id="511" name="消防費最大値テキスト"/>
        <xdr:cNvSpPr txBox="1"/>
      </xdr:nvSpPr>
      <xdr:spPr>
        <a:xfrm>
          <a:off x="16370300" y="504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92,671</a:t>
          </a:r>
          <a:endParaRPr kumimoji="1" lang="ja-JP" altLang="en-US" sz="1000" b="1">
            <a:latin typeface="ＭＳ Ｐゴシック"/>
          </a:endParaRPr>
        </a:p>
      </xdr:txBody>
    </xdr:sp>
    <xdr:clientData/>
  </xdr:oneCellAnchor>
  <xdr:twoCellAnchor>
    <xdr:from>
      <xdr:col>23</xdr:col>
      <xdr:colOff>428625</xdr:colOff>
      <xdr:row>30</xdr:row>
      <xdr:rowOff>128744</xdr:rowOff>
    </xdr:from>
    <xdr:to>
      <xdr:col>23</xdr:col>
      <xdr:colOff>606425</xdr:colOff>
      <xdr:row>30</xdr:row>
      <xdr:rowOff>128744</xdr:rowOff>
    </xdr:to>
    <xdr:cxnSp macro="">
      <xdr:nvCxnSpPr>
        <xdr:cNvPr id="512" name="直線コネクタ 511"/>
        <xdr:cNvCxnSpPr/>
      </xdr:nvCxnSpPr>
      <xdr:spPr>
        <a:xfrm>
          <a:off x="16230600" y="5272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56228</xdr:rowOff>
    </xdr:from>
    <xdr:to>
      <xdr:col>23</xdr:col>
      <xdr:colOff>517525</xdr:colOff>
      <xdr:row>36</xdr:row>
      <xdr:rowOff>149709</xdr:rowOff>
    </xdr:to>
    <xdr:cxnSp macro="">
      <xdr:nvCxnSpPr>
        <xdr:cNvPr id="513" name="直線コネクタ 512"/>
        <xdr:cNvCxnSpPr/>
      </xdr:nvCxnSpPr>
      <xdr:spPr>
        <a:xfrm>
          <a:off x="15481300" y="6228428"/>
          <a:ext cx="838200" cy="93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72850</xdr:rowOff>
    </xdr:from>
    <xdr:ext cx="534377" cy="259045"/>
    <xdr:sp macro="" textlink="">
      <xdr:nvSpPr>
        <xdr:cNvPr id="514" name="消防費平均値テキスト"/>
        <xdr:cNvSpPr txBox="1"/>
      </xdr:nvSpPr>
      <xdr:spPr>
        <a:xfrm>
          <a:off x="16370300" y="60736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31,384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49973</xdr:rowOff>
    </xdr:from>
    <xdr:to>
      <xdr:col>23</xdr:col>
      <xdr:colOff>568325</xdr:colOff>
      <xdr:row>36</xdr:row>
      <xdr:rowOff>151573</xdr:rowOff>
    </xdr:to>
    <xdr:sp macro="" textlink="">
      <xdr:nvSpPr>
        <xdr:cNvPr id="515" name="フローチャート : 判断 514"/>
        <xdr:cNvSpPr/>
      </xdr:nvSpPr>
      <xdr:spPr>
        <a:xfrm>
          <a:off x="16268700" y="622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56228</xdr:rowOff>
    </xdr:from>
    <xdr:to>
      <xdr:col>22</xdr:col>
      <xdr:colOff>365125</xdr:colOff>
      <xdr:row>37</xdr:row>
      <xdr:rowOff>3618</xdr:rowOff>
    </xdr:to>
    <xdr:cxnSp macro="">
      <xdr:nvCxnSpPr>
        <xdr:cNvPr id="516" name="直線コネクタ 515"/>
        <xdr:cNvCxnSpPr/>
      </xdr:nvCxnSpPr>
      <xdr:spPr>
        <a:xfrm flipV="1">
          <a:off x="14592300" y="6228428"/>
          <a:ext cx="889000" cy="118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11650</xdr:rowOff>
    </xdr:from>
    <xdr:to>
      <xdr:col>22</xdr:col>
      <xdr:colOff>415925</xdr:colOff>
      <xdr:row>36</xdr:row>
      <xdr:rowOff>113250</xdr:rowOff>
    </xdr:to>
    <xdr:sp macro="" textlink="">
      <xdr:nvSpPr>
        <xdr:cNvPr id="517" name="フローチャート : 判断 516"/>
        <xdr:cNvSpPr/>
      </xdr:nvSpPr>
      <xdr:spPr>
        <a:xfrm>
          <a:off x="15430500" y="61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104377</xdr:rowOff>
    </xdr:from>
    <xdr:ext cx="534377" cy="259045"/>
    <xdr:sp macro="" textlink="">
      <xdr:nvSpPr>
        <xdr:cNvPr id="518" name="テキスト ボックス 517"/>
        <xdr:cNvSpPr txBox="1"/>
      </xdr:nvSpPr>
      <xdr:spPr>
        <a:xfrm>
          <a:off x="15214111" y="6276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33,731</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3618</xdr:rowOff>
    </xdr:from>
    <xdr:to>
      <xdr:col>21</xdr:col>
      <xdr:colOff>161925</xdr:colOff>
      <xdr:row>37</xdr:row>
      <xdr:rowOff>62466</xdr:rowOff>
    </xdr:to>
    <xdr:cxnSp macro="">
      <xdr:nvCxnSpPr>
        <xdr:cNvPr id="519" name="直線コネクタ 518"/>
        <xdr:cNvCxnSpPr/>
      </xdr:nvCxnSpPr>
      <xdr:spPr>
        <a:xfrm flipV="1">
          <a:off x="13703300" y="6347268"/>
          <a:ext cx="889000" cy="58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25088</xdr:rowOff>
    </xdr:from>
    <xdr:to>
      <xdr:col>21</xdr:col>
      <xdr:colOff>212725</xdr:colOff>
      <xdr:row>36</xdr:row>
      <xdr:rowOff>126688</xdr:rowOff>
    </xdr:to>
    <xdr:sp macro="" textlink="">
      <xdr:nvSpPr>
        <xdr:cNvPr id="520" name="フローチャート : 判断 519"/>
        <xdr:cNvSpPr/>
      </xdr:nvSpPr>
      <xdr:spPr>
        <a:xfrm>
          <a:off x="14541500" y="619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143215</xdr:rowOff>
    </xdr:from>
    <xdr:ext cx="534377" cy="259045"/>
    <xdr:sp macro="" textlink="">
      <xdr:nvSpPr>
        <xdr:cNvPr id="521" name="テキスト ボックス 520"/>
        <xdr:cNvSpPr txBox="1"/>
      </xdr:nvSpPr>
      <xdr:spPr>
        <a:xfrm>
          <a:off x="14325111" y="5972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32,908</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60719</xdr:rowOff>
    </xdr:from>
    <xdr:to>
      <xdr:col>19</xdr:col>
      <xdr:colOff>644525</xdr:colOff>
      <xdr:row>37</xdr:row>
      <xdr:rowOff>62466</xdr:rowOff>
    </xdr:to>
    <xdr:cxnSp macro="">
      <xdr:nvCxnSpPr>
        <xdr:cNvPr id="522" name="直線コネクタ 521"/>
        <xdr:cNvCxnSpPr/>
      </xdr:nvCxnSpPr>
      <xdr:spPr>
        <a:xfrm>
          <a:off x="12814300" y="6404369"/>
          <a:ext cx="889000" cy="1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61501</xdr:rowOff>
    </xdr:from>
    <xdr:to>
      <xdr:col>20</xdr:col>
      <xdr:colOff>9525</xdr:colOff>
      <xdr:row>36</xdr:row>
      <xdr:rowOff>163101</xdr:rowOff>
    </xdr:to>
    <xdr:sp macro="" textlink="">
      <xdr:nvSpPr>
        <xdr:cNvPr id="523" name="フローチャート : 判断 522"/>
        <xdr:cNvSpPr/>
      </xdr:nvSpPr>
      <xdr:spPr>
        <a:xfrm>
          <a:off x="13652500" y="6233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8178</xdr:rowOff>
    </xdr:from>
    <xdr:ext cx="534377" cy="259045"/>
    <xdr:sp macro="" textlink="">
      <xdr:nvSpPr>
        <xdr:cNvPr id="524" name="テキスト ボックス 523"/>
        <xdr:cNvSpPr txBox="1"/>
      </xdr:nvSpPr>
      <xdr:spPr>
        <a:xfrm>
          <a:off x="13436111" y="6008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30,678</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113817</xdr:rowOff>
    </xdr:from>
    <xdr:to>
      <xdr:col>18</xdr:col>
      <xdr:colOff>492125</xdr:colOff>
      <xdr:row>37</xdr:row>
      <xdr:rowOff>43967</xdr:rowOff>
    </xdr:to>
    <xdr:sp macro="" textlink="">
      <xdr:nvSpPr>
        <xdr:cNvPr id="525" name="フローチャート : 判断 524"/>
        <xdr:cNvSpPr/>
      </xdr:nvSpPr>
      <xdr:spPr>
        <a:xfrm>
          <a:off x="12763500" y="628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60494</xdr:rowOff>
    </xdr:from>
    <xdr:ext cx="534377" cy="259045"/>
    <xdr:sp macro="" textlink="">
      <xdr:nvSpPr>
        <xdr:cNvPr id="526" name="テキスト ボックス 525"/>
        <xdr:cNvSpPr txBox="1"/>
      </xdr:nvSpPr>
      <xdr:spPr>
        <a:xfrm>
          <a:off x="12547111" y="606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27,474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98909</xdr:rowOff>
    </xdr:from>
    <xdr:to>
      <xdr:col>23</xdr:col>
      <xdr:colOff>568325</xdr:colOff>
      <xdr:row>37</xdr:row>
      <xdr:rowOff>29059</xdr:rowOff>
    </xdr:to>
    <xdr:sp macro="" textlink="">
      <xdr:nvSpPr>
        <xdr:cNvPr id="532" name="円/楕円 531"/>
        <xdr:cNvSpPr/>
      </xdr:nvSpPr>
      <xdr:spPr>
        <a:xfrm>
          <a:off x="16268700" y="627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77336</xdr:rowOff>
    </xdr:from>
    <xdr:ext cx="534377" cy="259045"/>
    <xdr:sp macro="" textlink="">
      <xdr:nvSpPr>
        <xdr:cNvPr id="533" name="消防費該当値テキスト"/>
        <xdr:cNvSpPr txBox="1"/>
      </xdr:nvSpPr>
      <xdr:spPr>
        <a:xfrm>
          <a:off x="16370300" y="6249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28,387</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5428</xdr:rowOff>
    </xdr:from>
    <xdr:to>
      <xdr:col>22</xdr:col>
      <xdr:colOff>415925</xdr:colOff>
      <xdr:row>36</xdr:row>
      <xdr:rowOff>107028</xdr:rowOff>
    </xdr:to>
    <xdr:sp macro="" textlink="">
      <xdr:nvSpPr>
        <xdr:cNvPr id="534" name="円/楕円 533"/>
        <xdr:cNvSpPr/>
      </xdr:nvSpPr>
      <xdr:spPr>
        <a:xfrm>
          <a:off x="15430500" y="617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123555</xdr:rowOff>
    </xdr:from>
    <xdr:ext cx="534377" cy="259045"/>
    <xdr:sp macro="" textlink="">
      <xdr:nvSpPr>
        <xdr:cNvPr id="535" name="テキスト ボックス 534"/>
        <xdr:cNvSpPr txBox="1"/>
      </xdr:nvSpPr>
      <xdr:spPr>
        <a:xfrm>
          <a:off x="15214111" y="5952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34,112</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124268</xdr:rowOff>
    </xdr:from>
    <xdr:to>
      <xdr:col>21</xdr:col>
      <xdr:colOff>212725</xdr:colOff>
      <xdr:row>37</xdr:row>
      <xdr:rowOff>54418</xdr:rowOff>
    </xdr:to>
    <xdr:sp macro="" textlink="">
      <xdr:nvSpPr>
        <xdr:cNvPr id="536" name="円/楕円 535"/>
        <xdr:cNvSpPr/>
      </xdr:nvSpPr>
      <xdr:spPr>
        <a:xfrm>
          <a:off x="14541500" y="6296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45545</xdr:rowOff>
    </xdr:from>
    <xdr:ext cx="534377" cy="259045"/>
    <xdr:sp macro="" textlink="">
      <xdr:nvSpPr>
        <xdr:cNvPr id="537" name="テキスト ボックス 536"/>
        <xdr:cNvSpPr txBox="1"/>
      </xdr:nvSpPr>
      <xdr:spPr>
        <a:xfrm>
          <a:off x="14325111" y="6389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26,834</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11666</xdr:rowOff>
    </xdr:from>
    <xdr:to>
      <xdr:col>20</xdr:col>
      <xdr:colOff>9525</xdr:colOff>
      <xdr:row>37</xdr:row>
      <xdr:rowOff>113266</xdr:rowOff>
    </xdr:to>
    <xdr:sp macro="" textlink="">
      <xdr:nvSpPr>
        <xdr:cNvPr id="538" name="円/楕円 537"/>
        <xdr:cNvSpPr/>
      </xdr:nvSpPr>
      <xdr:spPr>
        <a:xfrm>
          <a:off x="13652500" y="6355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104393</xdr:rowOff>
    </xdr:from>
    <xdr:ext cx="534377" cy="259045"/>
    <xdr:sp macro="" textlink="">
      <xdr:nvSpPr>
        <xdr:cNvPr id="539" name="テキスト ボックス 538"/>
        <xdr:cNvSpPr txBox="1"/>
      </xdr:nvSpPr>
      <xdr:spPr>
        <a:xfrm>
          <a:off x="13436111" y="6448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23,230</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9919</xdr:rowOff>
    </xdr:from>
    <xdr:to>
      <xdr:col>18</xdr:col>
      <xdr:colOff>492125</xdr:colOff>
      <xdr:row>37</xdr:row>
      <xdr:rowOff>111519</xdr:rowOff>
    </xdr:to>
    <xdr:sp macro="" textlink="">
      <xdr:nvSpPr>
        <xdr:cNvPr id="540" name="円/楕円 539"/>
        <xdr:cNvSpPr/>
      </xdr:nvSpPr>
      <xdr:spPr>
        <a:xfrm>
          <a:off x="12763500" y="6353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102646</xdr:rowOff>
    </xdr:from>
    <xdr:ext cx="534377" cy="259045"/>
    <xdr:sp macro="" textlink="">
      <xdr:nvSpPr>
        <xdr:cNvPr id="541" name="テキスト ボックス 540"/>
        <xdr:cNvSpPr txBox="1"/>
      </xdr:nvSpPr>
      <xdr:spPr>
        <a:xfrm>
          <a:off x="12547111" y="6446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23,337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38,067</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52" name="直線コネクタ 55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53" name="テキスト ボックス 552"/>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54" name="直線コネクタ 55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55" name="テキスト ボックス 55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56" name="直線コネクタ 55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54</xdr:row>
      <xdr:rowOff>160762</xdr:rowOff>
    </xdr:from>
    <xdr:ext cx="595419" cy="259045"/>
    <xdr:sp macro="" textlink="">
      <xdr:nvSpPr>
        <xdr:cNvPr id="557" name="テキスト ボックス 556"/>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58" name="直線コネクタ 55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59" name="テキスト ボックス 558"/>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0" name="直線コネクタ 55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1" name="テキスト ボックス 56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2" name="直線コネクタ 56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63" name="テキスト ボックス 56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4134</xdr:rowOff>
    </xdr:from>
    <xdr:to>
      <xdr:col>23</xdr:col>
      <xdr:colOff>516889</xdr:colOff>
      <xdr:row>58</xdr:row>
      <xdr:rowOff>58651</xdr:rowOff>
    </xdr:to>
    <xdr:cxnSp macro="">
      <xdr:nvCxnSpPr>
        <xdr:cNvPr id="567" name="直線コネクタ 566"/>
        <xdr:cNvCxnSpPr/>
      </xdr:nvCxnSpPr>
      <xdr:spPr>
        <a:xfrm flipV="1">
          <a:off x="16317595" y="8748084"/>
          <a:ext cx="1269" cy="1254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62478</xdr:rowOff>
    </xdr:from>
    <xdr:ext cx="534377" cy="259045"/>
    <xdr:sp macro="" textlink="">
      <xdr:nvSpPr>
        <xdr:cNvPr id="568" name="教育費最小値テキスト"/>
        <xdr:cNvSpPr txBox="1"/>
      </xdr:nvSpPr>
      <xdr:spPr>
        <a:xfrm>
          <a:off x="16370300" y="1000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32,409</a:t>
          </a:r>
          <a:endParaRPr kumimoji="1" lang="ja-JP" altLang="en-US" sz="1000" b="1">
            <a:latin typeface="ＭＳ Ｐゴシック"/>
          </a:endParaRPr>
        </a:p>
      </xdr:txBody>
    </xdr:sp>
    <xdr:clientData/>
  </xdr:oneCellAnchor>
  <xdr:twoCellAnchor>
    <xdr:from>
      <xdr:col>23</xdr:col>
      <xdr:colOff>428625</xdr:colOff>
      <xdr:row>58</xdr:row>
      <xdr:rowOff>58651</xdr:rowOff>
    </xdr:from>
    <xdr:to>
      <xdr:col>23</xdr:col>
      <xdr:colOff>606425</xdr:colOff>
      <xdr:row>58</xdr:row>
      <xdr:rowOff>58651</xdr:rowOff>
    </xdr:to>
    <xdr:cxnSp macro="">
      <xdr:nvCxnSpPr>
        <xdr:cNvPr id="569" name="直線コネクタ 568"/>
        <xdr:cNvCxnSpPr/>
      </xdr:nvCxnSpPr>
      <xdr:spPr>
        <a:xfrm>
          <a:off x="16230600" y="10002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122261</xdr:rowOff>
    </xdr:from>
    <xdr:ext cx="599010" cy="259045"/>
    <xdr:sp macro="" textlink="">
      <xdr:nvSpPr>
        <xdr:cNvPr id="570" name="教育費最大値テキスト"/>
        <xdr:cNvSpPr txBox="1"/>
      </xdr:nvSpPr>
      <xdr:spPr>
        <a:xfrm>
          <a:off x="16370300" y="8523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224,506</a:t>
          </a:r>
          <a:endParaRPr kumimoji="1" lang="ja-JP" altLang="en-US" sz="1000" b="1">
            <a:latin typeface="ＭＳ Ｐゴシック"/>
          </a:endParaRPr>
        </a:p>
      </xdr:txBody>
    </xdr:sp>
    <xdr:clientData/>
  </xdr:oneCellAnchor>
  <xdr:twoCellAnchor>
    <xdr:from>
      <xdr:col>23</xdr:col>
      <xdr:colOff>428625</xdr:colOff>
      <xdr:row>51</xdr:row>
      <xdr:rowOff>4134</xdr:rowOff>
    </xdr:from>
    <xdr:to>
      <xdr:col>23</xdr:col>
      <xdr:colOff>606425</xdr:colOff>
      <xdr:row>51</xdr:row>
      <xdr:rowOff>4134</xdr:rowOff>
    </xdr:to>
    <xdr:cxnSp macro="">
      <xdr:nvCxnSpPr>
        <xdr:cNvPr id="571" name="直線コネクタ 570"/>
        <xdr:cNvCxnSpPr/>
      </xdr:nvCxnSpPr>
      <xdr:spPr>
        <a:xfrm>
          <a:off x="16230600" y="8748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121248</xdr:rowOff>
    </xdr:from>
    <xdr:to>
      <xdr:col>23</xdr:col>
      <xdr:colOff>517525</xdr:colOff>
      <xdr:row>57</xdr:row>
      <xdr:rowOff>139360</xdr:rowOff>
    </xdr:to>
    <xdr:cxnSp macro="">
      <xdr:nvCxnSpPr>
        <xdr:cNvPr id="572" name="直線コネクタ 571"/>
        <xdr:cNvCxnSpPr/>
      </xdr:nvCxnSpPr>
      <xdr:spPr>
        <a:xfrm>
          <a:off x="15481300" y="9893898"/>
          <a:ext cx="838200" cy="18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108518</xdr:rowOff>
    </xdr:from>
    <xdr:ext cx="534377" cy="259045"/>
    <xdr:sp macro="" textlink="">
      <xdr:nvSpPr>
        <xdr:cNvPr id="573" name="教育費平均値テキスト"/>
        <xdr:cNvSpPr txBox="1"/>
      </xdr:nvSpPr>
      <xdr:spPr>
        <a:xfrm>
          <a:off x="16370300" y="95382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72,999</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85641</xdr:rowOff>
    </xdr:from>
    <xdr:to>
      <xdr:col>23</xdr:col>
      <xdr:colOff>568325</xdr:colOff>
      <xdr:row>57</xdr:row>
      <xdr:rowOff>15791</xdr:rowOff>
    </xdr:to>
    <xdr:sp macro="" textlink="">
      <xdr:nvSpPr>
        <xdr:cNvPr id="574" name="フローチャート : 判断 573"/>
        <xdr:cNvSpPr/>
      </xdr:nvSpPr>
      <xdr:spPr>
        <a:xfrm>
          <a:off x="16268700" y="968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76430</xdr:rowOff>
    </xdr:from>
    <xdr:to>
      <xdr:col>22</xdr:col>
      <xdr:colOff>365125</xdr:colOff>
      <xdr:row>57</xdr:row>
      <xdr:rowOff>121248</xdr:rowOff>
    </xdr:to>
    <xdr:cxnSp macro="">
      <xdr:nvCxnSpPr>
        <xdr:cNvPr id="575" name="直線コネクタ 574"/>
        <xdr:cNvCxnSpPr/>
      </xdr:nvCxnSpPr>
      <xdr:spPr>
        <a:xfrm>
          <a:off x="14592300" y="9849080"/>
          <a:ext cx="889000" cy="44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74681</xdr:rowOff>
    </xdr:from>
    <xdr:to>
      <xdr:col>22</xdr:col>
      <xdr:colOff>415925</xdr:colOff>
      <xdr:row>57</xdr:row>
      <xdr:rowOff>4831</xdr:rowOff>
    </xdr:to>
    <xdr:sp macro="" textlink="">
      <xdr:nvSpPr>
        <xdr:cNvPr id="576" name="フローチャート : 判断 575"/>
        <xdr:cNvSpPr/>
      </xdr:nvSpPr>
      <xdr:spPr>
        <a:xfrm>
          <a:off x="15430500" y="967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21358</xdr:rowOff>
    </xdr:from>
    <xdr:ext cx="534377" cy="259045"/>
    <xdr:sp macro="" textlink="">
      <xdr:nvSpPr>
        <xdr:cNvPr id="577" name="テキスト ボックス 576"/>
        <xdr:cNvSpPr txBox="1"/>
      </xdr:nvSpPr>
      <xdr:spPr>
        <a:xfrm>
          <a:off x="15214111" y="945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74,677</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76430</xdr:rowOff>
    </xdr:from>
    <xdr:to>
      <xdr:col>21</xdr:col>
      <xdr:colOff>161925</xdr:colOff>
      <xdr:row>58</xdr:row>
      <xdr:rowOff>11285</xdr:rowOff>
    </xdr:to>
    <xdr:cxnSp macro="">
      <xdr:nvCxnSpPr>
        <xdr:cNvPr id="578" name="直線コネクタ 577"/>
        <xdr:cNvCxnSpPr/>
      </xdr:nvCxnSpPr>
      <xdr:spPr>
        <a:xfrm flipV="1">
          <a:off x="13703300" y="9849080"/>
          <a:ext cx="889000" cy="106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89155</xdr:rowOff>
    </xdr:from>
    <xdr:to>
      <xdr:col>21</xdr:col>
      <xdr:colOff>212725</xdr:colOff>
      <xdr:row>57</xdr:row>
      <xdr:rowOff>19305</xdr:rowOff>
    </xdr:to>
    <xdr:sp macro="" textlink="">
      <xdr:nvSpPr>
        <xdr:cNvPr id="579" name="フローチャート : 判断 578"/>
        <xdr:cNvSpPr/>
      </xdr:nvSpPr>
      <xdr:spPr>
        <a:xfrm>
          <a:off x="14541500" y="969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35832</xdr:rowOff>
    </xdr:from>
    <xdr:ext cx="534377" cy="259045"/>
    <xdr:sp macro="" textlink="">
      <xdr:nvSpPr>
        <xdr:cNvPr id="580" name="テキスト ボックス 579"/>
        <xdr:cNvSpPr txBox="1"/>
      </xdr:nvSpPr>
      <xdr:spPr>
        <a:xfrm>
          <a:off x="14325111" y="946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72,461</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10391</xdr:rowOff>
    </xdr:from>
    <xdr:to>
      <xdr:col>19</xdr:col>
      <xdr:colOff>644525</xdr:colOff>
      <xdr:row>58</xdr:row>
      <xdr:rowOff>11285</xdr:rowOff>
    </xdr:to>
    <xdr:cxnSp macro="">
      <xdr:nvCxnSpPr>
        <xdr:cNvPr id="581" name="直線コネクタ 580"/>
        <xdr:cNvCxnSpPr/>
      </xdr:nvCxnSpPr>
      <xdr:spPr>
        <a:xfrm>
          <a:off x="12814300" y="9954491"/>
          <a:ext cx="889000" cy="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118298</xdr:rowOff>
    </xdr:from>
    <xdr:to>
      <xdr:col>20</xdr:col>
      <xdr:colOff>9525</xdr:colOff>
      <xdr:row>57</xdr:row>
      <xdr:rowOff>48448</xdr:rowOff>
    </xdr:to>
    <xdr:sp macro="" textlink="">
      <xdr:nvSpPr>
        <xdr:cNvPr id="582" name="フローチャート : 判断 581"/>
        <xdr:cNvSpPr/>
      </xdr:nvSpPr>
      <xdr:spPr>
        <a:xfrm>
          <a:off x="13652500" y="971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64975</xdr:rowOff>
    </xdr:from>
    <xdr:ext cx="534377" cy="259045"/>
    <xdr:sp macro="" textlink="">
      <xdr:nvSpPr>
        <xdr:cNvPr id="583" name="テキスト ボックス 582"/>
        <xdr:cNvSpPr txBox="1"/>
      </xdr:nvSpPr>
      <xdr:spPr>
        <a:xfrm>
          <a:off x="13436111" y="949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67,999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123974</xdr:rowOff>
    </xdr:from>
    <xdr:to>
      <xdr:col>18</xdr:col>
      <xdr:colOff>492125</xdr:colOff>
      <xdr:row>57</xdr:row>
      <xdr:rowOff>54124</xdr:rowOff>
    </xdr:to>
    <xdr:sp macro="" textlink="">
      <xdr:nvSpPr>
        <xdr:cNvPr id="584" name="フローチャート : 判断 583"/>
        <xdr:cNvSpPr/>
      </xdr:nvSpPr>
      <xdr:spPr>
        <a:xfrm>
          <a:off x="12763500" y="972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70651</xdr:rowOff>
    </xdr:from>
    <xdr:ext cx="534377" cy="259045"/>
    <xdr:sp macro="" textlink="">
      <xdr:nvSpPr>
        <xdr:cNvPr id="585" name="テキスト ボックス 584"/>
        <xdr:cNvSpPr txBox="1"/>
      </xdr:nvSpPr>
      <xdr:spPr>
        <a:xfrm>
          <a:off x="12547111" y="9500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67,130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88560</xdr:rowOff>
    </xdr:from>
    <xdr:to>
      <xdr:col>23</xdr:col>
      <xdr:colOff>568325</xdr:colOff>
      <xdr:row>58</xdr:row>
      <xdr:rowOff>18710</xdr:rowOff>
    </xdr:to>
    <xdr:sp macro="" textlink="">
      <xdr:nvSpPr>
        <xdr:cNvPr id="591" name="円/楕円 590"/>
        <xdr:cNvSpPr/>
      </xdr:nvSpPr>
      <xdr:spPr>
        <a:xfrm>
          <a:off x="16268700" y="986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3487</xdr:rowOff>
    </xdr:from>
    <xdr:ext cx="534377" cy="259045"/>
    <xdr:sp macro="" textlink="">
      <xdr:nvSpPr>
        <xdr:cNvPr id="592" name="教育費該当値テキスト"/>
        <xdr:cNvSpPr txBox="1"/>
      </xdr:nvSpPr>
      <xdr:spPr>
        <a:xfrm>
          <a:off x="16370300" y="9776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46,302</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70448</xdr:rowOff>
    </xdr:from>
    <xdr:to>
      <xdr:col>22</xdr:col>
      <xdr:colOff>415925</xdr:colOff>
      <xdr:row>58</xdr:row>
      <xdr:rowOff>598</xdr:rowOff>
    </xdr:to>
    <xdr:sp macro="" textlink="">
      <xdr:nvSpPr>
        <xdr:cNvPr id="593" name="円/楕円 592"/>
        <xdr:cNvSpPr/>
      </xdr:nvSpPr>
      <xdr:spPr>
        <a:xfrm>
          <a:off x="15430500" y="984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163175</xdr:rowOff>
    </xdr:from>
    <xdr:ext cx="534377" cy="259045"/>
    <xdr:sp macro="" textlink="">
      <xdr:nvSpPr>
        <xdr:cNvPr id="594" name="テキスト ボックス 593"/>
        <xdr:cNvSpPr txBox="1"/>
      </xdr:nvSpPr>
      <xdr:spPr>
        <a:xfrm>
          <a:off x="15214111" y="993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49,075</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25630</xdr:rowOff>
    </xdr:from>
    <xdr:to>
      <xdr:col>21</xdr:col>
      <xdr:colOff>212725</xdr:colOff>
      <xdr:row>57</xdr:row>
      <xdr:rowOff>127230</xdr:rowOff>
    </xdr:to>
    <xdr:sp macro="" textlink="">
      <xdr:nvSpPr>
        <xdr:cNvPr id="595" name="円/楕円 594"/>
        <xdr:cNvSpPr/>
      </xdr:nvSpPr>
      <xdr:spPr>
        <a:xfrm>
          <a:off x="14541500" y="979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118357</xdr:rowOff>
    </xdr:from>
    <xdr:ext cx="534377" cy="259045"/>
    <xdr:sp macro="" textlink="">
      <xdr:nvSpPr>
        <xdr:cNvPr id="596" name="テキスト ボックス 595"/>
        <xdr:cNvSpPr txBox="1"/>
      </xdr:nvSpPr>
      <xdr:spPr>
        <a:xfrm>
          <a:off x="14325111" y="9891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55,937</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131935</xdr:rowOff>
    </xdr:from>
    <xdr:to>
      <xdr:col>20</xdr:col>
      <xdr:colOff>9525</xdr:colOff>
      <xdr:row>58</xdr:row>
      <xdr:rowOff>62085</xdr:rowOff>
    </xdr:to>
    <xdr:sp macro="" textlink="">
      <xdr:nvSpPr>
        <xdr:cNvPr id="597" name="円/楕円 596"/>
        <xdr:cNvSpPr/>
      </xdr:nvSpPr>
      <xdr:spPr>
        <a:xfrm>
          <a:off x="13652500" y="990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53212</xdr:rowOff>
    </xdr:from>
    <xdr:ext cx="534377" cy="259045"/>
    <xdr:sp macro="" textlink="">
      <xdr:nvSpPr>
        <xdr:cNvPr id="598" name="テキスト ボックス 597"/>
        <xdr:cNvSpPr txBox="1"/>
      </xdr:nvSpPr>
      <xdr:spPr>
        <a:xfrm>
          <a:off x="13436111" y="9997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39,661</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131041</xdr:rowOff>
    </xdr:from>
    <xdr:to>
      <xdr:col>18</xdr:col>
      <xdr:colOff>492125</xdr:colOff>
      <xdr:row>58</xdr:row>
      <xdr:rowOff>61191</xdr:rowOff>
    </xdr:to>
    <xdr:sp macro="" textlink="">
      <xdr:nvSpPr>
        <xdr:cNvPr id="599" name="円/楕円 598"/>
        <xdr:cNvSpPr/>
      </xdr:nvSpPr>
      <xdr:spPr>
        <a:xfrm>
          <a:off x="12763500" y="990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52318</xdr:rowOff>
    </xdr:from>
    <xdr:ext cx="534377" cy="259045"/>
    <xdr:sp macro="" textlink="">
      <xdr:nvSpPr>
        <xdr:cNvPr id="600" name="テキスト ボックス 599"/>
        <xdr:cNvSpPr txBox="1"/>
      </xdr:nvSpPr>
      <xdr:spPr>
        <a:xfrm>
          <a:off x="12547111" y="999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39,798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2,003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611" name="直線コネクタ 61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612" name="テキスト ボックス 611"/>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4" name="テキスト ボックス 61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615" name="直線コネクタ 614"/>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616" name="テキスト ボックス 615"/>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21325</xdr:rowOff>
    </xdr:from>
    <xdr:to>
      <xdr:col>23</xdr:col>
      <xdr:colOff>516889</xdr:colOff>
      <xdr:row>78</xdr:row>
      <xdr:rowOff>25400</xdr:rowOff>
    </xdr:to>
    <xdr:cxnSp macro="">
      <xdr:nvCxnSpPr>
        <xdr:cNvPr id="620" name="直線コネクタ 619"/>
        <xdr:cNvCxnSpPr/>
      </xdr:nvCxnSpPr>
      <xdr:spPr>
        <a:xfrm flipV="1">
          <a:off x="16317595" y="12194275"/>
          <a:ext cx="1269" cy="1204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43394</xdr:rowOff>
    </xdr:from>
    <xdr:ext cx="249299" cy="259045"/>
    <xdr:sp macro="" textlink="">
      <xdr:nvSpPr>
        <xdr:cNvPr id="621" name="災害復旧費最小値テキスト"/>
        <xdr:cNvSpPr txBox="1"/>
      </xdr:nvSpPr>
      <xdr:spPr>
        <a:xfrm>
          <a:off x="16370300" y="134164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25400</xdr:rowOff>
    </xdr:from>
    <xdr:to>
      <xdr:col>23</xdr:col>
      <xdr:colOff>606425</xdr:colOff>
      <xdr:row>78</xdr:row>
      <xdr:rowOff>25400</xdr:rowOff>
    </xdr:to>
    <xdr:cxnSp macro="">
      <xdr:nvCxnSpPr>
        <xdr:cNvPr id="622" name="直線コネクタ 621"/>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139452</xdr:rowOff>
    </xdr:from>
    <xdr:ext cx="599010" cy="259045"/>
    <xdr:sp macro="" textlink="">
      <xdr:nvSpPr>
        <xdr:cNvPr id="623" name="災害復旧費最大値テキスト"/>
        <xdr:cNvSpPr txBox="1"/>
      </xdr:nvSpPr>
      <xdr:spPr>
        <a:xfrm>
          <a:off x="16370300" y="11969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210,713</a:t>
          </a:r>
          <a:endParaRPr kumimoji="1" lang="ja-JP" altLang="en-US" sz="1000" b="1">
            <a:latin typeface="ＭＳ Ｐゴシック"/>
          </a:endParaRPr>
        </a:p>
      </xdr:txBody>
    </xdr:sp>
    <xdr:clientData/>
  </xdr:oneCellAnchor>
  <xdr:twoCellAnchor>
    <xdr:from>
      <xdr:col>23</xdr:col>
      <xdr:colOff>428625</xdr:colOff>
      <xdr:row>71</xdr:row>
      <xdr:rowOff>21325</xdr:rowOff>
    </xdr:from>
    <xdr:to>
      <xdr:col>23</xdr:col>
      <xdr:colOff>606425</xdr:colOff>
      <xdr:row>71</xdr:row>
      <xdr:rowOff>21325</xdr:rowOff>
    </xdr:to>
    <xdr:cxnSp macro="">
      <xdr:nvCxnSpPr>
        <xdr:cNvPr id="624" name="直線コネクタ 623"/>
        <xdr:cNvCxnSpPr/>
      </xdr:nvCxnSpPr>
      <xdr:spPr>
        <a:xfrm>
          <a:off x="16230600" y="12194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12415</xdr:rowOff>
    </xdr:from>
    <xdr:to>
      <xdr:col>23</xdr:col>
      <xdr:colOff>517525</xdr:colOff>
      <xdr:row>78</xdr:row>
      <xdr:rowOff>16222</xdr:rowOff>
    </xdr:to>
    <xdr:cxnSp macro="">
      <xdr:nvCxnSpPr>
        <xdr:cNvPr id="625" name="直線コネクタ 624"/>
        <xdr:cNvCxnSpPr/>
      </xdr:nvCxnSpPr>
      <xdr:spPr>
        <a:xfrm>
          <a:off x="15481300" y="13385515"/>
          <a:ext cx="838200" cy="3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132294</xdr:rowOff>
    </xdr:from>
    <xdr:ext cx="469744" cy="259045"/>
    <xdr:sp macro="" textlink="">
      <xdr:nvSpPr>
        <xdr:cNvPr id="626" name="災害復旧費平均値テキスト"/>
        <xdr:cNvSpPr txBox="1"/>
      </xdr:nvSpPr>
      <xdr:spPr>
        <a:xfrm>
          <a:off x="16370300" y="131624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6,410</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109417</xdr:rowOff>
    </xdr:from>
    <xdr:to>
      <xdr:col>23</xdr:col>
      <xdr:colOff>568325</xdr:colOff>
      <xdr:row>78</xdr:row>
      <xdr:rowOff>39567</xdr:rowOff>
    </xdr:to>
    <xdr:sp macro="" textlink="">
      <xdr:nvSpPr>
        <xdr:cNvPr id="627" name="フローチャート : 判断 626"/>
        <xdr:cNvSpPr/>
      </xdr:nvSpPr>
      <xdr:spPr>
        <a:xfrm>
          <a:off x="16268700" y="1331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12415</xdr:rowOff>
    </xdr:from>
    <xdr:to>
      <xdr:col>22</xdr:col>
      <xdr:colOff>365125</xdr:colOff>
      <xdr:row>78</xdr:row>
      <xdr:rowOff>24468</xdr:rowOff>
    </xdr:to>
    <xdr:cxnSp macro="">
      <xdr:nvCxnSpPr>
        <xdr:cNvPr id="628" name="直線コネクタ 627"/>
        <xdr:cNvCxnSpPr/>
      </xdr:nvCxnSpPr>
      <xdr:spPr>
        <a:xfrm flipV="1">
          <a:off x="14592300" y="13385515"/>
          <a:ext cx="889000" cy="12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75767</xdr:rowOff>
    </xdr:from>
    <xdr:to>
      <xdr:col>22</xdr:col>
      <xdr:colOff>415925</xdr:colOff>
      <xdr:row>78</xdr:row>
      <xdr:rowOff>5917</xdr:rowOff>
    </xdr:to>
    <xdr:sp macro="" textlink="">
      <xdr:nvSpPr>
        <xdr:cNvPr id="629" name="フローチャート : 判断 628"/>
        <xdr:cNvSpPr/>
      </xdr:nvSpPr>
      <xdr:spPr>
        <a:xfrm>
          <a:off x="15430500" y="132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22444</xdr:rowOff>
    </xdr:from>
    <xdr:ext cx="534377" cy="259045"/>
    <xdr:sp macro="" textlink="">
      <xdr:nvSpPr>
        <xdr:cNvPr id="630" name="テキスト ボックス 629"/>
        <xdr:cNvSpPr txBox="1"/>
      </xdr:nvSpPr>
      <xdr:spPr>
        <a:xfrm>
          <a:off x="15214111" y="1305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12,298</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21290</xdr:rowOff>
    </xdr:from>
    <xdr:to>
      <xdr:col>21</xdr:col>
      <xdr:colOff>161925</xdr:colOff>
      <xdr:row>78</xdr:row>
      <xdr:rowOff>24468</xdr:rowOff>
    </xdr:to>
    <xdr:cxnSp macro="">
      <xdr:nvCxnSpPr>
        <xdr:cNvPr id="631" name="直線コネクタ 630"/>
        <xdr:cNvCxnSpPr/>
      </xdr:nvCxnSpPr>
      <xdr:spPr>
        <a:xfrm>
          <a:off x="13703300" y="13394390"/>
          <a:ext cx="889000" cy="3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93535</xdr:rowOff>
    </xdr:from>
    <xdr:to>
      <xdr:col>21</xdr:col>
      <xdr:colOff>212725</xdr:colOff>
      <xdr:row>78</xdr:row>
      <xdr:rowOff>23685</xdr:rowOff>
    </xdr:to>
    <xdr:sp macro="" textlink="">
      <xdr:nvSpPr>
        <xdr:cNvPr id="632" name="フローチャート : 判断 631"/>
        <xdr:cNvSpPr/>
      </xdr:nvSpPr>
      <xdr:spPr>
        <a:xfrm>
          <a:off x="14541500" y="1329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40212</xdr:rowOff>
    </xdr:from>
    <xdr:ext cx="469744" cy="259045"/>
    <xdr:sp macro="" textlink="">
      <xdr:nvSpPr>
        <xdr:cNvPr id="633" name="テキスト ボックス 632"/>
        <xdr:cNvSpPr txBox="1"/>
      </xdr:nvSpPr>
      <xdr:spPr>
        <a:xfrm>
          <a:off x="14357427" y="1307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10266</xdr:rowOff>
    </xdr:from>
    <xdr:to>
      <xdr:col>19</xdr:col>
      <xdr:colOff>644525</xdr:colOff>
      <xdr:row>78</xdr:row>
      <xdr:rowOff>21290</xdr:rowOff>
    </xdr:to>
    <xdr:cxnSp macro="">
      <xdr:nvCxnSpPr>
        <xdr:cNvPr id="634" name="直線コネクタ 633"/>
        <xdr:cNvCxnSpPr/>
      </xdr:nvCxnSpPr>
      <xdr:spPr>
        <a:xfrm>
          <a:off x="12814300" y="13383366"/>
          <a:ext cx="889000" cy="1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92644</xdr:rowOff>
    </xdr:from>
    <xdr:to>
      <xdr:col>20</xdr:col>
      <xdr:colOff>9525</xdr:colOff>
      <xdr:row>78</xdr:row>
      <xdr:rowOff>22794</xdr:rowOff>
    </xdr:to>
    <xdr:sp macro="" textlink="">
      <xdr:nvSpPr>
        <xdr:cNvPr id="635" name="フローチャート : 判断 634"/>
        <xdr:cNvSpPr/>
      </xdr:nvSpPr>
      <xdr:spPr>
        <a:xfrm>
          <a:off x="13652500" y="1329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39321</xdr:rowOff>
    </xdr:from>
    <xdr:ext cx="469744" cy="259045"/>
    <xdr:sp macro="" textlink="">
      <xdr:nvSpPr>
        <xdr:cNvPr id="636" name="テキスト ボックス 635"/>
        <xdr:cNvSpPr txBox="1"/>
      </xdr:nvSpPr>
      <xdr:spPr>
        <a:xfrm>
          <a:off x="13468427" y="13069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96895</xdr:rowOff>
    </xdr:from>
    <xdr:to>
      <xdr:col>18</xdr:col>
      <xdr:colOff>492125</xdr:colOff>
      <xdr:row>78</xdr:row>
      <xdr:rowOff>27045</xdr:rowOff>
    </xdr:to>
    <xdr:sp macro="" textlink="">
      <xdr:nvSpPr>
        <xdr:cNvPr id="637" name="フローチャート : 判断 636"/>
        <xdr:cNvSpPr/>
      </xdr:nvSpPr>
      <xdr:spPr>
        <a:xfrm>
          <a:off x="12763500" y="1329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43572</xdr:rowOff>
    </xdr:from>
    <xdr:ext cx="469744" cy="259045"/>
    <xdr:sp macro="" textlink="">
      <xdr:nvSpPr>
        <xdr:cNvPr id="638" name="テキスト ボックス 637"/>
        <xdr:cNvSpPr txBox="1"/>
      </xdr:nvSpPr>
      <xdr:spPr>
        <a:xfrm>
          <a:off x="12579427" y="13073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136872</xdr:rowOff>
    </xdr:from>
    <xdr:to>
      <xdr:col>23</xdr:col>
      <xdr:colOff>568325</xdr:colOff>
      <xdr:row>78</xdr:row>
      <xdr:rowOff>67022</xdr:rowOff>
    </xdr:to>
    <xdr:sp macro="" textlink="">
      <xdr:nvSpPr>
        <xdr:cNvPr id="644" name="円/楕円 643"/>
        <xdr:cNvSpPr/>
      </xdr:nvSpPr>
      <xdr:spPr>
        <a:xfrm>
          <a:off x="16268700" y="1333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87844</xdr:rowOff>
    </xdr:from>
    <xdr:ext cx="469744" cy="259045"/>
    <xdr:sp macro="" textlink="">
      <xdr:nvSpPr>
        <xdr:cNvPr id="645" name="災害復旧費該当値テキスト"/>
        <xdr:cNvSpPr txBox="1"/>
      </xdr:nvSpPr>
      <xdr:spPr>
        <a:xfrm>
          <a:off x="16370300" y="13289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1,606</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133065</xdr:rowOff>
    </xdr:from>
    <xdr:to>
      <xdr:col>22</xdr:col>
      <xdr:colOff>415925</xdr:colOff>
      <xdr:row>78</xdr:row>
      <xdr:rowOff>63215</xdr:rowOff>
    </xdr:to>
    <xdr:sp macro="" textlink="">
      <xdr:nvSpPr>
        <xdr:cNvPr id="646" name="円/楕円 645"/>
        <xdr:cNvSpPr/>
      </xdr:nvSpPr>
      <xdr:spPr>
        <a:xfrm>
          <a:off x="15430500" y="1333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54342</xdr:rowOff>
    </xdr:from>
    <xdr:ext cx="469744" cy="259045"/>
    <xdr:sp macro="" textlink="">
      <xdr:nvSpPr>
        <xdr:cNvPr id="647" name="テキスト ボックス 646"/>
        <xdr:cNvSpPr txBox="1"/>
      </xdr:nvSpPr>
      <xdr:spPr>
        <a:xfrm>
          <a:off x="15246427" y="13427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2,272</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145118</xdr:rowOff>
    </xdr:from>
    <xdr:to>
      <xdr:col>21</xdr:col>
      <xdr:colOff>212725</xdr:colOff>
      <xdr:row>78</xdr:row>
      <xdr:rowOff>75268</xdr:rowOff>
    </xdr:to>
    <xdr:sp macro="" textlink="">
      <xdr:nvSpPr>
        <xdr:cNvPr id="648" name="円/楕円 647"/>
        <xdr:cNvSpPr/>
      </xdr:nvSpPr>
      <xdr:spPr>
        <a:xfrm>
          <a:off x="14541500" y="13346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78</xdr:row>
      <xdr:rowOff>66395</xdr:rowOff>
    </xdr:from>
    <xdr:ext cx="378565" cy="259045"/>
    <xdr:sp macro="" textlink="">
      <xdr:nvSpPr>
        <xdr:cNvPr id="649" name="テキスト ボックス 648"/>
        <xdr:cNvSpPr txBox="1"/>
      </xdr:nvSpPr>
      <xdr:spPr>
        <a:xfrm>
          <a:off x="14403017" y="13439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141940</xdr:rowOff>
    </xdr:from>
    <xdr:to>
      <xdr:col>20</xdr:col>
      <xdr:colOff>9525</xdr:colOff>
      <xdr:row>78</xdr:row>
      <xdr:rowOff>72090</xdr:rowOff>
    </xdr:to>
    <xdr:sp macro="" textlink="">
      <xdr:nvSpPr>
        <xdr:cNvPr id="650" name="円/楕円 649"/>
        <xdr:cNvSpPr/>
      </xdr:nvSpPr>
      <xdr:spPr>
        <a:xfrm>
          <a:off x="13652500" y="13343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78</xdr:row>
      <xdr:rowOff>63217</xdr:rowOff>
    </xdr:from>
    <xdr:ext cx="378565" cy="259045"/>
    <xdr:sp macro="" textlink="">
      <xdr:nvSpPr>
        <xdr:cNvPr id="651" name="テキスト ボックス 650"/>
        <xdr:cNvSpPr txBox="1"/>
      </xdr:nvSpPr>
      <xdr:spPr>
        <a:xfrm>
          <a:off x="13514017" y="13436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130916</xdr:rowOff>
    </xdr:from>
    <xdr:to>
      <xdr:col>18</xdr:col>
      <xdr:colOff>492125</xdr:colOff>
      <xdr:row>78</xdr:row>
      <xdr:rowOff>61066</xdr:rowOff>
    </xdr:to>
    <xdr:sp macro="" textlink="">
      <xdr:nvSpPr>
        <xdr:cNvPr id="652" name="円/楕円 651"/>
        <xdr:cNvSpPr/>
      </xdr:nvSpPr>
      <xdr:spPr>
        <a:xfrm>
          <a:off x="12763500" y="13332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52193</xdr:rowOff>
    </xdr:from>
    <xdr:ext cx="469744" cy="259045"/>
    <xdr:sp macro="" textlink="">
      <xdr:nvSpPr>
        <xdr:cNvPr id="653" name="テキスト ボックス 652"/>
        <xdr:cNvSpPr txBox="1"/>
      </xdr:nvSpPr>
      <xdr:spPr>
        <a:xfrm>
          <a:off x="12579427" y="13425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39,901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64" name="直線コネクタ 663"/>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65" name="テキスト ボックス 664"/>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7" name="テキスト ボックス 66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68" name="直線コネクタ 667"/>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69" name="テキスト ボックス 668"/>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122726</xdr:rowOff>
    </xdr:from>
    <xdr:to>
      <xdr:col>23</xdr:col>
      <xdr:colOff>516889</xdr:colOff>
      <xdr:row>97</xdr:row>
      <xdr:rowOff>92066</xdr:rowOff>
    </xdr:to>
    <xdr:cxnSp macro="">
      <xdr:nvCxnSpPr>
        <xdr:cNvPr id="673" name="直線コネクタ 672"/>
        <xdr:cNvCxnSpPr/>
      </xdr:nvCxnSpPr>
      <xdr:spPr>
        <a:xfrm flipV="1">
          <a:off x="16317595" y="15553226"/>
          <a:ext cx="1269" cy="1169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95893</xdr:rowOff>
    </xdr:from>
    <xdr:ext cx="534377" cy="259045"/>
    <xdr:sp macro="" textlink="">
      <xdr:nvSpPr>
        <xdr:cNvPr id="674" name="公債費最小値テキスト"/>
        <xdr:cNvSpPr txBox="1"/>
      </xdr:nvSpPr>
      <xdr:spPr>
        <a:xfrm>
          <a:off x="16370300" y="1672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18,335</a:t>
          </a:r>
          <a:endParaRPr kumimoji="1" lang="ja-JP" altLang="en-US" sz="1000" b="1">
            <a:latin typeface="ＭＳ Ｐゴシック"/>
          </a:endParaRPr>
        </a:p>
      </xdr:txBody>
    </xdr:sp>
    <xdr:clientData/>
  </xdr:oneCellAnchor>
  <xdr:twoCellAnchor>
    <xdr:from>
      <xdr:col>23</xdr:col>
      <xdr:colOff>428625</xdr:colOff>
      <xdr:row>97</xdr:row>
      <xdr:rowOff>92066</xdr:rowOff>
    </xdr:from>
    <xdr:to>
      <xdr:col>23</xdr:col>
      <xdr:colOff>606425</xdr:colOff>
      <xdr:row>97</xdr:row>
      <xdr:rowOff>92066</xdr:rowOff>
    </xdr:to>
    <xdr:cxnSp macro="">
      <xdr:nvCxnSpPr>
        <xdr:cNvPr id="675" name="直線コネクタ 674"/>
        <xdr:cNvCxnSpPr/>
      </xdr:nvCxnSpPr>
      <xdr:spPr>
        <a:xfrm>
          <a:off x="16230600" y="16722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69403</xdr:rowOff>
    </xdr:from>
    <xdr:ext cx="599010" cy="259045"/>
    <xdr:sp macro="" textlink="">
      <xdr:nvSpPr>
        <xdr:cNvPr id="676" name="公債費最大値テキスト"/>
        <xdr:cNvSpPr txBox="1"/>
      </xdr:nvSpPr>
      <xdr:spPr>
        <a:xfrm>
          <a:off x="16370300" y="15328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222,970</a:t>
          </a:r>
          <a:endParaRPr kumimoji="1" lang="ja-JP" altLang="en-US" sz="1000" b="1">
            <a:latin typeface="ＭＳ Ｐゴシック"/>
          </a:endParaRPr>
        </a:p>
      </xdr:txBody>
    </xdr:sp>
    <xdr:clientData/>
  </xdr:oneCellAnchor>
  <xdr:twoCellAnchor>
    <xdr:from>
      <xdr:col>23</xdr:col>
      <xdr:colOff>428625</xdr:colOff>
      <xdr:row>90</xdr:row>
      <xdr:rowOff>122726</xdr:rowOff>
    </xdr:from>
    <xdr:to>
      <xdr:col>23</xdr:col>
      <xdr:colOff>606425</xdr:colOff>
      <xdr:row>90</xdr:row>
      <xdr:rowOff>122726</xdr:rowOff>
    </xdr:to>
    <xdr:cxnSp macro="">
      <xdr:nvCxnSpPr>
        <xdr:cNvPr id="677" name="直線コネクタ 676"/>
        <xdr:cNvCxnSpPr/>
      </xdr:nvCxnSpPr>
      <xdr:spPr>
        <a:xfrm>
          <a:off x="16230600" y="1555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7386</xdr:rowOff>
    </xdr:from>
    <xdr:to>
      <xdr:col>23</xdr:col>
      <xdr:colOff>517525</xdr:colOff>
      <xdr:row>97</xdr:row>
      <xdr:rowOff>12221</xdr:rowOff>
    </xdr:to>
    <xdr:cxnSp macro="">
      <xdr:nvCxnSpPr>
        <xdr:cNvPr id="678" name="直線コネクタ 677"/>
        <xdr:cNvCxnSpPr/>
      </xdr:nvCxnSpPr>
      <xdr:spPr>
        <a:xfrm flipV="1">
          <a:off x="15481300" y="16638036"/>
          <a:ext cx="838200" cy="4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120561</xdr:rowOff>
    </xdr:from>
    <xdr:ext cx="534377" cy="259045"/>
    <xdr:sp macro="" textlink="">
      <xdr:nvSpPr>
        <xdr:cNvPr id="679" name="公債費平均値テキスト"/>
        <xdr:cNvSpPr txBox="1"/>
      </xdr:nvSpPr>
      <xdr:spPr>
        <a:xfrm>
          <a:off x="16370300" y="162368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68,463</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97684</xdr:rowOff>
    </xdr:from>
    <xdr:to>
      <xdr:col>23</xdr:col>
      <xdr:colOff>568325</xdr:colOff>
      <xdr:row>96</xdr:row>
      <xdr:rowOff>27834</xdr:rowOff>
    </xdr:to>
    <xdr:sp macro="" textlink="">
      <xdr:nvSpPr>
        <xdr:cNvPr id="680" name="フローチャート : 判断 679"/>
        <xdr:cNvSpPr/>
      </xdr:nvSpPr>
      <xdr:spPr>
        <a:xfrm>
          <a:off x="16268700" y="1638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12221</xdr:rowOff>
    </xdr:from>
    <xdr:to>
      <xdr:col>22</xdr:col>
      <xdr:colOff>365125</xdr:colOff>
      <xdr:row>97</xdr:row>
      <xdr:rowOff>21137</xdr:rowOff>
    </xdr:to>
    <xdr:cxnSp macro="">
      <xdr:nvCxnSpPr>
        <xdr:cNvPr id="681" name="直線コネクタ 680"/>
        <xdr:cNvCxnSpPr/>
      </xdr:nvCxnSpPr>
      <xdr:spPr>
        <a:xfrm flipV="1">
          <a:off x="14592300" y="16642871"/>
          <a:ext cx="889000" cy="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82139</xdr:rowOff>
    </xdr:from>
    <xdr:to>
      <xdr:col>22</xdr:col>
      <xdr:colOff>415925</xdr:colOff>
      <xdr:row>96</xdr:row>
      <xdr:rowOff>12289</xdr:rowOff>
    </xdr:to>
    <xdr:sp macro="" textlink="">
      <xdr:nvSpPr>
        <xdr:cNvPr id="682" name="フローチャート : 判断 681"/>
        <xdr:cNvSpPr/>
      </xdr:nvSpPr>
      <xdr:spPr>
        <a:xfrm>
          <a:off x="15430500" y="1636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28816</xdr:rowOff>
    </xdr:from>
    <xdr:ext cx="534377" cy="259045"/>
    <xdr:sp macro="" textlink="">
      <xdr:nvSpPr>
        <xdr:cNvPr id="683" name="テキスト ボックス 682"/>
        <xdr:cNvSpPr txBox="1"/>
      </xdr:nvSpPr>
      <xdr:spPr>
        <a:xfrm>
          <a:off x="15214111" y="1614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71,183</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10078</xdr:rowOff>
    </xdr:from>
    <xdr:to>
      <xdr:col>21</xdr:col>
      <xdr:colOff>161925</xdr:colOff>
      <xdr:row>97</xdr:row>
      <xdr:rowOff>21137</xdr:rowOff>
    </xdr:to>
    <xdr:cxnSp macro="">
      <xdr:nvCxnSpPr>
        <xdr:cNvPr id="684" name="直線コネクタ 683"/>
        <xdr:cNvCxnSpPr/>
      </xdr:nvCxnSpPr>
      <xdr:spPr>
        <a:xfrm>
          <a:off x="13703300" y="16640728"/>
          <a:ext cx="889000" cy="11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69332</xdr:rowOff>
    </xdr:from>
    <xdr:to>
      <xdr:col>21</xdr:col>
      <xdr:colOff>212725</xdr:colOff>
      <xdr:row>95</xdr:row>
      <xdr:rowOff>170932</xdr:rowOff>
    </xdr:to>
    <xdr:sp macro="" textlink="">
      <xdr:nvSpPr>
        <xdr:cNvPr id="685" name="フローチャート : 判断 684"/>
        <xdr:cNvSpPr/>
      </xdr:nvSpPr>
      <xdr:spPr>
        <a:xfrm>
          <a:off x="14541500" y="1635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16009</xdr:rowOff>
    </xdr:from>
    <xdr:ext cx="534377" cy="259045"/>
    <xdr:sp macro="" textlink="">
      <xdr:nvSpPr>
        <xdr:cNvPr id="686" name="テキスト ボックス 685"/>
        <xdr:cNvSpPr txBox="1"/>
      </xdr:nvSpPr>
      <xdr:spPr>
        <a:xfrm>
          <a:off x="14325111" y="1613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73,424</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165692</xdr:rowOff>
    </xdr:from>
    <xdr:to>
      <xdr:col>19</xdr:col>
      <xdr:colOff>644525</xdr:colOff>
      <xdr:row>97</xdr:row>
      <xdr:rowOff>10078</xdr:rowOff>
    </xdr:to>
    <xdr:cxnSp macro="">
      <xdr:nvCxnSpPr>
        <xdr:cNvPr id="687" name="直線コネクタ 686"/>
        <xdr:cNvCxnSpPr/>
      </xdr:nvCxnSpPr>
      <xdr:spPr>
        <a:xfrm>
          <a:off x="12814300" y="16624892"/>
          <a:ext cx="889000" cy="15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56708</xdr:rowOff>
    </xdr:from>
    <xdr:to>
      <xdr:col>20</xdr:col>
      <xdr:colOff>9525</xdr:colOff>
      <xdr:row>95</xdr:row>
      <xdr:rowOff>158308</xdr:rowOff>
    </xdr:to>
    <xdr:sp macro="" textlink="">
      <xdr:nvSpPr>
        <xdr:cNvPr id="688" name="フローチャート : 判断 687"/>
        <xdr:cNvSpPr/>
      </xdr:nvSpPr>
      <xdr:spPr>
        <a:xfrm>
          <a:off x="13652500" y="1634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3385</xdr:rowOff>
    </xdr:from>
    <xdr:ext cx="534377" cy="259045"/>
    <xdr:sp macro="" textlink="">
      <xdr:nvSpPr>
        <xdr:cNvPr id="689" name="テキスト ボックス 688"/>
        <xdr:cNvSpPr txBox="1"/>
      </xdr:nvSpPr>
      <xdr:spPr>
        <a:xfrm>
          <a:off x="13436111" y="1611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75,633</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35996</xdr:rowOff>
    </xdr:from>
    <xdr:to>
      <xdr:col>18</xdr:col>
      <xdr:colOff>492125</xdr:colOff>
      <xdr:row>95</xdr:row>
      <xdr:rowOff>137596</xdr:rowOff>
    </xdr:to>
    <xdr:sp macro="" textlink="">
      <xdr:nvSpPr>
        <xdr:cNvPr id="690" name="フローチャート : 判断 689"/>
        <xdr:cNvSpPr/>
      </xdr:nvSpPr>
      <xdr:spPr>
        <a:xfrm>
          <a:off x="12763500" y="1632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154123</xdr:rowOff>
    </xdr:from>
    <xdr:ext cx="534377" cy="259045"/>
    <xdr:sp macro="" textlink="">
      <xdr:nvSpPr>
        <xdr:cNvPr id="691" name="テキスト ボックス 690"/>
        <xdr:cNvSpPr txBox="1"/>
      </xdr:nvSpPr>
      <xdr:spPr>
        <a:xfrm>
          <a:off x="12547111" y="16098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79,257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128036</xdr:rowOff>
    </xdr:from>
    <xdr:to>
      <xdr:col>23</xdr:col>
      <xdr:colOff>568325</xdr:colOff>
      <xdr:row>97</xdr:row>
      <xdr:rowOff>58186</xdr:rowOff>
    </xdr:to>
    <xdr:sp macro="" textlink="">
      <xdr:nvSpPr>
        <xdr:cNvPr id="697" name="円/楕円 696"/>
        <xdr:cNvSpPr/>
      </xdr:nvSpPr>
      <xdr:spPr>
        <a:xfrm>
          <a:off x="16268700" y="1658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42963</xdr:rowOff>
    </xdr:from>
    <xdr:ext cx="534377" cy="259045"/>
    <xdr:sp macro="" textlink="">
      <xdr:nvSpPr>
        <xdr:cNvPr id="698" name="公債費該当値テキスト"/>
        <xdr:cNvSpPr txBox="1"/>
      </xdr:nvSpPr>
      <xdr:spPr>
        <a:xfrm>
          <a:off x="16370300" y="16502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33,152</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132871</xdr:rowOff>
    </xdr:from>
    <xdr:to>
      <xdr:col>22</xdr:col>
      <xdr:colOff>415925</xdr:colOff>
      <xdr:row>97</xdr:row>
      <xdr:rowOff>63021</xdr:rowOff>
    </xdr:to>
    <xdr:sp macro="" textlink="">
      <xdr:nvSpPr>
        <xdr:cNvPr id="699" name="円/楕円 698"/>
        <xdr:cNvSpPr/>
      </xdr:nvSpPr>
      <xdr:spPr>
        <a:xfrm>
          <a:off x="15430500" y="1659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54148</xdr:rowOff>
    </xdr:from>
    <xdr:ext cx="534377" cy="259045"/>
    <xdr:sp macro="" textlink="">
      <xdr:nvSpPr>
        <xdr:cNvPr id="700" name="テキスト ボックス 699"/>
        <xdr:cNvSpPr txBox="1"/>
      </xdr:nvSpPr>
      <xdr:spPr>
        <a:xfrm>
          <a:off x="15214111" y="16684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32,306</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141787</xdr:rowOff>
    </xdr:from>
    <xdr:to>
      <xdr:col>21</xdr:col>
      <xdr:colOff>212725</xdr:colOff>
      <xdr:row>97</xdr:row>
      <xdr:rowOff>71937</xdr:rowOff>
    </xdr:to>
    <xdr:sp macro="" textlink="">
      <xdr:nvSpPr>
        <xdr:cNvPr id="701" name="円/楕円 700"/>
        <xdr:cNvSpPr/>
      </xdr:nvSpPr>
      <xdr:spPr>
        <a:xfrm>
          <a:off x="14541500" y="16600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63064</xdr:rowOff>
    </xdr:from>
    <xdr:ext cx="534377" cy="259045"/>
    <xdr:sp macro="" textlink="">
      <xdr:nvSpPr>
        <xdr:cNvPr id="702" name="テキスト ボックス 701"/>
        <xdr:cNvSpPr txBox="1"/>
      </xdr:nvSpPr>
      <xdr:spPr>
        <a:xfrm>
          <a:off x="14325111" y="16693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30,746</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130728</xdr:rowOff>
    </xdr:from>
    <xdr:to>
      <xdr:col>20</xdr:col>
      <xdr:colOff>9525</xdr:colOff>
      <xdr:row>97</xdr:row>
      <xdr:rowOff>60878</xdr:rowOff>
    </xdr:to>
    <xdr:sp macro="" textlink="">
      <xdr:nvSpPr>
        <xdr:cNvPr id="703" name="円/楕円 702"/>
        <xdr:cNvSpPr/>
      </xdr:nvSpPr>
      <xdr:spPr>
        <a:xfrm>
          <a:off x="13652500" y="1658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52005</xdr:rowOff>
    </xdr:from>
    <xdr:ext cx="534377" cy="259045"/>
    <xdr:sp macro="" textlink="">
      <xdr:nvSpPr>
        <xdr:cNvPr id="704" name="テキスト ボックス 703"/>
        <xdr:cNvSpPr txBox="1"/>
      </xdr:nvSpPr>
      <xdr:spPr>
        <a:xfrm>
          <a:off x="13436111" y="16682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32,681</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114892</xdr:rowOff>
    </xdr:from>
    <xdr:to>
      <xdr:col>18</xdr:col>
      <xdr:colOff>492125</xdr:colOff>
      <xdr:row>97</xdr:row>
      <xdr:rowOff>45042</xdr:rowOff>
    </xdr:to>
    <xdr:sp macro="" textlink="">
      <xdr:nvSpPr>
        <xdr:cNvPr id="705" name="円/楕円 704"/>
        <xdr:cNvSpPr/>
      </xdr:nvSpPr>
      <xdr:spPr>
        <a:xfrm>
          <a:off x="12763500" y="1657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36169</xdr:rowOff>
    </xdr:from>
    <xdr:ext cx="534377" cy="259045"/>
    <xdr:sp macro="" textlink="">
      <xdr:nvSpPr>
        <xdr:cNvPr id="706" name="テキスト ボックス 705"/>
        <xdr:cNvSpPr txBox="1"/>
      </xdr:nvSpPr>
      <xdr:spPr>
        <a:xfrm>
          <a:off x="12547111" y="16666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35,452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7" name="直線コネクタ 71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8" name="テキスト ボックス 71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9" name="直線コネクタ 71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20" name="テキスト ボックス 719"/>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1" name="直線コネクタ 72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22" name="テキスト ボックス 72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3" name="直線コネクタ 72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24" name="テキスト ボックス 72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5" name="直線コネクタ 72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6" name="テキスト ボックス 72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8" name="テキスト ボックス 72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61404</xdr:rowOff>
    </xdr:from>
    <xdr:to>
      <xdr:col>32</xdr:col>
      <xdr:colOff>186689</xdr:colOff>
      <xdr:row>39</xdr:row>
      <xdr:rowOff>44450</xdr:rowOff>
    </xdr:to>
    <xdr:cxnSp macro="">
      <xdr:nvCxnSpPr>
        <xdr:cNvPr id="730" name="直線コネクタ 729"/>
        <xdr:cNvCxnSpPr/>
      </xdr:nvCxnSpPr>
      <xdr:spPr>
        <a:xfrm flipV="1">
          <a:off x="22159595" y="5204904"/>
          <a:ext cx="1269" cy="1526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61510</xdr:rowOff>
    </xdr:from>
    <xdr:ext cx="249299" cy="259045"/>
    <xdr:sp macro="" textlink="">
      <xdr:nvSpPr>
        <xdr:cNvPr id="731" name="諸支出金最小値テキスト"/>
        <xdr:cNvSpPr txBox="1"/>
      </xdr:nvSpPr>
      <xdr:spPr>
        <a:xfrm>
          <a:off x="22212300" y="67480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2" name="直線コネクタ 73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8081</xdr:rowOff>
    </xdr:from>
    <xdr:ext cx="534377" cy="259045"/>
    <xdr:sp macro="" textlink="">
      <xdr:nvSpPr>
        <xdr:cNvPr id="733" name="諸支出金最大値テキスト"/>
        <xdr:cNvSpPr txBox="1"/>
      </xdr:nvSpPr>
      <xdr:spPr>
        <a:xfrm>
          <a:off x="22212300" y="4980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40,055</a:t>
          </a:r>
          <a:endParaRPr kumimoji="1" lang="ja-JP" altLang="en-US" sz="1000" b="1">
            <a:latin typeface="ＭＳ Ｐゴシック"/>
          </a:endParaRPr>
        </a:p>
      </xdr:txBody>
    </xdr:sp>
    <xdr:clientData/>
  </xdr:oneCellAnchor>
  <xdr:twoCellAnchor>
    <xdr:from>
      <xdr:col>32</xdr:col>
      <xdr:colOff>98425</xdr:colOff>
      <xdr:row>30</xdr:row>
      <xdr:rowOff>61404</xdr:rowOff>
    </xdr:from>
    <xdr:to>
      <xdr:col>32</xdr:col>
      <xdr:colOff>276225</xdr:colOff>
      <xdr:row>30</xdr:row>
      <xdr:rowOff>61404</xdr:rowOff>
    </xdr:to>
    <xdr:cxnSp macro="">
      <xdr:nvCxnSpPr>
        <xdr:cNvPr id="734" name="直線コネクタ 733"/>
        <xdr:cNvCxnSpPr/>
      </xdr:nvCxnSpPr>
      <xdr:spPr>
        <a:xfrm>
          <a:off x="22072600" y="5204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5" name="直線コネクタ 73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150410</xdr:rowOff>
    </xdr:from>
    <xdr:ext cx="378565" cy="259045"/>
    <xdr:sp macro="" textlink="">
      <xdr:nvSpPr>
        <xdr:cNvPr id="736" name="諸支出金平均値テキスト"/>
        <xdr:cNvSpPr txBox="1"/>
      </xdr:nvSpPr>
      <xdr:spPr>
        <a:xfrm>
          <a:off x="22212300" y="649406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127533</xdr:rowOff>
    </xdr:from>
    <xdr:to>
      <xdr:col>32</xdr:col>
      <xdr:colOff>238125</xdr:colOff>
      <xdr:row>39</xdr:row>
      <xdr:rowOff>57683</xdr:rowOff>
    </xdr:to>
    <xdr:sp macro="" textlink="">
      <xdr:nvSpPr>
        <xdr:cNvPr id="737" name="フローチャート : 判断 736"/>
        <xdr:cNvSpPr/>
      </xdr:nvSpPr>
      <xdr:spPr>
        <a:xfrm>
          <a:off x="22110700" y="664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38" name="直線コネクタ 73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139154</xdr:rowOff>
    </xdr:from>
    <xdr:to>
      <xdr:col>31</xdr:col>
      <xdr:colOff>85725</xdr:colOff>
      <xdr:row>39</xdr:row>
      <xdr:rowOff>69304</xdr:rowOff>
    </xdr:to>
    <xdr:sp macro="" textlink="">
      <xdr:nvSpPr>
        <xdr:cNvPr id="739" name="フローチャート : 判断 738"/>
        <xdr:cNvSpPr/>
      </xdr:nvSpPr>
      <xdr:spPr>
        <a:xfrm>
          <a:off x="21272500" y="665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85831</xdr:rowOff>
    </xdr:from>
    <xdr:ext cx="378565" cy="259045"/>
    <xdr:sp macro="" textlink="">
      <xdr:nvSpPr>
        <xdr:cNvPr id="740" name="テキスト ボックス 739"/>
        <xdr:cNvSpPr txBox="1"/>
      </xdr:nvSpPr>
      <xdr:spPr>
        <a:xfrm>
          <a:off x="21134017" y="6429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25057</xdr:rowOff>
    </xdr:from>
    <xdr:to>
      <xdr:col>29</xdr:col>
      <xdr:colOff>517525</xdr:colOff>
      <xdr:row>39</xdr:row>
      <xdr:rowOff>44450</xdr:rowOff>
    </xdr:to>
    <xdr:cxnSp macro="">
      <xdr:nvCxnSpPr>
        <xdr:cNvPr id="741" name="直線コネクタ 740"/>
        <xdr:cNvCxnSpPr/>
      </xdr:nvCxnSpPr>
      <xdr:spPr>
        <a:xfrm>
          <a:off x="19545300" y="6711607"/>
          <a:ext cx="889000" cy="19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108026</xdr:rowOff>
    </xdr:from>
    <xdr:to>
      <xdr:col>29</xdr:col>
      <xdr:colOff>568325</xdr:colOff>
      <xdr:row>39</xdr:row>
      <xdr:rowOff>38176</xdr:rowOff>
    </xdr:to>
    <xdr:sp macro="" textlink="">
      <xdr:nvSpPr>
        <xdr:cNvPr id="742" name="フローチャート : 判断 741"/>
        <xdr:cNvSpPr/>
      </xdr:nvSpPr>
      <xdr:spPr>
        <a:xfrm>
          <a:off x="20383500" y="6623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54703</xdr:rowOff>
    </xdr:from>
    <xdr:ext cx="469744" cy="259045"/>
    <xdr:sp macro="" textlink="">
      <xdr:nvSpPr>
        <xdr:cNvPr id="743" name="テキスト ボックス 742"/>
        <xdr:cNvSpPr txBox="1"/>
      </xdr:nvSpPr>
      <xdr:spPr>
        <a:xfrm>
          <a:off x="20199427" y="6398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25057</xdr:rowOff>
    </xdr:from>
    <xdr:to>
      <xdr:col>28</xdr:col>
      <xdr:colOff>314325</xdr:colOff>
      <xdr:row>39</xdr:row>
      <xdr:rowOff>31572</xdr:rowOff>
    </xdr:to>
    <xdr:cxnSp macro="">
      <xdr:nvCxnSpPr>
        <xdr:cNvPr id="744" name="直線コネクタ 743"/>
        <xdr:cNvCxnSpPr/>
      </xdr:nvCxnSpPr>
      <xdr:spPr>
        <a:xfrm flipV="1">
          <a:off x="18656300" y="6711607"/>
          <a:ext cx="889000" cy="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121895</xdr:rowOff>
    </xdr:from>
    <xdr:to>
      <xdr:col>28</xdr:col>
      <xdr:colOff>365125</xdr:colOff>
      <xdr:row>39</xdr:row>
      <xdr:rowOff>52045</xdr:rowOff>
    </xdr:to>
    <xdr:sp macro="" textlink="">
      <xdr:nvSpPr>
        <xdr:cNvPr id="745" name="フローチャート : 判断 744"/>
        <xdr:cNvSpPr/>
      </xdr:nvSpPr>
      <xdr:spPr>
        <a:xfrm>
          <a:off x="19494500" y="663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68571</xdr:rowOff>
    </xdr:from>
    <xdr:ext cx="469744" cy="259045"/>
    <xdr:sp macro="" textlink="">
      <xdr:nvSpPr>
        <xdr:cNvPr id="746" name="テキスト ボックス 745"/>
        <xdr:cNvSpPr txBox="1"/>
      </xdr:nvSpPr>
      <xdr:spPr>
        <a:xfrm>
          <a:off x="19310427" y="6412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136906</xdr:rowOff>
    </xdr:from>
    <xdr:to>
      <xdr:col>27</xdr:col>
      <xdr:colOff>161925</xdr:colOff>
      <xdr:row>39</xdr:row>
      <xdr:rowOff>67056</xdr:rowOff>
    </xdr:to>
    <xdr:sp macro="" textlink="">
      <xdr:nvSpPr>
        <xdr:cNvPr id="747" name="フローチャート : 判断 746"/>
        <xdr:cNvSpPr/>
      </xdr:nvSpPr>
      <xdr:spPr>
        <a:xfrm>
          <a:off x="18605500" y="6652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83583</xdr:rowOff>
    </xdr:from>
    <xdr:ext cx="378565" cy="259045"/>
    <xdr:sp macro="" textlink="">
      <xdr:nvSpPr>
        <xdr:cNvPr id="748" name="テキスト ボックス 747"/>
        <xdr:cNvSpPr txBox="1"/>
      </xdr:nvSpPr>
      <xdr:spPr>
        <a:xfrm>
          <a:off x="18467017" y="6427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4" name="円/楕円 75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105960</xdr:rowOff>
    </xdr:from>
    <xdr:ext cx="249299" cy="259045"/>
    <xdr:sp macro="" textlink="">
      <xdr:nvSpPr>
        <xdr:cNvPr id="755" name="諸支出金該当値テキスト"/>
        <xdr:cNvSpPr txBox="1"/>
      </xdr:nvSpPr>
      <xdr:spPr>
        <a:xfrm>
          <a:off x="22212300" y="66210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6" name="円/楕円 75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7" name="テキスト ボックス 75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58" name="円/楕円 75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59" name="テキスト ボックス 75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145707</xdr:rowOff>
    </xdr:from>
    <xdr:to>
      <xdr:col>28</xdr:col>
      <xdr:colOff>365125</xdr:colOff>
      <xdr:row>39</xdr:row>
      <xdr:rowOff>75857</xdr:rowOff>
    </xdr:to>
    <xdr:sp macro="" textlink="">
      <xdr:nvSpPr>
        <xdr:cNvPr id="760" name="円/楕円 759"/>
        <xdr:cNvSpPr/>
      </xdr:nvSpPr>
      <xdr:spPr>
        <a:xfrm>
          <a:off x="19494500" y="6660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66984</xdr:rowOff>
    </xdr:from>
    <xdr:ext cx="378565" cy="259045"/>
    <xdr:sp macro="" textlink="">
      <xdr:nvSpPr>
        <xdr:cNvPr id="761" name="テキスト ボックス 760"/>
        <xdr:cNvSpPr txBox="1"/>
      </xdr:nvSpPr>
      <xdr:spPr>
        <a:xfrm>
          <a:off x="19356017" y="6753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152222</xdr:rowOff>
    </xdr:from>
    <xdr:to>
      <xdr:col>27</xdr:col>
      <xdr:colOff>161925</xdr:colOff>
      <xdr:row>39</xdr:row>
      <xdr:rowOff>82372</xdr:rowOff>
    </xdr:to>
    <xdr:sp macro="" textlink="">
      <xdr:nvSpPr>
        <xdr:cNvPr id="762" name="円/楕円 761"/>
        <xdr:cNvSpPr/>
      </xdr:nvSpPr>
      <xdr:spPr>
        <a:xfrm>
          <a:off x="18605500" y="6667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73499</xdr:rowOff>
    </xdr:from>
    <xdr:ext cx="378565" cy="259045"/>
    <xdr:sp macro="" textlink="">
      <xdr:nvSpPr>
        <xdr:cNvPr id="763" name="テキスト ボックス 762"/>
        <xdr:cNvSpPr txBox="1"/>
      </xdr:nvSpPr>
      <xdr:spPr>
        <a:xfrm>
          <a:off x="18467017" y="67600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4" name="直線コネクタ 77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5" name="テキスト ボックス 77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7" name="テキスト ボックス 77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79" name="直線コネクタ 77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1" name="直線コネクタ 78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4" name="直線コネクタ 78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6" name="フローチャート : 判断 78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7" name="直線コネクタ 78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88" name="フローチャート : 判断 78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89" name="テキスト ボックス 78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0" name="直線コネクタ 78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1" name="フローチャート : 判断 79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2" name="テキスト ボックス 79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3" name="直線コネクタ 79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4" name="フローチャート : 判断 79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5" name="テキスト ボックス 79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6" name="フローチャート : 判断 79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7" name="テキスト ボックス 79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3" name="円/楕円 80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5" name="円/楕円 80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6" name="テキスト ボックス 80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7" name="円/楕円 80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08" name="テキスト ボックス 80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09" name="円/楕円 80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0" name="テキスト ボックス 80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1" name="円/楕円 81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2" name="テキスト ボックス 81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3" name="正方形/長方形 81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4" name="正方形/長方形 81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5" name="テキスト ボックス 81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歳出決算総額は、住民一人当たり４６２千円となっている。各項目とも類似団体と比較して、一人当たりのコストは低い状況となっている。また、ほぼ毎年その状況が続いており、今後も適正な財政運営に努める。</a:t>
          </a:r>
          <a:endParaRPr lang="ja-JP" altLang="ja-JP" sz="1200">
            <a:effectLst/>
          </a:endParaRPr>
        </a:p>
        <a:p>
          <a:r>
            <a:rPr kumimoji="1" lang="ja-JP" altLang="ja-JP" sz="1200">
              <a:solidFill>
                <a:schemeClr val="dk1"/>
              </a:solidFill>
              <a:effectLst/>
              <a:latin typeface="+mn-lt"/>
              <a:ea typeface="+mn-ea"/>
              <a:cs typeface="+mn-cs"/>
            </a:rPr>
            <a:t>なお、Ｈ２７において</a:t>
          </a:r>
          <a:r>
            <a:rPr kumimoji="1" lang="ja-JP" altLang="en-US" sz="1200">
              <a:solidFill>
                <a:schemeClr val="dk1"/>
              </a:solidFill>
              <a:effectLst/>
              <a:latin typeface="+mn-lt"/>
              <a:ea typeface="+mn-ea"/>
              <a:cs typeface="+mn-cs"/>
            </a:rPr>
            <a:t>衛生費</a:t>
          </a:r>
          <a:r>
            <a:rPr kumimoji="1" lang="ja-JP" altLang="ja-JP" sz="1200">
              <a:solidFill>
                <a:schemeClr val="dk1"/>
              </a:solidFill>
              <a:effectLst/>
              <a:latin typeface="+mn-lt"/>
              <a:ea typeface="+mn-ea"/>
              <a:cs typeface="+mn-cs"/>
            </a:rPr>
            <a:t>が昨年度に比べ、大幅に増加しているのは、簡易水道事業の統合に係る経費が増加したものであり、</a:t>
          </a:r>
          <a:r>
            <a:rPr kumimoji="1" lang="ja-JP" altLang="ja-JP" sz="1100">
              <a:solidFill>
                <a:schemeClr val="dk1"/>
              </a:solidFill>
              <a:effectLst/>
              <a:latin typeface="+mn-lt"/>
              <a:ea typeface="+mn-ea"/>
              <a:cs typeface="+mn-cs"/>
            </a:rPr>
            <a:t>、統合事業の終了までこの傾向は続くと考えられる</a:t>
          </a:r>
          <a:r>
            <a:rPr kumimoji="1" lang="ja-JP" altLang="ja-JP" sz="1200">
              <a:solidFill>
                <a:schemeClr val="dk1"/>
              </a:solidFill>
              <a:effectLst/>
              <a:latin typeface="+mn-lt"/>
              <a:ea typeface="+mn-ea"/>
              <a:cs typeface="+mn-cs"/>
            </a:rPr>
            <a:t>。</a:t>
          </a:r>
          <a:endParaRPr lang="ja-JP" altLang="ja-JP" sz="12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三重県度会町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200" b="0" i="0" baseline="0">
              <a:solidFill>
                <a:schemeClr val="dk1"/>
              </a:solidFill>
              <a:effectLst/>
              <a:latin typeface="+mn-lt"/>
              <a:ea typeface="+mn-ea"/>
              <a:cs typeface="+mn-cs"/>
            </a:rPr>
            <a:t>財政調整基金の残高は年々微増の傾向にあったが、簡易水道の統合化事業</a:t>
          </a:r>
          <a:r>
            <a:rPr lang="ja-JP" altLang="en-US" sz="1200" b="0" i="0" baseline="0">
              <a:solidFill>
                <a:schemeClr val="dk1"/>
              </a:solidFill>
              <a:effectLst/>
              <a:latin typeface="+mn-lt"/>
              <a:ea typeface="+mn-ea"/>
              <a:cs typeface="+mn-cs"/>
            </a:rPr>
            <a:t>により</a:t>
          </a:r>
          <a:r>
            <a:rPr lang="ja-JP" altLang="ja-JP" sz="1200" b="0" i="0" baseline="0">
              <a:solidFill>
                <a:schemeClr val="dk1"/>
              </a:solidFill>
              <a:effectLst/>
              <a:latin typeface="+mn-lt"/>
              <a:ea typeface="+mn-ea"/>
              <a:cs typeface="+mn-cs"/>
            </a:rPr>
            <a:t>取り崩し額が増加し、</a:t>
          </a:r>
          <a:r>
            <a:rPr lang="ja-JP" altLang="en-US" sz="1200" b="0" i="0" baseline="0">
              <a:solidFill>
                <a:schemeClr val="dk1"/>
              </a:solidFill>
              <a:effectLst/>
              <a:latin typeface="+mn-lt"/>
              <a:ea typeface="+mn-ea"/>
              <a:cs typeface="+mn-cs"/>
            </a:rPr>
            <a:t>事業が完了する</a:t>
          </a:r>
          <a:r>
            <a:rPr lang="ja-JP" altLang="ja-JP" sz="1200" b="0" i="0" baseline="0">
              <a:solidFill>
                <a:schemeClr val="dk1"/>
              </a:solidFill>
              <a:effectLst/>
              <a:latin typeface="+mn-lt"/>
              <a:ea typeface="+mn-ea"/>
              <a:cs typeface="+mn-cs"/>
            </a:rPr>
            <a:t>次年度</a:t>
          </a:r>
          <a:r>
            <a:rPr lang="ja-JP" altLang="en-US" sz="1200" b="0" i="0" baseline="0">
              <a:solidFill>
                <a:schemeClr val="dk1"/>
              </a:solidFill>
              <a:effectLst/>
              <a:latin typeface="+mn-lt"/>
              <a:ea typeface="+mn-ea"/>
              <a:cs typeface="+mn-cs"/>
            </a:rPr>
            <a:t>までこの傾向が</a:t>
          </a:r>
          <a:r>
            <a:rPr lang="ja-JP" altLang="ja-JP" sz="1200" b="0" i="0" baseline="0">
              <a:solidFill>
                <a:schemeClr val="dk1"/>
              </a:solidFill>
              <a:effectLst/>
              <a:latin typeface="+mn-lt"/>
              <a:ea typeface="+mn-ea"/>
              <a:cs typeface="+mn-cs"/>
            </a:rPr>
            <a:t>継続するものと考えられる。</a:t>
          </a:r>
          <a:endParaRPr kumimoji="1" lang="ja-JP" altLang="en-US" sz="12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三重県度会町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1" eaLnBrk="1" fontAlgn="auto" latinLnBrk="0" hangingPunct="1"/>
          <a:r>
            <a:rPr lang="ja-JP" altLang="ja-JP" sz="1200" b="0" i="0" baseline="0">
              <a:solidFill>
                <a:schemeClr val="dk1"/>
              </a:solidFill>
              <a:effectLst/>
              <a:latin typeface="+mn-lt"/>
              <a:ea typeface="+mn-ea"/>
              <a:cs typeface="+mn-cs"/>
            </a:rPr>
            <a:t>連結実質赤字比率においては、各会計すべてに赤字を出して</a:t>
          </a:r>
          <a:r>
            <a:rPr lang="ja-JP" altLang="en-US" sz="1200" b="0" i="0" baseline="0">
              <a:solidFill>
                <a:schemeClr val="dk1"/>
              </a:solidFill>
              <a:effectLst/>
              <a:latin typeface="+mn-lt"/>
              <a:ea typeface="+mn-ea"/>
              <a:cs typeface="+mn-cs"/>
            </a:rPr>
            <a:t>いないものの、一般会計において簡易水道統合事業への繰出金の大幅な増加等のため、大幅な減少がみられる。この傾向は事業終了まで続くと考えられるが</a:t>
          </a:r>
          <a:r>
            <a:rPr lang="ja-JP" altLang="ja-JP" sz="1200" b="0" i="0" baseline="0">
              <a:solidFill>
                <a:schemeClr val="dk1"/>
              </a:solidFill>
              <a:effectLst/>
              <a:latin typeface="+mn-lt"/>
              <a:ea typeface="+mn-ea"/>
              <a:cs typeface="+mn-cs"/>
            </a:rPr>
            <a:t>、今後も健全財政に努めこれを維持していく。</a:t>
          </a:r>
          <a:endParaRPr lang="ja-JP" altLang="ja-JP" sz="12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50" zoomScaleNormal="5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x14ac:dyDescent="0.15">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4123727</v>
      </c>
      <c r="BO4" s="409"/>
      <c r="BP4" s="409"/>
      <c r="BQ4" s="409"/>
      <c r="BR4" s="409"/>
      <c r="BS4" s="409"/>
      <c r="BT4" s="409"/>
      <c r="BU4" s="410"/>
      <c r="BV4" s="408">
        <v>4044246</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4.5999999999999996</v>
      </c>
      <c r="CU4" s="586"/>
      <c r="CV4" s="586"/>
      <c r="CW4" s="586"/>
      <c r="CX4" s="586"/>
      <c r="CY4" s="586"/>
      <c r="CZ4" s="586"/>
      <c r="DA4" s="587"/>
      <c r="DB4" s="585">
        <v>8.4</v>
      </c>
      <c r="DC4" s="586"/>
      <c r="DD4" s="586"/>
      <c r="DE4" s="586"/>
      <c r="DF4" s="586"/>
      <c r="DG4" s="586"/>
      <c r="DH4" s="586"/>
      <c r="DI4" s="587"/>
      <c r="DJ4" s="137"/>
      <c r="DK4" s="137"/>
      <c r="DL4" s="137"/>
      <c r="DM4" s="137"/>
      <c r="DN4" s="137"/>
      <c r="DO4" s="137"/>
    </row>
    <row r="5" spans="1:119" ht="18.75" customHeight="1" x14ac:dyDescent="0.15">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3958272</v>
      </c>
      <c r="BO5" s="414"/>
      <c r="BP5" s="414"/>
      <c r="BQ5" s="414"/>
      <c r="BR5" s="414"/>
      <c r="BS5" s="414"/>
      <c r="BT5" s="414"/>
      <c r="BU5" s="415"/>
      <c r="BV5" s="413">
        <v>3801427</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77.2</v>
      </c>
      <c r="CU5" s="384"/>
      <c r="CV5" s="384"/>
      <c r="CW5" s="384"/>
      <c r="CX5" s="384"/>
      <c r="CY5" s="384"/>
      <c r="CZ5" s="384"/>
      <c r="DA5" s="385"/>
      <c r="DB5" s="383">
        <v>82.1</v>
      </c>
      <c r="DC5" s="384"/>
      <c r="DD5" s="384"/>
      <c r="DE5" s="384"/>
      <c r="DF5" s="384"/>
      <c r="DG5" s="384"/>
      <c r="DH5" s="384"/>
      <c r="DI5" s="385"/>
      <c r="DJ5" s="137"/>
      <c r="DK5" s="137"/>
      <c r="DL5" s="137"/>
      <c r="DM5" s="137"/>
      <c r="DN5" s="137"/>
      <c r="DO5" s="137"/>
    </row>
    <row r="6" spans="1:119" ht="18.75" customHeight="1" x14ac:dyDescent="0.15">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165455</v>
      </c>
      <c r="BO6" s="414"/>
      <c r="BP6" s="414"/>
      <c r="BQ6" s="414"/>
      <c r="BR6" s="414"/>
      <c r="BS6" s="414"/>
      <c r="BT6" s="414"/>
      <c r="BU6" s="415"/>
      <c r="BV6" s="413">
        <v>242819</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81.599999999999994</v>
      </c>
      <c r="CU6" s="560"/>
      <c r="CV6" s="560"/>
      <c r="CW6" s="560"/>
      <c r="CX6" s="560"/>
      <c r="CY6" s="560"/>
      <c r="CZ6" s="560"/>
      <c r="DA6" s="561"/>
      <c r="DB6" s="559">
        <v>87.2</v>
      </c>
      <c r="DC6" s="560"/>
      <c r="DD6" s="560"/>
      <c r="DE6" s="560"/>
      <c r="DF6" s="560"/>
      <c r="DG6" s="560"/>
      <c r="DH6" s="560"/>
      <c r="DI6" s="561"/>
      <c r="DJ6" s="137"/>
      <c r="DK6" s="137"/>
      <c r="DL6" s="137"/>
      <c r="DM6" s="137"/>
      <c r="DN6" s="137"/>
      <c r="DO6" s="137"/>
    </row>
    <row r="7" spans="1:119" ht="18.75" customHeight="1" x14ac:dyDescent="0.15">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77</v>
      </c>
      <c r="AV7" s="471"/>
      <c r="AW7" s="471"/>
      <c r="AX7" s="471"/>
      <c r="AY7" s="393" t="s">
        <v>88</v>
      </c>
      <c r="AZ7" s="394"/>
      <c r="BA7" s="394"/>
      <c r="BB7" s="394"/>
      <c r="BC7" s="394"/>
      <c r="BD7" s="394"/>
      <c r="BE7" s="394"/>
      <c r="BF7" s="394"/>
      <c r="BG7" s="394"/>
      <c r="BH7" s="394"/>
      <c r="BI7" s="394"/>
      <c r="BJ7" s="394"/>
      <c r="BK7" s="394"/>
      <c r="BL7" s="394"/>
      <c r="BM7" s="395"/>
      <c r="BN7" s="413">
        <v>45930</v>
      </c>
      <c r="BO7" s="414"/>
      <c r="BP7" s="414"/>
      <c r="BQ7" s="414"/>
      <c r="BR7" s="414"/>
      <c r="BS7" s="414"/>
      <c r="BT7" s="414"/>
      <c r="BU7" s="415"/>
      <c r="BV7" s="413">
        <v>34010</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2576861</v>
      </c>
      <c r="CU7" s="414"/>
      <c r="CV7" s="414"/>
      <c r="CW7" s="414"/>
      <c r="CX7" s="414"/>
      <c r="CY7" s="414"/>
      <c r="CZ7" s="414"/>
      <c r="DA7" s="415"/>
      <c r="DB7" s="413">
        <v>2474188</v>
      </c>
      <c r="DC7" s="414"/>
      <c r="DD7" s="414"/>
      <c r="DE7" s="414"/>
      <c r="DF7" s="414"/>
      <c r="DG7" s="414"/>
      <c r="DH7" s="414"/>
      <c r="DI7" s="415"/>
      <c r="DJ7" s="137"/>
      <c r="DK7" s="137"/>
      <c r="DL7" s="137"/>
      <c r="DM7" s="137"/>
      <c r="DN7" s="137"/>
      <c r="DO7" s="137"/>
    </row>
    <row r="8" spans="1:119" ht="18.75" customHeight="1" thickBot="1" x14ac:dyDescent="0.2">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77</v>
      </c>
      <c r="AV8" s="471"/>
      <c r="AW8" s="471"/>
      <c r="AX8" s="471"/>
      <c r="AY8" s="393" t="s">
        <v>91</v>
      </c>
      <c r="AZ8" s="394"/>
      <c r="BA8" s="394"/>
      <c r="BB8" s="394"/>
      <c r="BC8" s="394"/>
      <c r="BD8" s="394"/>
      <c r="BE8" s="394"/>
      <c r="BF8" s="394"/>
      <c r="BG8" s="394"/>
      <c r="BH8" s="394"/>
      <c r="BI8" s="394"/>
      <c r="BJ8" s="394"/>
      <c r="BK8" s="394"/>
      <c r="BL8" s="394"/>
      <c r="BM8" s="395"/>
      <c r="BN8" s="413">
        <v>119525</v>
      </c>
      <c r="BO8" s="414"/>
      <c r="BP8" s="414"/>
      <c r="BQ8" s="414"/>
      <c r="BR8" s="414"/>
      <c r="BS8" s="414"/>
      <c r="BT8" s="414"/>
      <c r="BU8" s="415"/>
      <c r="BV8" s="413">
        <v>208809</v>
      </c>
      <c r="BW8" s="414"/>
      <c r="BX8" s="414"/>
      <c r="BY8" s="414"/>
      <c r="BZ8" s="414"/>
      <c r="CA8" s="414"/>
      <c r="CB8" s="414"/>
      <c r="CC8" s="415"/>
      <c r="CD8" s="422" t="s">
        <v>92</v>
      </c>
      <c r="CE8" s="423"/>
      <c r="CF8" s="423"/>
      <c r="CG8" s="423"/>
      <c r="CH8" s="423"/>
      <c r="CI8" s="423"/>
      <c r="CJ8" s="423"/>
      <c r="CK8" s="423"/>
      <c r="CL8" s="423"/>
      <c r="CM8" s="423"/>
      <c r="CN8" s="423"/>
      <c r="CO8" s="423"/>
      <c r="CP8" s="423"/>
      <c r="CQ8" s="423"/>
      <c r="CR8" s="423"/>
      <c r="CS8" s="424"/>
      <c r="CT8" s="522">
        <v>0.32</v>
      </c>
      <c r="CU8" s="523"/>
      <c r="CV8" s="523"/>
      <c r="CW8" s="523"/>
      <c r="CX8" s="523"/>
      <c r="CY8" s="523"/>
      <c r="CZ8" s="523"/>
      <c r="DA8" s="524"/>
      <c r="DB8" s="522">
        <v>0.31</v>
      </c>
      <c r="DC8" s="523"/>
      <c r="DD8" s="523"/>
      <c r="DE8" s="523"/>
      <c r="DF8" s="523"/>
      <c r="DG8" s="523"/>
      <c r="DH8" s="523"/>
      <c r="DI8" s="524"/>
      <c r="DJ8" s="137"/>
      <c r="DK8" s="137"/>
      <c r="DL8" s="137"/>
      <c r="DM8" s="137"/>
      <c r="DN8" s="137"/>
      <c r="DO8" s="137"/>
    </row>
    <row r="9" spans="1:119" ht="18.75" customHeight="1" thickBot="1" x14ac:dyDescent="0.2">
      <c r="A9" s="138"/>
      <c r="B9" s="548" t="s">
        <v>93</v>
      </c>
      <c r="C9" s="549"/>
      <c r="D9" s="549"/>
      <c r="E9" s="549"/>
      <c r="F9" s="549"/>
      <c r="G9" s="549"/>
      <c r="H9" s="549"/>
      <c r="I9" s="549"/>
      <c r="J9" s="549"/>
      <c r="K9" s="476"/>
      <c r="L9" s="550" t="s">
        <v>94</v>
      </c>
      <c r="M9" s="551"/>
      <c r="N9" s="551"/>
      <c r="O9" s="551"/>
      <c r="P9" s="551"/>
      <c r="Q9" s="552"/>
      <c r="R9" s="553">
        <v>8309</v>
      </c>
      <c r="S9" s="554"/>
      <c r="T9" s="554"/>
      <c r="U9" s="554"/>
      <c r="V9" s="555"/>
      <c r="W9" s="492" t="s">
        <v>95</v>
      </c>
      <c r="X9" s="493"/>
      <c r="Y9" s="493"/>
      <c r="Z9" s="493"/>
      <c r="AA9" s="493"/>
      <c r="AB9" s="493"/>
      <c r="AC9" s="493"/>
      <c r="AD9" s="493"/>
      <c r="AE9" s="493"/>
      <c r="AF9" s="493"/>
      <c r="AG9" s="493"/>
      <c r="AH9" s="493"/>
      <c r="AI9" s="493"/>
      <c r="AJ9" s="493"/>
      <c r="AK9" s="493"/>
      <c r="AL9" s="556"/>
      <c r="AM9" s="482" t="s">
        <v>96</v>
      </c>
      <c r="AN9" s="387"/>
      <c r="AO9" s="387"/>
      <c r="AP9" s="387"/>
      <c r="AQ9" s="387"/>
      <c r="AR9" s="387"/>
      <c r="AS9" s="387"/>
      <c r="AT9" s="388"/>
      <c r="AU9" s="470" t="s">
        <v>77</v>
      </c>
      <c r="AV9" s="471"/>
      <c r="AW9" s="471"/>
      <c r="AX9" s="471"/>
      <c r="AY9" s="393" t="s">
        <v>97</v>
      </c>
      <c r="AZ9" s="394"/>
      <c r="BA9" s="394"/>
      <c r="BB9" s="394"/>
      <c r="BC9" s="394"/>
      <c r="BD9" s="394"/>
      <c r="BE9" s="394"/>
      <c r="BF9" s="394"/>
      <c r="BG9" s="394"/>
      <c r="BH9" s="394"/>
      <c r="BI9" s="394"/>
      <c r="BJ9" s="394"/>
      <c r="BK9" s="394"/>
      <c r="BL9" s="394"/>
      <c r="BM9" s="395"/>
      <c r="BN9" s="413">
        <v>-89284</v>
      </c>
      <c r="BO9" s="414"/>
      <c r="BP9" s="414"/>
      <c r="BQ9" s="414"/>
      <c r="BR9" s="414"/>
      <c r="BS9" s="414"/>
      <c r="BT9" s="414"/>
      <c r="BU9" s="415"/>
      <c r="BV9" s="413">
        <v>13514</v>
      </c>
      <c r="BW9" s="414"/>
      <c r="BX9" s="414"/>
      <c r="BY9" s="414"/>
      <c r="BZ9" s="414"/>
      <c r="CA9" s="414"/>
      <c r="CB9" s="414"/>
      <c r="CC9" s="415"/>
      <c r="CD9" s="422" t="s">
        <v>98</v>
      </c>
      <c r="CE9" s="423"/>
      <c r="CF9" s="423"/>
      <c r="CG9" s="423"/>
      <c r="CH9" s="423"/>
      <c r="CI9" s="423"/>
      <c r="CJ9" s="423"/>
      <c r="CK9" s="423"/>
      <c r="CL9" s="423"/>
      <c r="CM9" s="423"/>
      <c r="CN9" s="423"/>
      <c r="CO9" s="423"/>
      <c r="CP9" s="423"/>
      <c r="CQ9" s="423"/>
      <c r="CR9" s="423"/>
      <c r="CS9" s="424"/>
      <c r="CT9" s="383">
        <v>8.1</v>
      </c>
      <c r="CU9" s="384"/>
      <c r="CV9" s="384"/>
      <c r="CW9" s="384"/>
      <c r="CX9" s="384"/>
      <c r="CY9" s="384"/>
      <c r="CZ9" s="384"/>
      <c r="DA9" s="385"/>
      <c r="DB9" s="383">
        <v>8.4</v>
      </c>
      <c r="DC9" s="384"/>
      <c r="DD9" s="384"/>
      <c r="DE9" s="384"/>
      <c r="DF9" s="384"/>
      <c r="DG9" s="384"/>
      <c r="DH9" s="384"/>
      <c r="DI9" s="385"/>
      <c r="DJ9" s="137"/>
      <c r="DK9" s="137"/>
      <c r="DL9" s="137"/>
      <c r="DM9" s="137"/>
      <c r="DN9" s="137"/>
      <c r="DO9" s="137"/>
    </row>
    <row r="10" spans="1:119" ht="18.75" customHeight="1" thickBot="1" x14ac:dyDescent="0.2">
      <c r="A10" s="138"/>
      <c r="B10" s="548"/>
      <c r="C10" s="549"/>
      <c r="D10" s="549"/>
      <c r="E10" s="549"/>
      <c r="F10" s="549"/>
      <c r="G10" s="549"/>
      <c r="H10" s="549"/>
      <c r="I10" s="549"/>
      <c r="J10" s="549"/>
      <c r="K10" s="476"/>
      <c r="L10" s="386" t="s">
        <v>99</v>
      </c>
      <c r="M10" s="387"/>
      <c r="N10" s="387"/>
      <c r="O10" s="387"/>
      <c r="P10" s="387"/>
      <c r="Q10" s="388"/>
      <c r="R10" s="389">
        <v>8692</v>
      </c>
      <c r="S10" s="390"/>
      <c r="T10" s="390"/>
      <c r="U10" s="390"/>
      <c r="V10" s="392"/>
      <c r="W10" s="557"/>
      <c r="X10" s="375"/>
      <c r="Y10" s="375"/>
      <c r="Z10" s="375"/>
      <c r="AA10" s="375"/>
      <c r="AB10" s="375"/>
      <c r="AC10" s="375"/>
      <c r="AD10" s="375"/>
      <c r="AE10" s="375"/>
      <c r="AF10" s="375"/>
      <c r="AG10" s="375"/>
      <c r="AH10" s="375"/>
      <c r="AI10" s="375"/>
      <c r="AJ10" s="375"/>
      <c r="AK10" s="375"/>
      <c r="AL10" s="558"/>
      <c r="AM10" s="482" t="s">
        <v>100</v>
      </c>
      <c r="AN10" s="387"/>
      <c r="AO10" s="387"/>
      <c r="AP10" s="387"/>
      <c r="AQ10" s="387"/>
      <c r="AR10" s="387"/>
      <c r="AS10" s="387"/>
      <c r="AT10" s="388"/>
      <c r="AU10" s="470" t="s">
        <v>77</v>
      </c>
      <c r="AV10" s="471"/>
      <c r="AW10" s="471"/>
      <c r="AX10" s="471"/>
      <c r="AY10" s="393" t="s">
        <v>101</v>
      </c>
      <c r="AZ10" s="394"/>
      <c r="BA10" s="394"/>
      <c r="BB10" s="394"/>
      <c r="BC10" s="394"/>
      <c r="BD10" s="394"/>
      <c r="BE10" s="394"/>
      <c r="BF10" s="394"/>
      <c r="BG10" s="394"/>
      <c r="BH10" s="394"/>
      <c r="BI10" s="394"/>
      <c r="BJ10" s="394"/>
      <c r="BK10" s="394"/>
      <c r="BL10" s="394"/>
      <c r="BM10" s="395"/>
      <c r="BN10" s="413">
        <v>144522</v>
      </c>
      <c r="BO10" s="414"/>
      <c r="BP10" s="414"/>
      <c r="BQ10" s="414"/>
      <c r="BR10" s="414"/>
      <c r="BS10" s="414"/>
      <c r="BT10" s="414"/>
      <c r="BU10" s="415"/>
      <c r="BV10" s="413">
        <v>154008</v>
      </c>
      <c r="BW10" s="414"/>
      <c r="BX10" s="414"/>
      <c r="BY10" s="414"/>
      <c r="BZ10" s="414"/>
      <c r="CA10" s="414"/>
      <c r="CB10" s="414"/>
      <c r="CC10" s="415"/>
      <c r="CD10" s="142" t="s">
        <v>102</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48"/>
      <c r="C11" s="549"/>
      <c r="D11" s="549"/>
      <c r="E11" s="549"/>
      <c r="F11" s="549"/>
      <c r="G11" s="549"/>
      <c r="H11" s="549"/>
      <c r="I11" s="549"/>
      <c r="J11" s="549"/>
      <c r="K11" s="476"/>
      <c r="L11" s="459" t="s">
        <v>103</v>
      </c>
      <c r="M11" s="460"/>
      <c r="N11" s="460"/>
      <c r="O11" s="460"/>
      <c r="P11" s="460"/>
      <c r="Q11" s="461"/>
      <c r="R11" s="545" t="s">
        <v>104</v>
      </c>
      <c r="S11" s="546"/>
      <c r="T11" s="546"/>
      <c r="U11" s="546"/>
      <c r="V11" s="547"/>
      <c r="W11" s="557"/>
      <c r="X11" s="375"/>
      <c r="Y11" s="375"/>
      <c r="Z11" s="375"/>
      <c r="AA11" s="375"/>
      <c r="AB11" s="375"/>
      <c r="AC11" s="375"/>
      <c r="AD11" s="375"/>
      <c r="AE11" s="375"/>
      <c r="AF11" s="375"/>
      <c r="AG11" s="375"/>
      <c r="AH11" s="375"/>
      <c r="AI11" s="375"/>
      <c r="AJ11" s="375"/>
      <c r="AK11" s="375"/>
      <c r="AL11" s="558"/>
      <c r="AM11" s="482" t="s">
        <v>105</v>
      </c>
      <c r="AN11" s="387"/>
      <c r="AO11" s="387"/>
      <c r="AP11" s="387"/>
      <c r="AQ11" s="387"/>
      <c r="AR11" s="387"/>
      <c r="AS11" s="387"/>
      <c r="AT11" s="388"/>
      <c r="AU11" s="470" t="s">
        <v>106</v>
      </c>
      <c r="AV11" s="471"/>
      <c r="AW11" s="471"/>
      <c r="AX11" s="471"/>
      <c r="AY11" s="393" t="s">
        <v>107</v>
      </c>
      <c r="AZ11" s="394"/>
      <c r="BA11" s="394"/>
      <c r="BB11" s="394"/>
      <c r="BC11" s="394"/>
      <c r="BD11" s="394"/>
      <c r="BE11" s="394"/>
      <c r="BF11" s="394"/>
      <c r="BG11" s="394"/>
      <c r="BH11" s="394"/>
      <c r="BI11" s="394"/>
      <c r="BJ11" s="394"/>
      <c r="BK11" s="394"/>
      <c r="BL11" s="394"/>
      <c r="BM11" s="395"/>
      <c r="BN11" s="413" t="s">
        <v>108</v>
      </c>
      <c r="BO11" s="414"/>
      <c r="BP11" s="414"/>
      <c r="BQ11" s="414"/>
      <c r="BR11" s="414"/>
      <c r="BS11" s="414"/>
      <c r="BT11" s="414"/>
      <c r="BU11" s="415"/>
      <c r="BV11" s="413" t="s">
        <v>108</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108</v>
      </c>
      <c r="CU11" s="523"/>
      <c r="CV11" s="523"/>
      <c r="CW11" s="523"/>
      <c r="CX11" s="523"/>
      <c r="CY11" s="523"/>
      <c r="CZ11" s="523"/>
      <c r="DA11" s="524"/>
      <c r="DB11" s="522" t="s">
        <v>108</v>
      </c>
      <c r="DC11" s="523"/>
      <c r="DD11" s="523"/>
      <c r="DE11" s="523"/>
      <c r="DF11" s="523"/>
      <c r="DG11" s="523"/>
      <c r="DH11" s="523"/>
      <c r="DI11" s="524"/>
      <c r="DJ11" s="137"/>
      <c r="DK11" s="137"/>
      <c r="DL11" s="137"/>
      <c r="DM11" s="137"/>
      <c r="DN11" s="137"/>
      <c r="DO11" s="137"/>
    </row>
    <row r="12" spans="1:119" ht="18.75" customHeight="1" x14ac:dyDescent="0.15">
      <c r="A12" s="138"/>
      <c r="B12" s="525" t="s">
        <v>110</v>
      </c>
      <c r="C12" s="526"/>
      <c r="D12" s="526"/>
      <c r="E12" s="526"/>
      <c r="F12" s="526"/>
      <c r="G12" s="526"/>
      <c r="H12" s="526"/>
      <c r="I12" s="526"/>
      <c r="J12" s="526"/>
      <c r="K12" s="527"/>
      <c r="L12" s="534" t="s">
        <v>111</v>
      </c>
      <c r="M12" s="535"/>
      <c r="N12" s="535"/>
      <c r="O12" s="535"/>
      <c r="P12" s="535"/>
      <c r="Q12" s="536"/>
      <c r="R12" s="537">
        <v>8568</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115</v>
      </c>
      <c r="AV12" s="471"/>
      <c r="AW12" s="471"/>
      <c r="AX12" s="471"/>
      <c r="AY12" s="393" t="s">
        <v>116</v>
      </c>
      <c r="AZ12" s="394"/>
      <c r="BA12" s="394"/>
      <c r="BB12" s="394"/>
      <c r="BC12" s="394"/>
      <c r="BD12" s="394"/>
      <c r="BE12" s="394"/>
      <c r="BF12" s="394"/>
      <c r="BG12" s="394"/>
      <c r="BH12" s="394"/>
      <c r="BI12" s="394"/>
      <c r="BJ12" s="394"/>
      <c r="BK12" s="394"/>
      <c r="BL12" s="394"/>
      <c r="BM12" s="395"/>
      <c r="BN12" s="413">
        <v>250000</v>
      </c>
      <c r="BO12" s="414"/>
      <c r="BP12" s="414"/>
      <c r="BQ12" s="414"/>
      <c r="BR12" s="414"/>
      <c r="BS12" s="414"/>
      <c r="BT12" s="414"/>
      <c r="BU12" s="415"/>
      <c r="BV12" s="413">
        <v>297000</v>
      </c>
      <c r="BW12" s="414"/>
      <c r="BX12" s="414"/>
      <c r="BY12" s="414"/>
      <c r="BZ12" s="414"/>
      <c r="CA12" s="414"/>
      <c r="CB12" s="414"/>
      <c r="CC12" s="415"/>
      <c r="CD12" s="422" t="s">
        <v>117</v>
      </c>
      <c r="CE12" s="423"/>
      <c r="CF12" s="423"/>
      <c r="CG12" s="423"/>
      <c r="CH12" s="423"/>
      <c r="CI12" s="423"/>
      <c r="CJ12" s="423"/>
      <c r="CK12" s="423"/>
      <c r="CL12" s="423"/>
      <c r="CM12" s="423"/>
      <c r="CN12" s="423"/>
      <c r="CO12" s="423"/>
      <c r="CP12" s="423"/>
      <c r="CQ12" s="423"/>
      <c r="CR12" s="423"/>
      <c r="CS12" s="424"/>
      <c r="CT12" s="522" t="s">
        <v>118</v>
      </c>
      <c r="CU12" s="523"/>
      <c r="CV12" s="523"/>
      <c r="CW12" s="523"/>
      <c r="CX12" s="523"/>
      <c r="CY12" s="523"/>
      <c r="CZ12" s="523"/>
      <c r="DA12" s="524"/>
      <c r="DB12" s="522" t="s">
        <v>118</v>
      </c>
      <c r="DC12" s="523"/>
      <c r="DD12" s="523"/>
      <c r="DE12" s="523"/>
      <c r="DF12" s="523"/>
      <c r="DG12" s="523"/>
      <c r="DH12" s="523"/>
      <c r="DI12" s="524"/>
      <c r="DJ12" s="137"/>
      <c r="DK12" s="137"/>
      <c r="DL12" s="137"/>
      <c r="DM12" s="137"/>
      <c r="DN12" s="137"/>
      <c r="DO12" s="137"/>
    </row>
    <row r="13" spans="1:119" ht="18.75" customHeight="1" x14ac:dyDescent="0.15">
      <c r="A13" s="138"/>
      <c r="B13" s="528"/>
      <c r="C13" s="529"/>
      <c r="D13" s="529"/>
      <c r="E13" s="529"/>
      <c r="F13" s="529"/>
      <c r="G13" s="529"/>
      <c r="H13" s="529"/>
      <c r="I13" s="529"/>
      <c r="J13" s="529"/>
      <c r="K13" s="530"/>
      <c r="L13" s="148"/>
      <c r="M13" s="511" t="s">
        <v>119</v>
      </c>
      <c r="N13" s="512"/>
      <c r="O13" s="512"/>
      <c r="P13" s="512"/>
      <c r="Q13" s="513"/>
      <c r="R13" s="514">
        <v>8524</v>
      </c>
      <c r="S13" s="515"/>
      <c r="T13" s="515"/>
      <c r="U13" s="515"/>
      <c r="V13" s="516"/>
      <c r="W13" s="502" t="s">
        <v>120</v>
      </c>
      <c r="X13" s="426"/>
      <c r="Y13" s="426"/>
      <c r="Z13" s="426"/>
      <c r="AA13" s="426"/>
      <c r="AB13" s="427"/>
      <c r="AC13" s="389">
        <v>220</v>
      </c>
      <c r="AD13" s="390"/>
      <c r="AE13" s="390"/>
      <c r="AF13" s="390"/>
      <c r="AG13" s="391"/>
      <c r="AH13" s="389">
        <v>385</v>
      </c>
      <c r="AI13" s="390"/>
      <c r="AJ13" s="390"/>
      <c r="AK13" s="390"/>
      <c r="AL13" s="392"/>
      <c r="AM13" s="482" t="s">
        <v>121</v>
      </c>
      <c r="AN13" s="387"/>
      <c r="AO13" s="387"/>
      <c r="AP13" s="387"/>
      <c r="AQ13" s="387"/>
      <c r="AR13" s="387"/>
      <c r="AS13" s="387"/>
      <c r="AT13" s="388"/>
      <c r="AU13" s="470" t="s">
        <v>122</v>
      </c>
      <c r="AV13" s="471"/>
      <c r="AW13" s="471"/>
      <c r="AX13" s="471"/>
      <c r="AY13" s="393" t="s">
        <v>123</v>
      </c>
      <c r="AZ13" s="394"/>
      <c r="BA13" s="394"/>
      <c r="BB13" s="394"/>
      <c r="BC13" s="394"/>
      <c r="BD13" s="394"/>
      <c r="BE13" s="394"/>
      <c r="BF13" s="394"/>
      <c r="BG13" s="394"/>
      <c r="BH13" s="394"/>
      <c r="BI13" s="394"/>
      <c r="BJ13" s="394"/>
      <c r="BK13" s="394"/>
      <c r="BL13" s="394"/>
      <c r="BM13" s="395"/>
      <c r="BN13" s="413">
        <v>-194762</v>
      </c>
      <c r="BO13" s="414"/>
      <c r="BP13" s="414"/>
      <c r="BQ13" s="414"/>
      <c r="BR13" s="414"/>
      <c r="BS13" s="414"/>
      <c r="BT13" s="414"/>
      <c r="BU13" s="415"/>
      <c r="BV13" s="413">
        <v>-129478</v>
      </c>
      <c r="BW13" s="414"/>
      <c r="BX13" s="414"/>
      <c r="BY13" s="414"/>
      <c r="BZ13" s="414"/>
      <c r="CA13" s="414"/>
      <c r="CB13" s="414"/>
      <c r="CC13" s="415"/>
      <c r="CD13" s="422" t="s">
        <v>124</v>
      </c>
      <c r="CE13" s="423"/>
      <c r="CF13" s="423"/>
      <c r="CG13" s="423"/>
      <c r="CH13" s="423"/>
      <c r="CI13" s="423"/>
      <c r="CJ13" s="423"/>
      <c r="CK13" s="423"/>
      <c r="CL13" s="423"/>
      <c r="CM13" s="423"/>
      <c r="CN13" s="423"/>
      <c r="CO13" s="423"/>
      <c r="CP13" s="423"/>
      <c r="CQ13" s="423"/>
      <c r="CR13" s="423"/>
      <c r="CS13" s="424"/>
      <c r="CT13" s="383">
        <v>3.8</v>
      </c>
      <c r="CU13" s="384"/>
      <c r="CV13" s="384"/>
      <c r="CW13" s="384"/>
      <c r="CX13" s="384"/>
      <c r="CY13" s="384"/>
      <c r="CZ13" s="384"/>
      <c r="DA13" s="385"/>
      <c r="DB13" s="383">
        <v>3.6</v>
      </c>
      <c r="DC13" s="384"/>
      <c r="DD13" s="384"/>
      <c r="DE13" s="384"/>
      <c r="DF13" s="384"/>
      <c r="DG13" s="384"/>
      <c r="DH13" s="384"/>
      <c r="DI13" s="385"/>
      <c r="DJ13" s="137"/>
      <c r="DK13" s="137"/>
      <c r="DL13" s="137"/>
      <c r="DM13" s="137"/>
      <c r="DN13" s="137"/>
      <c r="DO13" s="137"/>
    </row>
    <row r="14" spans="1:119" ht="18.75" customHeight="1" thickBot="1" x14ac:dyDescent="0.2">
      <c r="A14" s="138"/>
      <c r="B14" s="528"/>
      <c r="C14" s="529"/>
      <c r="D14" s="529"/>
      <c r="E14" s="529"/>
      <c r="F14" s="529"/>
      <c r="G14" s="529"/>
      <c r="H14" s="529"/>
      <c r="I14" s="529"/>
      <c r="J14" s="529"/>
      <c r="K14" s="530"/>
      <c r="L14" s="504" t="s">
        <v>125</v>
      </c>
      <c r="M14" s="543"/>
      <c r="N14" s="543"/>
      <c r="O14" s="543"/>
      <c r="P14" s="543"/>
      <c r="Q14" s="544"/>
      <c r="R14" s="514">
        <v>8625</v>
      </c>
      <c r="S14" s="515"/>
      <c r="T14" s="515"/>
      <c r="U14" s="515"/>
      <c r="V14" s="516"/>
      <c r="W14" s="517"/>
      <c r="X14" s="429"/>
      <c r="Y14" s="429"/>
      <c r="Z14" s="429"/>
      <c r="AA14" s="429"/>
      <c r="AB14" s="430"/>
      <c r="AC14" s="507">
        <v>5.2</v>
      </c>
      <c r="AD14" s="508"/>
      <c r="AE14" s="508"/>
      <c r="AF14" s="508"/>
      <c r="AG14" s="509"/>
      <c r="AH14" s="507">
        <v>8.5</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126</v>
      </c>
      <c r="CE14" s="420"/>
      <c r="CF14" s="420"/>
      <c r="CG14" s="420"/>
      <c r="CH14" s="420"/>
      <c r="CI14" s="420"/>
      <c r="CJ14" s="420"/>
      <c r="CK14" s="420"/>
      <c r="CL14" s="420"/>
      <c r="CM14" s="420"/>
      <c r="CN14" s="420"/>
      <c r="CO14" s="420"/>
      <c r="CP14" s="420"/>
      <c r="CQ14" s="420"/>
      <c r="CR14" s="420"/>
      <c r="CS14" s="421"/>
      <c r="CT14" s="518" t="s">
        <v>118</v>
      </c>
      <c r="CU14" s="486"/>
      <c r="CV14" s="486"/>
      <c r="CW14" s="486"/>
      <c r="CX14" s="486"/>
      <c r="CY14" s="486"/>
      <c r="CZ14" s="486"/>
      <c r="DA14" s="487"/>
      <c r="DB14" s="518" t="s">
        <v>118</v>
      </c>
      <c r="DC14" s="486"/>
      <c r="DD14" s="486"/>
      <c r="DE14" s="486"/>
      <c r="DF14" s="486"/>
      <c r="DG14" s="486"/>
      <c r="DH14" s="486"/>
      <c r="DI14" s="487"/>
      <c r="DJ14" s="137"/>
      <c r="DK14" s="137"/>
      <c r="DL14" s="137"/>
      <c r="DM14" s="137"/>
      <c r="DN14" s="137"/>
      <c r="DO14" s="137"/>
    </row>
    <row r="15" spans="1:119" ht="18.75" customHeight="1" x14ac:dyDescent="0.15">
      <c r="A15" s="138"/>
      <c r="B15" s="528"/>
      <c r="C15" s="529"/>
      <c r="D15" s="529"/>
      <c r="E15" s="529"/>
      <c r="F15" s="529"/>
      <c r="G15" s="529"/>
      <c r="H15" s="529"/>
      <c r="I15" s="529"/>
      <c r="J15" s="529"/>
      <c r="K15" s="530"/>
      <c r="L15" s="148"/>
      <c r="M15" s="511" t="s">
        <v>119</v>
      </c>
      <c r="N15" s="512"/>
      <c r="O15" s="512"/>
      <c r="P15" s="512"/>
      <c r="Q15" s="513"/>
      <c r="R15" s="514">
        <v>8584</v>
      </c>
      <c r="S15" s="515"/>
      <c r="T15" s="515"/>
      <c r="U15" s="515"/>
      <c r="V15" s="516"/>
      <c r="W15" s="502" t="s">
        <v>127</v>
      </c>
      <c r="X15" s="426"/>
      <c r="Y15" s="426"/>
      <c r="Z15" s="426"/>
      <c r="AA15" s="426"/>
      <c r="AB15" s="427"/>
      <c r="AC15" s="389">
        <v>1598</v>
      </c>
      <c r="AD15" s="390"/>
      <c r="AE15" s="390"/>
      <c r="AF15" s="390"/>
      <c r="AG15" s="391"/>
      <c r="AH15" s="389">
        <v>1776</v>
      </c>
      <c r="AI15" s="390"/>
      <c r="AJ15" s="390"/>
      <c r="AK15" s="390"/>
      <c r="AL15" s="392"/>
      <c r="AM15" s="482"/>
      <c r="AN15" s="387"/>
      <c r="AO15" s="387"/>
      <c r="AP15" s="387"/>
      <c r="AQ15" s="387"/>
      <c r="AR15" s="387"/>
      <c r="AS15" s="387"/>
      <c r="AT15" s="388"/>
      <c r="AU15" s="470"/>
      <c r="AV15" s="471"/>
      <c r="AW15" s="471"/>
      <c r="AX15" s="471"/>
      <c r="AY15" s="405" t="s">
        <v>128</v>
      </c>
      <c r="AZ15" s="406"/>
      <c r="BA15" s="406"/>
      <c r="BB15" s="406"/>
      <c r="BC15" s="406"/>
      <c r="BD15" s="406"/>
      <c r="BE15" s="406"/>
      <c r="BF15" s="406"/>
      <c r="BG15" s="406"/>
      <c r="BH15" s="406"/>
      <c r="BI15" s="406"/>
      <c r="BJ15" s="406"/>
      <c r="BK15" s="406"/>
      <c r="BL15" s="406"/>
      <c r="BM15" s="407"/>
      <c r="BN15" s="408">
        <v>721549</v>
      </c>
      <c r="BO15" s="409"/>
      <c r="BP15" s="409"/>
      <c r="BQ15" s="409"/>
      <c r="BR15" s="409"/>
      <c r="BS15" s="409"/>
      <c r="BT15" s="409"/>
      <c r="BU15" s="410"/>
      <c r="BV15" s="408">
        <v>695971</v>
      </c>
      <c r="BW15" s="409"/>
      <c r="BX15" s="409"/>
      <c r="BY15" s="409"/>
      <c r="BZ15" s="409"/>
      <c r="CA15" s="409"/>
      <c r="CB15" s="409"/>
      <c r="CC15" s="410"/>
      <c r="CD15" s="519" t="s">
        <v>129</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528"/>
      <c r="C16" s="529"/>
      <c r="D16" s="529"/>
      <c r="E16" s="529"/>
      <c r="F16" s="529"/>
      <c r="G16" s="529"/>
      <c r="H16" s="529"/>
      <c r="I16" s="529"/>
      <c r="J16" s="529"/>
      <c r="K16" s="530"/>
      <c r="L16" s="504" t="s">
        <v>130</v>
      </c>
      <c r="M16" s="505"/>
      <c r="N16" s="505"/>
      <c r="O16" s="505"/>
      <c r="P16" s="505"/>
      <c r="Q16" s="506"/>
      <c r="R16" s="499" t="s">
        <v>131</v>
      </c>
      <c r="S16" s="500"/>
      <c r="T16" s="500"/>
      <c r="U16" s="500"/>
      <c r="V16" s="501"/>
      <c r="W16" s="517"/>
      <c r="X16" s="429"/>
      <c r="Y16" s="429"/>
      <c r="Z16" s="429"/>
      <c r="AA16" s="429"/>
      <c r="AB16" s="430"/>
      <c r="AC16" s="507">
        <v>37.6</v>
      </c>
      <c r="AD16" s="508"/>
      <c r="AE16" s="508"/>
      <c r="AF16" s="508"/>
      <c r="AG16" s="509"/>
      <c r="AH16" s="507">
        <v>39</v>
      </c>
      <c r="AI16" s="508"/>
      <c r="AJ16" s="508"/>
      <c r="AK16" s="508"/>
      <c r="AL16" s="510"/>
      <c r="AM16" s="482"/>
      <c r="AN16" s="387"/>
      <c r="AO16" s="387"/>
      <c r="AP16" s="387"/>
      <c r="AQ16" s="387"/>
      <c r="AR16" s="387"/>
      <c r="AS16" s="387"/>
      <c r="AT16" s="388"/>
      <c r="AU16" s="470"/>
      <c r="AV16" s="471"/>
      <c r="AW16" s="471"/>
      <c r="AX16" s="471"/>
      <c r="AY16" s="393" t="s">
        <v>132</v>
      </c>
      <c r="AZ16" s="394"/>
      <c r="BA16" s="394"/>
      <c r="BB16" s="394"/>
      <c r="BC16" s="394"/>
      <c r="BD16" s="394"/>
      <c r="BE16" s="394"/>
      <c r="BF16" s="394"/>
      <c r="BG16" s="394"/>
      <c r="BH16" s="394"/>
      <c r="BI16" s="394"/>
      <c r="BJ16" s="394"/>
      <c r="BK16" s="394"/>
      <c r="BL16" s="394"/>
      <c r="BM16" s="395"/>
      <c r="BN16" s="413">
        <v>2258266</v>
      </c>
      <c r="BO16" s="414"/>
      <c r="BP16" s="414"/>
      <c r="BQ16" s="414"/>
      <c r="BR16" s="414"/>
      <c r="BS16" s="414"/>
      <c r="BT16" s="414"/>
      <c r="BU16" s="415"/>
      <c r="BV16" s="413">
        <v>2149018</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x14ac:dyDescent="0.2">
      <c r="A17" s="138"/>
      <c r="B17" s="531"/>
      <c r="C17" s="532"/>
      <c r="D17" s="532"/>
      <c r="E17" s="532"/>
      <c r="F17" s="532"/>
      <c r="G17" s="532"/>
      <c r="H17" s="532"/>
      <c r="I17" s="532"/>
      <c r="J17" s="532"/>
      <c r="K17" s="533"/>
      <c r="L17" s="153"/>
      <c r="M17" s="496" t="s">
        <v>133</v>
      </c>
      <c r="N17" s="497"/>
      <c r="O17" s="497"/>
      <c r="P17" s="497"/>
      <c r="Q17" s="498"/>
      <c r="R17" s="499" t="s">
        <v>131</v>
      </c>
      <c r="S17" s="500"/>
      <c r="T17" s="500"/>
      <c r="U17" s="500"/>
      <c r="V17" s="501"/>
      <c r="W17" s="502" t="s">
        <v>134</v>
      </c>
      <c r="X17" s="426"/>
      <c r="Y17" s="426"/>
      <c r="Z17" s="426"/>
      <c r="AA17" s="426"/>
      <c r="AB17" s="427"/>
      <c r="AC17" s="389">
        <v>2435</v>
      </c>
      <c r="AD17" s="390"/>
      <c r="AE17" s="390"/>
      <c r="AF17" s="390"/>
      <c r="AG17" s="391"/>
      <c r="AH17" s="389">
        <v>2374</v>
      </c>
      <c r="AI17" s="390"/>
      <c r="AJ17" s="390"/>
      <c r="AK17" s="390"/>
      <c r="AL17" s="392"/>
      <c r="AM17" s="482"/>
      <c r="AN17" s="387"/>
      <c r="AO17" s="387"/>
      <c r="AP17" s="387"/>
      <c r="AQ17" s="387"/>
      <c r="AR17" s="387"/>
      <c r="AS17" s="387"/>
      <c r="AT17" s="388"/>
      <c r="AU17" s="470"/>
      <c r="AV17" s="471"/>
      <c r="AW17" s="471"/>
      <c r="AX17" s="471"/>
      <c r="AY17" s="393" t="s">
        <v>135</v>
      </c>
      <c r="AZ17" s="394"/>
      <c r="BA17" s="394"/>
      <c r="BB17" s="394"/>
      <c r="BC17" s="394"/>
      <c r="BD17" s="394"/>
      <c r="BE17" s="394"/>
      <c r="BF17" s="394"/>
      <c r="BG17" s="394"/>
      <c r="BH17" s="394"/>
      <c r="BI17" s="394"/>
      <c r="BJ17" s="394"/>
      <c r="BK17" s="394"/>
      <c r="BL17" s="394"/>
      <c r="BM17" s="395"/>
      <c r="BN17" s="413">
        <v>896244</v>
      </c>
      <c r="BO17" s="414"/>
      <c r="BP17" s="414"/>
      <c r="BQ17" s="414"/>
      <c r="BR17" s="414"/>
      <c r="BS17" s="414"/>
      <c r="BT17" s="414"/>
      <c r="BU17" s="415"/>
      <c r="BV17" s="413">
        <v>876604</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x14ac:dyDescent="0.2">
      <c r="A18" s="138"/>
      <c r="B18" s="475" t="s">
        <v>136</v>
      </c>
      <c r="C18" s="476"/>
      <c r="D18" s="476"/>
      <c r="E18" s="477"/>
      <c r="F18" s="477"/>
      <c r="G18" s="477"/>
      <c r="H18" s="477"/>
      <c r="I18" s="477"/>
      <c r="J18" s="477"/>
      <c r="K18" s="477"/>
      <c r="L18" s="478">
        <v>134.97999999999999</v>
      </c>
      <c r="M18" s="478"/>
      <c r="N18" s="478"/>
      <c r="O18" s="478"/>
      <c r="P18" s="478"/>
      <c r="Q18" s="478"/>
      <c r="R18" s="479"/>
      <c r="S18" s="479"/>
      <c r="T18" s="479"/>
      <c r="U18" s="479"/>
      <c r="V18" s="480"/>
      <c r="W18" s="494"/>
      <c r="X18" s="495"/>
      <c r="Y18" s="495"/>
      <c r="Z18" s="495"/>
      <c r="AA18" s="495"/>
      <c r="AB18" s="503"/>
      <c r="AC18" s="377">
        <v>57.3</v>
      </c>
      <c r="AD18" s="378"/>
      <c r="AE18" s="378"/>
      <c r="AF18" s="378"/>
      <c r="AG18" s="481"/>
      <c r="AH18" s="377">
        <v>52.1</v>
      </c>
      <c r="AI18" s="378"/>
      <c r="AJ18" s="378"/>
      <c r="AK18" s="378"/>
      <c r="AL18" s="379"/>
      <c r="AM18" s="482"/>
      <c r="AN18" s="387"/>
      <c r="AO18" s="387"/>
      <c r="AP18" s="387"/>
      <c r="AQ18" s="387"/>
      <c r="AR18" s="387"/>
      <c r="AS18" s="387"/>
      <c r="AT18" s="388"/>
      <c r="AU18" s="470"/>
      <c r="AV18" s="471"/>
      <c r="AW18" s="471"/>
      <c r="AX18" s="471"/>
      <c r="AY18" s="393" t="s">
        <v>137</v>
      </c>
      <c r="AZ18" s="394"/>
      <c r="BA18" s="394"/>
      <c r="BB18" s="394"/>
      <c r="BC18" s="394"/>
      <c r="BD18" s="394"/>
      <c r="BE18" s="394"/>
      <c r="BF18" s="394"/>
      <c r="BG18" s="394"/>
      <c r="BH18" s="394"/>
      <c r="BI18" s="394"/>
      <c r="BJ18" s="394"/>
      <c r="BK18" s="394"/>
      <c r="BL18" s="394"/>
      <c r="BM18" s="395"/>
      <c r="BN18" s="413">
        <v>2031081</v>
      </c>
      <c r="BO18" s="414"/>
      <c r="BP18" s="414"/>
      <c r="BQ18" s="414"/>
      <c r="BR18" s="414"/>
      <c r="BS18" s="414"/>
      <c r="BT18" s="414"/>
      <c r="BU18" s="415"/>
      <c r="BV18" s="413">
        <v>2031174</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x14ac:dyDescent="0.2">
      <c r="A19" s="138"/>
      <c r="B19" s="475" t="s">
        <v>138</v>
      </c>
      <c r="C19" s="476"/>
      <c r="D19" s="476"/>
      <c r="E19" s="477"/>
      <c r="F19" s="477"/>
      <c r="G19" s="477"/>
      <c r="H19" s="477"/>
      <c r="I19" s="477"/>
      <c r="J19" s="477"/>
      <c r="K19" s="477"/>
      <c r="L19" s="483">
        <v>62</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139</v>
      </c>
      <c r="AZ19" s="394"/>
      <c r="BA19" s="394"/>
      <c r="BB19" s="394"/>
      <c r="BC19" s="394"/>
      <c r="BD19" s="394"/>
      <c r="BE19" s="394"/>
      <c r="BF19" s="394"/>
      <c r="BG19" s="394"/>
      <c r="BH19" s="394"/>
      <c r="BI19" s="394"/>
      <c r="BJ19" s="394"/>
      <c r="BK19" s="394"/>
      <c r="BL19" s="394"/>
      <c r="BM19" s="395"/>
      <c r="BN19" s="413">
        <v>3498713</v>
      </c>
      <c r="BO19" s="414"/>
      <c r="BP19" s="414"/>
      <c r="BQ19" s="414"/>
      <c r="BR19" s="414"/>
      <c r="BS19" s="414"/>
      <c r="BT19" s="414"/>
      <c r="BU19" s="415"/>
      <c r="BV19" s="413">
        <v>3320062</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x14ac:dyDescent="0.2">
      <c r="A20" s="138"/>
      <c r="B20" s="475" t="s">
        <v>140</v>
      </c>
      <c r="C20" s="476"/>
      <c r="D20" s="476"/>
      <c r="E20" s="477"/>
      <c r="F20" s="477"/>
      <c r="G20" s="477"/>
      <c r="H20" s="477"/>
      <c r="I20" s="477"/>
      <c r="J20" s="477"/>
      <c r="K20" s="477"/>
      <c r="L20" s="483">
        <v>2626</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x14ac:dyDescent="0.15">
      <c r="A21" s="138"/>
      <c r="B21" s="472" t="s">
        <v>141</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x14ac:dyDescent="0.2">
      <c r="A22" s="138"/>
      <c r="B22" s="442" t="s">
        <v>142</v>
      </c>
      <c r="C22" s="443"/>
      <c r="D22" s="444"/>
      <c r="E22" s="451" t="s">
        <v>1</v>
      </c>
      <c r="F22" s="426"/>
      <c r="G22" s="426"/>
      <c r="H22" s="426"/>
      <c r="I22" s="426"/>
      <c r="J22" s="426"/>
      <c r="K22" s="427"/>
      <c r="L22" s="451" t="s">
        <v>143</v>
      </c>
      <c r="M22" s="426"/>
      <c r="N22" s="426"/>
      <c r="O22" s="426"/>
      <c r="P22" s="427"/>
      <c r="Q22" s="436" t="s">
        <v>144</v>
      </c>
      <c r="R22" s="437"/>
      <c r="S22" s="437"/>
      <c r="T22" s="437"/>
      <c r="U22" s="437"/>
      <c r="V22" s="452"/>
      <c r="W22" s="454" t="s">
        <v>145</v>
      </c>
      <c r="X22" s="443"/>
      <c r="Y22" s="444"/>
      <c r="Z22" s="451" t="s">
        <v>1</v>
      </c>
      <c r="AA22" s="426"/>
      <c r="AB22" s="426"/>
      <c r="AC22" s="426"/>
      <c r="AD22" s="426"/>
      <c r="AE22" s="426"/>
      <c r="AF22" s="426"/>
      <c r="AG22" s="427"/>
      <c r="AH22" s="425" t="s">
        <v>146</v>
      </c>
      <c r="AI22" s="426"/>
      <c r="AJ22" s="426"/>
      <c r="AK22" s="426"/>
      <c r="AL22" s="427"/>
      <c r="AM22" s="425" t="s">
        <v>147</v>
      </c>
      <c r="AN22" s="431"/>
      <c r="AO22" s="431"/>
      <c r="AP22" s="431"/>
      <c r="AQ22" s="431"/>
      <c r="AR22" s="432"/>
      <c r="AS22" s="436" t="s">
        <v>144</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x14ac:dyDescent="0.15">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148</v>
      </c>
      <c r="AZ23" s="406"/>
      <c r="BA23" s="406"/>
      <c r="BB23" s="406"/>
      <c r="BC23" s="406"/>
      <c r="BD23" s="406"/>
      <c r="BE23" s="406"/>
      <c r="BF23" s="406"/>
      <c r="BG23" s="406"/>
      <c r="BH23" s="406"/>
      <c r="BI23" s="406"/>
      <c r="BJ23" s="406"/>
      <c r="BK23" s="406"/>
      <c r="BL23" s="406"/>
      <c r="BM23" s="407"/>
      <c r="BN23" s="413">
        <v>3340541</v>
      </c>
      <c r="BO23" s="414"/>
      <c r="BP23" s="414"/>
      <c r="BQ23" s="414"/>
      <c r="BR23" s="414"/>
      <c r="BS23" s="414"/>
      <c r="BT23" s="414"/>
      <c r="BU23" s="415"/>
      <c r="BV23" s="413">
        <v>3430467</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x14ac:dyDescent="0.2">
      <c r="A24" s="138"/>
      <c r="B24" s="445"/>
      <c r="C24" s="446"/>
      <c r="D24" s="447"/>
      <c r="E24" s="386" t="s">
        <v>149</v>
      </c>
      <c r="F24" s="387"/>
      <c r="G24" s="387"/>
      <c r="H24" s="387"/>
      <c r="I24" s="387"/>
      <c r="J24" s="387"/>
      <c r="K24" s="388"/>
      <c r="L24" s="389">
        <v>1</v>
      </c>
      <c r="M24" s="390"/>
      <c r="N24" s="390"/>
      <c r="O24" s="390"/>
      <c r="P24" s="391"/>
      <c r="Q24" s="389">
        <v>7170</v>
      </c>
      <c r="R24" s="390"/>
      <c r="S24" s="390"/>
      <c r="T24" s="390"/>
      <c r="U24" s="390"/>
      <c r="V24" s="391"/>
      <c r="W24" s="455"/>
      <c r="X24" s="446"/>
      <c r="Y24" s="447"/>
      <c r="Z24" s="386" t="s">
        <v>150</v>
      </c>
      <c r="AA24" s="387"/>
      <c r="AB24" s="387"/>
      <c r="AC24" s="387"/>
      <c r="AD24" s="387"/>
      <c r="AE24" s="387"/>
      <c r="AF24" s="387"/>
      <c r="AG24" s="388"/>
      <c r="AH24" s="389">
        <v>82</v>
      </c>
      <c r="AI24" s="390"/>
      <c r="AJ24" s="390"/>
      <c r="AK24" s="390"/>
      <c r="AL24" s="391"/>
      <c r="AM24" s="389">
        <v>233536</v>
      </c>
      <c r="AN24" s="390"/>
      <c r="AO24" s="390"/>
      <c r="AP24" s="390"/>
      <c r="AQ24" s="390"/>
      <c r="AR24" s="391"/>
      <c r="AS24" s="389">
        <v>2848</v>
      </c>
      <c r="AT24" s="390"/>
      <c r="AU24" s="390"/>
      <c r="AV24" s="390"/>
      <c r="AW24" s="390"/>
      <c r="AX24" s="392"/>
      <c r="AY24" s="380" t="s">
        <v>151</v>
      </c>
      <c r="AZ24" s="381"/>
      <c r="BA24" s="381"/>
      <c r="BB24" s="381"/>
      <c r="BC24" s="381"/>
      <c r="BD24" s="381"/>
      <c r="BE24" s="381"/>
      <c r="BF24" s="381"/>
      <c r="BG24" s="381"/>
      <c r="BH24" s="381"/>
      <c r="BI24" s="381"/>
      <c r="BJ24" s="381"/>
      <c r="BK24" s="381"/>
      <c r="BL24" s="381"/>
      <c r="BM24" s="382"/>
      <c r="BN24" s="413">
        <v>3326647</v>
      </c>
      <c r="BO24" s="414"/>
      <c r="BP24" s="414"/>
      <c r="BQ24" s="414"/>
      <c r="BR24" s="414"/>
      <c r="BS24" s="414"/>
      <c r="BT24" s="414"/>
      <c r="BU24" s="415"/>
      <c r="BV24" s="413">
        <v>3414114</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x14ac:dyDescent="0.15">
      <c r="A25" s="138"/>
      <c r="B25" s="445"/>
      <c r="C25" s="446"/>
      <c r="D25" s="447"/>
      <c r="E25" s="386" t="s">
        <v>152</v>
      </c>
      <c r="F25" s="387"/>
      <c r="G25" s="387"/>
      <c r="H25" s="387"/>
      <c r="I25" s="387"/>
      <c r="J25" s="387"/>
      <c r="K25" s="388"/>
      <c r="L25" s="389">
        <v>1</v>
      </c>
      <c r="M25" s="390"/>
      <c r="N25" s="390"/>
      <c r="O25" s="390"/>
      <c r="P25" s="391"/>
      <c r="Q25" s="389">
        <v>5540</v>
      </c>
      <c r="R25" s="390"/>
      <c r="S25" s="390"/>
      <c r="T25" s="390"/>
      <c r="U25" s="390"/>
      <c r="V25" s="391"/>
      <c r="W25" s="455"/>
      <c r="X25" s="446"/>
      <c r="Y25" s="447"/>
      <c r="Z25" s="386" t="s">
        <v>153</v>
      </c>
      <c r="AA25" s="387"/>
      <c r="AB25" s="387"/>
      <c r="AC25" s="387"/>
      <c r="AD25" s="387"/>
      <c r="AE25" s="387"/>
      <c r="AF25" s="387"/>
      <c r="AG25" s="388"/>
      <c r="AH25" s="389" t="s">
        <v>118</v>
      </c>
      <c r="AI25" s="390"/>
      <c r="AJ25" s="390"/>
      <c r="AK25" s="390"/>
      <c r="AL25" s="391"/>
      <c r="AM25" s="389" t="s">
        <v>118</v>
      </c>
      <c r="AN25" s="390"/>
      <c r="AO25" s="390"/>
      <c r="AP25" s="390"/>
      <c r="AQ25" s="390"/>
      <c r="AR25" s="391"/>
      <c r="AS25" s="389" t="s">
        <v>118</v>
      </c>
      <c r="AT25" s="390"/>
      <c r="AU25" s="390"/>
      <c r="AV25" s="390"/>
      <c r="AW25" s="390"/>
      <c r="AX25" s="392"/>
      <c r="AY25" s="405" t="s">
        <v>154</v>
      </c>
      <c r="AZ25" s="406"/>
      <c r="BA25" s="406"/>
      <c r="BB25" s="406"/>
      <c r="BC25" s="406"/>
      <c r="BD25" s="406"/>
      <c r="BE25" s="406"/>
      <c r="BF25" s="406"/>
      <c r="BG25" s="406"/>
      <c r="BH25" s="406"/>
      <c r="BI25" s="406"/>
      <c r="BJ25" s="406"/>
      <c r="BK25" s="406"/>
      <c r="BL25" s="406"/>
      <c r="BM25" s="407"/>
      <c r="BN25" s="408">
        <v>114777</v>
      </c>
      <c r="BO25" s="409"/>
      <c r="BP25" s="409"/>
      <c r="BQ25" s="409"/>
      <c r="BR25" s="409"/>
      <c r="BS25" s="409"/>
      <c r="BT25" s="409"/>
      <c r="BU25" s="410"/>
      <c r="BV25" s="408" t="s">
        <v>118</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x14ac:dyDescent="0.15">
      <c r="A26" s="138"/>
      <c r="B26" s="445"/>
      <c r="C26" s="446"/>
      <c r="D26" s="447"/>
      <c r="E26" s="386" t="s">
        <v>155</v>
      </c>
      <c r="F26" s="387"/>
      <c r="G26" s="387"/>
      <c r="H26" s="387"/>
      <c r="I26" s="387"/>
      <c r="J26" s="387"/>
      <c r="K26" s="388"/>
      <c r="L26" s="389">
        <v>1</v>
      </c>
      <c r="M26" s="390"/>
      <c r="N26" s="390"/>
      <c r="O26" s="390"/>
      <c r="P26" s="391"/>
      <c r="Q26" s="389">
        <v>4940</v>
      </c>
      <c r="R26" s="390"/>
      <c r="S26" s="390"/>
      <c r="T26" s="390"/>
      <c r="U26" s="390"/>
      <c r="V26" s="391"/>
      <c r="W26" s="455"/>
      <c r="X26" s="446"/>
      <c r="Y26" s="447"/>
      <c r="Z26" s="386" t="s">
        <v>156</v>
      </c>
      <c r="AA26" s="468"/>
      <c r="AB26" s="468"/>
      <c r="AC26" s="468"/>
      <c r="AD26" s="468"/>
      <c r="AE26" s="468"/>
      <c r="AF26" s="468"/>
      <c r="AG26" s="469"/>
      <c r="AH26" s="389">
        <v>10</v>
      </c>
      <c r="AI26" s="390"/>
      <c r="AJ26" s="390"/>
      <c r="AK26" s="390"/>
      <c r="AL26" s="391"/>
      <c r="AM26" s="389">
        <v>27820</v>
      </c>
      <c r="AN26" s="390"/>
      <c r="AO26" s="390"/>
      <c r="AP26" s="390"/>
      <c r="AQ26" s="390"/>
      <c r="AR26" s="391"/>
      <c r="AS26" s="389">
        <v>2782</v>
      </c>
      <c r="AT26" s="390"/>
      <c r="AU26" s="390"/>
      <c r="AV26" s="390"/>
      <c r="AW26" s="390"/>
      <c r="AX26" s="392"/>
      <c r="AY26" s="422" t="s">
        <v>157</v>
      </c>
      <c r="AZ26" s="423"/>
      <c r="BA26" s="423"/>
      <c r="BB26" s="423"/>
      <c r="BC26" s="423"/>
      <c r="BD26" s="423"/>
      <c r="BE26" s="423"/>
      <c r="BF26" s="423"/>
      <c r="BG26" s="423"/>
      <c r="BH26" s="423"/>
      <c r="BI26" s="423"/>
      <c r="BJ26" s="423"/>
      <c r="BK26" s="423"/>
      <c r="BL26" s="423"/>
      <c r="BM26" s="424"/>
      <c r="BN26" s="413" t="s">
        <v>118</v>
      </c>
      <c r="BO26" s="414"/>
      <c r="BP26" s="414"/>
      <c r="BQ26" s="414"/>
      <c r="BR26" s="414"/>
      <c r="BS26" s="414"/>
      <c r="BT26" s="414"/>
      <c r="BU26" s="415"/>
      <c r="BV26" s="413" t="s">
        <v>118</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x14ac:dyDescent="0.2">
      <c r="A27" s="138"/>
      <c r="B27" s="445"/>
      <c r="C27" s="446"/>
      <c r="D27" s="447"/>
      <c r="E27" s="386" t="s">
        <v>158</v>
      </c>
      <c r="F27" s="387"/>
      <c r="G27" s="387"/>
      <c r="H27" s="387"/>
      <c r="I27" s="387"/>
      <c r="J27" s="387"/>
      <c r="K27" s="388"/>
      <c r="L27" s="389">
        <v>1</v>
      </c>
      <c r="M27" s="390"/>
      <c r="N27" s="390"/>
      <c r="O27" s="390"/>
      <c r="P27" s="391"/>
      <c r="Q27" s="389">
        <v>2760</v>
      </c>
      <c r="R27" s="390"/>
      <c r="S27" s="390"/>
      <c r="T27" s="390"/>
      <c r="U27" s="390"/>
      <c r="V27" s="391"/>
      <c r="W27" s="455"/>
      <c r="X27" s="446"/>
      <c r="Y27" s="447"/>
      <c r="Z27" s="386" t="s">
        <v>159</v>
      </c>
      <c r="AA27" s="387"/>
      <c r="AB27" s="387"/>
      <c r="AC27" s="387"/>
      <c r="AD27" s="387"/>
      <c r="AE27" s="387"/>
      <c r="AF27" s="387"/>
      <c r="AG27" s="388"/>
      <c r="AH27" s="389">
        <v>2</v>
      </c>
      <c r="AI27" s="390"/>
      <c r="AJ27" s="390"/>
      <c r="AK27" s="390"/>
      <c r="AL27" s="391"/>
      <c r="AM27" s="389" t="s">
        <v>160</v>
      </c>
      <c r="AN27" s="390"/>
      <c r="AO27" s="390"/>
      <c r="AP27" s="390"/>
      <c r="AQ27" s="390"/>
      <c r="AR27" s="391"/>
      <c r="AS27" s="389" t="s">
        <v>160</v>
      </c>
      <c r="AT27" s="390"/>
      <c r="AU27" s="390"/>
      <c r="AV27" s="390"/>
      <c r="AW27" s="390"/>
      <c r="AX27" s="392"/>
      <c r="AY27" s="419" t="s">
        <v>161</v>
      </c>
      <c r="AZ27" s="420"/>
      <c r="BA27" s="420"/>
      <c r="BB27" s="420"/>
      <c r="BC27" s="420"/>
      <c r="BD27" s="420"/>
      <c r="BE27" s="420"/>
      <c r="BF27" s="420"/>
      <c r="BG27" s="420"/>
      <c r="BH27" s="420"/>
      <c r="BI27" s="420"/>
      <c r="BJ27" s="420"/>
      <c r="BK27" s="420"/>
      <c r="BL27" s="420"/>
      <c r="BM27" s="421"/>
      <c r="BN27" s="416">
        <v>131199</v>
      </c>
      <c r="BO27" s="417"/>
      <c r="BP27" s="417"/>
      <c r="BQ27" s="417"/>
      <c r="BR27" s="417"/>
      <c r="BS27" s="417"/>
      <c r="BT27" s="417"/>
      <c r="BU27" s="418"/>
      <c r="BV27" s="416">
        <v>131167</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x14ac:dyDescent="0.15">
      <c r="A28" s="138"/>
      <c r="B28" s="445"/>
      <c r="C28" s="446"/>
      <c r="D28" s="447"/>
      <c r="E28" s="386" t="s">
        <v>162</v>
      </c>
      <c r="F28" s="387"/>
      <c r="G28" s="387"/>
      <c r="H28" s="387"/>
      <c r="I28" s="387"/>
      <c r="J28" s="387"/>
      <c r="K28" s="388"/>
      <c r="L28" s="389">
        <v>1</v>
      </c>
      <c r="M28" s="390"/>
      <c r="N28" s="390"/>
      <c r="O28" s="390"/>
      <c r="P28" s="391"/>
      <c r="Q28" s="389">
        <v>2120</v>
      </c>
      <c r="R28" s="390"/>
      <c r="S28" s="390"/>
      <c r="T28" s="390"/>
      <c r="U28" s="390"/>
      <c r="V28" s="391"/>
      <c r="W28" s="455"/>
      <c r="X28" s="446"/>
      <c r="Y28" s="447"/>
      <c r="Z28" s="386" t="s">
        <v>163</v>
      </c>
      <c r="AA28" s="387"/>
      <c r="AB28" s="387"/>
      <c r="AC28" s="387"/>
      <c r="AD28" s="387"/>
      <c r="AE28" s="387"/>
      <c r="AF28" s="387"/>
      <c r="AG28" s="388"/>
      <c r="AH28" s="389" t="s">
        <v>118</v>
      </c>
      <c r="AI28" s="390"/>
      <c r="AJ28" s="390"/>
      <c r="AK28" s="390"/>
      <c r="AL28" s="391"/>
      <c r="AM28" s="389" t="s">
        <v>118</v>
      </c>
      <c r="AN28" s="390"/>
      <c r="AO28" s="390"/>
      <c r="AP28" s="390"/>
      <c r="AQ28" s="390"/>
      <c r="AR28" s="391"/>
      <c r="AS28" s="389" t="s">
        <v>118</v>
      </c>
      <c r="AT28" s="390"/>
      <c r="AU28" s="390"/>
      <c r="AV28" s="390"/>
      <c r="AW28" s="390"/>
      <c r="AX28" s="392"/>
      <c r="AY28" s="396" t="s">
        <v>164</v>
      </c>
      <c r="AZ28" s="397"/>
      <c r="BA28" s="397"/>
      <c r="BB28" s="398"/>
      <c r="BC28" s="405" t="s">
        <v>165</v>
      </c>
      <c r="BD28" s="406"/>
      <c r="BE28" s="406"/>
      <c r="BF28" s="406"/>
      <c r="BG28" s="406"/>
      <c r="BH28" s="406"/>
      <c r="BI28" s="406"/>
      <c r="BJ28" s="406"/>
      <c r="BK28" s="406"/>
      <c r="BL28" s="406"/>
      <c r="BM28" s="407"/>
      <c r="BN28" s="408">
        <v>1394922</v>
      </c>
      <c r="BO28" s="409"/>
      <c r="BP28" s="409"/>
      <c r="BQ28" s="409"/>
      <c r="BR28" s="409"/>
      <c r="BS28" s="409"/>
      <c r="BT28" s="409"/>
      <c r="BU28" s="410"/>
      <c r="BV28" s="408">
        <v>1500400</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x14ac:dyDescent="0.15">
      <c r="A29" s="138"/>
      <c r="B29" s="445"/>
      <c r="C29" s="446"/>
      <c r="D29" s="447"/>
      <c r="E29" s="386" t="s">
        <v>166</v>
      </c>
      <c r="F29" s="387"/>
      <c r="G29" s="387"/>
      <c r="H29" s="387"/>
      <c r="I29" s="387"/>
      <c r="J29" s="387"/>
      <c r="K29" s="388"/>
      <c r="L29" s="389">
        <v>10</v>
      </c>
      <c r="M29" s="390"/>
      <c r="N29" s="390"/>
      <c r="O29" s="390"/>
      <c r="P29" s="391"/>
      <c r="Q29" s="389">
        <v>1975</v>
      </c>
      <c r="R29" s="390"/>
      <c r="S29" s="390"/>
      <c r="T29" s="390"/>
      <c r="U29" s="390"/>
      <c r="V29" s="391"/>
      <c r="W29" s="456"/>
      <c r="X29" s="457"/>
      <c r="Y29" s="458"/>
      <c r="Z29" s="386" t="s">
        <v>167</v>
      </c>
      <c r="AA29" s="387"/>
      <c r="AB29" s="387"/>
      <c r="AC29" s="387"/>
      <c r="AD29" s="387"/>
      <c r="AE29" s="387"/>
      <c r="AF29" s="387"/>
      <c r="AG29" s="388"/>
      <c r="AH29" s="389">
        <v>84</v>
      </c>
      <c r="AI29" s="390"/>
      <c r="AJ29" s="390"/>
      <c r="AK29" s="390"/>
      <c r="AL29" s="391"/>
      <c r="AM29" s="389">
        <v>241708</v>
      </c>
      <c r="AN29" s="390"/>
      <c r="AO29" s="390"/>
      <c r="AP29" s="390"/>
      <c r="AQ29" s="390"/>
      <c r="AR29" s="391"/>
      <c r="AS29" s="389">
        <v>2877</v>
      </c>
      <c r="AT29" s="390"/>
      <c r="AU29" s="390"/>
      <c r="AV29" s="390"/>
      <c r="AW29" s="390"/>
      <c r="AX29" s="392"/>
      <c r="AY29" s="399"/>
      <c r="AZ29" s="400"/>
      <c r="BA29" s="400"/>
      <c r="BB29" s="401"/>
      <c r="BC29" s="393" t="s">
        <v>168</v>
      </c>
      <c r="BD29" s="394"/>
      <c r="BE29" s="394"/>
      <c r="BF29" s="394"/>
      <c r="BG29" s="394"/>
      <c r="BH29" s="394"/>
      <c r="BI29" s="394"/>
      <c r="BJ29" s="394"/>
      <c r="BK29" s="394"/>
      <c r="BL29" s="394"/>
      <c r="BM29" s="395"/>
      <c r="BN29" s="413">
        <v>347816</v>
      </c>
      <c r="BO29" s="414"/>
      <c r="BP29" s="414"/>
      <c r="BQ29" s="414"/>
      <c r="BR29" s="414"/>
      <c r="BS29" s="414"/>
      <c r="BT29" s="414"/>
      <c r="BU29" s="415"/>
      <c r="BV29" s="413">
        <v>492808</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x14ac:dyDescent="0.2">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169</v>
      </c>
      <c r="X30" s="466"/>
      <c r="Y30" s="466"/>
      <c r="Z30" s="466"/>
      <c r="AA30" s="466"/>
      <c r="AB30" s="466"/>
      <c r="AC30" s="466"/>
      <c r="AD30" s="466"/>
      <c r="AE30" s="466"/>
      <c r="AF30" s="466"/>
      <c r="AG30" s="467"/>
      <c r="AH30" s="377">
        <v>93.2</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170</v>
      </c>
      <c r="BD30" s="381"/>
      <c r="BE30" s="381"/>
      <c r="BF30" s="381"/>
      <c r="BG30" s="381"/>
      <c r="BH30" s="381"/>
      <c r="BI30" s="381"/>
      <c r="BJ30" s="381"/>
      <c r="BK30" s="381"/>
      <c r="BL30" s="381"/>
      <c r="BM30" s="382"/>
      <c r="BN30" s="416">
        <v>1108843</v>
      </c>
      <c r="BO30" s="417"/>
      <c r="BP30" s="417"/>
      <c r="BQ30" s="417"/>
      <c r="BR30" s="417"/>
      <c r="BS30" s="417"/>
      <c r="BT30" s="417"/>
      <c r="BU30" s="418"/>
      <c r="BV30" s="416">
        <v>1083265</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76" t="s">
        <v>177</v>
      </c>
      <c r="D33" s="376"/>
      <c r="E33" s="375" t="s">
        <v>178</v>
      </c>
      <c r="F33" s="375"/>
      <c r="G33" s="375"/>
      <c r="H33" s="375"/>
      <c r="I33" s="375"/>
      <c r="J33" s="375"/>
      <c r="K33" s="375"/>
      <c r="L33" s="375"/>
      <c r="M33" s="375"/>
      <c r="N33" s="375"/>
      <c r="O33" s="375"/>
      <c r="P33" s="375"/>
      <c r="Q33" s="375"/>
      <c r="R33" s="375"/>
      <c r="S33" s="375"/>
      <c r="T33" s="167"/>
      <c r="U33" s="376" t="s">
        <v>177</v>
      </c>
      <c r="V33" s="376"/>
      <c r="W33" s="375" t="s">
        <v>178</v>
      </c>
      <c r="X33" s="375"/>
      <c r="Y33" s="375"/>
      <c r="Z33" s="375"/>
      <c r="AA33" s="375"/>
      <c r="AB33" s="375"/>
      <c r="AC33" s="375"/>
      <c r="AD33" s="375"/>
      <c r="AE33" s="375"/>
      <c r="AF33" s="375"/>
      <c r="AG33" s="375"/>
      <c r="AH33" s="375"/>
      <c r="AI33" s="375"/>
      <c r="AJ33" s="375"/>
      <c r="AK33" s="375"/>
      <c r="AL33" s="167"/>
      <c r="AM33" s="376" t="s">
        <v>177</v>
      </c>
      <c r="AN33" s="376"/>
      <c r="AO33" s="375" t="s">
        <v>178</v>
      </c>
      <c r="AP33" s="375"/>
      <c r="AQ33" s="375"/>
      <c r="AR33" s="375"/>
      <c r="AS33" s="375"/>
      <c r="AT33" s="375"/>
      <c r="AU33" s="375"/>
      <c r="AV33" s="375"/>
      <c r="AW33" s="375"/>
      <c r="AX33" s="375"/>
      <c r="AY33" s="375"/>
      <c r="AZ33" s="375"/>
      <c r="BA33" s="375"/>
      <c r="BB33" s="375"/>
      <c r="BC33" s="375"/>
      <c r="BD33" s="168"/>
      <c r="BE33" s="375" t="s">
        <v>179</v>
      </c>
      <c r="BF33" s="375"/>
      <c r="BG33" s="375" t="s">
        <v>180</v>
      </c>
      <c r="BH33" s="375"/>
      <c r="BI33" s="375"/>
      <c r="BJ33" s="375"/>
      <c r="BK33" s="375"/>
      <c r="BL33" s="375"/>
      <c r="BM33" s="375"/>
      <c r="BN33" s="375"/>
      <c r="BO33" s="375"/>
      <c r="BP33" s="375"/>
      <c r="BQ33" s="375"/>
      <c r="BR33" s="375"/>
      <c r="BS33" s="375"/>
      <c r="BT33" s="375"/>
      <c r="BU33" s="375"/>
      <c r="BV33" s="168"/>
      <c r="BW33" s="376" t="s">
        <v>179</v>
      </c>
      <c r="BX33" s="376"/>
      <c r="BY33" s="375" t="s">
        <v>181</v>
      </c>
      <c r="BZ33" s="375"/>
      <c r="CA33" s="375"/>
      <c r="CB33" s="375"/>
      <c r="CC33" s="375"/>
      <c r="CD33" s="375"/>
      <c r="CE33" s="375"/>
      <c r="CF33" s="375"/>
      <c r="CG33" s="375"/>
      <c r="CH33" s="375"/>
      <c r="CI33" s="375"/>
      <c r="CJ33" s="375"/>
      <c r="CK33" s="375"/>
      <c r="CL33" s="375"/>
      <c r="CM33" s="375"/>
      <c r="CN33" s="167"/>
      <c r="CO33" s="376" t="s">
        <v>177</v>
      </c>
      <c r="CP33" s="376"/>
      <c r="CQ33" s="375" t="s">
        <v>182</v>
      </c>
      <c r="CR33" s="375"/>
      <c r="CS33" s="375"/>
      <c r="CT33" s="375"/>
      <c r="CU33" s="375"/>
      <c r="CV33" s="375"/>
      <c r="CW33" s="375"/>
      <c r="CX33" s="375"/>
      <c r="CY33" s="375"/>
      <c r="CZ33" s="375"/>
      <c r="DA33" s="375"/>
      <c r="DB33" s="375"/>
      <c r="DC33" s="375"/>
      <c r="DD33" s="375"/>
      <c r="DE33" s="375"/>
      <c r="DF33" s="167"/>
      <c r="DG33" s="375" t="s">
        <v>183</v>
      </c>
      <c r="DH33" s="375"/>
      <c r="DI33" s="169"/>
      <c r="DJ33" s="137"/>
      <c r="DK33" s="137"/>
      <c r="DL33" s="137"/>
      <c r="DM33" s="137"/>
      <c r="DN33" s="137"/>
      <c r="DO33" s="137"/>
    </row>
    <row r="34" spans="1:119" ht="32.25" customHeight="1" x14ac:dyDescent="0.15">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4</v>
      </c>
      <c r="V34" s="373"/>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65"/>
      <c r="AM34" s="373" t="str">
        <f>IF(AO34="","",MAX(C34:D43,U34:V43)+1)</f>
        <v/>
      </c>
      <c r="AN34" s="373"/>
      <c r="AO34" s="372"/>
      <c r="AP34" s="372"/>
      <c r="AQ34" s="372"/>
      <c r="AR34" s="372"/>
      <c r="AS34" s="372"/>
      <c r="AT34" s="372"/>
      <c r="AU34" s="372"/>
      <c r="AV34" s="372"/>
      <c r="AW34" s="372"/>
      <c r="AX34" s="372"/>
      <c r="AY34" s="372"/>
      <c r="AZ34" s="372"/>
      <c r="BA34" s="372"/>
      <c r="BB34" s="372"/>
      <c r="BC34" s="372"/>
      <c r="BD34" s="165"/>
      <c r="BE34" s="373">
        <f>IF(BG34="","",MAX(C34:D43,U34:V43,AM34:AN43)+1)</f>
        <v>8</v>
      </c>
      <c r="BF34" s="373"/>
      <c r="BG34" s="372" t="str">
        <f>IF('各会計、関係団体の財政状況及び健全化判断比率'!B32="","",'各会計、関係団体の財政状況及び健全化判断比率'!B32)</f>
        <v>簡易水道事業特別会計</v>
      </c>
      <c r="BH34" s="372"/>
      <c r="BI34" s="372"/>
      <c r="BJ34" s="372"/>
      <c r="BK34" s="372"/>
      <c r="BL34" s="372"/>
      <c r="BM34" s="372"/>
      <c r="BN34" s="372"/>
      <c r="BO34" s="372"/>
      <c r="BP34" s="372"/>
      <c r="BQ34" s="372"/>
      <c r="BR34" s="372"/>
      <c r="BS34" s="372"/>
      <c r="BT34" s="372"/>
      <c r="BU34" s="372"/>
      <c r="BV34" s="165"/>
      <c r="BW34" s="373">
        <f>IF(BY34="","",MAX(C34:D43,U34:V43,AM34:AN43,BE34:BF43)+1)</f>
        <v>9</v>
      </c>
      <c r="BX34" s="373"/>
      <c r="BY34" s="372" t="str">
        <f>IF('各会計、関係団体の財政状況及び健全化判断比率'!B68="","",'各会計、関係団体の財政状況及び健全化判断比率'!B68)</f>
        <v>わたらい老人福祉施設組合（一般会計）</v>
      </c>
      <c r="BZ34" s="372"/>
      <c r="CA34" s="372"/>
      <c r="CB34" s="372"/>
      <c r="CC34" s="372"/>
      <c r="CD34" s="372"/>
      <c r="CE34" s="372"/>
      <c r="CF34" s="372"/>
      <c r="CG34" s="372"/>
      <c r="CH34" s="372"/>
      <c r="CI34" s="372"/>
      <c r="CJ34" s="372"/>
      <c r="CK34" s="372"/>
      <c r="CL34" s="372"/>
      <c r="CM34" s="372"/>
      <c r="CN34" s="165"/>
      <c r="CO34" s="373">
        <f>IF(CQ34="","",MAX(C34:D43,U34:V43,AM34:AN43,BE34:BF43,BW34:BX43)+1)</f>
        <v>19</v>
      </c>
      <c r="CP34" s="373"/>
      <c r="CQ34" s="372" t="str">
        <f>IF('各会計、関係団体の財政状況及び健全化判断比率'!BS7="","",'各会計、関係団体の財政状況及び健全化判断比率'!BS7)</f>
        <v>度会土地開発公社</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v>
      </c>
      <c r="DH34" s="374"/>
      <c r="DI34" s="169"/>
      <c r="DJ34" s="137"/>
      <c r="DK34" s="137"/>
      <c r="DL34" s="137"/>
      <c r="DM34" s="137"/>
      <c r="DN34" s="137"/>
      <c r="DO34" s="137"/>
    </row>
    <row r="35" spans="1:119" ht="32.25" customHeight="1" x14ac:dyDescent="0.15">
      <c r="A35" s="138"/>
      <c r="B35" s="164"/>
      <c r="C35" s="373">
        <f>IF(E35="","",C34+1)</f>
        <v>2</v>
      </c>
      <c r="D35" s="373"/>
      <c r="E35" s="372" t="str">
        <f>IF('各会計、関係団体の財政状況及び健全化判断比率'!B8="","",'各会計、関係団体の財政状況及び健全化判断比率'!B8)</f>
        <v>住宅新築資金等貸付事業特別会計</v>
      </c>
      <c r="F35" s="372"/>
      <c r="G35" s="372"/>
      <c r="H35" s="372"/>
      <c r="I35" s="372"/>
      <c r="J35" s="372"/>
      <c r="K35" s="372"/>
      <c r="L35" s="372"/>
      <c r="M35" s="372"/>
      <c r="N35" s="372"/>
      <c r="O35" s="372"/>
      <c r="P35" s="372"/>
      <c r="Q35" s="372"/>
      <c r="R35" s="372"/>
      <c r="S35" s="372"/>
      <c r="T35" s="165"/>
      <c r="U35" s="373">
        <f>IF(W35="","",U34+1)</f>
        <v>5</v>
      </c>
      <c r="V35" s="373"/>
      <c r="W35" s="372" t="str">
        <f>IF('各会計、関係団体の財政状況及び健全化判断比率'!B29="","",'各会計、関係団体の財政状況及び健全化判断比率'!B29)</f>
        <v>介護保険特別会計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t="str">
        <f t="shared" ref="BE35:BE43" si="1">IF(BG35="","",BE34+1)</f>
        <v/>
      </c>
      <c r="BF35" s="373"/>
      <c r="BG35" s="372"/>
      <c r="BH35" s="372"/>
      <c r="BI35" s="372"/>
      <c r="BJ35" s="372"/>
      <c r="BK35" s="372"/>
      <c r="BL35" s="372"/>
      <c r="BM35" s="372"/>
      <c r="BN35" s="372"/>
      <c r="BO35" s="372"/>
      <c r="BP35" s="372"/>
      <c r="BQ35" s="372"/>
      <c r="BR35" s="372"/>
      <c r="BS35" s="372"/>
      <c r="BT35" s="372"/>
      <c r="BU35" s="372"/>
      <c r="BV35" s="165"/>
      <c r="BW35" s="373">
        <f t="shared" ref="BW35:BW43" si="2">IF(BY35="","",BW34+1)</f>
        <v>10</v>
      </c>
      <c r="BX35" s="373"/>
      <c r="BY35" s="372" t="str">
        <f>IF('各会計、関係団体の財政状況及び健全化判断比率'!B69="","",'各会計、関係団体の財政状況及び健全化判断比率'!B69)</f>
        <v>わたらい老人福祉施設組合（特別養護老人ホーム高砂寮特別会計）</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x14ac:dyDescent="0.15">
      <c r="A36" s="138"/>
      <c r="B36" s="164"/>
      <c r="C36" s="373">
        <f>IF(E36="","",C35+1)</f>
        <v>3</v>
      </c>
      <c r="D36" s="373"/>
      <c r="E36" s="372" t="str">
        <f>IF('各会計、関係団体の財政状況及び健全化判断比率'!B9="","",'各会計、関係団体の財政状況及び健全化判断比率'!B9)</f>
        <v>郡指導主事共同設置事業特別会計</v>
      </c>
      <c r="F36" s="372"/>
      <c r="G36" s="372"/>
      <c r="H36" s="372"/>
      <c r="I36" s="372"/>
      <c r="J36" s="372"/>
      <c r="K36" s="372"/>
      <c r="L36" s="372"/>
      <c r="M36" s="372"/>
      <c r="N36" s="372"/>
      <c r="O36" s="372"/>
      <c r="P36" s="372"/>
      <c r="Q36" s="372"/>
      <c r="R36" s="372"/>
      <c r="S36" s="372"/>
      <c r="T36" s="165"/>
      <c r="U36" s="373">
        <f t="shared" ref="U36:U43" si="4">IF(W36="","",U35+1)</f>
        <v>6</v>
      </c>
      <c r="V36" s="373"/>
      <c r="W36" s="372" t="str">
        <f>IF('各会計、関係団体の財政状況及び健全化判断比率'!B30="","",'各会計、関係団体の財政状況及び健全化判断比率'!B30)</f>
        <v>後期高齢者医療特別会計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11</v>
      </c>
      <c r="BX36" s="373"/>
      <c r="BY36" s="372" t="str">
        <f>IF('各会計、関係団体の財政状況及び健全化判断比率'!B70="","",'各会計、関係団体の財政状況及び健全化判断比率'!B70)</f>
        <v>わたらい老人福祉施設組合（指定通所介護事業所高砂寮特別会計）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x14ac:dyDescent="0.15">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f t="shared" si="4"/>
        <v>7</v>
      </c>
      <c r="V37" s="373"/>
      <c r="W37" s="372" t="str">
        <f>IF('各会計、関係団体の財政状況及び健全化判断比率'!B31="","",'各会計、関係団体の財政状況及び健全化判断比率'!B31)</f>
        <v>介護サービス事業特別会計</v>
      </c>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12</v>
      </c>
      <c r="BX37" s="373"/>
      <c r="BY37" s="372" t="str">
        <f>IF('各会計、関係団体の財政状況及び健全化判断比率'!B71="","",'各会計、関係団体の財政状況及び健全化判断比率'!B71)</f>
        <v>わたらい老人福祉施設組合（特別養護老人ホーム真砂寮特別会計）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x14ac:dyDescent="0.15">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13</v>
      </c>
      <c r="BX38" s="373"/>
      <c r="BY38" s="372" t="str">
        <f>IF('各会計、関係団体の財政状況及び健全化判断比率'!B72="","",'各会計、関係団体の財政状況及び健全化判断比率'!B72)</f>
        <v>わたらい老人福祉施設組合（特別養護老人ホームわたらい緑清苑特別会計）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x14ac:dyDescent="0.15">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14</v>
      </c>
      <c r="BX39" s="373"/>
      <c r="BY39" s="372" t="str">
        <f>IF('各会計、関係団体の財政状況及び健全化判断比率'!B73="","",'各会計、関係団体の財政状況及び健全化判断比率'!B73)</f>
        <v>三重県市町総合事務組合（一般会計）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x14ac:dyDescent="0.15">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15</v>
      </c>
      <c r="BX40" s="373"/>
      <c r="BY40" s="372" t="str">
        <f>IF('各会計、関係団体の財政状況及び健全化判断比率'!B74="","",'各会計、関係団体の財政状況及び健全化判断比率'!B74)</f>
        <v>三重県市町総合事務組合（共同研修特別会計）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x14ac:dyDescent="0.15">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16</v>
      </c>
      <c r="BX41" s="373"/>
      <c r="BY41" s="372" t="str">
        <f>IF('各会計、関係団体の財政状況及び健全化判断比率'!B75="","",'各会計、関係団体の財政状況及び健全化判断比率'!B75)</f>
        <v>三重県市町総合事務組合（デジタル地図特別会計）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x14ac:dyDescent="0.15">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17</v>
      </c>
      <c r="BX42" s="373"/>
      <c r="BY42" s="372" t="str">
        <f>IF('各会計、関係団体の財政状況及び健全化判断比率'!B76="","",'各会計、関係団体の財政状況及び健全化判断比率'!B76)</f>
        <v>三重県市町総合事務組合（物品特別会計）</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x14ac:dyDescent="0.15">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f t="shared" si="2"/>
        <v>18</v>
      </c>
      <c r="BX43" s="373"/>
      <c r="BY43" s="372" t="str">
        <f>IF('各会計、関係団体の財政状況及び健全化判断比率'!B77="","",'各会計、関係団体の財政状況及び健全化判断比率'!B77)</f>
        <v>三重県市町総合事務組合（退職手当特別会計）</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188</v>
      </c>
    </row>
    <row r="50" spans="5:5" x14ac:dyDescent="0.15">
      <c r="E50" s="139" t="s">
        <v>189</v>
      </c>
    </row>
    <row r="51" spans="5:5" x14ac:dyDescent="0.15">
      <c r="E51" s="139" t="s">
        <v>190</v>
      </c>
    </row>
    <row r="52" spans="5:5" x14ac:dyDescent="0.15">
      <c r="E52" s="139" t="s">
        <v>191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0" zoomScaleNormal="5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521</v>
      </c>
      <c r="G33" s="29" t="s">
        <v>522</v>
      </c>
      <c r="H33" s="29" t="s">
        <v>523</v>
      </c>
      <c r="I33" s="29" t="s">
        <v>524</v>
      </c>
      <c r="J33" s="30" t="s">
        <v>525</v>
      </c>
      <c r="K33" s="22"/>
      <c r="L33" s="22"/>
      <c r="M33" s="22"/>
      <c r="N33" s="22"/>
      <c r="O33" s="22"/>
      <c r="P33" s="22"/>
    </row>
    <row r="34" spans="1:16" ht="39" customHeight="1" x14ac:dyDescent="0.15">
      <c r="A34" s="22"/>
      <c r="B34" s="31"/>
      <c r="C34" s="1181" t="s">
        <v>529</v>
      </c>
      <c r="D34" s="1181"/>
      <c r="E34" s="1182"/>
      <c r="F34" s="32">
        <v>5.31</v>
      </c>
      <c r="G34" s="33">
        <v>5.97</v>
      </c>
      <c r="H34" s="33">
        <v>7.5</v>
      </c>
      <c r="I34" s="33">
        <v>8.32</v>
      </c>
      <c r="J34" s="34">
        <v>4.5999999999999996</v>
      </c>
      <c r="K34" s="22"/>
      <c r="L34" s="22"/>
      <c r="M34" s="22"/>
      <c r="N34" s="22"/>
      <c r="O34" s="22"/>
      <c r="P34" s="22"/>
    </row>
    <row r="35" spans="1:16" ht="39" customHeight="1" x14ac:dyDescent="0.15">
      <c r="A35" s="22"/>
      <c r="B35" s="35"/>
      <c r="C35" s="1175" t="s">
        <v>530</v>
      </c>
      <c r="D35" s="1176"/>
      <c r="E35" s="1177"/>
      <c r="F35" s="36">
        <v>1.75</v>
      </c>
      <c r="G35" s="37">
        <v>2.35</v>
      </c>
      <c r="H35" s="37">
        <v>1.79</v>
      </c>
      <c r="I35" s="37">
        <v>1.08</v>
      </c>
      <c r="J35" s="38">
        <v>1.75</v>
      </c>
      <c r="K35" s="22"/>
      <c r="L35" s="22"/>
      <c r="M35" s="22"/>
      <c r="N35" s="22"/>
      <c r="O35" s="22"/>
      <c r="P35" s="22"/>
    </row>
    <row r="36" spans="1:16" ht="39" customHeight="1" x14ac:dyDescent="0.15">
      <c r="A36" s="22"/>
      <c r="B36" s="35"/>
      <c r="C36" s="1175" t="s">
        <v>531</v>
      </c>
      <c r="D36" s="1176"/>
      <c r="E36" s="1177"/>
      <c r="F36" s="36">
        <v>0.44</v>
      </c>
      <c r="G36" s="37">
        <v>0.7</v>
      </c>
      <c r="H36" s="37">
        <v>0.56000000000000005</v>
      </c>
      <c r="I36" s="37">
        <v>1.19</v>
      </c>
      <c r="J36" s="38">
        <v>0.39</v>
      </c>
      <c r="K36" s="22"/>
      <c r="L36" s="22"/>
      <c r="M36" s="22"/>
      <c r="N36" s="22"/>
      <c r="O36" s="22"/>
      <c r="P36" s="22"/>
    </row>
    <row r="37" spans="1:16" ht="39" customHeight="1" x14ac:dyDescent="0.15">
      <c r="A37" s="22"/>
      <c r="B37" s="35"/>
      <c r="C37" s="1175" t="s">
        <v>532</v>
      </c>
      <c r="D37" s="1176"/>
      <c r="E37" s="1177"/>
      <c r="F37" s="36">
        <v>0.3</v>
      </c>
      <c r="G37" s="37">
        <v>1.08</v>
      </c>
      <c r="H37" s="37">
        <v>0.84</v>
      </c>
      <c r="I37" s="37">
        <v>0.86</v>
      </c>
      <c r="J37" s="38">
        <v>0.3</v>
      </c>
      <c r="K37" s="22"/>
      <c r="L37" s="22"/>
      <c r="M37" s="22"/>
      <c r="N37" s="22"/>
      <c r="O37" s="22"/>
      <c r="P37" s="22"/>
    </row>
    <row r="38" spans="1:16" ht="39" customHeight="1" x14ac:dyDescent="0.15">
      <c r="A38" s="22"/>
      <c r="B38" s="35"/>
      <c r="C38" s="1175" t="s">
        <v>533</v>
      </c>
      <c r="D38" s="1176"/>
      <c r="E38" s="1177"/>
      <c r="F38" s="36">
        <v>0.23</v>
      </c>
      <c r="G38" s="37">
        <v>1.03</v>
      </c>
      <c r="H38" s="37">
        <v>0.84</v>
      </c>
      <c r="I38" s="37">
        <v>1.19</v>
      </c>
      <c r="J38" s="38">
        <v>0.18</v>
      </c>
      <c r="K38" s="22"/>
      <c r="L38" s="22"/>
      <c r="M38" s="22"/>
      <c r="N38" s="22"/>
      <c r="O38" s="22"/>
      <c r="P38" s="22"/>
    </row>
    <row r="39" spans="1:16" ht="39" customHeight="1" x14ac:dyDescent="0.15">
      <c r="A39" s="22"/>
      <c r="B39" s="35"/>
      <c r="C39" s="1175" t="s">
        <v>534</v>
      </c>
      <c r="D39" s="1176"/>
      <c r="E39" s="1177"/>
      <c r="F39" s="36">
        <v>0.04</v>
      </c>
      <c r="G39" s="37">
        <v>0.04</v>
      </c>
      <c r="H39" s="37">
        <v>0.02</v>
      </c>
      <c r="I39" s="37">
        <v>0.05</v>
      </c>
      <c r="J39" s="38">
        <v>0.08</v>
      </c>
      <c r="K39" s="22"/>
      <c r="L39" s="22"/>
      <c r="M39" s="22"/>
      <c r="N39" s="22"/>
      <c r="O39" s="22"/>
      <c r="P39" s="22"/>
    </row>
    <row r="40" spans="1:16" ht="39" customHeight="1" x14ac:dyDescent="0.15">
      <c r="A40" s="22"/>
      <c r="B40" s="35"/>
      <c r="C40" s="1175" t="s">
        <v>535</v>
      </c>
      <c r="D40" s="1176"/>
      <c r="E40" s="1177"/>
      <c r="F40" s="36">
        <v>0.17</v>
      </c>
      <c r="G40" s="37">
        <v>0.13</v>
      </c>
      <c r="H40" s="37">
        <v>0.3</v>
      </c>
      <c r="I40" s="37">
        <v>0.09</v>
      </c>
      <c r="J40" s="38">
        <v>0.01</v>
      </c>
      <c r="K40" s="22"/>
      <c r="L40" s="22"/>
      <c r="M40" s="22"/>
      <c r="N40" s="22"/>
      <c r="O40" s="22"/>
      <c r="P40" s="22"/>
    </row>
    <row r="41" spans="1:16" ht="39" customHeight="1" x14ac:dyDescent="0.15">
      <c r="A41" s="22"/>
      <c r="B41" s="35"/>
      <c r="C41" s="1175" t="s">
        <v>536</v>
      </c>
      <c r="D41" s="1176"/>
      <c r="E41" s="1177"/>
      <c r="F41" s="36">
        <v>0.04</v>
      </c>
      <c r="G41" s="37">
        <v>0.05</v>
      </c>
      <c r="H41" s="37">
        <v>0</v>
      </c>
      <c r="I41" s="37">
        <v>0.01</v>
      </c>
      <c r="J41" s="38">
        <v>0.01</v>
      </c>
      <c r="K41" s="22"/>
      <c r="L41" s="22"/>
      <c r="M41" s="22"/>
      <c r="N41" s="22"/>
      <c r="O41" s="22"/>
      <c r="P41" s="22"/>
    </row>
    <row r="42" spans="1:16" ht="39" customHeight="1" x14ac:dyDescent="0.15">
      <c r="A42" s="22"/>
      <c r="B42" s="39"/>
      <c r="C42" s="1175" t="s">
        <v>537</v>
      </c>
      <c r="D42" s="1176"/>
      <c r="E42" s="1177"/>
      <c r="F42" s="36" t="s">
        <v>481</v>
      </c>
      <c r="G42" s="37" t="s">
        <v>481</v>
      </c>
      <c r="H42" s="37" t="s">
        <v>481</v>
      </c>
      <c r="I42" s="37" t="s">
        <v>481</v>
      </c>
      <c r="J42" s="38" t="s">
        <v>481</v>
      </c>
      <c r="K42" s="22"/>
      <c r="L42" s="22"/>
      <c r="M42" s="22"/>
      <c r="N42" s="22"/>
      <c r="O42" s="22"/>
      <c r="P42" s="22"/>
    </row>
    <row r="43" spans="1:16" ht="39" customHeight="1" thickBot="1" x14ac:dyDescent="0.2">
      <c r="A43" s="22"/>
      <c r="B43" s="40"/>
      <c r="C43" s="1178" t="s">
        <v>538</v>
      </c>
      <c r="D43" s="1179"/>
      <c r="E43" s="1180"/>
      <c r="F43" s="41" t="s">
        <v>481</v>
      </c>
      <c r="G43" s="42" t="s">
        <v>481</v>
      </c>
      <c r="H43" s="42" t="s">
        <v>481</v>
      </c>
      <c r="I43" s="42" t="s">
        <v>481</v>
      </c>
      <c r="J43" s="43" t="s">
        <v>481</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0" zoomScaleNormal="5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x14ac:dyDescent="0.15">
      <c r="A45" s="48"/>
      <c r="B45" s="1191" t="s">
        <v>10</v>
      </c>
      <c r="C45" s="1192"/>
      <c r="D45" s="58"/>
      <c r="E45" s="1197" t="s">
        <v>11</v>
      </c>
      <c r="F45" s="1197"/>
      <c r="G45" s="1197"/>
      <c r="H45" s="1197"/>
      <c r="I45" s="1197"/>
      <c r="J45" s="1198"/>
      <c r="K45" s="59">
        <v>314</v>
      </c>
      <c r="L45" s="60">
        <v>287</v>
      </c>
      <c r="M45" s="60">
        <v>268</v>
      </c>
      <c r="N45" s="60">
        <v>279</v>
      </c>
      <c r="O45" s="61">
        <v>284</v>
      </c>
      <c r="P45" s="48"/>
      <c r="Q45" s="48"/>
      <c r="R45" s="48"/>
      <c r="S45" s="48"/>
      <c r="T45" s="48"/>
      <c r="U45" s="48"/>
    </row>
    <row r="46" spans="1:21" ht="30.75" customHeight="1" x14ac:dyDescent="0.15">
      <c r="A46" s="48"/>
      <c r="B46" s="1193"/>
      <c r="C46" s="1194"/>
      <c r="D46" s="62"/>
      <c r="E46" s="1185" t="s">
        <v>12</v>
      </c>
      <c r="F46" s="1185"/>
      <c r="G46" s="1185"/>
      <c r="H46" s="1185"/>
      <c r="I46" s="1185"/>
      <c r="J46" s="1186"/>
      <c r="K46" s="63" t="s">
        <v>481</v>
      </c>
      <c r="L46" s="64" t="s">
        <v>481</v>
      </c>
      <c r="M46" s="64" t="s">
        <v>481</v>
      </c>
      <c r="N46" s="64" t="s">
        <v>481</v>
      </c>
      <c r="O46" s="65" t="s">
        <v>481</v>
      </c>
      <c r="P46" s="48"/>
      <c r="Q46" s="48"/>
      <c r="R46" s="48"/>
      <c r="S46" s="48"/>
      <c r="T46" s="48"/>
      <c r="U46" s="48"/>
    </row>
    <row r="47" spans="1:21" ht="30.75" customHeight="1" x14ac:dyDescent="0.15">
      <c r="A47" s="48"/>
      <c r="B47" s="1193"/>
      <c r="C47" s="1194"/>
      <c r="D47" s="62"/>
      <c r="E47" s="1185" t="s">
        <v>13</v>
      </c>
      <c r="F47" s="1185"/>
      <c r="G47" s="1185"/>
      <c r="H47" s="1185"/>
      <c r="I47" s="1185"/>
      <c r="J47" s="1186"/>
      <c r="K47" s="63" t="s">
        <v>481</v>
      </c>
      <c r="L47" s="64" t="s">
        <v>481</v>
      </c>
      <c r="M47" s="64" t="s">
        <v>481</v>
      </c>
      <c r="N47" s="64" t="s">
        <v>481</v>
      </c>
      <c r="O47" s="65" t="s">
        <v>481</v>
      </c>
      <c r="P47" s="48"/>
      <c r="Q47" s="48"/>
      <c r="R47" s="48"/>
      <c r="S47" s="48"/>
      <c r="T47" s="48"/>
      <c r="U47" s="48"/>
    </row>
    <row r="48" spans="1:21" ht="30.75" customHeight="1" x14ac:dyDescent="0.15">
      <c r="A48" s="48"/>
      <c r="B48" s="1193"/>
      <c r="C48" s="1194"/>
      <c r="D48" s="62"/>
      <c r="E48" s="1185" t="s">
        <v>14</v>
      </c>
      <c r="F48" s="1185"/>
      <c r="G48" s="1185"/>
      <c r="H48" s="1185"/>
      <c r="I48" s="1185"/>
      <c r="J48" s="1186"/>
      <c r="K48" s="63">
        <v>15</v>
      </c>
      <c r="L48" s="64">
        <v>12</v>
      </c>
      <c r="M48" s="64">
        <v>8</v>
      </c>
      <c r="N48" s="64">
        <v>11</v>
      </c>
      <c r="O48" s="65">
        <v>21</v>
      </c>
      <c r="P48" s="48"/>
      <c r="Q48" s="48"/>
      <c r="R48" s="48"/>
      <c r="S48" s="48"/>
      <c r="T48" s="48"/>
      <c r="U48" s="48"/>
    </row>
    <row r="49" spans="1:21" ht="30.75" customHeight="1" x14ac:dyDescent="0.15">
      <c r="A49" s="48"/>
      <c r="B49" s="1193"/>
      <c r="C49" s="1194"/>
      <c r="D49" s="62"/>
      <c r="E49" s="1185" t="s">
        <v>15</v>
      </c>
      <c r="F49" s="1185"/>
      <c r="G49" s="1185"/>
      <c r="H49" s="1185"/>
      <c r="I49" s="1185"/>
      <c r="J49" s="1186"/>
      <c r="K49" s="63">
        <v>24</v>
      </c>
      <c r="L49" s="64">
        <v>32</v>
      </c>
      <c r="M49" s="64">
        <v>43</v>
      </c>
      <c r="N49" s="64">
        <v>56</v>
      </c>
      <c r="O49" s="65">
        <v>61</v>
      </c>
      <c r="P49" s="48"/>
      <c r="Q49" s="48"/>
      <c r="R49" s="48"/>
      <c r="S49" s="48"/>
      <c r="T49" s="48"/>
      <c r="U49" s="48"/>
    </row>
    <row r="50" spans="1:21" ht="30.75" customHeight="1" x14ac:dyDescent="0.15">
      <c r="A50" s="48"/>
      <c r="B50" s="1193"/>
      <c r="C50" s="1194"/>
      <c r="D50" s="62"/>
      <c r="E50" s="1185" t="s">
        <v>16</v>
      </c>
      <c r="F50" s="1185"/>
      <c r="G50" s="1185"/>
      <c r="H50" s="1185"/>
      <c r="I50" s="1185"/>
      <c r="J50" s="1186"/>
      <c r="K50" s="63" t="s">
        <v>481</v>
      </c>
      <c r="L50" s="64" t="s">
        <v>481</v>
      </c>
      <c r="M50" s="64" t="s">
        <v>481</v>
      </c>
      <c r="N50" s="64" t="s">
        <v>481</v>
      </c>
      <c r="O50" s="65" t="s">
        <v>481</v>
      </c>
      <c r="P50" s="48"/>
      <c r="Q50" s="48"/>
      <c r="R50" s="48"/>
      <c r="S50" s="48"/>
      <c r="T50" s="48"/>
      <c r="U50" s="48"/>
    </row>
    <row r="51" spans="1:21" ht="30.75" customHeight="1" x14ac:dyDescent="0.15">
      <c r="A51" s="48"/>
      <c r="B51" s="1195"/>
      <c r="C51" s="1196"/>
      <c r="D51" s="66"/>
      <c r="E51" s="1185" t="s">
        <v>17</v>
      </c>
      <c r="F51" s="1185"/>
      <c r="G51" s="1185"/>
      <c r="H51" s="1185"/>
      <c r="I51" s="1185"/>
      <c r="J51" s="1186"/>
      <c r="K51" s="63" t="s">
        <v>481</v>
      </c>
      <c r="L51" s="64" t="s">
        <v>481</v>
      </c>
      <c r="M51" s="64" t="s">
        <v>481</v>
      </c>
      <c r="N51" s="64" t="s">
        <v>481</v>
      </c>
      <c r="O51" s="65" t="s">
        <v>481</v>
      </c>
      <c r="P51" s="48"/>
      <c r="Q51" s="48"/>
      <c r="R51" s="48"/>
      <c r="S51" s="48"/>
      <c r="T51" s="48"/>
      <c r="U51" s="48"/>
    </row>
    <row r="52" spans="1:21" ht="30.75" customHeight="1" x14ac:dyDescent="0.15">
      <c r="A52" s="48"/>
      <c r="B52" s="1183" t="s">
        <v>18</v>
      </c>
      <c r="C52" s="1184"/>
      <c r="D52" s="66"/>
      <c r="E52" s="1185" t="s">
        <v>19</v>
      </c>
      <c r="F52" s="1185"/>
      <c r="G52" s="1185"/>
      <c r="H52" s="1185"/>
      <c r="I52" s="1185"/>
      <c r="J52" s="1186"/>
      <c r="K52" s="63">
        <v>261</v>
      </c>
      <c r="L52" s="64">
        <v>254</v>
      </c>
      <c r="M52" s="64">
        <v>243</v>
      </c>
      <c r="N52" s="64">
        <v>257</v>
      </c>
      <c r="O52" s="65">
        <v>267</v>
      </c>
      <c r="P52" s="48"/>
      <c r="Q52" s="48"/>
      <c r="R52" s="48"/>
      <c r="S52" s="48"/>
      <c r="T52" s="48"/>
      <c r="U52" s="48"/>
    </row>
    <row r="53" spans="1:21" ht="30.75" customHeight="1" thickBot="1" x14ac:dyDescent="0.2">
      <c r="A53" s="48"/>
      <c r="B53" s="1187" t="s">
        <v>20</v>
      </c>
      <c r="C53" s="1188"/>
      <c r="D53" s="67"/>
      <c r="E53" s="1189" t="s">
        <v>21</v>
      </c>
      <c r="F53" s="1189"/>
      <c r="G53" s="1189"/>
      <c r="H53" s="1189"/>
      <c r="I53" s="1189"/>
      <c r="J53" s="1190"/>
      <c r="K53" s="68">
        <v>92</v>
      </c>
      <c r="L53" s="69">
        <v>77</v>
      </c>
      <c r="M53" s="69">
        <v>76</v>
      </c>
      <c r="N53" s="69">
        <v>89</v>
      </c>
      <c r="O53" s="70">
        <v>99</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50" zoomScaleNormal="5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521</v>
      </c>
      <c r="J40" s="79" t="s">
        <v>522</v>
      </c>
      <c r="K40" s="79" t="s">
        <v>523</v>
      </c>
      <c r="L40" s="79" t="s">
        <v>524</v>
      </c>
      <c r="M40" s="80" t="s">
        <v>525</v>
      </c>
    </row>
    <row r="41" spans="2:13" ht="27.75" customHeight="1" x14ac:dyDescent="0.15">
      <c r="B41" s="1211" t="s">
        <v>23</v>
      </c>
      <c r="C41" s="1212"/>
      <c r="D41" s="81"/>
      <c r="E41" s="1213" t="s">
        <v>24</v>
      </c>
      <c r="F41" s="1213"/>
      <c r="G41" s="1213"/>
      <c r="H41" s="1214"/>
      <c r="I41" s="82">
        <v>3236</v>
      </c>
      <c r="J41" s="83">
        <v>3442</v>
      </c>
      <c r="K41" s="83">
        <v>3471</v>
      </c>
      <c r="L41" s="83">
        <v>3430</v>
      </c>
      <c r="M41" s="84">
        <v>3341</v>
      </c>
    </row>
    <row r="42" spans="2:13" ht="27.75" customHeight="1" x14ac:dyDescent="0.15">
      <c r="B42" s="1201"/>
      <c r="C42" s="1202"/>
      <c r="D42" s="85"/>
      <c r="E42" s="1205" t="s">
        <v>25</v>
      </c>
      <c r="F42" s="1205"/>
      <c r="G42" s="1205"/>
      <c r="H42" s="1206"/>
      <c r="I42" s="86" t="s">
        <v>481</v>
      </c>
      <c r="J42" s="87" t="s">
        <v>481</v>
      </c>
      <c r="K42" s="87" t="s">
        <v>481</v>
      </c>
      <c r="L42" s="87" t="s">
        <v>481</v>
      </c>
      <c r="M42" s="88" t="s">
        <v>481</v>
      </c>
    </row>
    <row r="43" spans="2:13" ht="27.75" customHeight="1" x14ac:dyDescent="0.15">
      <c r="B43" s="1201"/>
      <c r="C43" s="1202"/>
      <c r="D43" s="85"/>
      <c r="E43" s="1205" t="s">
        <v>26</v>
      </c>
      <c r="F43" s="1205"/>
      <c r="G43" s="1205"/>
      <c r="H43" s="1206"/>
      <c r="I43" s="86">
        <v>10</v>
      </c>
      <c r="J43" s="87">
        <v>23</v>
      </c>
      <c r="K43" s="87">
        <v>42</v>
      </c>
      <c r="L43" s="87">
        <v>581</v>
      </c>
      <c r="M43" s="88">
        <v>897</v>
      </c>
    </row>
    <row r="44" spans="2:13" ht="27.75" customHeight="1" x14ac:dyDescent="0.15">
      <c r="B44" s="1201"/>
      <c r="C44" s="1202"/>
      <c r="D44" s="85"/>
      <c r="E44" s="1205" t="s">
        <v>27</v>
      </c>
      <c r="F44" s="1205"/>
      <c r="G44" s="1205"/>
      <c r="H44" s="1206"/>
      <c r="I44" s="86">
        <v>392</v>
      </c>
      <c r="J44" s="87">
        <v>258</v>
      </c>
      <c r="K44" s="87">
        <v>295</v>
      </c>
      <c r="L44" s="87">
        <v>252</v>
      </c>
      <c r="M44" s="88">
        <v>200</v>
      </c>
    </row>
    <row r="45" spans="2:13" ht="27.75" customHeight="1" x14ac:dyDescent="0.15">
      <c r="B45" s="1201"/>
      <c r="C45" s="1202"/>
      <c r="D45" s="85"/>
      <c r="E45" s="1205" t="s">
        <v>28</v>
      </c>
      <c r="F45" s="1205"/>
      <c r="G45" s="1205"/>
      <c r="H45" s="1206"/>
      <c r="I45" s="86">
        <v>787</v>
      </c>
      <c r="J45" s="87">
        <v>801</v>
      </c>
      <c r="K45" s="87">
        <v>869</v>
      </c>
      <c r="L45" s="87">
        <v>677</v>
      </c>
      <c r="M45" s="88">
        <v>629</v>
      </c>
    </row>
    <row r="46" spans="2:13" ht="27.75" customHeight="1" x14ac:dyDescent="0.15">
      <c r="B46" s="1201"/>
      <c r="C46" s="1202"/>
      <c r="D46" s="85"/>
      <c r="E46" s="1205" t="s">
        <v>29</v>
      </c>
      <c r="F46" s="1205"/>
      <c r="G46" s="1205"/>
      <c r="H46" s="1206"/>
      <c r="I46" s="86" t="s">
        <v>481</v>
      </c>
      <c r="J46" s="87" t="s">
        <v>481</v>
      </c>
      <c r="K46" s="87" t="s">
        <v>481</v>
      </c>
      <c r="L46" s="87" t="s">
        <v>481</v>
      </c>
      <c r="M46" s="88" t="s">
        <v>481</v>
      </c>
    </row>
    <row r="47" spans="2:13" ht="27.75" customHeight="1" x14ac:dyDescent="0.15">
      <c r="B47" s="1201"/>
      <c r="C47" s="1202"/>
      <c r="D47" s="85"/>
      <c r="E47" s="1205" t="s">
        <v>30</v>
      </c>
      <c r="F47" s="1205"/>
      <c r="G47" s="1205"/>
      <c r="H47" s="1206"/>
      <c r="I47" s="86" t="s">
        <v>481</v>
      </c>
      <c r="J47" s="87" t="s">
        <v>481</v>
      </c>
      <c r="K47" s="87" t="s">
        <v>481</v>
      </c>
      <c r="L47" s="87" t="s">
        <v>481</v>
      </c>
      <c r="M47" s="88" t="s">
        <v>481</v>
      </c>
    </row>
    <row r="48" spans="2:13" ht="27.75" customHeight="1" x14ac:dyDescent="0.15">
      <c r="B48" s="1203"/>
      <c r="C48" s="1204"/>
      <c r="D48" s="85"/>
      <c r="E48" s="1205" t="s">
        <v>31</v>
      </c>
      <c r="F48" s="1205"/>
      <c r="G48" s="1205"/>
      <c r="H48" s="1206"/>
      <c r="I48" s="86" t="s">
        <v>481</v>
      </c>
      <c r="J48" s="87" t="s">
        <v>481</v>
      </c>
      <c r="K48" s="87" t="s">
        <v>481</v>
      </c>
      <c r="L48" s="87" t="s">
        <v>481</v>
      </c>
      <c r="M48" s="88" t="s">
        <v>481</v>
      </c>
    </row>
    <row r="49" spans="2:13" ht="27.75" customHeight="1" x14ac:dyDescent="0.15">
      <c r="B49" s="1199" t="s">
        <v>32</v>
      </c>
      <c r="C49" s="1200"/>
      <c r="D49" s="89"/>
      <c r="E49" s="1205" t="s">
        <v>33</v>
      </c>
      <c r="F49" s="1205"/>
      <c r="G49" s="1205"/>
      <c r="H49" s="1206"/>
      <c r="I49" s="86">
        <v>3479</v>
      </c>
      <c r="J49" s="87">
        <v>3537</v>
      </c>
      <c r="K49" s="87">
        <v>3511</v>
      </c>
      <c r="L49" s="87">
        <v>3313</v>
      </c>
      <c r="M49" s="88">
        <v>3103</v>
      </c>
    </row>
    <row r="50" spans="2:13" ht="27.75" customHeight="1" x14ac:dyDescent="0.15">
      <c r="B50" s="1201"/>
      <c r="C50" s="1202"/>
      <c r="D50" s="85"/>
      <c r="E50" s="1205" t="s">
        <v>34</v>
      </c>
      <c r="F50" s="1205"/>
      <c r="G50" s="1205"/>
      <c r="H50" s="1206"/>
      <c r="I50" s="86" t="s">
        <v>481</v>
      </c>
      <c r="J50" s="87" t="s">
        <v>481</v>
      </c>
      <c r="K50" s="87" t="s">
        <v>481</v>
      </c>
      <c r="L50" s="87" t="s">
        <v>481</v>
      </c>
      <c r="M50" s="88" t="s">
        <v>481</v>
      </c>
    </row>
    <row r="51" spans="2:13" ht="27.75" customHeight="1" x14ac:dyDescent="0.15">
      <c r="B51" s="1203"/>
      <c r="C51" s="1204"/>
      <c r="D51" s="85"/>
      <c r="E51" s="1205" t="s">
        <v>35</v>
      </c>
      <c r="F51" s="1205"/>
      <c r="G51" s="1205"/>
      <c r="H51" s="1206"/>
      <c r="I51" s="86">
        <v>2717</v>
      </c>
      <c r="J51" s="87">
        <v>2865</v>
      </c>
      <c r="K51" s="87">
        <v>2888</v>
      </c>
      <c r="L51" s="87">
        <v>2828</v>
      </c>
      <c r="M51" s="88">
        <v>2754</v>
      </c>
    </row>
    <row r="52" spans="2:13" ht="27.75" customHeight="1" thickBot="1" x14ac:dyDescent="0.2">
      <c r="B52" s="1207" t="s">
        <v>36</v>
      </c>
      <c r="C52" s="1208"/>
      <c r="D52" s="90"/>
      <c r="E52" s="1209" t="s">
        <v>37</v>
      </c>
      <c r="F52" s="1209"/>
      <c r="G52" s="1209"/>
      <c r="H52" s="1210"/>
      <c r="I52" s="91">
        <v>-1770</v>
      </c>
      <c r="J52" s="92">
        <v>-1878</v>
      </c>
      <c r="K52" s="92">
        <v>-1723</v>
      </c>
      <c r="L52" s="92">
        <v>-1199</v>
      </c>
      <c r="M52" s="93">
        <v>-791</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50" zoomScaleNormal="5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562</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562</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563</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564</v>
      </c>
      <c r="I42" s="352"/>
      <c r="J42" s="352"/>
      <c r="K42" s="352"/>
      <c r="L42" s="244"/>
      <c r="M42" s="244"/>
      <c r="N42" s="244"/>
      <c r="O42" s="244"/>
    </row>
    <row r="43" spans="2:17" x14ac:dyDescent="0.15">
      <c r="B43" s="248"/>
      <c r="C43" s="244"/>
      <c r="D43" s="244"/>
      <c r="E43" s="244"/>
      <c r="F43" s="244"/>
      <c r="G43" s="1215" t="s">
        <v>574</v>
      </c>
      <c r="H43" s="1216"/>
      <c r="I43" s="1216"/>
      <c r="J43" s="1216"/>
      <c r="K43" s="1216"/>
      <c r="L43" s="1216"/>
      <c r="M43" s="1216"/>
      <c r="N43" s="1216"/>
      <c r="O43" s="1217"/>
    </row>
    <row r="44" spans="2:17" x14ac:dyDescent="0.15">
      <c r="B44" s="248"/>
      <c r="C44" s="244"/>
      <c r="D44" s="244"/>
      <c r="E44" s="244"/>
      <c r="F44" s="244"/>
      <c r="G44" s="1218"/>
      <c r="H44" s="1219"/>
      <c r="I44" s="1219"/>
      <c r="J44" s="1219"/>
      <c r="K44" s="1219"/>
      <c r="L44" s="1219"/>
      <c r="M44" s="1219"/>
      <c r="N44" s="1219"/>
      <c r="O44" s="1220"/>
    </row>
    <row r="45" spans="2:17" x14ac:dyDescent="0.15">
      <c r="B45" s="248"/>
      <c r="C45" s="244"/>
      <c r="D45" s="244"/>
      <c r="E45" s="244"/>
      <c r="F45" s="244"/>
      <c r="G45" s="1218"/>
      <c r="H45" s="1219"/>
      <c r="I45" s="1219"/>
      <c r="J45" s="1219"/>
      <c r="K45" s="1219"/>
      <c r="L45" s="1219"/>
      <c r="M45" s="1219"/>
      <c r="N45" s="1219"/>
      <c r="O45" s="1220"/>
    </row>
    <row r="46" spans="2:17" x14ac:dyDescent="0.15">
      <c r="B46" s="248"/>
      <c r="C46" s="244"/>
      <c r="D46" s="244"/>
      <c r="E46" s="244"/>
      <c r="F46" s="244"/>
      <c r="G46" s="1218"/>
      <c r="H46" s="1219"/>
      <c r="I46" s="1219"/>
      <c r="J46" s="1219"/>
      <c r="K46" s="1219"/>
      <c r="L46" s="1219"/>
      <c r="M46" s="1219"/>
      <c r="N46" s="1219"/>
      <c r="O46" s="1220"/>
    </row>
    <row r="47" spans="2:17" x14ac:dyDescent="0.15">
      <c r="B47" s="248"/>
      <c r="C47" s="244"/>
      <c r="D47" s="244"/>
      <c r="E47" s="244"/>
      <c r="F47" s="244"/>
      <c r="G47" s="1221"/>
      <c r="H47" s="1222"/>
      <c r="I47" s="1222"/>
      <c r="J47" s="1222"/>
      <c r="K47" s="1222"/>
      <c r="L47" s="1222"/>
      <c r="M47" s="1222"/>
      <c r="N47" s="1222"/>
      <c r="O47" s="1223"/>
    </row>
    <row r="48" spans="2:17" x14ac:dyDescent="0.15">
      <c r="B48" s="248"/>
      <c r="C48" s="244"/>
      <c r="D48" s="244"/>
      <c r="E48" s="244"/>
      <c r="F48" s="244"/>
      <c r="G48" s="244"/>
      <c r="H48" s="353"/>
      <c r="I48" s="353"/>
      <c r="J48" s="353"/>
    </row>
    <row r="49" spans="1:17" x14ac:dyDescent="0.15">
      <c r="B49" s="248"/>
      <c r="C49" s="244"/>
      <c r="D49" s="244"/>
      <c r="E49" s="244"/>
      <c r="F49" s="244"/>
      <c r="G49" s="243" t="s">
        <v>565</v>
      </c>
    </row>
    <row r="50" spans="1:17" x14ac:dyDescent="0.15">
      <c r="B50" s="248"/>
      <c r="C50" s="244"/>
      <c r="D50" s="244"/>
      <c r="E50" s="244"/>
      <c r="F50" s="244"/>
      <c r="G50" s="1224"/>
      <c r="H50" s="1225"/>
      <c r="I50" s="1225"/>
      <c r="J50" s="1226"/>
      <c r="K50" s="354" t="s">
        <v>521</v>
      </c>
      <c r="L50" s="354" t="s">
        <v>522</v>
      </c>
      <c r="M50" s="354" t="s">
        <v>523</v>
      </c>
      <c r="N50" s="354" t="s">
        <v>524</v>
      </c>
      <c r="O50" s="354" t="s">
        <v>525</v>
      </c>
    </row>
    <row r="51" spans="1:17" x14ac:dyDescent="0.15">
      <c r="B51" s="248"/>
      <c r="C51" s="244"/>
      <c r="D51" s="244"/>
      <c r="E51" s="244"/>
      <c r="F51" s="244"/>
      <c r="G51" s="1227" t="s">
        <v>566</v>
      </c>
      <c r="H51" s="1228"/>
      <c r="I51" s="1233" t="s">
        <v>567</v>
      </c>
      <c r="J51" s="1233"/>
      <c r="K51" s="1235"/>
      <c r="L51" s="1235"/>
      <c r="M51" s="1235"/>
      <c r="N51" s="1235"/>
      <c r="O51" s="1236"/>
    </row>
    <row r="52" spans="1:17" x14ac:dyDescent="0.15">
      <c r="B52" s="248"/>
      <c r="C52" s="244"/>
      <c r="D52" s="244"/>
      <c r="E52" s="244"/>
      <c r="F52" s="244"/>
      <c r="G52" s="1229"/>
      <c r="H52" s="1230"/>
      <c r="I52" s="1234"/>
      <c r="J52" s="1234"/>
      <c r="K52" s="1236"/>
      <c r="L52" s="1236"/>
      <c r="M52" s="1236"/>
      <c r="N52" s="1236"/>
      <c r="O52" s="1236"/>
    </row>
    <row r="53" spans="1:17" x14ac:dyDescent="0.15">
      <c r="A53" s="355"/>
      <c r="B53" s="248"/>
      <c r="C53" s="244"/>
      <c r="D53" s="244"/>
      <c r="E53" s="244"/>
      <c r="F53" s="244"/>
      <c r="G53" s="1229"/>
      <c r="H53" s="1230"/>
      <c r="I53" s="1237" t="s">
        <v>568</v>
      </c>
      <c r="J53" s="1237"/>
      <c r="K53" s="1238"/>
      <c r="L53" s="1238"/>
      <c r="M53" s="1238"/>
      <c r="N53" s="1238"/>
      <c r="O53" s="1240">
        <v>50.5</v>
      </c>
    </row>
    <row r="54" spans="1:17" x14ac:dyDescent="0.15">
      <c r="A54" s="355"/>
      <c r="B54" s="248"/>
      <c r="C54" s="244"/>
      <c r="D54" s="244"/>
      <c r="E54" s="244"/>
      <c r="F54" s="244"/>
      <c r="G54" s="1231"/>
      <c r="H54" s="1232"/>
      <c r="I54" s="1237"/>
      <c r="J54" s="1237"/>
      <c r="K54" s="1239"/>
      <c r="L54" s="1239"/>
      <c r="M54" s="1239"/>
      <c r="N54" s="1239"/>
      <c r="O54" s="1239"/>
    </row>
    <row r="55" spans="1:17" x14ac:dyDescent="0.15">
      <c r="A55" s="355"/>
      <c r="B55" s="248"/>
      <c r="C55" s="244"/>
      <c r="D55" s="244"/>
      <c r="E55" s="244"/>
      <c r="F55" s="244"/>
      <c r="G55" s="1241" t="s">
        <v>569</v>
      </c>
      <c r="H55" s="1242"/>
      <c r="I55" s="1237" t="s">
        <v>567</v>
      </c>
      <c r="J55" s="1237"/>
      <c r="K55" s="1235"/>
      <c r="L55" s="1235"/>
      <c r="M55" s="1235"/>
      <c r="N55" s="1235"/>
      <c r="O55" s="1236">
        <v>0.8</v>
      </c>
    </row>
    <row r="56" spans="1:17" x14ac:dyDescent="0.15">
      <c r="A56" s="355"/>
      <c r="B56" s="248"/>
      <c r="C56" s="244"/>
      <c r="D56" s="244"/>
      <c r="E56" s="244"/>
      <c r="F56" s="244"/>
      <c r="G56" s="1243"/>
      <c r="H56" s="1244"/>
      <c r="I56" s="1237"/>
      <c r="J56" s="1237"/>
      <c r="K56" s="1236"/>
      <c r="L56" s="1236"/>
      <c r="M56" s="1236"/>
      <c r="N56" s="1236"/>
      <c r="O56" s="1236"/>
    </row>
    <row r="57" spans="1:17" s="355" customFormat="1" x14ac:dyDescent="0.15">
      <c r="B57" s="356"/>
      <c r="C57" s="352"/>
      <c r="D57" s="352"/>
      <c r="E57" s="352"/>
      <c r="F57" s="352"/>
      <c r="G57" s="1243"/>
      <c r="H57" s="1244"/>
      <c r="I57" s="1247" t="s">
        <v>568</v>
      </c>
      <c r="J57" s="1247"/>
      <c r="K57" s="1238"/>
      <c r="L57" s="1238"/>
      <c r="M57" s="1238"/>
      <c r="N57" s="1238"/>
      <c r="O57" s="1240">
        <v>56.4</v>
      </c>
      <c r="P57" s="357"/>
      <c r="Q57" s="356"/>
    </row>
    <row r="58" spans="1:17" s="355" customFormat="1" x14ac:dyDescent="0.15">
      <c r="A58" s="243"/>
      <c r="B58" s="356"/>
      <c r="C58" s="352"/>
      <c r="D58" s="352"/>
      <c r="E58" s="352"/>
      <c r="F58" s="352"/>
      <c r="G58" s="1245"/>
      <c r="H58" s="1246"/>
      <c r="I58" s="1247"/>
      <c r="J58" s="1247"/>
      <c r="K58" s="1239"/>
      <c r="L58" s="1239"/>
      <c r="M58" s="1239"/>
      <c r="N58" s="1239"/>
      <c r="O58" s="1239"/>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570</v>
      </c>
      <c r="C63" s="244"/>
      <c r="D63" s="244"/>
      <c r="E63" s="244"/>
      <c r="F63" s="244"/>
      <c r="G63" s="244"/>
      <c r="H63" s="244"/>
      <c r="I63" s="244"/>
      <c r="J63" s="244"/>
      <c r="K63" s="244"/>
      <c r="L63" s="244"/>
      <c r="M63" s="244"/>
      <c r="N63" s="244"/>
      <c r="O63" s="244"/>
    </row>
    <row r="64" spans="1:17" x14ac:dyDescent="0.15">
      <c r="B64" s="248"/>
      <c r="C64" s="244"/>
      <c r="D64" s="244"/>
      <c r="E64" s="244"/>
      <c r="F64" s="244"/>
      <c r="G64" s="351" t="s">
        <v>564</v>
      </c>
      <c r="I64" s="352"/>
      <c r="J64" s="352"/>
      <c r="K64" s="352"/>
      <c r="L64" s="244"/>
      <c r="M64" s="244"/>
      <c r="N64" s="244"/>
      <c r="O64" s="244"/>
    </row>
    <row r="65" spans="2:30" x14ac:dyDescent="0.15">
      <c r="B65" s="248"/>
      <c r="C65" s="244"/>
      <c r="D65" s="244"/>
      <c r="E65" s="244"/>
      <c r="F65" s="244"/>
      <c r="G65" s="1248" t="s">
        <v>571</v>
      </c>
      <c r="H65" s="1216"/>
      <c r="I65" s="1216"/>
      <c r="J65" s="1216"/>
      <c r="K65" s="1216"/>
      <c r="L65" s="1216"/>
      <c r="M65" s="1216"/>
      <c r="N65" s="1216"/>
      <c r="O65" s="1217"/>
    </row>
    <row r="66" spans="2:30" x14ac:dyDescent="0.15">
      <c r="B66" s="248"/>
      <c r="C66" s="244"/>
      <c r="D66" s="244"/>
      <c r="E66" s="244"/>
      <c r="F66" s="244"/>
      <c r="G66" s="1218"/>
      <c r="H66" s="1219"/>
      <c r="I66" s="1219"/>
      <c r="J66" s="1219"/>
      <c r="K66" s="1219"/>
      <c r="L66" s="1219"/>
      <c r="M66" s="1219"/>
      <c r="N66" s="1219"/>
      <c r="O66" s="1220"/>
    </row>
    <row r="67" spans="2:30" x14ac:dyDescent="0.15">
      <c r="B67" s="248"/>
      <c r="C67" s="244"/>
      <c r="D67" s="244"/>
      <c r="E67" s="244"/>
      <c r="F67" s="244"/>
      <c r="G67" s="1218"/>
      <c r="H67" s="1219"/>
      <c r="I67" s="1219"/>
      <c r="J67" s="1219"/>
      <c r="K67" s="1219"/>
      <c r="L67" s="1219"/>
      <c r="M67" s="1219"/>
      <c r="N67" s="1219"/>
      <c r="O67" s="1220"/>
    </row>
    <row r="68" spans="2:30" x14ac:dyDescent="0.15">
      <c r="B68" s="248"/>
      <c r="C68" s="244"/>
      <c r="D68" s="244"/>
      <c r="E68" s="244"/>
      <c r="F68" s="244"/>
      <c r="G68" s="1218"/>
      <c r="H68" s="1219"/>
      <c r="I68" s="1219"/>
      <c r="J68" s="1219"/>
      <c r="K68" s="1219"/>
      <c r="L68" s="1219"/>
      <c r="M68" s="1219"/>
      <c r="N68" s="1219"/>
      <c r="O68" s="1220"/>
    </row>
    <row r="69" spans="2:30" x14ac:dyDescent="0.15">
      <c r="B69" s="248"/>
      <c r="C69" s="244"/>
      <c r="D69" s="244"/>
      <c r="E69" s="244"/>
      <c r="F69" s="244"/>
      <c r="G69" s="1221"/>
      <c r="H69" s="1222"/>
      <c r="I69" s="1222"/>
      <c r="J69" s="1222"/>
      <c r="K69" s="1222"/>
      <c r="L69" s="1222"/>
      <c r="M69" s="1222"/>
      <c r="N69" s="1222"/>
      <c r="O69" s="1223"/>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572</v>
      </c>
      <c r="I71" s="368"/>
      <c r="J71" s="364"/>
      <c r="K71" s="364"/>
      <c r="L71" s="365"/>
      <c r="M71" s="364"/>
      <c r="N71" s="365"/>
      <c r="O71" s="366"/>
    </row>
    <row r="72" spans="2:30" x14ac:dyDescent="0.15">
      <c r="B72" s="248"/>
      <c r="C72" s="244"/>
      <c r="D72" s="244"/>
      <c r="E72" s="244"/>
      <c r="F72" s="244"/>
      <c r="G72" s="1224"/>
      <c r="H72" s="1225"/>
      <c r="I72" s="1225"/>
      <c r="J72" s="1226"/>
      <c r="K72" s="354" t="s">
        <v>521</v>
      </c>
      <c r="L72" s="354" t="s">
        <v>522</v>
      </c>
      <c r="M72" s="354" t="s">
        <v>523</v>
      </c>
      <c r="N72" s="354" t="s">
        <v>524</v>
      </c>
      <c r="O72" s="354" t="s">
        <v>525</v>
      </c>
    </row>
    <row r="73" spans="2:30" x14ac:dyDescent="0.15">
      <c r="B73" s="248"/>
      <c r="C73" s="244"/>
      <c r="D73" s="244"/>
      <c r="E73" s="244"/>
      <c r="F73" s="244"/>
      <c r="G73" s="1227" t="s">
        <v>566</v>
      </c>
      <c r="H73" s="1228"/>
      <c r="I73" s="1233" t="s">
        <v>567</v>
      </c>
      <c r="J73" s="1233"/>
      <c r="K73" s="1249"/>
      <c r="L73" s="1249"/>
      <c r="M73" s="1236"/>
      <c r="N73" s="1236"/>
      <c r="O73" s="1236"/>
      <c r="S73" s="243">
        <v>9.9</v>
      </c>
    </row>
    <row r="74" spans="2:30" x14ac:dyDescent="0.15">
      <c r="B74" s="248"/>
      <c r="C74" s="244"/>
      <c r="D74" s="244"/>
      <c r="E74" s="244"/>
      <c r="F74" s="244"/>
      <c r="G74" s="1229"/>
      <c r="H74" s="1230"/>
      <c r="I74" s="1234"/>
      <c r="J74" s="1234"/>
      <c r="K74" s="1249"/>
      <c r="L74" s="1249"/>
      <c r="M74" s="1236"/>
      <c r="N74" s="1236"/>
      <c r="O74" s="1236"/>
    </row>
    <row r="75" spans="2:30" x14ac:dyDescent="0.15">
      <c r="B75" s="248"/>
      <c r="C75" s="244"/>
      <c r="D75" s="244"/>
      <c r="E75" s="244"/>
      <c r="F75" s="244"/>
      <c r="G75" s="1229"/>
      <c r="H75" s="1230"/>
      <c r="I75" s="1237" t="s">
        <v>573</v>
      </c>
      <c r="J75" s="1237"/>
      <c r="K75" s="1240">
        <v>5.0999999999999996</v>
      </c>
      <c r="L75" s="1240">
        <v>4.2</v>
      </c>
      <c r="M75" s="1240">
        <v>3.6</v>
      </c>
      <c r="N75" s="1240">
        <v>3.6</v>
      </c>
      <c r="O75" s="1240">
        <v>3.8</v>
      </c>
      <c r="U75" s="243">
        <v>81.2</v>
      </c>
      <c r="W75" s="243">
        <v>87.2</v>
      </c>
      <c r="Y75" s="243">
        <v>99.8</v>
      </c>
      <c r="AA75" s="243">
        <v>109.5</v>
      </c>
      <c r="AC75" s="243">
        <v>115.2</v>
      </c>
    </row>
    <row r="76" spans="2:30" x14ac:dyDescent="0.15">
      <c r="B76" s="248"/>
      <c r="C76" s="244"/>
      <c r="D76" s="244"/>
      <c r="E76" s="244"/>
      <c r="F76" s="244"/>
      <c r="G76" s="1231"/>
      <c r="H76" s="1232"/>
      <c r="I76" s="1237"/>
      <c r="J76" s="1237"/>
      <c r="K76" s="1239"/>
      <c r="L76" s="1239"/>
      <c r="M76" s="1239"/>
      <c r="N76" s="1239"/>
      <c r="O76" s="1239"/>
    </row>
    <row r="77" spans="2:30" x14ac:dyDescent="0.15">
      <c r="B77" s="248"/>
      <c r="C77" s="244"/>
      <c r="D77" s="244"/>
      <c r="E77" s="244"/>
      <c r="F77" s="244"/>
      <c r="G77" s="1241" t="s">
        <v>569</v>
      </c>
      <c r="H77" s="1242"/>
      <c r="I77" s="1237" t="s">
        <v>567</v>
      </c>
      <c r="J77" s="1237"/>
      <c r="K77" s="1249">
        <v>38.6</v>
      </c>
      <c r="L77" s="1249">
        <v>28.4</v>
      </c>
      <c r="M77" s="1236">
        <v>20.5</v>
      </c>
      <c r="N77" s="1236">
        <v>17.899999999999999</v>
      </c>
      <c r="O77" s="1236">
        <v>0.8</v>
      </c>
      <c r="R77" s="243">
        <v>12.3</v>
      </c>
      <c r="T77" s="243">
        <v>11.1</v>
      </c>
    </row>
    <row r="78" spans="2:30" x14ac:dyDescent="0.15">
      <c r="B78" s="248"/>
      <c r="C78" s="244"/>
      <c r="D78" s="244"/>
      <c r="E78" s="244"/>
      <c r="F78" s="244"/>
      <c r="G78" s="1243"/>
      <c r="H78" s="1244"/>
      <c r="I78" s="1237"/>
      <c r="J78" s="1237"/>
      <c r="K78" s="1249"/>
      <c r="L78" s="1249"/>
      <c r="M78" s="1236"/>
      <c r="N78" s="1236"/>
      <c r="O78" s="1236"/>
    </row>
    <row r="79" spans="2:30" x14ac:dyDescent="0.15">
      <c r="B79" s="248"/>
      <c r="C79" s="244"/>
      <c r="D79" s="244"/>
      <c r="E79" s="244"/>
      <c r="F79" s="244"/>
      <c r="G79" s="1243"/>
      <c r="H79" s="1244"/>
      <c r="I79" s="1250" t="s">
        <v>573</v>
      </c>
      <c r="J79" s="1247"/>
      <c r="K79" s="1251">
        <v>12.6</v>
      </c>
      <c r="L79" s="1251">
        <v>11.4</v>
      </c>
      <c r="M79" s="1251">
        <v>10.5</v>
      </c>
      <c r="N79" s="1251">
        <v>9.5</v>
      </c>
      <c r="O79" s="1251">
        <v>8.1</v>
      </c>
      <c r="V79" s="243">
        <v>53.5</v>
      </c>
      <c r="X79" s="243">
        <v>48.2</v>
      </c>
      <c r="Z79" s="243">
        <v>34.200000000000003</v>
      </c>
      <c r="AB79" s="243">
        <v>30.3</v>
      </c>
      <c r="AD79" s="243">
        <v>28.9</v>
      </c>
    </row>
    <row r="80" spans="2:30" x14ac:dyDescent="0.15">
      <c r="B80" s="248"/>
      <c r="C80" s="244"/>
      <c r="D80" s="244"/>
      <c r="E80" s="244"/>
      <c r="F80" s="244"/>
      <c r="G80" s="1245"/>
      <c r="H80" s="1246"/>
      <c r="I80" s="1247"/>
      <c r="J80" s="1247"/>
      <c r="K80" s="1251"/>
      <c r="L80" s="1251"/>
      <c r="M80" s="1251"/>
      <c r="N80" s="1251"/>
      <c r="O80" s="1251"/>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0" zoomScaleNormal="5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0" zoomScaleNormal="5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520</v>
      </c>
      <c r="G2" s="111"/>
      <c r="H2" s="112"/>
    </row>
    <row r="3" spans="1:8" x14ac:dyDescent="0.15">
      <c r="A3" s="108" t="s">
        <v>513</v>
      </c>
      <c r="B3" s="113"/>
      <c r="C3" s="114"/>
      <c r="D3" s="115">
        <v>73639</v>
      </c>
      <c r="E3" s="116"/>
      <c r="F3" s="117">
        <v>92021</v>
      </c>
      <c r="G3" s="118"/>
      <c r="H3" s="119"/>
    </row>
    <row r="4" spans="1:8" x14ac:dyDescent="0.15">
      <c r="A4" s="120"/>
      <c r="B4" s="121"/>
      <c r="C4" s="122"/>
      <c r="D4" s="123">
        <v>27754</v>
      </c>
      <c r="E4" s="124"/>
      <c r="F4" s="125">
        <v>52579</v>
      </c>
      <c r="G4" s="126"/>
      <c r="H4" s="127"/>
    </row>
    <row r="5" spans="1:8" x14ac:dyDescent="0.15">
      <c r="A5" s="108" t="s">
        <v>515</v>
      </c>
      <c r="B5" s="113"/>
      <c r="C5" s="114"/>
      <c r="D5" s="115">
        <v>50687</v>
      </c>
      <c r="E5" s="116"/>
      <c r="F5" s="117">
        <v>94828</v>
      </c>
      <c r="G5" s="118"/>
      <c r="H5" s="119"/>
    </row>
    <row r="6" spans="1:8" x14ac:dyDescent="0.15">
      <c r="A6" s="120"/>
      <c r="B6" s="121"/>
      <c r="C6" s="122"/>
      <c r="D6" s="123">
        <v>39522</v>
      </c>
      <c r="E6" s="124"/>
      <c r="F6" s="125">
        <v>55133</v>
      </c>
      <c r="G6" s="126"/>
      <c r="H6" s="127"/>
    </row>
    <row r="7" spans="1:8" x14ac:dyDescent="0.15">
      <c r="A7" s="108" t="s">
        <v>516</v>
      </c>
      <c r="B7" s="113"/>
      <c r="C7" s="114"/>
      <c r="D7" s="115">
        <v>60630</v>
      </c>
      <c r="E7" s="116"/>
      <c r="F7" s="117">
        <v>119674</v>
      </c>
      <c r="G7" s="118"/>
      <c r="H7" s="119"/>
    </row>
    <row r="8" spans="1:8" x14ac:dyDescent="0.15">
      <c r="A8" s="120"/>
      <c r="B8" s="121"/>
      <c r="C8" s="122"/>
      <c r="D8" s="123">
        <v>30176</v>
      </c>
      <c r="E8" s="124"/>
      <c r="F8" s="125">
        <v>57803</v>
      </c>
      <c r="G8" s="126"/>
      <c r="H8" s="127"/>
    </row>
    <row r="9" spans="1:8" x14ac:dyDescent="0.15">
      <c r="A9" s="108" t="s">
        <v>517</v>
      </c>
      <c r="B9" s="113"/>
      <c r="C9" s="114"/>
      <c r="D9" s="115">
        <v>66805</v>
      </c>
      <c r="E9" s="116"/>
      <c r="F9" s="117">
        <v>119685</v>
      </c>
      <c r="G9" s="118"/>
      <c r="H9" s="119"/>
    </row>
    <row r="10" spans="1:8" x14ac:dyDescent="0.15">
      <c r="A10" s="120"/>
      <c r="B10" s="121"/>
      <c r="C10" s="122"/>
      <c r="D10" s="123">
        <v>59482</v>
      </c>
      <c r="E10" s="124"/>
      <c r="F10" s="125">
        <v>68464</v>
      </c>
      <c r="G10" s="126"/>
      <c r="H10" s="127"/>
    </row>
    <row r="11" spans="1:8" x14ac:dyDescent="0.15">
      <c r="A11" s="108" t="s">
        <v>518</v>
      </c>
      <c r="B11" s="113"/>
      <c r="C11" s="114"/>
      <c r="D11" s="115">
        <v>46693</v>
      </c>
      <c r="E11" s="116"/>
      <c r="F11" s="117">
        <v>128611</v>
      </c>
      <c r="G11" s="118"/>
      <c r="H11" s="119"/>
    </row>
    <row r="12" spans="1:8" x14ac:dyDescent="0.15">
      <c r="A12" s="120"/>
      <c r="B12" s="121"/>
      <c r="C12" s="128"/>
      <c r="D12" s="123">
        <v>33835</v>
      </c>
      <c r="E12" s="124"/>
      <c r="F12" s="125">
        <v>61552</v>
      </c>
      <c r="G12" s="126"/>
      <c r="H12" s="127"/>
    </row>
    <row r="13" spans="1:8" x14ac:dyDescent="0.15">
      <c r="A13" s="108"/>
      <c r="B13" s="113"/>
      <c r="C13" s="129"/>
      <c r="D13" s="130">
        <v>59691</v>
      </c>
      <c r="E13" s="131"/>
      <c r="F13" s="132">
        <v>110964</v>
      </c>
      <c r="G13" s="133"/>
      <c r="H13" s="119"/>
    </row>
    <row r="14" spans="1:8" x14ac:dyDescent="0.15">
      <c r="A14" s="120"/>
      <c r="B14" s="121"/>
      <c r="C14" s="122"/>
      <c r="D14" s="123">
        <v>38154</v>
      </c>
      <c r="E14" s="124"/>
      <c r="F14" s="125">
        <v>59106</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5.54</v>
      </c>
      <c r="C19" s="134">
        <f>ROUND(VALUE(SUBSTITUTE(実質収支比率等に係る経年分析!G$48,"▲","-")),2)</f>
        <v>6.17</v>
      </c>
      <c r="D19" s="134">
        <f>ROUND(VALUE(SUBSTITUTE(実質収支比率等に係る経年分析!H$48,"▲","-")),2)</f>
        <v>7.81</v>
      </c>
      <c r="E19" s="134">
        <f>ROUND(VALUE(SUBSTITUTE(実質収支比率等に係る経年分析!I$48,"▲","-")),2)</f>
        <v>8.44</v>
      </c>
      <c r="F19" s="134">
        <f>ROUND(VALUE(SUBSTITUTE(実質収支比率等に係る経年分析!J$48,"▲","-")),2)</f>
        <v>4.6399999999999997</v>
      </c>
    </row>
    <row r="20" spans="1:11" x14ac:dyDescent="0.15">
      <c r="A20" s="134" t="s">
        <v>42</v>
      </c>
      <c r="B20" s="134">
        <f>ROUND(VALUE(SUBSTITUTE(実質収支比率等に係る経年分析!F$47,"▲","-")),2)</f>
        <v>65.349999999999994</v>
      </c>
      <c r="C20" s="134">
        <f>ROUND(VALUE(SUBSTITUTE(実質収支比率等に係る経年分析!G$47,"▲","-")),2)</f>
        <v>65.540000000000006</v>
      </c>
      <c r="D20" s="134">
        <f>ROUND(VALUE(SUBSTITUTE(実質収支比率等に係る経年分析!H$47,"▲","-")),2)</f>
        <v>65.709999999999994</v>
      </c>
      <c r="E20" s="134">
        <f>ROUND(VALUE(SUBSTITUTE(実質収支比率等に係る経年分析!I$47,"▲","-")),2)</f>
        <v>60.64</v>
      </c>
      <c r="F20" s="134">
        <f>ROUND(VALUE(SUBSTITUTE(実質収支比率等に係る経年分析!J$47,"▲","-")),2)</f>
        <v>54.13</v>
      </c>
    </row>
    <row r="21" spans="1:11" x14ac:dyDescent="0.15">
      <c r="A21" s="134" t="s">
        <v>43</v>
      </c>
      <c r="B21" s="134">
        <f>IF(ISNUMBER(VALUE(SUBSTITUTE(実質収支比率等に係る経年分析!F$49,"▲","-"))),ROUND(VALUE(SUBSTITUTE(実質収支比率等に係る経年分析!F$49,"▲","-")),2),NA())</f>
        <v>2.35</v>
      </c>
      <c r="C21" s="134">
        <f>IF(ISNUMBER(VALUE(SUBSTITUTE(実質収支比率等に係る経年分析!G$49,"▲","-"))),ROUND(VALUE(SUBSTITUTE(実質収支比率等に係る経年分析!G$49,"▲","-")),2),NA())</f>
        <v>-0.31</v>
      </c>
      <c r="D21" s="134">
        <f>IF(ISNUMBER(VALUE(SUBSTITUTE(実質収支比率等に係る経年分析!H$49,"▲","-"))),ROUND(VALUE(SUBSTITUTE(実質収支比率等に係る経年分析!H$49,"▲","-")),2),NA())</f>
        <v>1.1499999999999999</v>
      </c>
      <c r="E21" s="134">
        <f>IF(ISNUMBER(VALUE(SUBSTITUTE(実質収支比率等に係る経年分析!I$49,"▲","-"))),ROUND(VALUE(SUBSTITUTE(実質収支比率等に係る経年分析!I$49,"▲","-")),2),NA())</f>
        <v>-5.23</v>
      </c>
      <c r="F21" s="134">
        <f>IF(ISNUMBER(VALUE(SUBSTITUTE(実質収支比率等に係る経年分析!J$49,"▲","-"))),ROUND(VALUE(SUBSTITUTE(実質収支比率等に係る経年分析!J$49,"▲","-")),2),NA())</f>
        <v>-7.56</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住宅新築資金等貸付事業特別会計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0.04</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0.05</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x14ac:dyDescent="0.15">
      <c r="A30" s="135" t="str">
        <f>IF(連結実質赤字比率に係る赤字・黒字の構成分析!C$40="",NA(),連結実質赤字比率に係る赤字・黒字の構成分析!C$40)</f>
        <v>郡指導主事共同設置事業特別会計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0.17</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0.13</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0.09</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x14ac:dyDescent="0.15">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0.04</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0.04</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0.05</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0.08</v>
      </c>
    </row>
    <row r="32" spans="1:11" x14ac:dyDescent="0.15">
      <c r="A32" s="135" t="str">
        <f>IF(連結実質赤字比率に係る赤字・黒字の構成分析!C$38="",NA(),連結実質赤字比率に係る赤字・黒字の構成分析!C$38)</f>
        <v>介護サービス事業特別会計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1.03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0.84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1.19</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0.18</v>
      </c>
    </row>
    <row r="33" spans="1:16" x14ac:dyDescent="0.15">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1.08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0.84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0.86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0.3</v>
      </c>
    </row>
    <row r="34" spans="1:16" x14ac:dyDescent="0.15">
      <c r="A34" s="135" t="str">
        <f>IF(連結実質赤字比率に係る赤字・黒字の構成分析!C$36="",NA(),連結実質赤字比率に係る赤字・黒字の構成分析!C$36)</f>
        <v>簡易水道事業特別会計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0.44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0.56000000000000005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1.19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0.39</v>
      </c>
    </row>
    <row r="35" spans="1:16" x14ac:dyDescent="0.15">
      <c r="A35" s="135" t="str">
        <f>IF(連結実質赤字比率に係る赤字・黒字の構成分析!C$35="",NA(),連結実質赤字比率に係る赤字・黒字の構成分析!C$35)</f>
        <v>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1.75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2.35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1.79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1.08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1.75</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5.31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5.97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7.5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8.32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4.5999999999999996</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261</v>
      </c>
      <c r="E42" s="136"/>
      <c r="F42" s="136"/>
      <c r="G42" s="136">
        <f>'実質公債費比率（分子）の構造'!L$52</f>
        <v>254</v>
      </c>
      <c r="H42" s="136"/>
      <c r="I42" s="136"/>
      <c r="J42" s="136">
        <f>'実質公債費比率（分子）の構造'!M$52</f>
        <v>243</v>
      </c>
      <c r="K42" s="136"/>
      <c r="L42" s="136"/>
      <c r="M42" s="136">
        <f>'実質公債費比率（分子）の構造'!N$52</f>
        <v>257</v>
      </c>
      <c r="N42" s="136"/>
      <c r="O42" s="136"/>
      <c r="P42" s="136">
        <f>'実質公債費比率（分子）の構造'!O$52</f>
        <v>267</v>
      </c>
    </row>
    <row r="43" spans="1:16" x14ac:dyDescent="0.15">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53</v>
      </c>
      <c r="B45" s="136">
        <f>'実質公債費比率（分子）の構造'!K$49</f>
        <v>24</v>
      </c>
      <c r="C45" s="136"/>
      <c r="D45" s="136"/>
      <c r="E45" s="136">
        <f>'実質公債費比率（分子）の構造'!L$49</f>
        <v>32</v>
      </c>
      <c r="F45" s="136"/>
      <c r="G45" s="136"/>
      <c r="H45" s="136">
        <f>'実質公債費比率（分子）の構造'!M$49</f>
        <v>43</v>
      </c>
      <c r="I45" s="136"/>
      <c r="J45" s="136"/>
      <c r="K45" s="136">
        <f>'実質公債費比率（分子）の構造'!N$49</f>
        <v>56</v>
      </c>
      <c r="L45" s="136"/>
      <c r="M45" s="136"/>
      <c r="N45" s="136">
        <f>'実質公債費比率（分子）の構造'!O$49</f>
        <v>61</v>
      </c>
      <c r="O45" s="136"/>
      <c r="P45" s="136"/>
    </row>
    <row r="46" spans="1:16" x14ac:dyDescent="0.15">
      <c r="A46" s="136" t="s">
        <v>54</v>
      </c>
      <c r="B46" s="136">
        <f>'実質公債費比率（分子）の構造'!K$48</f>
        <v>15</v>
      </c>
      <c r="C46" s="136"/>
      <c r="D46" s="136"/>
      <c r="E46" s="136">
        <f>'実質公債費比率（分子）の構造'!L$48</f>
        <v>12</v>
      </c>
      <c r="F46" s="136"/>
      <c r="G46" s="136"/>
      <c r="H46" s="136">
        <f>'実質公債費比率（分子）の構造'!M$48</f>
        <v>8</v>
      </c>
      <c r="I46" s="136"/>
      <c r="J46" s="136"/>
      <c r="K46" s="136">
        <f>'実質公債費比率（分子）の構造'!N$48</f>
        <v>11</v>
      </c>
      <c r="L46" s="136"/>
      <c r="M46" s="136"/>
      <c r="N46" s="136">
        <f>'実質公債費比率（分子）の構造'!O$48</f>
        <v>21</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314</v>
      </c>
      <c r="C49" s="136"/>
      <c r="D49" s="136"/>
      <c r="E49" s="136">
        <f>'実質公債費比率（分子）の構造'!L$45</f>
        <v>287</v>
      </c>
      <c r="F49" s="136"/>
      <c r="G49" s="136"/>
      <c r="H49" s="136">
        <f>'実質公債費比率（分子）の構造'!M$45</f>
        <v>268</v>
      </c>
      <c r="I49" s="136"/>
      <c r="J49" s="136"/>
      <c r="K49" s="136">
        <f>'実質公債費比率（分子）の構造'!N$45</f>
        <v>279</v>
      </c>
      <c r="L49" s="136"/>
      <c r="M49" s="136"/>
      <c r="N49" s="136">
        <f>'実質公債費比率（分子）の構造'!O$45</f>
        <v>284</v>
      </c>
      <c r="O49" s="136"/>
      <c r="P49" s="136"/>
    </row>
    <row r="50" spans="1:16" x14ac:dyDescent="0.15">
      <c r="A50" s="136" t="s">
        <v>58</v>
      </c>
      <c r="B50" s="136" t="e">
        <f>NA()</f>
        <v>#N/A</v>
      </c>
      <c r="C50" s="136">
        <f>IF(ISNUMBER('実質公債費比率（分子）の構造'!K$53),'実質公債費比率（分子）の構造'!K$53,NA())</f>
        <v>92</v>
      </c>
      <c r="D50" s="136" t="e">
        <f>NA()</f>
        <v>#N/A</v>
      </c>
      <c r="E50" s="136" t="e">
        <f>NA()</f>
        <v>#N/A</v>
      </c>
      <c r="F50" s="136">
        <f>IF(ISNUMBER('実質公債費比率（分子）の構造'!L$53),'実質公債費比率（分子）の構造'!L$53,NA())</f>
        <v>77</v>
      </c>
      <c r="G50" s="136" t="e">
        <f>NA()</f>
        <v>#N/A</v>
      </c>
      <c r="H50" s="136" t="e">
        <f>NA()</f>
        <v>#N/A</v>
      </c>
      <c r="I50" s="136">
        <f>IF(ISNUMBER('実質公債費比率（分子）の構造'!M$53),'実質公債費比率（分子）の構造'!M$53,NA())</f>
        <v>76</v>
      </c>
      <c r="J50" s="136" t="e">
        <f>NA()</f>
        <v>#N/A</v>
      </c>
      <c r="K50" s="136" t="e">
        <f>NA()</f>
        <v>#N/A</v>
      </c>
      <c r="L50" s="136">
        <f>IF(ISNUMBER('実質公債費比率（分子）の構造'!N$53),'実質公債費比率（分子）の構造'!N$53,NA())</f>
        <v>89</v>
      </c>
      <c r="M50" s="136" t="e">
        <f>NA()</f>
        <v>#N/A</v>
      </c>
      <c r="N50" s="136" t="e">
        <f>NA()</f>
        <v>#N/A</v>
      </c>
      <c r="O50" s="136">
        <f>IF(ISNUMBER('実質公債費比率（分子）の構造'!O$53),'実質公債費比率（分子）の構造'!O$53,NA())</f>
        <v>99</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2717</v>
      </c>
      <c r="E56" s="135"/>
      <c r="F56" s="135"/>
      <c r="G56" s="135">
        <f>'将来負担比率（分子）の構造'!J$51</f>
        <v>2865</v>
      </c>
      <c r="H56" s="135"/>
      <c r="I56" s="135"/>
      <c r="J56" s="135">
        <f>'将来負担比率（分子）の構造'!K$51</f>
        <v>2888</v>
      </c>
      <c r="K56" s="135"/>
      <c r="L56" s="135"/>
      <c r="M56" s="135">
        <f>'将来負担比率（分子）の構造'!L$51</f>
        <v>2828</v>
      </c>
      <c r="N56" s="135"/>
      <c r="O56" s="135"/>
      <c r="P56" s="135">
        <f>'将来負担比率（分子）の構造'!M$51</f>
        <v>2754</v>
      </c>
    </row>
    <row r="57" spans="1:16" x14ac:dyDescent="0.15">
      <c r="A57" s="135" t="s">
        <v>34</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x14ac:dyDescent="0.15">
      <c r="A58" s="135" t="s">
        <v>33</v>
      </c>
      <c r="B58" s="135"/>
      <c r="C58" s="135"/>
      <c r="D58" s="135">
        <f>'将来負担比率（分子）の構造'!I$49</f>
        <v>3479</v>
      </c>
      <c r="E58" s="135"/>
      <c r="F58" s="135"/>
      <c r="G58" s="135">
        <f>'将来負担比率（分子）の構造'!J$49</f>
        <v>3537</v>
      </c>
      <c r="H58" s="135"/>
      <c r="I58" s="135"/>
      <c r="J58" s="135">
        <f>'将来負担比率（分子）の構造'!K$49</f>
        <v>3511</v>
      </c>
      <c r="K58" s="135"/>
      <c r="L58" s="135"/>
      <c r="M58" s="135">
        <f>'将来負担比率（分子）の構造'!L$49</f>
        <v>3313</v>
      </c>
      <c r="N58" s="135"/>
      <c r="O58" s="135"/>
      <c r="P58" s="135">
        <f>'将来負担比率（分子）の構造'!M$49</f>
        <v>3103</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787</v>
      </c>
      <c r="C62" s="135"/>
      <c r="D62" s="135"/>
      <c r="E62" s="135">
        <f>'将来負担比率（分子）の構造'!J$45</f>
        <v>801</v>
      </c>
      <c r="F62" s="135"/>
      <c r="G62" s="135"/>
      <c r="H62" s="135">
        <f>'将来負担比率（分子）の構造'!K$45</f>
        <v>869</v>
      </c>
      <c r="I62" s="135"/>
      <c r="J62" s="135"/>
      <c r="K62" s="135">
        <f>'将来負担比率（分子）の構造'!L$45</f>
        <v>677</v>
      </c>
      <c r="L62" s="135"/>
      <c r="M62" s="135"/>
      <c r="N62" s="135">
        <f>'将来負担比率（分子）の構造'!M$45</f>
        <v>629</v>
      </c>
      <c r="O62" s="135"/>
      <c r="P62" s="135"/>
    </row>
    <row r="63" spans="1:16" x14ac:dyDescent="0.15">
      <c r="A63" s="135" t="s">
        <v>27</v>
      </c>
      <c r="B63" s="135">
        <f>'将来負担比率（分子）の構造'!I$44</f>
        <v>392</v>
      </c>
      <c r="C63" s="135"/>
      <c r="D63" s="135"/>
      <c r="E63" s="135">
        <f>'将来負担比率（分子）の構造'!J$44</f>
        <v>258</v>
      </c>
      <c r="F63" s="135"/>
      <c r="G63" s="135"/>
      <c r="H63" s="135">
        <f>'将来負担比率（分子）の構造'!K$44</f>
        <v>295</v>
      </c>
      <c r="I63" s="135"/>
      <c r="J63" s="135"/>
      <c r="K63" s="135">
        <f>'将来負担比率（分子）の構造'!L$44</f>
        <v>252</v>
      </c>
      <c r="L63" s="135"/>
      <c r="M63" s="135"/>
      <c r="N63" s="135">
        <f>'将来負担比率（分子）の構造'!M$44</f>
        <v>200</v>
      </c>
      <c r="O63" s="135"/>
      <c r="P63" s="135"/>
    </row>
    <row r="64" spans="1:16" x14ac:dyDescent="0.15">
      <c r="A64" s="135" t="s">
        <v>26</v>
      </c>
      <c r="B64" s="135">
        <f>'将来負担比率（分子）の構造'!I$43</f>
        <v>10</v>
      </c>
      <c r="C64" s="135"/>
      <c r="D64" s="135"/>
      <c r="E64" s="135">
        <f>'将来負担比率（分子）の構造'!J$43</f>
        <v>23</v>
      </c>
      <c r="F64" s="135"/>
      <c r="G64" s="135"/>
      <c r="H64" s="135">
        <f>'将来負担比率（分子）の構造'!K$43</f>
        <v>42</v>
      </c>
      <c r="I64" s="135"/>
      <c r="J64" s="135"/>
      <c r="K64" s="135">
        <f>'将来負担比率（分子）の構造'!L$43</f>
        <v>581</v>
      </c>
      <c r="L64" s="135"/>
      <c r="M64" s="135"/>
      <c r="N64" s="135">
        <f>'将来負担比率（分子）の構造'!M$43</f>
        <v>897</v>
      </c>
      <c r="O64" s="135"/>
      <c r="P64" s="135"/>
    </row>
    <row r="65" spans="1:16" x14ac:dyDescent="0.15">
      <c r="A65" s="135" t="s">
        <v>25</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24</v>
      </c>
      <c r="B66" s="135">
        <f>'将来負担比率（分子）の構造'!I$41</f>
        <v>3236</v>
      </c>
      <c r="C66" s="135"/>
      <c r="D66" s="135"/>
      <c r="E66" s="135">
        <f>'将来負担比率（分子）の構造'!J$41</f>
        <v>3442</v>
      </c>
      <c r="F66" s="135"/>
      <c r="G66" s="135"/>
      <c r="H66" s="135">
        <f>'将来負担比率（分子）の構造'!K$41</f>
        <v>3471</v>
      </c>
      <c r="I66" s="135"/>
      <c r="J66" s="135"/>
      <c r="K66" s="135">
        <f>'将来負担比率（分子）の構造'!L$41</f>
        <v>3430</v>
      </c>
      <c r="L66" s="135"/>
      <c r="M66" s="135"/>
      <c r="N66" s="135">
        <f>'将来負担比率（分子）の構造'!M$41</f>
        <v>3341</v>
      </c>
      <c r="O66" s="135"/>
      <c r="P66" s="135"/>
    </row>
    <row r="67" spans="1:16" x14ac:dyDescent="0.15">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50" zoomScaleNormal="5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192</v>
      </c>
      <c r="DI1" s="732"/>
      <c r="DJ1" s="732"/>
      <c r="DK1" s="732"/>
      <c r="DL1" s="732"/>
      <c r="DM1" s="732"/>
      <c r="DN1" s="733"/>
      <c r="DP1" s="731" t="s">
        <v>193</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x14ac:dyDescent="0.15">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78" t="s">
        <v>195</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196</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197</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x14ac:dyDescent="0.15">
      <c r="B4" s="678" t="s">
        <v>1</v>
      </c>
      <c r="C4" s="679"/>
      <c r="D4" s="679"/>
      <c r="E4" s="679"/>
      <c r="F4" s="679"/>
      <c r="G4" s="679"/>
      <c r="H4" s="679"/>
      <c r="I4" s="679"/>
      <c r="J4" s="679"/>
      <c r="K4" s="679"/>
      <c r="L4" s="679"/>
      <c r="M4" s="679"/>
      <c r="N4" s="679"/>
      <c r="O4" s="679"/>
      <c r="P4" s="679"/>
      <c r="Q4" s="680"/>
      <c r="R4" s="678" t="s">
        <v>198</v>
      </c>
      <c r="S4" s="679"/>
      <c r="T4" s="679"/>
      <c r="U4" s="679"/>
      <c r="V4" s="679"/>
      <c r="W4" s="679"/>
      <c r="X4" s="679"/>
      <c r="Y4" s="680"/>
      <c r="Z4" s="678" t="s">
        <v>199</v>
      </c>
      <c r="AA4" s="679"/>
      <c r="AB4" s="679"/>
      <c r="AC4" s="680"/>
      <c r="AD4" s="678" t="s">
        <v>200</v>
      </c>
      <c r="AE4" s="679"/>
      <c r="AF4" s="679"/>
      <c r="AG4" s="679"/>
      <c r="AH4" s="679"/>
      <c r="AI4" s="679"/>
      <c r="AJ4" s="679"/>
      <c r="AK4" s="680"/>
      <c r="AL4" s="678" t="s">
        <v>199</v>
      </c>
      <c r="AM4" s="679"/>
      <c r="AN4" s="679"/>
      <c r="AO4" s="680"/>
      <c r="AP4" s="734" t="s">
        <v>201</v>
      </c>
      <c r="AQ4" s="734"/>
      <c r="AR4" s="734"/>
      <c r="AS4" s="734"/>
      <c r="AT4" s="734"/>
      <c r="AU4" s="734"/>
      <c r="AV4" s="734"/>
      <c r="AW4" s="734"/>
      <c r="AX4" s="734"/>
      <c r="AY4" s="734"/>
      <c r="AZ4" s="734"/>
      <c r="BA4" s="734"/>
      <c r="BB4" s="734"/>
      <c r="BC4" s="734"/>
      <c r="BD4" s="734"/>
      <c r="BE4" s="734"/>
      <c r="BF4" s="734"/>
      <c r="BG4" s="734" t="s">
        <v>202</v>
      </c>
      <c r="BH4" s="734"/>
      <c r="BI4" s="734"/>
      <c r="BJ4" s="734"/>
      <c r="BK4" s="734"/>
      <c r="BL4" s="734"/>
      <c r="BM4" s="734"/>
      <c r="BN4" s="734"/>
      <c r="BO4" s="734" t="s">
        <v>199</v>
      </c>
      <c r="BP4" s="734"/>
      <c r="BQ4" s="734"/>
      <c r="BR4" s="734"/>
      <c r="BS4" s="734" t="s">
        <v>203</v>
      </c>
      <c r="BT4" s="734"/>
      <c r="BU4" s="734"/>
      <c r="BV4" s="734"/>
      <c r="BW4" s="734"/>
      <c r="BX4" s="734"/>
      <c r="BY4" s="734"/>
      <c r="BZ4" s="734"/>
      <c r="CA4" s="734"/>
      <c r="CB4" s="734"/>
      <c r="CD4" s="723" t="s">
        <v>204</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x14ac:dyDescent="0.15">
      <c r="B5" s="705" t="s">
        <v>205</v>
      </c>
      <c r="C5" s="706"/>
      <c r="D5" s="706"/>
      <c r="E5" s="706"/>
      <c r="F5" s="706"/>
      <c r="G5" s="706"/>
      <c r="H5" s="706"/>
      <c r="I5" s="706"/>
      <c r="J5" s="706"/>
      <c r="K5" s="706"/>
      <c r="L5" s="706"/>
      <c r="M5" s="706"/>
      <c r="N5" s="706"/>
      <c r="O5" s="706"/>
      <c r="P5" s="706"/>
      <c r="Q5" s="707"/>
      <c r="R5" s="668">
        <v>734128</v>
      </c>
      <c r="S5" s="669"/>
      <c r="T5" s="669"/>
      <c r="U5" s="669"/>
      <c r="V5" s="669"/>
      <c r="W5" s="669"/>
      <c r="X5" s="669"/>
      <c r="Y5" s="716"/>
      <c r="Z5" s="729">
        <v>17.8</v>
      </c>
      <c r="AA5" s="729"/>
      <c r="AB5" s="729"/>
      <c r="AC5" s="729"/>
      <c r="AD5" s="730">
        <v>734128</v>
      </c>
      <c r="AE5" s="730"/>
      <c r="AF5" s="730"/>
      <c r="AG5" s="730"/>
      <c r="AH5" s="730"/>
      <c r="AI5" s="730"/>
      <c r="AJ5" s="730"/>
      <c r="AK5" s="730"/>
      <c r="AL5" s="717">
        <v>29.5</v>
      </c>
      <c r="AM5" s="686"/>
      <c r="AN5" s="686"/>
      <c r="AO5" s="718"/>
      <c r="AP5" s="705" t="s">
        <v>206</v>
      </c>
      <c r="AQ5" s="706"/>
      <c r="AR5" s="706"/>
      <c r="AS5" s="706"/>
      <c r="AT5" s="706"/>
      <c r="AU5" s="706"/>
      <c r="AV5" s="706"/>
      <c r="AW5" s="706"/>
      <c r="AX5" s="706"/>
      <c r="AY5" s="706"/>
      <c r="AZ5" s="706"/>
      <c r="BA5" s="706"/>
      <c r="BB5" s="706"/>
      <c r="BC5" s="706"/>
      <c r="BD5" s="706"/>
      <c r="BE5" s="706"/>
      <c r="BF5" s="707"/>
      <c r="BG5" s="618">
        <v>734128</v>
      </c>
      <c r="BH5" s="619"/>
      <c r="BI5" s="619"/>
      <c r="BJ5" s="619"/>
      <c r="BK5" s="619"/>
      <c r="BL5" s="619"/>
      <c r="BM5" s="619"/>
      <c r="BN5" s="620"/>
      <c r="BO5" s="671">
        <v>100</v>
      </c>
      <c r="BP5" s="671"/>
      <c r="BQ5" s="671"/>
      <c r="BR5" s="671"/>
      <c r="BS5" s="672" t="s">
        <v>207</v>
      </c>
      <c r="BT5" s="672"/>
      <c r="BU5" s="672"/>
      <c r="BV5" s="672"/>
      <c r="BW5" s="672"/>
      <c r="BX5" s="672"/>
      <c r="BY5" s="672"/>
      <c r="BZ5" s="672"/>
      <c r="CA5" s="672"/>
      <c r="CB5" s="708"/>
      <c r="CD5" s="723" t="s">
        <v>201</v>
      </c>
      <c r="CE5" s="724"/>
      <c r="CF5" s="724"/>
      <c r="CG5" s="724"/>
      <c r="CH5" s="724"/>
      <c r="CI5" s="724"/>
      <c r="CJ5" s="724"/>
      <c r="CK5" s="724"/>
      <c r="CL5" s="724"/>
      <c r="CM5" s="724"/>
      <c r="CN5" s="724"/>
      <c r="CO5" s="724"/>
      <c r="CP5" s="724"/>
      <c r="CQ5" s="725"/>
      <c r="CR5" s="723" t="s">
        <v>208</v>
      </c>
      <c r="CS5" s="724"/>
      <c r="CT5" s="724"/>
      <c r="CU5" s="724"/>
      <c r="CV5" s="724"/>
      <c r="CW5" s="724"/>
      <c r="CX5" s="724"/>
      <c r="CY5" s="725"/>
      <c r="CZ5" s="723" t="s">
        <v>199</v>
      </c>
      <c r="DA5" s="724"/>
      <c r="DB5" s="724"/>
      <c r="DC5" s="725"/>
      <c r="DD5" s="723" t="s">
        <v>209</v>
      </c>
      <c r="DE5" s="724"/>
      <c r="DF5" s="724"/>
      <c r="DG5" s="724"/>
      <c r="DH5" s="724"/>
      <c r="DI5" s="724"/>
      <c r="DJ5" s="724"/>
      <c r="DK5" s="724"/>
      <c r="DL5" s="724"/>
      <c r="DM5" s="724"/>
      <c r="DN5" s="724"/>
      <c r="DO5" s="724"/>
      <c r="DP5" s="725"/>
      <c r="DQ5" s="723" t="s">
        <v>210</v>
      </c>
      <c r="DR5" s="724"/>
      <c r="DS5" s="724"/>
      <c r="DT5" s="724"/>
      <c r="DU5" s="724"/>
      <c r="DV5" s="724"/>
      <c r="DW5" s="724"/>
      <c r="DX5" s="724"/>
      <c r="DY5" s="724"/>
      <c r="DZ5" s="724"/>
      <c r="EA5" s="724"/>
      <c r="EB5" s="724"/>
      <c r="EC5" s="725"/>
    </row>
    <row r="6" spans="2:143" ht="11.25" customHeight="1" x14ac:dyDescent="0.15">
      <c r="B6" s="615" t="s">
        <v>211</v>
      </c>
      <c r="C6" s="616"/>
      <c r="D6" s="616"/>
      <c r="E6" s="616"/>
      <c r="F6" s="616"/>
      <c r="G6" s="616"/>
      <c r="H6" s="616"/>
      <c r="I6" s="616"/>
      <c r="J6" s="616"/>
      <c r="K6" s="616"/>
      <c r="L6" s="616"/>
      <c r="M6" s="616"/>
      <c r="N6" s="616"/>
      <c r="O6" s="616"/>
      <c r="P6" s="616"/>
      <c r="Q6" s="617"/>
      <c r="R6" s="618">
        <v>38356</v>
      </c>
      <c r="S6" s="619"/>
      <c r="T6" s="619"/>
      <c r="U6" s="619"/>
      <c r="V6" s="619"/>
      <c r="W6" s="619"/>
      <c r="X6" s="619"/>
      <c r="Y6" s="620"/>
      <c r="Z6" s="671">
        <v>0.9</v>
      </c>
      <c r="AA6" s="671"/>
      <c r="AB6" s="671"/>
      <c r="AC6" s="671"/>
      <c r="AD6" s="672">
        <v>38356</v>
      </c>
      <c r="AE6" s="672"/>
      <c r="AF6" s="672"/>
      <c r="AG6" s="672"/>
      <c r="AH6" s="672"/>
      <c r="AI6" s="672"/>
      <c r="AJ6" s="672"/>
      <c r="AK6" s="672"/>
      <c r="AL6" s="641">
        <v>1.5</v>
      </c>
      <c r="AM6" s="673"/>
      <c r="AN6" s="673"/>
      <c r="AO6" s="674"/>
      <c r="AP6" s="615" t="s">
        <v>212</v>
      </c>
      <c r="AQ6" s="616"/>
      <c r="AR6" s="616"/>
      <c r="AS6" s="616"/>
      <c r="AT6" s="616"/>
      <c r="AU6" s="616"/>
      <c r="AV6" s="616"/>
      <c r="AW6" s="616"/>
      <c r="AX6" s="616"/>
      <c r="AY6" s="616"/>
      <c r="AZ6" s="616"/>
      <c r="BA6" s="616"/>
      <c r="BB6" s="616"/>
      <c r="BC6" s="616"/>
      <c r="BD6" s="616"/>
      <c r="BE6" s="616"/>
      <c r="BF6" s="617"/>
      <c r="BG6" s="618">
        <v>734128</v>
      </c>
      <c r="BH6" s="619"/>
      <c r="BI6" s="619"/>
      <c r="BJ6" s="619"/>
      <c r="BK6" s="619"/>
      <c r="BL6" s="619"/>
      <c r="BM6" s="619"/>
      <c r="BN6" s="620"/>
      <c r="BO6" s="671">
        <v>100</v>
      </c>
      <c r="BP6" s="671"/>
      <c r="BQ6" s="671"/>
      <c r="BR6" s="671"/>
      <c r="BS6" s="672" t="s">
        <v>207</v>
      </c>
      <c r="BT6" s="672"/>
      <c r="BU6" s="672"/>
      <c r="BV6" s="672"/>
      <c r="BW6" s="672"/>
      <c r="BX6" s="672"/>
      <c r="BY6" s="672"/>
      <c r="BZ6" s="672"/>
      <c r="CA6" s="672"/>
      <c r="CB6" s="708"/>
      <c r="CD6" s="675" t="s">
        <v>213</v>
      </c>
      <c r="CE6" s="676"/>
      <c r="CF6" s="676"/>
      <c r="CG6" s="676"/>
      <c r="CH6" s="676"/>
      <c r="CI6" s="676"/>
      <c r="CJ6" s="676"/>
      <c r="CK6" s="676"/>
      <c r="CL6" s="676"/>
      <c r="CM6" s="676"/>
      <c r="CN6" s="676"/>
      <c r="CO6" s="676"/>
      <c r="CP6" s="676"/>
      <c r="CQ6" s="677"/>
      <c r="CR6" s="618">
        <v>70969</v>
      </c>
      <c r="CS6" s="619"/>
      <c r="CT6" s="619"/>
      <c r="CU6" s="619"/>
      <c r="CV6" s="619"/>
      <c r="CW6" s="619"/>
      <c r="CX6" s="619"/>
      <c r="CY6" s="620"/>
      <c r="CZ6" s="671">
        <v>1.8</v>
      </c>
      <c r="DA6" s="671"/>
      <c r="DB6" s="671"/>
      <c r="DC6" s="671"/>
      <c r="DD6" s="624" t="s">
        <v>207</v>
      </c>
      <c r="DE6" s="619"/>
      <c r="DF6" s="619"/>
      <c r="DG6" s="619"/>
      <c r="DH6" s="619"/>
      <c r="DI6" s="619"/>
      <c r="DJ6" s="619"/>
      <c r="DK6" s="619"/>
      <c r="DL6" s="619"/>
      <c r="DM6" s="619"/>
      <c r="DN6" s="619"/>
      <c r="DO6" s="619"/>
      <c r="DP6" s="620"/>
      <c r="DQ6" s="624">
        <v>70969</v>
      </c>
      <c r="DR6" s="619"/>
      <c r="DS6" s="619"/>
      <c r="DT6" s="619"/>
      <c r="DU6" s="619"/>
      <c r="DV6" s="619"/>
      <c r="DW6" s="619"/>
      <c r="DX6" s="619"/>
      <c r="DY6" s="619"/>
      <c r="DZ6" s="619"/>
      <c r="EA6" s="619"/>
      <c r="EB6" s="619"/>
      <c r="EC6" s="654"/>
    </row>
    <row r="7" spans="2:143" ht="11.25" customHeight="1" x14ac:dyDescent="0.15">
      <c r="B7" s="615" t="s">
        <v>214</v>
      </c>
      <c r="C7" s="616"/>
      <c r="D7" s="616"/>
      <c r="E7" s="616"/>
      <c r="F7" s="616"/>
      <c r="G7" s="616"/>
      <c r="H7" s="616"/>
      <c r="I7" s="616"/>
      <c r="J7" s="616"/>
      <c r="K7" s="616"/>
      <c r="L7" s="616"/>
      <c r="M7" s="616"/>
      <c r="N7" s="616"/>
      <c r="O7" s="616"/>
      <c r="P7" s="616"/>
      <c r="Q7" s="617"/>
      <c r="R7" s="618">
        <v>1895</v>
      </c>
      <c r="S7" s="619"/>
      <c r="T7" s="619"/>
      <c r="U7" s="619"/>
      <c r="V7" s="619"/>
      <c r="W7" s="619"/>
      <c r="X7" s="619"/>
      <c r="Y7" s="620"/>
      <c r="Z7" s="671">
        <v>0</v>
      </c>
      <c r="AA7" s="671"/>
      <c r="AB7" s="671"/>
      <c r="AC7" s="671"/>
      <c r="AD7" s="672">
        <v>1895</v>
      </c>
      <c r="AE7" s="672"/>
      <c r="AF7" s="672"/>
      <c r="AG7" s="672"/>
      <c r="AH7" s="672"/>
      <c r="AI7" s="672"/>
      <c r="AJ7" s="672"/>
      <c r="AK7" s="672"/>
      <c r="AL7" s="641">
        <v>0.1</v>
      </c>
      <c r="AM7" s="673"/>
      <c r="AN7" s="673"/>
      <c r="AO7" s="674"/>
      <c r="AP7" s="615" t="s">
        <v>215</v>
      </c>
      <c r="AQ7" s="616"/>
      <c r="AR7" s="616"/>
      <c r="AS7" s="616"/>
      <c r="AT7" s="616"/>
      <c r="AU7" s="616"/>
      <c r="AV7" s="616"/>
      <c r="AW7" s="616"/>
      <c r="AX7" s="616"/>
      <c r="AY7" s="616"/>
      <c r="AZ7" s="616"/>
      <c r="BA7" s="616"/>
      <c r="BB7" s="616"/>
      <c r="BC7" s="616"/>
      <c r="BD7" s="616"/>
      <c r="BE7" s="616"/>
      <c r="BF7" s="617"/>
      <c r="BG7" s="618">
        <v>384919</v>
      </c>
      <c r="BH7" s="619"/>
      <c r="BI7" s="619"/>
      <c r="BJ7" s="619"/>
      <c r="BK7" s="619"/>
      <c r="BL7" s="619"/>
      <c r="BM7" s="619"/>
      <c r="BN7" s="620"/>
      <c r="BO7" s="671">
        <v>52.4</v>
      </c>
      <c r="BP7" s="671"/>
      <c r="BQ7" s="671"/>
      <c r="BR7" s="671"/>
      <c r="BS7" s="672" t="s">
        <v>207</v>
      </c>
      <c r="BT7" s="672"/>
      <c r="BU7" s="672"/>
      <c r="BV7" s="672"/>
      <c r="BW7" s="672"/>
      <c r="BX7" s="672"/>
      <c r="BY7" s="672"/>
      <c r="BZ7" s="672"/>
      <c r="CA7" s="672"/>
      <c r="CB7" s="708"/>
      <c r="CD7" s="655" t="s">
        <v>216</v>
      </c>
      <c r="CE7" s="652"/>
      <c r="CF7" s="652"/>
      <c r="CG7" s="652"/>
      <c r="CH7" s="652"/>
      <c r="CI7" s="652"/>
      <c r="CJ7" s="652"/>
      <c r="CK7" s="652"/>
      <c r="CL7" s="652"/>
      <c r="CM7" s="652"/>
      <c r="CN7" s="652"/>
      <c r="CO7" s="652"/>
      <c r="CP7" s="652"/>
      <c r="CQ7" s="653"/>
      <c r="CR7" s="618">
        <v>740613</v>
      </c>
      <c r="CS7" s="619"/>
      <c r="CT7" s="619"/>
      <c r="CU7" s="619"/>
      <c r="CV7" s="619"/>
      <c r="CW7" s="619"/>
      <c r="CX7" s="619"/>
      <c r="CY7" s="620"/>
      <c r="CZ7" s="671">
        <v>18.7</v>
      </c>
      <c r="DA7" s="671"/>
      <c r="DB7" s="671"/>
      <c r="DC7" s="671"/>
      <c r="DD7" s="624">
        <v>16075</v>
      </c>
      <c r="DE7" s="619"/>
      <c r="DF7" s="619"/>
      <c r="DG7" s="619"/>
      <c r="DH7" s="619"/>
      <c r="DI7" s="619"/>
      <c r="DJ7" s="619"/>
      <c r="DK7" s="619"/>
      <c r="DL7" s="619"/>
      <c r="DM7" s="619"/>
      <c r="DN7" s="619"/>
      <c r="DO7" s="619"/>
      <c r="DP7" s="620"/>
      <c r="DQ7" s="624">
        <v>682177</v>
      </c>
      <c r="DR7" s="619"/>
      <c r="DS7" s="619"/>
      <c r="DT7" s="619"/>
      <c r="DU7" s="619"/>
      <c r="DV7" s="619"/>
      <c r="DW7" s="619"/>
      <c r="DX7" s="619"/>
      <c r="DY7" s="619"/>
      <c r="DZ7" s="619"/>
      <c r="EA7" s="619"/>
      <c r="EB7" s="619"/>
      <c r="EC7" s="654"/>
    </row>
    <row r="8" spans="2:143" ht="11.25" customHeight="1" x14ac:dyDescent="0.15">
      <c r="B8" s="615" t="s">
        <v>217</v>
      </c>
      <c r="C8" s="616"/>
      <c r="D8" s="616"/>
      <c r="E8" s="616"/>
      <c r="F8" s="616"/>
      <c r="G8" s="616"/>
      <c r="H8" s="616"/>
      <c r="I8" s="616"/>
      <c r="J8" s="616"/>
      <c r="K8" s="616"/>
      <c r="L8" s="616"/>
      <c r="M8" s="616"/>
      <c r="N8" s="616"/>
      <c r="O8" s="616"/>
      <c r="P8" s="616"/>
      <c r="Q8" s="617"/>
      <c r="R8" s="618">
        <v>6450</v>
      </c>
      <c r="S8" s="619"/>
      <c r="T8" s="619"/>
      <c r="U8" s="619"/>
      <c r="V8" s="619"/>
      <c r="W8" s="619"/>
      <c r="X8" s="619"/>
      <c r="Y8" s="620"/>
      <c r="Z8" s="671">
        <v>0.2</v>
      </c>
      <c r="AA8" s="671"/>
      <c r="AB8" s="671"/>
      <c r="AC8" s="671"/>
      <c r="AD8" s="672">
        <v>6450</v>
      </c>
      <c r="AE8" s="672"/>
      <c r="AF8" s="672"/>
      <c r="AG8" s="672"/>
      <c r="AH8" s="672"/>
      <c r="AI8" s="672"/>
      <c r="AJ8" s="672"/>
      <c r="AK8" s="672"/>
      <c r="AL8" s="641">
        <v>0.3</v>
      </c>
      <c r="AM8" s="673"/>
      <c r="AN8" s="673"/>
      <c r="AO8" s="674"/>
      <c r="AP8" s="615" t="s">
        <v>218</v>
      </c>
      <c r="AQ8" s="616"/>
      <c r="AR8" s="616"/>
      <c r="AS8" s="616"/>
      <c r="AT8" s="616"/>
      <c r="AU8" s="616"/>
      <c r="AV8" s="616"/>
      <c r="AW8" s="616"/>
      <c r="AX8" s="616"/>
      <c r="AY8" s="616"/>
      <c r="AZ8" s="616"/>
      <c r="BA8" s="616"/>
      <c r="BB8" s="616"/>
      <c r="BC8" s="616"/>
      <c r="BD8" s="616"/>
      <c r="BE8" s="616"/>
      <c r="BF8" s="617"/>
      <c r="BG8" s="618">
        <v>14488</v>
      </c>
      <c r="BH8" s="619"/>
      <c r="BI8" s="619"/>
      <c r="BJ8" s="619"/>
      <c r="BK8" s="619"/>
      <c r="BL8" s="619"/>
      <c r="BM8" s="619"/>
      <c r="BN8" s="620"/>
      <c r="BO8" s="671">
        <v>2</v>
      </c>
      <c r="BP8" s="671"/>
      <c r="BQ8" s="671"/>
      <c r="BR8" s="671"/>
      <c r="BS8" s="624" t="s">
        <v>108</v>
      </c>
      <c r="BT8" s="619"/>
      <c r="BU8" s="619"/>
      <c r="BV8" s="619"/>
      <c r="BW8" s="619"/>
      <c r="BX8" s="619"/>
      <c r="BY8" s="619"/>
      <c r="BZ8" s="619"/>
      <c r="CA8" s="619"/>
      <c r="CB8" s="654"/>
      <c r="CD8" s="655" t="s">
        <v>219</v>
      </c>
      <c r="CE8" s="652"/>
      <c r="CF8" s="652"/>
      <c r="CG8" s="652"/>
      <c r="CH8" s="652"/>
      <c r="CI8" s="652"/>
      <c r="CJ8" s="652"/>
      <c r="CK8" s="652"/>
      <c r="CL8" s="652"/>
      <c r="CM8" s="652"/>
      <c r="CN8" s="652"/>
      <c r="CO8" s="652"/>
      <c r="CP8" s="652"/>
      <c r="CQ8" s="653"/>
      <c r="CR8" s="618">
        <v>988186</v>
      </c>
      <c r="CS8" s="619"/>
      <c r="CT8" s="619"/>
      <c r="CU8" s="619"/>
      <c r="CV8" s="619"/>
      <c r="CW8" s="619"/>
      <c r="CX8" s="619"/>
      <c r="CY8" s="620"/>
      <c r="CZ8" s="671">
        <v>25</v>
      </c>
      <c r="DA8" s="671"/>
      <c r="DB8" s="671"/>
      <c r="DC8" s="671"/>
      <c r="DD8" s="624" t="s">
        <v>207</v>
      </c>
      <c r="DE8" s="619"/>
      <c r="DF8" s="619"/>
      <c r="DG8" s="619"/>
      <c r="DH8" s="619"/>
      <c r="DI8" s="619"/>
      <c r="DJ8" s="619"/>
      <c r="DK8" s="619"/>
      <c r="DL8" s="619"/>
      <c r="DM8" s="619"/>
      <c r="DN8" s="619"/>
      <c r="DO8" s="619"/>
      <c r="DP8" s="620"/>
      <c r="DQ8" s="624">
        <v>607486</v>
      </c>
      <c r="DR8" s="619"/>
      <c r="DS8" s="619"/>
      <c r="DT8" s="619"/>
      <c r="DU8" s="619"/>
      <c r="DV8" s="619"/>
      <c r="DW8" s="619"/>
      <c r="DX8" s="619"/>
      <c r="DY8" s="619"/>
      <c r="DZ8" s="619"/>
      <c r="EA8" s="619"/>
      <c r="EB8" s="619"/>
      <c r="EC8" s="654"/>
    </row>
    <row r="9" spans="2:143" ht="11.25" customHeight="1" x14ac:dyDescent="0.15">
      <c r="B9" s="615" t="s">
        <v>220</v>
      </c>
      <c r="C9" s="616"/>
      <c r="D9" s="616"/>
      <c r="E9" s="616"/>
      <c r="F9" s="616"/>
      <c r="G9" s="616"/>
      <c r="H9" s="616"/>
      <c r="I9" s="616"/>
      <c r="J9" s="616"/>
      <c r="K9" s="616"/>
      <c r="L9" s="616"/>
      <c r="M9" s="616"/>
      <c r="N9" s="616"/>
      <c r="O9" s="616"/>
      <c r="P9" s="616"/>
      <c r="Q9" s="617"/>
      <c r="R9" s="618">
        <v>5862</v>
      </c>
      <c r="S9" s="619"/>
      <c r="T9" s="619"/>
      <c r="U9" s="619"/>
      <c r="V9" s="619"/>
      <c r="W9" s="619"/>
      <c r="X9" s="619"/>
      <c r="Y9" s="620"/>
      <c r="Z9" s="671">
        <v>0.1</v>
      </c>
      <c r="AA9" s="671"/>
      <c r="AB9" s="671"/>
      <c r="AC9" s="671"/>
      <c r="AD9" s="672">
        <v>5862</v>
      </c>
      <c r="AE9" s="672"/>
      <c r="AF9" s="672"/>
      <c r="AG9" s="672"/>
      <c r="AH9" s="672"/>
      <c r="AI9" s="672"/>
      <c r="AJ9" s="672"/>
      <c r="AK9" s="672"/>
      <c r="AL9" s="641">
        <v>0.2</v>
      </c>
      <c r="AM9" s="673"/>
      <c r="AN9" s="673"/>
      <c r="AO9" s="674"/>
      <c r="AP9" s="615" t="s">
        <v>221</v>
      </c>
      <c r="AQ9" s="616"/>
      <c r="AR9" s="616"/>
      <c r="AS9" s="616"/>
      <c r="AT9" s="616"/>
      <c r="AU9" s="616"/>
      <c r="AV9" s="616"/>
      <c r="AW9" s="616"/>
      <c r="AX9" s="616"/>
      <c r="AY9" s="616"/>
      <c r="AZ9" s="616"/>
      <c r="BA9" s="616"/>
      <c r="BB9" s="616"/>
      <c r="BC9" s="616"/>
      <c r="BD9" s="616"/>
      <c r="BE9" s="616"/>
      <c r="BF9" s="617"/>
      <c r="BG9" s="618">
        <v>345464</v>
      </c>
      <c r="BH9" s="619"/>
      <c r="BI9" s="619"/>
      <c r="BJ9" s="619"/>
      <c r="BK9" s="619"/>
      <c r="BL9" s="619"/>
      <c r="BM9" s="619"/>
      <c r="BN9" s="620"/>
      <c r="BO9" s="671">
        <v>47.1</v>
      </c>
      <c r="BP9" s="671"/>
      <c r="BQ9" s="671"/>
      <c r="BR9" s="671"/>
      <c r="BS9" s="624" t="s">
        <v>108</v>
      </c>
      <c r="BT9" s="619"/>
      <c r="BU9" s="619"/>
      <c r="BV9" s="619"/>
      <c r="BW9" s="619"/>
      <c r="BX9" s="619"/>
      <c r="BY9" s="619"/>
      <c r="BZ9" s="619"/>
      <c r="CA9" s="619"/>
      <c r="CB9" s="654"/>
      <c r="CD9" s="655" t="s">
        <v>222</v>
      </c>
      <c r="CE9" s="652"/>
      <c r="CF9" s="652"/>
      <c r="CG9" s="652"/>
      <c r="CH9" s="652"/>
      <c r="CI9" s="652"/>
      <c r="CJ9" s="652"/>
      <c r="CK9" s="652"/>
      <c r="CL9" s="652"/>
      <c r="CM9" s="652"/>
      <c r="CN9" s="652"/>
      <c r="CO9" s="652"/>
      <c r="CP9" s="652"/>
      <c r="CQ9" s="653"/>
      <c r="CR9" s="618">
        <v>630615</v>
      </c>
      <c r="CS9" s="619"/>
      <c r="CT9" s="619"/>
      <c r="CU9" s="619"/>
      <c r="CV9" s="619"/>
      <c r="CW9" s="619"/>
      <c r="CX9" s="619"/>
      <c r="CY9" s="620"/>
      <c r="CZ9" s="671">
        <v>15.9</v>
      </c>
      <c r="DA9" s="671"/>
      <c r="DB9" s="671"/>
      <c r="DC9" s="671"/>
      <c r="DD9" s="624">
        <v>17548</v>
      </c>
      <c r="DE9" s="619"/>
      <c r="DF9" s="619"/>
      <c r="DG9" s="619"/>
      <c r="DH9" s="619"/>
      <c r="DI9" s="619"/>
      <c r="DJ9" s="619"/>
      <c r="DK9" s="619"/>
      <c r="DL9" s="619"/>
      <c r="DM9" s="619"/>
      <c r="DN9" s="619"/>
      <c r="DO9" s="619"/>
      <c r="DP9" s="620"/>
      <c r="DQ9" s="624">
        <v>613944</v>
      </c>
      <c r="DR9" s="619"/>
      <c r="DS9" s="619"/>
      <c r="DT9" s="619"/>
      <c r="DU9" s="619"/>
      <c r="DV9" s="619"/>
      <c r="DW9" s="619"/>
      <c r="DX9" s="619"/>
      <c r="DY9" s="619"/>
      <c r="DZ9" s="619"/>
      <c r="EA9" s="619"/>
      <c r="EB9" s="619"/>
      <c r="EC9" s="654"/>
    </row>
    <row r="10" spans="2:143" ht="11.25" customHeight="1" x14ac:dyDescent="0.15">
      <c r="B10" s="615" t="s">
        <v>223</v>
      </c>
      <c r="C10" s="616"/>
      <c r="D10" s="616"/>
      <c r="E10" s="616"/>
      <c r="F10" s="616"/>
      <c r="G10" s="616"/>
      <c r="H10" s="616"/>
      <c r="I10" s="616"/>
      <c r="J10" s="616"/>
      <c r="K10" s="616"/>
      <c r="L10" s="616"/>
      <c r="M10" s="616"/>
      <c r="N10" s="616"/>
      <c r="O10" s="616"/>
      <c r="P10" s="616"/>
      <c r="Q10" s="617"/>
      <c r="R10" s="618">
        <v>140038</v>
      </c>
      <c r="S10" s="619"/>
      <c r="T10" s="619"/>
      <c r="U10" s="619"/>
      <c r="V10" s="619"/>
      <c r="W10" s="619"/>
      <c r="X10" s="619"/>
      <c r="Y10" s="620"/>
      <c r="Z10" s="671">
        <v>3.4</v>
      </c>
      <c r="AA10" s="671"/>
      <c r="AB10" s="671"/>
      <c r="AC10" s="671"/>
      <c r="AD10" s="672">
        <v>140038</v>
      </c>
      <c r="AE10" s="672"/>
      <c r="AF10" s="672"/>
      <c r="AG10" s="672"/>
      <c r="AH10" s="672"/>
      <c r="AI10" s="672"/>
      <c r="AJ10" s="672"/>
      <c r="AK10" s="672"/>
      <c r="AL10" s="641">
        <v>5.6</v>
      </c>
      <c r="AM10" s="673"/>
      <c r="AN10" s="673"/>
      <c r="AO10" s="674"/>
      <c r="AP10" s="615" t="s">
        <v>224</v>
      </c>
      <c r="AQ10" s="616"/>
      <c r="AR10" s="616"/>
      <c r="AS10" s="616"/>
      <c r="AT10" s="616"/>
      <c r="AU10" s="616"/>
      <c r="AV10" s="616"/>
      <c r="AW10" s="616"/>
      <c r="AX10" s="616"/>
      <c r="AY10" s="616"/>
      <c r="AZ10" s="616"/>
      <c r="BA10" s="616"/>
      <c r="BB10" s="616"/>
      <c r="BC10" s="616"/>
      <c r="BD10" s="616"/>
      <c r="BE10" s="616"/>
      <c r="BF10" s="617"/>
      <c r="BG10" s="618">
        <v>12554</v>
      </c>
      <c r="BH10" s="619"/>
      <c r="BI10" s="619"/>
      <c r="BJ10" s="619"/>
      <c r="BK10" s="619"/>
      <c r="BL10" s="619"/>
      <c r="BM10" s="619"/>
      <c r="BN10" s="620"/>
      <c r="BO10" s="671">
        <v>1.7</v>
      </c>
      <c r="BP10" s="671"/>
      <c r="BQ10" s="671"/>
      <c r="BR10" s="671"/>
      <c r="BS10" s="624" t="s">
        <v>108</v>
      </c>
      <c r="BT10" s="619"/>
      <c r="BU10" s="619"/>
      <c r="BV10" s="619"/>
      <c r="BW10" s="619"/>
      <c r="BX10" s="619"/>
      <c r="BY10" s="619"/>
      <c r="BZ10" s="619"/>
      <c r="CA10" s="619"/>
      <c r="CB10" s="654"/>
      <c r="CD10" s="655" t="s">
        <v>225</v>
      </c>
      <c r="CE10" s="652"/>
      <c r="CF10" s="652"/>
      <c r="CG10" s="652"/>
      <c r="CH10" s="652"/>
      <c r="CI10" s="652"/>
      <c r="CJ10" s="652"/>
      <c r="CK10" s="652"/>
      <c r="CL10" s="652"/>
      <c r="CM10" s="652"/>
      <c r="CN10" s="652"/>
      <c r="CO10" s="652"/>
      <c r="CP10" s="652"/>
      <c r="CQ10" s="653"/>
      <c r="CR10" s="618" t="s">
        <v>108</v>
      </c>
      <c r="CS10" s="619"/>
      <c r="CT10" s="619"/>
      <c r="CU10" s="619"/>
      <c r="CV10" s="619"/>
      <c r="CW10" s="619"/>
      <c r="CX10" s="619"/>
      <c r="CY10" s="620"/>
      <c r="CZ10" s="671" t="s">
        <v>108</v>
      </c>
      <c r="DA10" s="671"/>
      <c r="DB10" s="671"/>
      <c r="DC10" s="671"/>
      <c r="DD10" s="624" t="s">
        <v>108</v>
      </c>
      <c r="DE10" s="619"/>
      <c r="DF10" s="619"/>
      <c r="DG10" s="619"/>
      <c r="DH10" s="619"/>
      <c r="DI10" s="619"/>
      <c r="DJ10" s="619"/>
      <c r="DK10" s="619"/>
      <c r="DL10" s="619"/>
      <c r="DM10" s="619"/>
      <c r="DN10" s="619"/>
      <c r="DO10" s="619"/>
      <c r="DP10" s="620"/>
      <c r="DQ10" s="624" t="s">
        <v>108</v>
      </c>
      <c r="DR10" s="619"/>
      <c r="DS10" s="619"/>
      <c r="DT10" s="619"/>
      <c r="DU10" s="619"/>
      <c r="DV10" s="619"/>
      <c r="DW10" s="619"/>
      <c r="DX10" s="619"/>
      <c r="DY10" s="619"/>
      <c r="DZ10" s="619"/>
      <c r="EA10" s="619"/>
      <c r="EB10" s="619"/>
      <c r="EC10" s="654"/>
    </row>
    <row r="11" spans="2:143" ht="11.25" customHeight="1" x14ac:dyDescent="0.15">
      <c r="B11" s="615" t="s">
        <v>226</v>
      </c>
      <c r="C11" s="616"/>
      <c r="D11" s="616"/>
      <c r="E11" s="616"/>
      <c r="F11" s="616"/>
      <c r="G11" s="616"/>
      <c r="H11" s="616"/>
      <c r="I11" s="616"/>
      <c r="J11" s="616"/>
      <c r="K11" s="616"/>
      <c r="L11" s="616"/>
      <c r="M11" s="616"/>
      <c r="N11" s="616"/>
      <c r="O11" s="616"/>
      <c r="P11" s="616"/>
      <c r="Q11" s="617"/>
      <c r="R11" s="618" t="s">
        <v>108</v>
      </c>
      <c r="S11" s="619"/>
      <c r="T11" s="619"/>
      <c r="U11" s="619"/>
      <c r="V11" s="619"/>
      <c r="W11" s="619"/>
      <c r="X11" s="619"/>
      <c r="Y11" s="620"/>
      <c r="Z11" s="671" t="s">
        <v>108</v>
      </c>
      <c r="AA11" s="671"/>
      <c r="AB11" s="671"/>
      <c r="AC11" s="671"/>
      <c r="AD11" s="672" t="s">
        <v>108</v>
      </c>
      <c r="AE11" s="672"/>
      <c r="AF11" s="672"/>
      <c r="AG11" s="672"/>
      <c r="AH11" s="672"/>
      <c r="AI11" s="672"/>
      <c r="AJ11" s="672"/>
      <c r="AK11" s="672"/>
      <c r="AL11" s="641" t="s">
        <v>108</v>
      </c>
      <c r="AM11" s="673"/>
      <c r="AN11" s="673"/>
      <c r="AO11" s="674"/>
      <c r="AP11" s="615" t="s">
        <v>227</v>
      </c>
      <c r="AQ11" s="616"/>
      <c r="AR11" s="616"/>
      <c r="AS11" s="616"/>
      <c r="AT11" s="616"/>
      <c r="AU11" s="616"/>
      <c r="AV11" s="616"/>
      <c r="AW11" s="616"/>
      <c r="AX11" s="616"/>
      <c r="AY11" s="616"/>
      <c r="AZ11" s="616"/>
      <c r="BA11" s="616"/>
      <c r="BB11" s="616"/>
      <c r="BC11" s="616"/>
      <c r="BD11" s="616"/>
      <c r="BE11" s="616"/>
      <c r="BF11" s="617"/>
      <c r="BG11" s="618">
        <v>12413</v>
      </c>
      <c r="BH11" s="619"/>
      <c r="BI11" s="619"/>
      <c r="BJ11" s="619"/>
      <c r="BK11" s="619"/>
      <c r="BL11" s="619"/>
      <c r="BM11" s="619"/>
      <c r="BN11" s="620"/>
      <c r="BO11" s="671">
        <v>1.7</v>
      </c>
      <c r="BP11" s="671"/>
      <c r="BQ11" s="671"/>
      <c r="BR11" s="671"/>
      <c r="BS11" s="624" t="s">
        <v>108</v>
      </c>
      <c r="BT11" s="619"/>
      <c r="BU11" s="619"/>
      <c r="BV11" s="619"/>
      <c r="BW11" s="619"/>
      <c r="BX11" s="619"/>
      <c r="BY11" s="619"/>
      <c r="BZ11" s="619"/>
      <c r="CA11" s="619"/>
      <c r="CB11" s="654"/>
      <c r="CD11" s="655" t="s">
        <v>228</v>
      </c>
      <c r="CE11" s="652"/>
      <c r="CF11" s="652"/>
      <c r="CG11" s="652"/>
      <c r="CH11" s="652"/>
      <c r="CI11" s="652"/>
      <c r="CJ11" s="652"/>
      <c r="CK11" s="652"/>
      <c r="CL11" s="652"/>
      <c r="CM11" s="652"/>
      <c r="CN11" s="652"/>
      <c r="CO11" s="652"/>
      <c r="CP11" s="652"/>
      <c r="CQ11" s="653"/>
      <c r="CR11" s="618">
        <v>165468</v>
      </c>
      <c r="CS11" s="619"/>
      <c r="CT11" s="619"/>
      <c r="CU11" s="619"/>
      <c r="CV11" s="619"/>
      <c r="CW11" s="619"/>
      <c r="CX11" s="619"/>
      <c r="CY11" s="620"/>
      <c r="CZ11" s="671">
        <v>4.2</v>
      </c>
      <c r="DA11" s="671"/>
      <c r="DB11" s="671"/>
      <c r="DC11" s="671"/>
      <c r="DD11" s="624">
        <v>44638</v>
      </c>
      <c r="DE11" s="619"/>
      <c r="DF11" s="619"/>
      <c r="DG11" s="619"/>
      <c r="DH11" s="619"/>
      <c r="DI11" s="619"/>
      <c r="DJ11" s="619"/>
      <c r="DK11" s="619"/>
      <c r="DL11" s="619"/>
      <c r="DM11" s="619"/>
      <c r="DN11" s="619"/>
      <c r="DO11" s="619"/>
      <c r="DP11" s="620"/>
      <c r="DQ11" s="624">
        <v>134470</v>
      </c>
      <c r="DR11" s="619"/>
      <c r="DS11" s="619"/>
      <c r="DT11" s="619"/>
      <c r="DU11" s="619"/>
      <c r="DV11" s="619"/>
      <c r="DW11" s="619"/>
      <c r="DX11" s="619"/>
      <c r="DY11" s="619"/>
      <c r="DZ11" s="619"/>
      <c r="EA11" s="619"/>
      <c r="EB11" s="619"/>
      <c r="EC11" s="654"/>
    </row>
    <row r="12" spans="2:143" ht="11.25" customHeight="1" x14ac:dyDescent="0.15">
      <c r="B12" s="615" t="s">
        <v>229</v>
      </c>
      <c r="C12" s="616"/>
      <c r="D12" s="616"/>
      <c r="E12" s="616"/>
      <c r="F12" s="616"/>
      <c r="G12" s="616"/>
      <c r="H12" s="616"/>
      <c r="I12" s="616"/>
      <c r="J12" s="616"/>
      <c r="K12" s="616"/>
      <c r="L12" s="616"/>
      <c r="M12" s="616"/>
      <c r="N12" s="616"/>
      <c r="O12" s="616"/>
      <c r="P12" s="616"/>
      <c r="Q12" s="617"/>
      <c r="R12" s="618" t="s">
        <v>108</v>
      </c>
      <c r="S12" s="619"/>
      <c r="T12" s="619"/>
      <c r="U12" s="619"/>
      <c r="V12" s="619"/>
      <c r="W12" s="619"/>
      <c r="X12" s="619"/>
      <c r="Y12" s="620"/>
      <c r="Z12" s="671" t="s">
        <v>108</v>
      </c>
      <c r="AA12" s="671"/>
      <c r="AB12" s="671"/>
      <c r="AC12" s="671"/>
      <c r="AD12" s="672" t="s">
        <v>108</v>
      </c>
      <c r="AE12" s="672"/>
      <c r="AF12" s="672"/>
      <c r="AG12" s="672"/>
      <c r="AH12" s="672"/>
      <c r="AI12" s="672"/>
      <c r="AJ12" s="672"/>
      <c r="AK12" s="672"/>
      <c r="AL12" s="641" t="s">
        <v>108</v>
      </c>
      <c r="AM12" s="673"/>
      <c r="AN12" s="673"/>
      <c r="AO12" s="674"/>
      <c r="AP12" s="615" t="s">
        <v>230</v>
      </c>
      <c r="AQ12" s="616"/>
      <c r="AR12" s="616"/>
      <c r="AS12" s="616"/>
      <c r="AT12" s="616"/>
      <c r="AU12" s="616"/>
      <c r="AV12" s="616"/>
      <c r="AW12" s="616"/>
      <c r="AX12" s="616"/>
      <c r="AY12" s="616"/>
      <c r="AZ12" s="616"/>
      <c r="BA12" s="616"/>
      <c r="BB12" s="616"/>
      <c r="BC12" s="616"/>
      <c r="BD12" s="616"/>
      <c r="BE12" s="616"/>
      <c r="BF12" s="617"/>
      <c r="BG12" s="618">
        <v>277216</v>
      </c>
      <c r="BH12" s="619"/>
      <c r="BI12" s="619"/>
      <c r="BJ12" s="619"/>
      <c r="BK12" s="619"/>
      <c r="BL12" s="619"/>
      <c r="BM12" s="619"/>
      <c r="BN12" s="620"/>
      <c r="BO12" s="671">
        <v>37.799999999999997</v>
      </c>
      <c r="BP12" s="671"/>
      <c r="BQ12" s="671"/>
      <c r="BR12" s="671"/>
      <c r="BS12" s="624" t="s">
        <v>108</v>
      </c>
      <c r="BT12" s="619"/>
      <c r="BU12" s="619"/>
      <c r="BV12" s="619"/>
      <c r="BW12" s="619"/>
      <c r="BX12" s="619"/>
      <c r="BY12" s="619"/>
      <c r="BZ12" s="619"/>
      <c r="CA12" s="619"/>
      <c r="CB12" s="654"/>
      <c r="CD12" s="655" t="s">
        <v>231</v>
      </c>
      <c r="CE12" s="652"/>
      <c r="CF12" s="652"/>
      <c r="CG12" s="652"/>
      <c r="CH12" s="652"/>
      <c r="CI12" s="652"/>
      <c r="CJ12" s="652"/>
      <c r="CK12" s="652"/>
      <c r="CL12" s="652"/>
      <c r="CM12" s="652"/>
      <c r="CN12" s="652"/>
      <c r="CO12" s="652"/>
      <c r="CP12" s="652"/>
      <c r="CQ12" s="653"/>
      <c r="CR12" s="618">
        <v>61955</v>
      </c>
      <c r="CS12" s="619"/>
      <c r="CT12" s="619"/>
      <c r="CU12" s="619"/>
      <c r="CV12" s="619"/>
      <c r="CW12" s="619"/>
      <c r="CX12" s="619"/>
      <c r="CY12" s="620"/>
      <c r="CZ12" s="671">
        <v>1.6</v>
      </c>
      <c r="DA12" s="671"/>
      <c r="DB12" s="671"/>
      <c r="DC12" s="671"/>
      <c r="DD12" s="624">
        <v>972</v>
      </c>
      <c r="DE12" s="619"/>
      <c r="DF12" s="619"/>
      <c r="DG12" s="619"/>
      <c r="DH12" s="619"/>
      <c r="DI12" s="619"/>
      <c r="DJ12" s="619"/>
      <c r="DK12" s="619"/>
      <c r="DL12" s="619"/>
      <c r="DM12" s="619"/>
      <c r="DN12" s="619"/>
      <c r="DO12" s="619"/>
      <c r="DP12" s="620"/>
      <c r="DQ12" s="624">
        <v>57580</v>
      </c>
      <c r="DR12" s="619"/>
      <c r="DS12" s="619"/>
      <c r="DT12" s="619"/>
      <c r="DU12" s="619"/>
      <c r="DV12" s="619"/>
      <c r="DW12" s="619"/>
      <c r="DX12" s="619"/>
      <c r="DY12" s="619"/>
      <c r="DZ12" s="619"/>
      <c r="EA12" s="619"/>
      <c r="EB12" s="619"/>
      <c r="EC12" s="654"/>
    </row>
    <row r="13" spans="2:143" ht="11.25" customHeight="1" x14ac:dyDescent="0.15">
      <c r="B13" s="615" t="s">
        <v>232</v>
      </c>
      <c r="C13" s="616"/>
      <c r="D13" s="616"/>
      <c r="E13" s="616"/>
      <c r="F13" s="616"/>
      <c r="G13" s="616"/>
      <c r="H13" s="616"/>
      <c r="I13" s="616"/>
      <c r="J13" s="616"/>
      <c r="K13" s="616"/>
      <c r="L13" s="616"/>
      <c r="M13" s="616"/>
      <c r="N13" s="616"/>
      <c r="O13" s="616"/>
      <c r="P13" s="616"/>
      <c r="Q13" s="617"/>
      <c r="R13" s="618">
        <v>9219</v>
      </c>
      <c r="S13" s="619"/>
      <c r="T13" s="619"/>
      <c r="U13" s="619"/>
      <c r="V13" s="619"/>
      <c r="W13" s="619"/>
      <c r="X13" s="619"/>
      <c r="Y13" s="620"/>
      <c r="Z13" s="671">
        <v>0.2</v>
      </c>
      <c r="AA13" s="671"/>
      <c r="AB13" s="671"/>
      <c r="AC13" s="671"/>
      <c r="AD13" s="672">
        <v>9219</v>
      </c>
      <c r="AE13" s="672"/>
      <c r="AF13" s="672"/>
      <c r="AG13" s="672"/>
      <c r="AH13" s="672"/>
      <c r="AI13" s="672"/>
      <c r="AJ13" s="672"/>
      <c r="AK13" s="672"/>
      <c r="AL13" s="641">
        <v>0.4</v>
      </c>
      <c r="AM13" s="673"/>
      <c r="AN13" s="673"/>
      <c r="AO13" s="674"/>
      <c r="AP13" s="615" t="s">
        <v>233</v>
      </c>
      <c r="AQ13" s="616"/>
      <c r="AR13" s="616"/>
      <c r="AS13" s="616"/>
      <c r="AT13" s="616"/>
      <c r="AU13" s="616"/>
      <c r="AV13" s="616"/>
      <c r="AW13" s="616"/>
      <c r="AX13" s="616"/>
      <c r="AY13" s="616"/>
      <c r="AZ13" s="616"/>
      <c r="BA13" s="616"/>
      <c r="BB13" s="616"/>
      <c r="BC13" s="616"/>
      <c r="BD13" s="616"/>
      <c r="BE13" s="616"/>
      <c r="BF13" s="617"/>
      <c r="BG13" s="618">
        <v>277115</v>
      </c>
      <c r="BH13" s="619"/>
      <c r="BI13" s="619"/>
      <c r="BJ13" s="619"/>
      <c r="BK13" s="619"/>
      <c r="BL13" s="619"/>
      <c r="BM13" s="619"/>
      <c r="BN13" s="620"/>
      <c r="BO13" s="671">
        <v>37.700000000000003</v>
      </c>
      <c r="BP13" s="671"/>
      <c r="BQ13" s="671"/>
      <c r="BR13" s="671"/>
      <c r="BS13" s="624" t="s">
        <v>108</v>
      </c>
      <c r="BT13" s="619"/>
      <c r="BU13" s="619"/>
      <c r="BV13" s="619"/>
      <c r="BW13" s="619"/>
      <c r="BX13" s="619"/>
      <c r="BY13" s="619"/>
      <c r="BZ13" s="619"/>
      <c r="CA13" s="619"/>
      <c r="CB13" s="654"/>
      <c r="CD13" s="655" t="s">
        <v>234</v>
      </c>
      <c r="CE13" s="652"/>
      <c r="CF13" s="652"/>
      <c r="CG13" s="652"/>
      <c r="CH13" s="652"/>
      <c r="CI13" s="652"/>
      <c r="CJ13" s="652"/>
      <c r="CK13" s="652"/>
      <c r="CL13" s="652"/>
      <c r="CM13" s="652"/>
      <c r="CN13" s="652"/>
      <c r="CO13" s="652"/>
      <c r="CP13" s="652"/>
      <c r="CQ13" s="653"/>
      <c r="CR13" s="618">
        <v>362732</v>
      </c>
      <c r="CS13" s="619"/>
      <c r="CT13" s="619"/>
      <c r="CU13" s="619"/>
      <c r="CV13" s="619"/>
      <c r="CW13" s="619"/>
      <c r="CX13" s="619"/>
      <c r="CY13" s="620"/>
      <c r="CZ13" s="671">
        <v>9.1999999999999993</v>
      </c>
      <c r="DA13" s="671"/>
      <c r="DB13" s="671"/>
      <c r="DC13" s="671"/>
      <c r="DD13" s="624">
        <v>230244</v>
      </c>
      <c r="DE13" s="619"/>
      <c r="DF13" s="619"/>
      <c r="DG13" s="619"/>
      <c r="DH13" s="619"/>
      <c r="DI13" s="619"/>
      <c r="DJ13" s="619"/>
      <c r="DK13" s="619"/>
      <c r="DL13" s="619"/>
      <c r="DM13" s="619"/>
      <c r="DN13" s="619"/>
      <c r="DO13" s="619"/>
      <c r="DP13" s="620"/>
      <c r="DQ13" s="624">
        <v>326942</v>
      </c>
      <c r="DR13" s="619"/>
      <c r="DS13" s="619"/>
      <c r="DT13" s="619"/>
      <c r="DU13" s="619"/>
      <c r="DV13" s="619"/>
      <c r="DW13" s="619"/>
      <c r="DX13" s="619"/>
      <c r="DY13" s="619"/>
      <c r="DZ13" s="619"/>
      <c r="EA13" s="619"/>
      <c r="EB13" s="619"/>
      <c r="EC13" s="654"/>
    </row>
    <row r="14" spans="2:143" ht="11.25" customHeight="1" x14ac:dyDescent="0.15">
      <c r="B14" s="615" t="s">
        <v>235</v>
      </c>
      <c r="C14" s="616"/>
      <c r="D14" s="616"/>
      <c r="E14" s="616"/>
      <c r="F14" s="616"/>
      <c r="G14" s="616"/>
      <c r="H14" s="616"/>
      <c r="I14" s="616"/>
      <c r="J14" s="616"/>
      <c r="K14" s="616"/>
      <c r="L14" s="616"/>
      <c r="M14" s="616"/>
      <c r="N14" s="616"/>
      <c r="O14" s="616"/>
      <c r="P14" s="616"/>
      <c r="Q14" s="617"/>
      <c r="R14" s="618" t="s">
        <v>108</v>
      </c>
      <c r="S14" s="619"/>
      <c r="T14" s="619"/>
      <c r="U14" s="619"/>
      <c r="V14" s="619"/>
      <c r="W14" s="619"/>
      <c r="X14" s="619"/>
      <c r="Y14" s="620"/>
      <c r="Z14" s="671" t="s">
        <v>108</v>
      </c>
      <c r="AA14" s="671"/>
      <c r="AB14" s="671"/>
      <c r="AC14" s="671"/>
      <c r="AD14" s="672" t="s">
        <v>108</v>
      </c>
      <c r="AE14" s="672"/>
      <c r="AF14" s="672"/>
      <c r="AG14" s="672"/>
      <c r="AH14" s="672"/>
      <c r="AI14" s="672"/>
      <c r="AJ14" s="672"/>
      <c r="AK14" s="672"/>
      <c r="AL14" s="641" t="s">
        <v>108</v>
      </c>
      <c r="AM14" s="673"/>
      <c r="AN14" s="673"/>
      <c r="AO14" s="674"/>
      <c r="AP14" s="615" t="s">
        <v>236</v>
      </c>
      <c r="AQ14" s="616"/>
      <c r="AR14" s="616"/>
      <c r="AS14" s="616"/>
      <c r="AT14" s="616"/>
      <c r="AU14" s="616"/>
      <c r="AV14" s="616"/>
      <c r="AW14" s="616"/>
      <c r="AX14" s="616"/>
      <c r="AY14" s="616"/>
      <c r="AZ14" s="616"/>
      <c r="BA14" s="616"/>
      <c r="BB14" s="616"/>
      <c r="BC14" s="616"/>
      <c r="BD14" s="616"/>
      <c r="BE14" s="616"/>
      <c r="BF14" s="617"/>
      <c r="BG14" s="618">
        <v>26483</v>
      </c>
      <c r="BH14" s="619"/>
      <c r="BI14" s="619"/>
      <c r="BJ14" s="619"/>
      <c r="BK14" s="619"/>
      <c r="BL14" s="619"/>
      <c r="BM14" s="619"/>
      <c r="BN14" s="620"/>
      <c r="BO14" s="671">
        <v>3.6</v>
      </c>
      <c r="BP14" s="671"/>
      <c r="BQ14" s="671"/>
      <c r="BR14" s="671"/>
      <c r="BS14" s="624" t="s">
        <v>108</v>
      </c>
      <c r="BT14" s="619"/>
      <c r="BU14" s="619"/>
      <c r="BV14" s="619"/>
      <c r="BW14" s="619"/>
      <c r="BX14" s="619"/>
      <c r="BY14" s="619"/>
      <c r="BZ14" s="619"/>
      <c r="CA14" s="619"/>
      <c r="CB14" s="654"/>
      <c r="CD14" s="655" t="s">
        <v>237</v>
      </c>
      <c r="CE14" s="652"/>
      <c r="CF14" s="652"/>
      <c r="CG14" s="652"/>
      <c r="CH14" s="652"/>
      <c r="CI14" s="652"/>
      <c r="CJ14" s="652"/>
      <c r="CK14" s="652"/>
      <c r="CL14" s="652"/>
      <c r="CM14" s="652"/>
      <c r="CN14" s="652"/>
      <c r="CO14" s="652"/>
      <c r="CP14" s="652"/>
      <c r="CQ14" s="653"/>
      <c r="CR14" s="618">
        <v>243217</v>
      </c>
      <c r="CS14" s="619"/>
      <c r="CT14" s="619"/>
      <c r="CU14" s="619"/>
      <c r="CV14" s="619"/>
      <c r="CW14" s="619"/>
      <c r="CX14" s="619"/>
      <c r="CY14" s="620"/>
      <c r="CZ14" s="671">
        <v>6.1</v>
      </c>
      <c r="DA14" s="671"/>
      <c r="DB14" s="671"/>
      <c r="DC14" s="671"/>
      <c r="DD14" s="624">
        <v>43430</v>
      </c>
      <c r="DE14" s="619"/>
      <c r="DF14" s="619"/>
      <c r="DG14" s="619"/>
      <c r="DH14" s="619"/>
      <c r="DI14" s="619"/>
      <c r="DJ14" s="619"/>
      <c r="DK14" s="619"/>
      <c r="DL14" s="619"/>
      <c r="DM14" s="619"/>
      <c r="DN14" s="619"/>
      <c r="DO14" s="619"/>
      <c r="DP14" s="620"/>
      <c r="DQ14" s="624">
        <v>196330</v>
      </c>
      <c r="DR14" s="619"/>
      <c r="DS14" s="619"/>
      <c r="DT14" s="619"/>
      <c r="DU14" s="619"/>
      <c r="DV14" s="619"/>
      <c r="DW14" s="619"/>
      <c r="DX14" s="619"/>
      <c r="DY14" s="619"/>
      <c r="DZ14" s="619"/>
      <c r="EA14" s="619"/>
      <c r="EB14" s="619"/>
      <c r="EC14" s="654"/>
    </row>
    <row r="15" spans="2:143" ht="11.25" customHeight="1" x14ac:dyDescent="0.15">
      <c r="B15" s="615" t="s">
        <v>238</v>
      </c>
      <c r="C15" s="616"/>
      <c r="D15" s="616"/>
      <c r="E15" s="616"/>
      <c r="F15" s="616"/>
      <c r="G15" s="616"/>
      <c r="H15" s="616"/>
      <c r="I15" s="616"/>
      <c r="J15" s="616"/>
      <c r="K15" s="616"/>
      <c r="L15" s="616"/>
      <c r="M15" s="616"/>
      <c r="N15" s="616"/>
      <c r="O15" s="616"/>
      <c r="P15" s="616"/>
      <c r="Q15" s="617"/>
      <c r="R15" s="618">
        <v>3555</v>
      </c>
      <c r="S15" s="619"/>
      <c r="T15" s="619"/>
      <c r="U15" s="619"/>
      <c r="V15" s="619"/>
      <c r="W15" s="619"/>
      <c r="X15" s="619"/>
      <c r="Y15" s="620"/>
      <c r="Z15" s="671">
        <v>0.1</v>
      </c>
      <c r="AA15" s="671"/>
      <c r="AB15" s="671"/>
      <c r="AC15" s="671"/>
      <c r="AD15" s="672">
        <v>3555</v>
      </c>
      <c r="AE15" s="672"/>
      <c r="AF15" s="672"/>
      <c r="AG15" s="672"/>
      <c r="AH15" s="672"/>
      <c r="AI15" s="672"/>
      <c r="AJ15" s="672"/>
      <c r="AK15" s="672"/>
      <c r="AL15" s="641">
        <v>0.1</v>
      </c>
      <c r="AM15" s="673"/>
      <c r="AN15" s="673"/>
      <c r="AO15" s="674"/>
      <c r="AP15" s="615" t="s">
        <v>239</v>
      </c>
      <c r="AQ15" s="616"/>
      <c r="AR15" s="616"/>
      <c r="AS15" s="616"/>
      <c r="AT15" s="616"/>
      <c r="AU15" s="616"/>
      <c r="AV15" s="616"/>
      <c r="AW15" s="616"/>
      <c r="AX15" s="616"/>
      <c r="AY15" s="616"/>
      <c r="AZ15" s="616"/>
      <c r="BA15" s="616"/>
      <c r="BB15" s="616"/>
      <c r="BC15" s="616"/>
      <c r="BD15" s="616"/>
      <c r="BE15" s="616"/>
      <c r="BF15" s="617"/>
      <c r="BG15" s="618">
        <v>45510</v>
      </c>
      <c r="BH15" s="619"/>
      <c r="BI15" s="619"/>
      <c r="BJ15" s="619"/>
      <c r="BK15" s="619"/>
      <c r="BL15" s="619"/>
      <c r="BM15" s="619"/>
      <c r="BN15" s="620"/>
      <c r="BO15" s="671">
        <v>6.2</v>
      </c>
      <c r="BP15" s="671"/>
      <c r="BQ15" s="671"/>
      <c r="BR15" s="671"/>
      <c r="BS15" s="624" t="s">
        <v>108</v>
      </c>
      <c r="BT15" s="619"/>
      <c r="BU15" s="619"/>
      <c r="BV15" s="619"/>
      <c r="BW15" s="619"/>
      <c r="BX15" s="619"/>
      <c r="BY15" s="619"/>
      <c r="BZ15" s="619"/>
      <c r="CA15" s="619"/>
      <c r="CB15" s="654"/>
      <c r="CD15" s="655" t="s">
        <v>240</v>
      </c>
      <c r="CE15" s="652"/>
      <c r="CF15" s="652"/>
      <c r="CG15" s="652"/>
      <c r="CH15" s="652"/>
      <c r="CI15" s="652"/>
      <c r="CJ15" s="652"/>
      <c r="CK15" s="652"/>
      <c r="CL15" s="652"/>
      <c r="CM15" s="652"/>
      <c r="CN15" s="652"/>
      <c r="CO15" s="652"/>
      <c r="CP15" s="652"/>
      <c r="CQ15" s="653"/>
      <c r="CR15" s="618">
        <v>396718</v>
      </c>
      <c r="CS15" s="619"/>
      <c r="CT15" s="619"/>
      <c r="CU15" s="619"/>
      <c r="CV15" s="619"/>
      <c r="CW15" s="619"/>
      <c r="CX15" s="619"/>
      <c r="CY15" s="620"/>
      <c r="CZ15" s="671">
        <v>10</v>
      </c>
      <c r="DA15" s="671"/>
      <c r="DB15" s="671"/>
      <c r="DC15" s="671"/>
      <c r="DD15" s="624">
        <v>47160</v>
      </c>
      <c r="DE15" s="619"/>
      <c r="DF15" s="619"/>
      <c r="DG15" s="619"/>
      <c r="DH15" s="619"/>
      <c r="DI15" s="619"/>
      <c r="DJ15" s="619"/>
      <c r="DK15" s="619"/>
      <c r="DL15" s="619"/>
      <c r="DM15" s="619"/>
      <c r="DN15" s="619"/>
      <c r="DO15" s="619"/>
      <c r="DP15" s="620"/>
      <c r="DQ15" s="624">
        <v>356077</v>
      </c>
      <c r="DR15" s="619"/>
      <c r="DS15" s="619"/>
      <c r="DT15" s="619"/>
      <c r="DU15" s="619"/>
      <c r="DV15" s="619"/>
      <c r="DW15" s="619"/>
      <c r="DX15" s="619"/>
      <c r="DY15" s="619"/>
      <c r="DZ15" s="619"/>
      <c r="EA15" s="619"/>
      <c r="EB15" s="619"/>
      <c r="EC15" s="654"/>
    </row>
    <row r="16" spans="2:143" ht="11.25" customHeight="1" x14ac:dyDescent="0.15">
      <c r="B16" s="615" t="s">
        <v>241</v>
      </c>
      <c r="C16" s="616"/>
      <c r="D16" s="616"/>
      <c r="E16" s="616"/>
      <c r="F16" s="616"/>
      <c r="G16" s="616"/>
      <c r="H16" s="616"/>
      <c r="I16" s="616"/>
      <c r="J16" s="616"/>
      <c r="K16" s="616"/>
      <c r="L16" s="616"/>
      <c r="M16" s="616"/>
      <c r="N16" s="616"/>
      <c r="O16" s="616"/>
      <c r="P16" s="616"/>
      <c r="Q16" s="617"/>
      <c r="R16" s="618">
        <v>1645841</v>
      </c>
      <c r="S16" s="619"/>
      <c r="T16" s="619"/>
      <c r="U16" s="619"/>
      <c r="V16" s="619"/>
      <c r="W16" s="619"/>
      <c r="X16" s="619"/>
      <c r="Y16" s="620"/>
      <c r="Z16" s="671">
        <v>39.9</v>
      </c>
      <c r="AA16" s="671"/>
      <c r="AB16" s="671"/>
      <c r="AC16" s="671"/>
      <c r="AD16" s="672">
        <v>1536717</v>
      </c>
      <c r="AE16" s="672"/>
      <c r="AF16" s="672"/>
      <c r="AG16" s="672"/>
      <c r="AH16" s="672"/>
      <c r="AI16" s="672"/>
      <c r="AJ16" s="672"/>
      <c r="AK16" s="672"/>
      <c r="AL16" s="641">
        <v>61.8</v>
      </c>
      <c r="AM16" s="673"/>
      <c r="AN16" s="673"/>
      <c r="AO16" s="674"/>
      <c r="AP16" s="615" t="s">
        <v>242</v>
      </c>
      <c r="AQ16" s="616"/>
      <c r="AR16" s="616"/>
      <c r="AS16" s="616"/>
      <c r="AT16" s="616"/>
      <c r="AU16" s="616"/>
      <c r="AV16" s="616"/>
      <c r="AW16" s="616"/>
      <c r="AX16" s="616"/>
      <c r="AY16" s="616"/>
      <c r="AZ16" s="616"/>
      <c r="BA16" s="616"/>
      <c r="BB16" s="616"/>
      <c r="BC16" s="616"/>
      <c r="BD16" s="616"/>
      <c r="BE16" s="616"/>
      <c r="BF16" s="617"/>
      <c r="BG16" s="618" t="s">
        <v>108</v>
      </c>
      <c r="BH16" s="619"/>
      <c r="BI16" s="619"/>
      <c r="BJ16" s="619"/>
      <c r="BK16" s="619"/>
      <c r="BL16" s="619"/>
      <c r="BM16" s="619"/>
      <c r="BN16" s="620"/>
      <c r="BO16" s="671" t="s">
        <v>108</v>
      </c>
      <c r="BP16" s="671"/>
      <c r="BQ16" s="671"/>
      <c r="BR16" s="671"/>
      <c r="BS16" s="624" t="s">
        <v>108</v>
      </c>
      <c r="BT16" s="619"/>
      <c r="BU16" s="619"/>
      <c r="BV16" s="619"/>
      <c r="BW16" s="619"/>
      <c r="BX16" s="619"/>
      <c r="BY16" s="619"/>
      <c r="BZ16" s="619"/>
      <c r="CA16" s="619"/>
      <c r="CB16" s="654"/>
      <c r="CD16" s="655" t="s">
        <v>243</v>
      </c>
      <c r="CE16" s="652"/>
      <c r="CF16" s="652"/>
      <c r="CG16" s="652"/>
      <c r="CH16" s="652"/>
      <c r="CI16" s="652"/>
      <c r="CJ16" s="652"/>
      <c r="CK16" s="652"/>
      <c r="CL16" s="652"/>
      <c r="CM16" s="652"/>
      <c r="CN16" s="652"/>
      <c r="CO16" s="652"/>
      <c r="CP16" s="652"/>
      <c r="CQ16" s="653"/>
      <c r="CR16" s="618">
        <v>13756</v>
      </c>
      <c r="CS16" s="619"/>
      <c r="CT16" s="619"/>
      <c r="CU16" s="619"/>
      <c r="CV16" s="619"/>
      <c r="CW16" s="619"/>
      <c r="CX16" s="619"/>
      <c r="CY16" s="620"/>
      <c r="CZ16" s="671">
        <v>0.3</v>
      </c>
      <c r="DA16" s="671"/>
      <c r="DB16" s="671"/>
      <c r="DC16" s="671"/>
      <c r="DD16" s="624" t="s">
        <v>108</v>
      </c>
      <c r="DE16" s="619"/>
      <c r="DF16" s="619"/>
      <c r="DG16" s="619"/>
      <c r="DH16" s="619"/>
      <c r="DI16" s="619"/>
      <c r="DJ16" s="619"/>
      <c r="DK16" s="619"/>
      <c r="DL16" s="619"/>
      <c r="DM16" s="619"/>
      <c r="DN16" s="619"/>
      <c r="DO16" s="619"/>
      <c r="DP16" s="620"/>
      <c r="DQ16" s="624">
        <v>3240</v>
      </c>
      <c r="DR16" s="619"/>
      <c r="DS16" s="619"/>
      <c r="DT16" s="619"/>
      <c r="DU16" s="619"/>
      <c r="DV16" s="619"/>
      <c r="DW16" s="619"/>
      <c r="DX16" s="619"/>
      <c r="DY16" s="619"/>
      <c r="DZ16" s="619"/>
      <c r="EA16" s="619"/>
      <c r="EB16" s="619"/>
      <c r="EC16" s="654"/>
    </row>
    <row r="17" spans="2:133" ht="11.25" customHeight="1" x14ac:dyDescent="0.15">
      <c r="B17" s="615" t="s">
        <v>244</v>
      </c>
      <c r="C17" s="616"/>
      <c r="D17" s="616"/>
      <c r="E17" s="616"/>
      <c r="F17" s="616"/>
      <c r="G17" s="616"/>
      <c r="H17" s="616"/>
      <c r="I17" s="616"/>
      <c r="J17" s="616"/>
      <c r="K17" s="616"/>
      <c r="L17" s="616"/>
      <c r="M17" s="616"/>
      <c r="N17" s="616"/>
      <c r="O17" s="616"/>
      <c r="P17" s="616"/>
      <c r="Q17" s="617"/>
      <c r="R17" s="618">
        <v>1536717</v>
      </c>
      <c r="S17" s="619"/>
      <c r="T17" s="619"/>
      <c r="U17" s="619"/>
      <c r="V17" s="619"/>
      <c r="W17" s="619"/>
      <c r="X17" s="619"/>
      <c r="Y17" s="620"/>
      <c r="Z17" s="671">
        <v>37.299999999999997</v>
      </c>
      <c r="AA17" s="671"/>
      <c r="AB17" s="671"/>
      <c r="AC17" s="671"/>
      <c r="AD17" s="672">
        <v>1536717</v>
      </c>
      <c r="AE17" s="672"/>
      <c r="AF17" s="672"/>
      <c r="AG17" s="672"/>
      <c r="AH17" s="672"/>
      <c r="AI17" s="672"/>
      <c r="AJ17" s="672"/>
      <c r="AK17" s="672"/>
      <c r="AL17" s="641">
        <v>61.8</v>
      </c>
      <c r="AM17" s="673"/>
      <c r="AN17" s="673"/>
      <c r="AO17" s="674"/>
      <c r="AP17" s="615" t="s">
        <v>245</v>
      </c>
      <c r="AQ17" s="616"/>
      <c r="AR17" s="616"/>
      <c r="AS17" s="616"/>
      <c r="AT17" s="616"/>
      <c r="AU17" s="616"/>
      <c r="AV17" s="616"/>
      <c r="AW17" s="616"/>
      <c r="AX17" s="616"/>
      <c r="AY17" s="616"/>
      <c r="AZ17" s="616"/>
      <c r="BA17" s="616"/>
      <c r="BB17" s="616"/>
      <c r="BC17" s="616"/>
      <c r="BD17" s="616"/>
      <c r="BE17" s="616"/>
      <c r="BF17" s="617"/>
      <c r="BG17" s="618" t="s">
        <v>108</v>
      </c>
      <c r="BH17" s="619"/>
      <c r="BI17" s="619"/>
      <c r="BJ17" s="619"/>
      <c r="BK17" s="619"/>
      <c r="BL17" s="619"/>
      <c r="BM17" s="619"/>
      <c r="BN17" s="620"/>
      <c r="BO17" s="671" t="s">
        <v>108</v>
      </c>
      <c r="BP17" s="671"/>
      <c r="BQ17" s="671"/>
      <c r="BR17" s="671"/>
      <c r="BS17" s="624" t="s">
        <v>108</v>
      </c>
      <c r="BT17" s="619"/>
      <c r="BU17" s="619"/>
      <c r="BV17" s="619"/>
      <c r="BW17" s="619"/>
      <c r="BX17" s="619"/>
      <c r="BY17" s="619"/>
      <c r="BZ17" s="619"/>
      <c r="CA17" s="619"/>
      <c r="CB17" s="654"/>
      <c r="CD17" s="655" t="s">
        <v>246</v>
      </c>
      <c r="CE17" s="652"/>
      <c r="CF17" s="652"/>
      <c r="CG17" s="652"/>
      <c r="CH17" s="652"/>
      <c r="CI17" s="652"/>
      <c r="CJ17" s="652"/>
      <c r="CK17" s="652"/>
      <c r="CL17" s="652"/>
      <c r="CM17" s="652"/>
      <c r="CN17" s="652"/>
      <c r="CO17" s="652"/>
      <c r="CP17" s="652"/>
      <c r="CQ17" s="653"/>
      <c r="CR17" s="618">
        <v>284043</v>
      </c>
      <c r="CS17" s="619"/>
      <c r="CT17" s="619"/>
      <c r="CU17" s="619"/>
      <c r="CV17" s="619"/>
      <c r="CW17" s="619"/>
      <c r="CX17" s="619"/>
      <c r="CY17" s="620"/>
      <c r="CZ17" s="671">
        <v>7.2</v>
      </c>
      <c r="DA17" s="671"/>
      <c r="DB17" s="671"/>
      <c r="DC17" s="671"/>
      <c r="DD17" s="624" t="s">
        <v>108</v>
      </c>
      <c r="DE17" s="619"/>
      <c r="DF17" s="619"/>
      <c r="DG17" s="619"/>
      <c r="DH17" s="619"/>
      <c r="DI17" s="619"/>
      <c r="DJ17" s="619"/>
      <c r="DK17" s="619"/>
      <c r="DL17" s="619"/>
      <c r="DM17" s="619"/>
      <c r="DN17" s="619"/>
      <c r="DO17" s="619"/>
      <c r="DP17" s="620"/>
      <c r="DQ17" s="624">
        <v>284043</v>
      </c>
      <c r="DR17" s="619"/>
      <c r="DS17" s="619"/>
      <c r="DT17" s="619"/>
      <c r="DU17" s="619"/>
      <c r="DV17" s="619"/>
      <c r="DW17" s="619"/>
      <c r="DX17" s="619"/>
      <c r="DY17" s="619"/>
      <c r="DZ17" s="619"/>
      <c r="EA17" s="619"/>
      <c r="EB17" s="619"/>
      <c r="EC17" s="654"/>
    </row>
    <row r="18" spans="2:133" ht="11.25" customHeight="1" x14ac:dyDescent="0.15">
      <c r="B18" s="615" t="s">
        <v>247</v>
      </c>
      <c r="C18" s="616"/>
      <c r="D18" s="616"/>
      <c r="E18" s="616"/>
      <c r="F18" s="616"/>
      <c r="G18" s="616"/>
      <c r="H18" s="616"/>
      <c r="I18" s="616"/>
      <c r="J18" s="616"/>
      <c r="K18" s="616"/>
      <c r="L18" s="616"/>
      <c r="M18" s="616"/>
      <c r="N18" s="616"/>
      <c r="O18" s="616"/>
      <c r="P18" s="616"/>
      <c r="Q18" s="617"/>
      <c r="R18" s="618">
        <v>109123</v>
      </c>
      <c r="S18" s="619"/>
      <c r="T18" s="619"/>
      <c r="U18" s="619"/>
      <c r="V18" s="619"/>
      <c r="W18" s="619"/>
      <c r="X18" s="619"/>
      <c r="Y18" s="620"/>
      <c r="Z18" s="671">
        <v>2.6</v>
      </c>
      <c r="AA18" s="671"/>
      <c r="AB18" s="671"/>
      <c r="AC18" s="671"/>
      <c r="AD18" s="672" t="s">
        <v>108</v>
      </c>
      <c r="AE18" s="672"/>
      <c r="AF18" s="672"/>
      <c r="AG18" s="672"/>
      <c r="AH18" s="672"/>
      <c r="AI18" s="672"/>
      <c r="AJ18" s="672"/>
      <c r="AK18" s="672"/>
      <c r="AL18" s="641" t="s">
        <v>108</v>
      </c>
      <c r="AM18" s="673"/>
      <c r="AN18" s="673"/>
      <c r="AO18" s="674"/>
      <c r="AP18" s="615" t="s">
        <v>248</v>
      </c>
      <c r="AQ18" s="616"/>
      <c r="AR18" s="616"/>
      <c r="AS18" s="616"/>
      <c r="AT18" s="616"/>
      <c r="AU18" s="616"/>
      <c r="AV18" s="616"/>
      <c r="AW18" s="616"/>
      <c r="AX18" s="616"/>
      <c r="AY18" s="616"/>
      <c r="AZ18" s="616"/>
      <c r="BA18" s="616"/>
      <c r="BB18" s="616"/>
      <c r="BC18" s="616"/>
      <c r="BD18" s="616"/>
      <c r="BE18" s="616"/>
      <c r="BF18" s="617"/>
      <c r="BG18" s="618" t="s">
        <v>108</v>
      </c>
      <c r="BH18" s="619"/>
      <c r="BI18" s="619"/>
      <c r="BJ18" s="619"/>
      <c r="BK18" s="619"/>
      <c r="BL18" s="619"/>
      <c r="BM18" s="619"/>
      <c r="BN18" s="620"/>
      <c r="BO18" s="671" t="s">
        <v>108</v>
      </c>
      <c r="BP18" s="671"/>
      <c r="BQ18" s="671"/>
      <c r="BR18" s="671"/>
      <c r="BS18" s="624" t="s">
        <v>108</v>
      </c>
      <c r="BT18" s="619"/>
      <c r="BU18" s="619"/>
      <c r="BV18" s="619"/>
      <c r="BW18" s="619"/>
      <c r="BX18" s="619"/>
      <c r="BY18" s="619"/>
      <c r="BZ18" s="619"/>
      <c r="CA18" s="619"/>
      <c r="CB18" s="654"/>
      <c r="CD18" s="655" t="s">
        <v>249</v>
      </c>
      <c r="CE18" s="652"/>
      <c r="CF18" s="652"/>
      <c r="CG18" s="652"/>
      <c r="CH18" s="652"/>
      <c r="CI18" s="652"/>
      <c r="CJ18" s="652"/>
      <c r="CK18" s="652"/>
      <c r="CL18" s="652"/>
      <c r="CM18" s="652"/>
      <c r="CN18" s="652"/>
      <c r="CO18" s="652"/>
      <c r="CP18" s="652"/>
      <c r="CQ18" s="653"/>
      <c r="CR18" s="618" t="s">
        <v>108</v>
      </c>
      <c r="CS18" s="619"/>
      <c r="CT18" s="619"/>
      <c r="CU18" s="619"/>
      <c r="CV18" s="619"/>
      <c r="CW18" s="619"/>
      <c r="CX18" s="619"/>
      <c r="CY18" s="620"/>
      <c r="CZ18" s="671" t="s">
        <v>108</v>
      </c>
      <c r="DA18" s="671"/>
      <c r="DB18" s="671"/>
      <c r="DC18" s="671"/>
      <c r="DD18" s="624" t="s">
        <v>108</v>
      </c>
      <c r="DE18" s="619"/>
      <c r="DF18" s="619"/>
      <c r="DG18" s="619"/>
      <c r="DH18" s="619"/>
      <c r="DI18" s="619"/>
      <c r="DJ18" s="619"/>
      <c r="DK18" s="619"/>
      <c r="DL18" s="619"/>
      <c r="DM18" s="619"/>
      <c r="DN18" s="619"/>
      <c r="DO18" s="619"/>
      <c r="DP18" s="620"/>
      <c r="DQ18" s="624" t="s">
        <v>108</v>
      </c>
      <c r="DR18" s="619"/>
      <c r="DS18" s="619"/>
      <c r="DT18" s="619"/>
      <c r="DU18" s="619"/>
      <c r="DV18" s="619"/>
      <c r="DW18" s="619"/>
      <c r="DX18" s="619"/>
      <c r="DY18" s="619"/>
      <c r="DZ18" s="619"/>
      <c r="EA18" s="619"/>
      <c r="EB18" s="619"/>
      <c r="EC18" s="654"/>
    </row>
    <row r="19" spans="2:133" ht="11.25" customHeight="1" x14ac:dyDescent="0.15">
      <c r="B19" s="615" t="s">
        <v>250</v>
      </c>
      <c r="C19" s="616"/>
      <c r="D19" s="616"/>
      <c r="E19" s="616"/>
      <c r="F19" s="616"/>
      <c r="G19" s="616"/>
      <c r="H19" s="616"/>
      <c r="I19" s="616"/>
      <c r="J19" s="616"/>
      <c r="K19" s="616"/>
      <c r="L19" s="616"/>
      <c r="M19" s="616"/>
      <c r="N19" s="616"/>
      <c r="O19" s="616"/>
      <c r="P19" s="616"/>
      <c r="Q19" s="617"/>
      <c r="R19" s="618">
        <v>1</v>
      </c>
      <c r="S19" s="619"/>
      <c r="T19" s="619"/>
      <c r="U19" s="619"/>
      <c r="V19" s="619"/>
      <c r="W19" s="619"/>
      <c r="X19" s="619"/>
      <c r="Y19" s="620"/>
      <c r="Z19" s="671">
        <v>0</v>
      </c>
      <c r="AA19" s="671"/>
      <c r="AB19" s="671"/>
      <c r="AC19" s="671"/>
      <c r="AD19" s="672" t="s">
        <v>108</v>
      </c>
      <c r="AE19" s="672"/>
      <c r="AF19" s="672"/>
      <c r="AG19" s="672"/>
      <c r="AH19" s="672"/>
      <c r="AI19" s="672"/>
      <c r="AJ19" s="672"/>
      <c r="AK19" s="672"/>
      <c r="AL19" s="641" t="s">
        <v>108</v>
      </c>
      <c r="AM19" s="673"/>
      <c r="AN19" s="673"/>
      <c r="AO19" s="674"/>
      <c r="AP19" s="615" t="s">
        <v>251</v>
      </c>
      <c r="AQ19" s="616"/>
      <c r="AR19" s="616"/>
      <c r="AS19" s="616"/>
      <c r="AT19" s="616"/>
      <c r="AU19" s="616"/>
      <c r="AV19" s="616"/>
      <c r="AW19" s="616"/>
      <c r="AX19" s="616"/>
      <c r="AY19" s="616"/>
      <c r="AZ19" s="616"/>
      <c r="BA19" s="616"/>
      <c r="BB19" s="616"/>
      <c r="BC19" s="616"/>
      <c r="BD19" s="616"/>
      <c r="BE19" s="616"/>
      <c r="BF19" s="617"/>
      <c r="BG19" s="618" t="s">
        <v>108</v>
      </c>
      <c r="BH19" s="619"/>
      <c r="BI19" s="619"/>
      <c r="BJ19" s="619"/>
      <c r="BK19" s="619"/>
      <c r="BL19" s="619"/>
      <c r="BM19" s="619"/>
      <c r="BN19" s="620"/>
      <c r="BO19" s="671" t="s">
        <v>108</v>
      </c>
      <c r="BP19" s="671"/>
      <c r="BQ19" s="671"/>
      <c r="BR19" s="671"/>
      <c r="BS19" s="624" t="s">
        <v>108</v>
      </c>
      <c r="BT19" s="619"/>
      <c r="BU19" s="619"/>
      <c r="BV19" s="619"/>
      <c r="BW19" s="619"/>
      <c r="BX19" s="619"/>
      <c r="BY19" s="619"/>
      <c r="BZ19" s="619"/>
      <c r="CA19" s="619"/>
      <c r="CB19" s="654"/>
      <c r="CD19" s="655" t="s">
        <v>252</v>
      </c>
      <c r="CE19" s="652"/>
      <c r="CF19" s="652"/>
      <c r="CG19" s="652"/>
      <c r="CH19" s="652"/>
      <c r="CI19" s="652"/>
      <c r="CJ19" s="652"/>
      <c r="CK19" s="652"/>
      <c r="CL19" s="652"/>
      <c r="CM19" s="652"/>
      <c r="CN19" s="652"/>
      <c r="CO19" s="652"/>
      <c r="CP19" s="652"/>
      <c r="CQ19" s="653"/>
      <c r="CR19" s="618" t="s">
        <v>108</v>
      </c>
      <c r="CS19" s="619"/>
      <c r="CT19" s="619"/>
      <c r="CU19" s="619"/>
      <c r="CV19" s="619"/>
      <c r="CW19" s="619"/>
      <c r="CX19" s="619"/>
      <c r="CY19" s="620"/>
      <c r="CZ19" s="671" t="s">
        <v>108</v>
      </c>
      <c r="DA19" s="671"/>
      <c r="DB19" s="671"/>
      <c r="DC19" s="671"/>
      <c r="DD19" s="624" t="s">
        <v>108</v>
      </c>
      <c r="DE19" s="619"/>
      <c r="DF19" s="619"/>
      <c r="DG19" s="619"/>
      <c r="DH19" s="619"/>
      <c r="DI19" s="619"/>
      <c r="DJ19" s="619"/>
      <c r="DK19" s="619"/>
      <c r="DL19" s="619"/>
      <c r="DM19" s="619"/>
      <c r="DN19" s="619"/>
      <c r="DO19" s="619"/>
      <c r="DP19" s="620"/>
      <c r="DQ19" s="624" t="s">
        <v>108</v>
      </c>
      <c r="DR19" s="619"/>
      <c r="DS19" s="619"/>
      <c r="DT19" s="619"/>
      <c r="DU19" s="619"/>
      <c r="DV19" s="619"/>
      <c r="DW19" s="619"/>
      <c r="DX19" s="619"/>
      <c r="DY19" s="619"/>
      <c r="DZ19" s="619"/>
      <c r="EA19" s="619"/>
      <c r="EB19" s="619"/>
      <c r="EC19" s="654"/>
    </row>
    <row r="20" spans="2:133" ht="11.25" customHeight="1" x14ac:dyDescent="0.15">
      <c r="B20" s="615" t="s">
        <v>253</v>
      </c>
      <c r="C20" s="616"/>
      <c r="D20" s="616"/>
      <c r="E20" s="616"/>
      <c r="F20" s="616"/>
      <c r="G20" s="616"/>
      <c r="H20" s="616"/>
      <c r="I20" s="616"/>
      <c r="J20" s="616"/>
      <c r="K20" s="616"/>
      <c r="L20" s="616"/>
      <c r="M20" s="616"/>
      <c r="N20" s="616"/>
      <c r="O20" s="616"/>
      <c r="P20" s="616"/>
      <c r="Q20" s="617"/>
      <c r="R20" s="618">
        <v>2585344</v>
      </c>
      <c r="S20" s="619"/>
      <c r="T20" s="619"/>
      <c r="U20" s="619"/>
      <c r="V20" s="619"/>
      <c r="W20" s="619"/>
      <c r="X20" s="619"/>
      <c r="Y20" s="620"/>
      <c r="Z20" s="671">
        <v>62.7</v>
      </c>
      <c r="AA20" s="671"/>
      <c r="AB20" s="671"/>
      <c r="AC20" s="671"/>
      <c r="AD20" s="672">
        <v>2476220</v>
      </c>
      <c r="AE20" s="672"/>
      <c r="AF20" s="672"/>
      <c r="AG20" s="672"/>
      <c r="AH20" s="672"/>
      <c r="AI20" s="672"/>
      <c r="AJ20" s="672"/>
      <c r="AK20" s="672"/>
      <c r="AL20" s="641">
        <v>99.5</v>
      </c>
      <c r="AM20" s="673"/>
      <c r="AN20" s="673"/>
      <c r="AO20" s="674"/>
      <c r="AP20" s="615" t="s">
        <v>254</v>
      </c>
      <c r="AQ20" s="616"/>
      <c r="AR20" s="616"/>
      <c r="AS20" s="616"/>
      <c r="AT20" s="616"/>
      <c r="AU20" s="616"/>
      <c r="AV20" s="616"/>
      <c r="AW20" s="616"/>
      <c r="AX20" s="616"/>
      <c r="AY20" s="616"/>
      <c r="AZ20" s="616"/>
      <c r="BA20" s="616"/>
      <c r="BB20" s="616"/>
      <c r="BC20" s="616"/>
      <c r="BD20" s="616"/>
      <c r="BE20" s="616"/>
      <c r="BF20" s="617"/>
      <c r="BG20" s="618" t="s">
        <v>108</v>
      </c>
      <c r="BH20" s="619"/>
      <c r="BI20" s="619"/>
      <c r="BJ20" s="619"/>
      <c r="BK20" s="619"/>
      <c r="BL20" s="619"/>
      <c r="BM20" s="619"/>
      <c r="BN20" s="620"/>
      <c r="BO20" s="671" t="s">
        <v>108</v>
      </c>
      <c r="BP20" s="671"/>
      <c r="BQ20" s="671"/>
      <c r="BR20" s="671"/>
      <c r="BS20" s="624" t="s">
        <v>108</v>
      </c>
      <c r="BT20" s="619"/>
      <c r="BU20" s="619"/>
      <c r="BV20" s="619"/>
      <c r="BW20" s="619"/>
      <c r="BX20" s="619"/>
      <c r="BY20" s="619"/>
      <c r="BZ20" s="619"/>
      <c r="CA20" s="619"/>
      <c r="CB20" s="654"/>
      <c r="CD20" s="655" t="s">
        <v>255</v>
      </c>
      <c r="CE20" s="652"/>
      <c r="CF20" s="652"/>
      <c r="CG20" s="652"/>
      <c r="CH20" s="652"/>
      <c r="CI20" s="652"/>
      <c r="CJ20" s="652"/>
      <c r="CK20" s="652"/>
      <c r="CL20" s="652"/>
      <c r="CM20" s="652"/>
      <c r="CN20" s="652"/>
      <c r="CO20" s="652"/>
      <c r="CP20" s="652"/>
      <c r="CQ20" s="653"/>
      <c r="CR20" s="618">
        <v>3958272</v>
      </c>
      <c r="CS20" s="619"/>
      <c r="CT20" s="619"/>
      <c r="CU20" s="619"/>
      <c r="CV20" s="619"/>
      <c r="CW20" s="619"/>
      <c r="CX20" s="619"/>
      <c r="CY20" s="620"/>
      <c r="CZ20" s="671">
        <v>100</v>
      </c>
      <c r="DA20" s="671"/>
      <c r="DB20" s="671"/>
      <c r="DC20" s="671"/>
      <c r="DD20" s="624">
        <v>400067</v>
      </c>
      <c r="DE20" s="619"/>
      <c r="DF20" s="619"/>
      <c r="DG20" s="619"/>
      <c r="DH20" s="619"/>
      <c r="DI20" s="619"/>
      <c r="DJ20" s="619"/>
      <c r="DK20" s="619"/>
      <c r="DL20" s="619"/>
      <c r="DM20" s="619"/>
      <c r="DN20" s="619"/>
      <c r="DO20" s="619"/>
      <c r="DP20" s="620"/>
      <c r="DQ20" s="624">
        <v>3333258</v>
      </c>
      <c r="DR20" s="619"/>
      <c r="DS20" s="619"/>
      <c r="DT20" s="619"/>
      <c r="DU20" s="619"/>
      <c r="DV20" s="619"/>
      <c r="DW20" s="619"/>
      <c r="DX20" s="619"/>
      <c r="DY20" s="619"/>
      <c r="DZ20" s="619"/>
      <c r="EA20" s="619"/>
      <c r="EB20" s="619"/>
      <c r="EC20" s="654"/>
    </row>
    <row r="21" spans="2:133" ht="11.25" customHeight="1" x14ac:dyDescent="0.15">
      <c r="B21" s="615" t="s">
        <v>256</v>
      </c>
      <c r="C21" s="616"/>
      <c r="D21" s="616"/>
      <c r="E21" s="616"/>
      <c r="F21" s="616"/>
      <c r="G21" s="616"/>
      <c r="H21" s="616"/>
      <c r="I21" s="616"/>
      <c r="J21" s="616"/>
      <c r="K21" s="616"/>
      <c r="L21" s="616"/>
      <c r="M21" s="616"/>
      <c r="N21" s="616"/>
      <c r="O21" s="616"/>
      <c r="P21" s="616"/>
      <c r="Q21" s="617"/>
      <c r="R21" s="618">
        <v>800</v>
      </c>
      <c r="S21" s="619"/>
      <c r="T21" s="619"/>
      <c r="U21" s="619"/>
      <c r="V21" s="619"/>
      <c r="W21" s="619"/>
      <c r="X21" s="619"/>
      <c r="Y21" s="620"/>
      <c r="Z21" s="671">
        <v>0</v>
      </c>
      <c r="AA21" s="671"/>
      <c r="AB21" s="671"/>
      <c r="AC21" s="671"/>
      <c r="AD21" s="672">
        <v>800</v>
      </c>
      <c r="AE21" s="672"/>
      <c r="AF21" s="672"/>
      <c r="AG21" s="672"/>
      <c r="AH21" s="672"/>
      <c r="AI21" s="672"/>
      <c r="AJ21" s="672"/>
      <c r="AK21" s="672"/>
      <c r="AL21" s="641">
        <v>0</v>
      </c>
      <c r="AM21" s="673"/>
      <c r="AN21" s="673"/>
      <c r="AO21" s="674"/>
      <c r="AP21" s="709" t="s">
        <v>257</v>
      </c>
      <c r="AQ21" s="719"/>
      <c r="AR21" s="719"/>
      <c r="AS21" s="719"/>
      <c r="AT21" s="719"/>
      <c r="AU21" s="719"/>
      <c r="AV21" s="719"/>
      <c r="AW21" s="719"/>
      <c r="AX21" s="719"/>
      <c r="AY21" s="719"/>
      <c r="AZ21" s="719"/>
      <c r="BA21" s="719"/>
      <c r="BB21" s="719"/>
      <c r="BC21" s="719"/>
      <c r="BD21" s="719"/>
      <c r="BE21" s="719"/>
      <c r="BF21" s="711"/>
      <c r="BG21" s="618" t="s">
        <v>108</v>
      </c>
      <c r="BH21" s="619"/>
      <c r="BI21" s="619"/>
      <c r="BJ21" s="619"/>
      <c r="BK21" s="619"/>
      <c r="BL21" s="619"/>
      <c r="BM21" s="619"/>
      <c r="BN21" s="620"/>
      <c r="BO21" s="671" t="s">
        <v>108</v>
      </c>
      <c r="BP21" s="671"/>
      <c r="BQ21" s="671"/>
      <c r="BR21" s="671"/>
      <c r="BS21" s="624" t="s">
        <v>108</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x14ac:dyDescent="0.15">
      <c r="B22" s="615" t="s">
        <v>258</v>
      </c>
      <c r="C22" s="616"/>
      <c r="D22" s="616"/>
      <c r="E22" s="616"/>
      <c r="F22" s="616"/>
      <c r="G22" s="616"/>
      <c r="H22" s="616"/>
      <c r="I22" s="616"/>
      <c r="J22" s="616"/>
      <c r="K22" s="616"/>
      <c r="L22" s="616"/>
      <c r="M22" s="616"/>
      <c r="N22" s="616"/>
      <c r="O22" s="616"/>
      <c r="P22" s="616"/>
      <c r="Q22" s="617"/>
      <c r="R22" s="618">
        <v>19664</v>
      </c>
      <c r="S22" s="619"/>
      <c r="T22" s="619"/>
      <c r="U22" s="619"/>
      <c r="V22" s="619"/>
      <c r="W22" s="619"/>
      <c r="X22" s="619"/>
      <c r="Y22" s="620"/>
      <c r="Z22" s="671">
        <v>0.5</v>
      </c>
      <c r="AA22" s="671"/>
      <c r="AB22" s="671"/>
      <c r="AC22" s="671"/>
      <c r="AD22" s="672">
        <v>113</v>
      </c>
      <c r="AE22" s="672"/>
      <c r="AF22" s="672"/>
      <c r="AG22" s="672"/>
      <c r="AH22" s="672"/>
      <c r="AI22" s="672"/>
      <c r="AJ22" s="672"/>
      <c r="AK22" s="672"/>
      <c r="AL22" s="641">
        <v>0</v>
      </c>
      <c r="AM22" s="673"/>
      <c r="AN22" s="673"/>
      <c r="AO22" s="674"/>
      <c r="AP22" s="709" t="s">
        <v>259</v>
      </c>
      <c r="AQ22" s="719"/>
      <c r="AR22" s="719"/>
      <c r="AS22" s="719"/>
      <c r="AT22" s="719"/>
      <c r="AU22" s="719"/>
      <c r="AV22" s="719"/>
      <c r="AW22" s="719"/>
      <c r="AX22" s="719"/>
      <c r="AY22" s="719"/>
      <c r="AZ22" s="719"/>
      <c r="BA22" s="719"/>
      <c r="BB22" s="719"/>
      <c r="BC22" s="719"/>
      <c r="BD22" s="719"/>
      <c r="BE22" s="719"/>
      <c r="BF22" s="711"/>
      <c r="BG22" s="618" t="s">
        <v>108</v>
      </c>
      <c r="BH22" s="619"/>
      <c r="BI22" s="619"/>
      <c r="BJ22" s="619"/>
      <c r="BK22" s="619"/>
      <c r="BL22" s="619"/>
      <c r="BM22" s="619"/>
      <c r="BN22" s="620"/>
      <c r="BO22" s="671" t="s">
        <v>108</v>
      </c>
      <c r="BP22" s="671"/>
      <c r="BQ22" s="671"/>
      <c r="BR22" s="671"/>
      <c r="BS22" s="624" t="s">
        <v>108</v>
      </c>
      <c r="BT22" s="619"/>
      <c r="BU22" s="619"/>
      <c r="BV22" s="619"/>
      <c r="BW22" s="619"/>
      <c r="BX22" s="619"/>
      <c r="BY22" s="619"/>
      <c r="BZ22" s="619"/>
      <c r="CA22" s="619"/>
      <c r="CB22" s="654"/>
      <c r="CD22" s="723" t="s">
        <v>260</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x14ac:dyDescent="0.15">
      <c r="B23" s="615" t="s">
        <v>261</v>
      </c>
      <c r="C23" s="616"/>
      <c r="D23" s="616"/>
      <c r="E23" s="616"/>
      <c r="F23" s="616"/>
      <c r="G23" s="616"/>
      <c r="H23" s="616"/>
      <c r="I23" s="616"/>
      <c r="J23" s="616"/>
      <c r="K23" s="616"/>
      <c r="L23" s="616"/>
      <c r="M23" s="616"/>
      <c r="N23" s="616"/>
      <c r="O23" s="616"/>
      <c r="P23" s="616"/>
      <c r="Q23" s="617"/>
      <c r="R23" s="618">
        <v>76840</v>
      </c>
      <c r="S23" s="619"/>
      <c r="T23" s="619"/>
      <c r="U23" s="619"/>
      <c r="V23" s="619"/>
      <c r="W23" s="619"/>
      <c r="X23" s="619"/>
      <c r="Y23" s="620"/>
      <c r="Z23" s="671">
        <v>1.9</v>
      </c>
      <c r="AA23" s="671"/>
      <c r="AB23" s="671"/>
      <c r="AC23" s="671"/>
      <c r="AD23" s="672">
        <v>3600</v>
      </c>
      <c r="AE23" s="672"/>
      <c r="AF23" s="672"/>
      <c r="AG23" s="672"/>
      <c r="AH23" s="672"/>
      <c r="AI23" s="672"/>
      <c r="AJ23" s="672"/>
      <c r="AK23" s="672"/>
      <c r="AL23" s="641">
        <v>0.1</v>
      </c>
      <c r="AM23" s="673"/>
      <c r="AN23" s="673"/>
      <c r="AO23" s="674"/>
      <c r="AP23" s="709" t="s">
        <v>262</v>
      </c>
      <c r="AQ23" s="719"/>
      <c r="AR23" s="719"/>
      <c r="AS23" s="719"/>
      <c r="AT23" s="719"/>
      <c r="AU23" s="719"/>
      <c r="AV23" s="719"/>
      <c r="AW23" s="719"/>
      <c r="AX23" s="719"/>
      <c r="AY23" s="719"/>
      <c r="AZ23" s="719"/>
      <c r="BA23" s="719"/>
      <c r="BB23" s="719"/>
      <c r="BC23" s="719"/>
      <c r="BD23" s="719"/>
      <c r="BE23" s="719"/>
      <c r="BF23" s="711"/>
      <c r="BG23" s="618" t="s">
        <v>108</v>
      </c>
      <c r="BH23" s="619"/>
      <c r="BI23" s="619"/>
      <c r="BJ23" s="619"/>
      <c r="BK23" s="619"/>
      <c r="BL23" s="619"/>
      <c r="BM23" s="619"/>
      <c r="BN23" s="620"/>
      <c r="BO23" s="671" t="s">
        <v>108</v>
      </c>
      <c r="BP23" s="671"/>
      <c r="BQ23" s="671"/>
      <c r="BR23" s="671"/>
      <c r="BS23" s="624" t="s">
        <v>108</v>
      </c>
      <c r="BT23" s="619"/>
      <c r="BU23" s="619"/>
      <c r="BV23" s="619"/>
      <c r="BW23" s="619"/>
      <c r="BX23" s="619"/>
      <c r="BY23" s="619"/>
      <c r="BZ23" s="619"/>
      <c r="CA23" s="619"/>
      <c r="CB23" s="654"/>
      <c r="CD23" s="723" t="s">
        <v>201</v>
      </c>
      <c r="CE23" s="724"/>
      <c r="CF23" s="724"/>
      <c r="CG23" s="724"/>
      <c r="CH23" s="724"/>
      <c r="CI23" s="724"/>
      <c r="CJ23" s="724"/>
      <c r="CK23" s="724"/>
      <c r="CL23" s="724"/>
      <c r="CM23" s="724"/>
      <c r="CN23" s="724"/>
      <c r="CO23" s="724"/>
      <c r="CP23" s="724"/>
      <c r="CQ23" s="725"/>
      <c r="CR23" s="723" t="s">
        <v>263</v>
      </c>
      <c r="CS23" s="724"/>
      <c r="CT23" s="724"/>
      <c r="CU23" s="724"/>
      <c r="CV23" s="724"/>
      <c r="CW23" s="724"/>
      <c r="CX23" s="724"/>
      <c r="CY23" s="725"/>
      <c r="CZ23" s="723" t="s">
        <v>264</v>
      </c>
      <c r="DA23" s="724"/>
      <c r="DB23" s="724"/>
      <c r="DC23" s="725"/>
      <c r="DD23" s="723" t="s">
        <v>265</v>
      </c>
      <c r="DE23" s="724"/>
      <c r="DF23" s="724"/>
      <c r="DG23" s="724"/>
      <c r="DH23" s="724"/>
      <c r="DI23" s="724"/>
      <c r="DJ23" s="724"/>
      <c r="DK23" s="725"/>
      <c r="DL23" s="726" t="s">
        <v>266</v>
      </c>
      <c r="DM23" s="727"/>
      <c r="DN23" s="727"/>
      <c r="DO23" s="727"/>
      <c r="DP23" s="727"/>
      <c r="DQ23" s="727"/>
      <c r="DR23" s="727"/>
      <c r="DS23" s="727"/>
      <c r="DT23" s="727"/>
      <c r="DU23" s="727"/>
      <c r="DV23" s="728"/>
      <c r="DW23" s="723" t="s">
        <v>267</v>
      </c>
      <c r="DX23" s="724"/>
      <c r="DY23" s="724"/>
      <c r="DZ23" s="724"/>
      <c r="EA23" s="724"/>
      <c r="EB23" s="724"/>
      <c r="EC23" s="725"/>
    </row>
    <row r="24" spans="2:133" ht="11.25" customHeight="1" x14ac:dyDescent="0.15">
      <c r="B24" s="615" t="s">
        <v>268</v>
      </c>
      <c r="C24" s="616"/>
      <c r="D24" s="616"/>
      <c r="E24" s="616"/>
      <c r="F24" s="616"/>
      <c r="G24" s="616"/>
      <c r="H24" s="616"/>
      <c r="I24" s="616"/>
      <c r="J24" s="616"/>
      <c r="K24" s="616"/>
      <c r="L24" s="616"/>
      <c r="M24" s="616"/>
      <c r="N24" s="616"/>
      <c r="O24" s="616"/>
      <c r="P24" s="616"/>
      <c r="Q24" s="617"/>
      <c r="R24" s="618">
        <v>5827</v>
      </c>
      <c r="S24" s="619"/>
      <c r="T24" s="619"/>
      <c r="U24" s="619"/>
      <c r="V24" s="619"/>
      <c r="W24" s="619"/>
      <c r="X24" s="619"/>
      <c r="Y24" s="620"/>
      <c r="Z24" s="671">
        <v>0.1</v>
      </c>
      <c r="AA24" s="671"/>
      <c r="AB24" s="671"/>
      <c r="AC24" s="671"/>
      <c r="AD24" s="672">
        <v>231</v>
      </c>
      <c r="AE24" s="672"/>
      <c r="AF24" s="672"/>
      <c r="AG24" s="672"/>
      <c r="AH24" s="672"/>
      <c r="AI24" s="672"/>
      <c r="AJ24" s="672"/>
      <c r="AK24" s="672"/>
      <c r="AL24" s="641">
        <v>0</v>
      </c>
      <c r="AM24" s="673"/>
      <c r="AN24" s="673"/>
      <c r="AO24" s="674"/>
      <c r="AP24" s="709" t="s">
        <v>269</v>
      </c>
      <c r="AQ24" s="719"/>
      <c r="AR24" s="719"/>
      <c r="AS24" s="719"/>
      <c r="AT24" s="719"/>
      <c r="AU24" s="719"/>
      <c r="AV24" s="719"/>
      <c r="AW24" s="719"/>
      <c r="AX24" s="719"/>
      <c r="AY24" s="719"/>
      <c r="AZ24" s="719"/>
      <c r="BA24" s="719"/>
      <c r="BB24" s="719"/>
      <c r="BC24" s="719"/>
      <c r="BD24" s="719"/>
      <c r="BE24" s="719"/>
      <c r="BF24" s="711"/>
      <c r="BG24" s="618" t="s">
        <v>108</v>
      </c>
      <c r="BH24" s="619"/>
      <c r="BI24" s="619"/>
      <c r="BJ24" s="619"/>
      <c r="BK24" s="619"/>
      <c r="BL24" s="619"/>
      <c r="BM24" s="619"/>
      <c r="BN24" s="620"/>
      <c r="BO24" s="671" t="s">
        <v>108</v>
      </c>
      <c r="BP24" s="671"/>
      <c r="BQ24" s="671"/>
      <c r="BR24" s="671"/>
      <c r="BS24" s="624" t="s">
        <v>108</v>
      </c>
      <c r="BT24" s="619"/>
      <c r="BU24" s="619"/>
      <c r="BV24" s="619"/>
      <c r="BW24" s="619"/>
      <c r="BX24" s="619"/>
      <c r="BY24" s="619"/>
      <c r="BZ24" s="619"/>
      <c r="CA24" s="619"/>
      <c r="CB24" s="654"/>
      <c r="CD24" s="675" t="s">
        <v>270</v>
      </c>
      <c r="CE24" s="676"/>
      <c r="CF24" s="676"/>
      <c r="CG24" s="676"/>
      <c r="CH24" s="676"/>
      <c r="CI24" s="676"/>
      <c r="CJ24" s="676"/>
      <c r="CK24" s="676"/>
      <c r="CL24" s="676"/>
      <c r="CM24" s="676"/>
      <c r="CN24" s="676"/>
      <c r="CO24" s="676"/>
      <c r="CP24" s="676"/>
      <c r="CQ24" s="677"/>
      <c r="CR24" s="668">
        <v>1268915</v>
      </c>
      <c r="CS24" s="669"/>
      <c r="CT24" s="669"/>
      <c r="CU24" s="669"/>
      <c r="CV24" s="669"/>
      <c r="CW24" s="669"/>
      <c r="CX24" s="669"/>
      <c r="CY24" s="716"/>
      <c r="CZ24" s="720">
        <v>32.1</v>
      </c>
      <c r="DA24" s="721"/>
      <c r="DB24" s="721"/>
      <c r="DC24" s="722"/>
      <c r="DD24" s="715">
        <v>1002760</v>
      </c>
      <c r="DE24" s="669"/>
      <c r="DF24" s="669"/>
      <c r="DG24" s="669"/>
      <c r="DH24" s="669"/>
      <c r="DI24" s="669"/>
      <c r="DJ24" s="669"/>
      <c r="DK24" s="716"/>
      <c r="DL24" s="715">
        <v>988271</v>
      </c>
      <c r="DM24" s="669"/>
      <c r="DN24" s="669"/>
      <c r="DO24" s="669"/>
      <c r="DP24" s="669"/>
      <c r="DQ24" s="669"/>
      <c r="DR24" s="669"/>
      <c r="DS24" s="669"/>
      <c r="DT24" s="669"/>
      <c r="DU24" s="669"/>
      <c r="DV24" s="716"/>
      <c r="DW24" s="717">
        <v>37.5</v>
      </c>
      <c r="DX24" s="686"/>
      <c r="DY24" s="686"/>
      <c r="DZ24" s="686"/>
      <c r="EA24" s="686"/>
      <c r="EB24" s="686"/>
      <c r="EC24" s="718"/>
    </row>
    <row r="25" spans="2:133" ht="11.25" customHeight="1" x14ac:dyDescent="0.15">
      <c r="B25" s="615" t="s">
        <v>271</v>
      </c>
      <c r="C25" s="616"/>
      <c r="D25" s="616"/>
      <c r="E25" s="616"/>
      <c r="F25" s="616"/>
      <c r="G25" s="616"/>
      <c r="H25" s="616"/>
      <c r="I25" s="616"/>
      <c r="J25" s="616"/>
      <c r="K25" s="616"/>
      <c r="L25" s="616"/>
      <c r="M25" s="616"/>
      <c r="N25" s="616"/>
      <c r="O25" s="616"/>
      <c r="P25" s="616"/>
      <c r="Q25" s="617"/>
      <c r="R25" s="618">
        <v>257170</v>
      </c>
      <c r="S25" s="619"/>
      <c r="T25" s="619"/>
      <c r="U25" s="619"/>
      <c r="V25" s="619"/>
      <c r="W25" s="619"/>
      <c r="X25" s="619"/>
      <c r="Y25" s="620"/>
      <c r="Z25" s="671">
        <v>6.2</v>
      </c>
      <c r="AA25" s="671"/>
      <c r="AB25" s="671"/>
      <c r="AC25" s="671"/>
      <c r="AD25" s="672" t="s">
        <v>108</v>
      </c>
      <c r="AE25" s="672"/>
      <c r="AF25" s="672"/>
      <c r="AG25" s="672"/>
      <c r="AH25" s="672"/>
      <c r="AI25" s="672"/>
      <c r="AJ25" s="672"/>
      <c r="AK25" s="672"/>
      <c r="AL25" s="641" t="s">
        <v>108</v>
      </c>
      <c r="AM25" s="673"/>
      <c r="AN25" s="673"/>
      <c r="AO25" s="674"/>
      <c r="AP25" s="709" t="s">
        <v>272</v>
      </c>
      <c r="AQ25" s="719"/>
      <c r="AR25" s="719"/>
      <c r="AS25" s="719"/>
      <c r="AT25" s="719"/>
      <c r="AU25" s="719"/>
      <c r="AV25" s="719"/>
      <c r="AW25" s="719"/>
      <c r="AX25" s="719"/>
      <c r="AY25" s="719"/>
      <c r="AZ25" s="719"/>
      <c r="BA25" s="719"/>
      <c r="BB25" s="719"/>
      <c r="BC25" s="719"/>
      <c r="BD25" s="719"/>
      <c r="BE25" s="719"/>
      <c r="BF25" s="711"/>
      <c r="BG25" s="618" t="s">
        <v>108</v>
      </c>
      <c r="BH25" s="619"/>
      <c r="BI25" s="619"/>
      <c r="BJ25" s="619"/>
      <c r="BK25" s="619"/>
      <c r="BL25" s="619"/>
      <c r="BM25" s="619"/>
      <c r="BN25" s="620"/>
      <c r="BO25" s="671" t="s">
        <v>108</v>
      </c>
      <c r="BP25" s="671"/>
      <c r="BQ25" s="671"/>
      <c r="BR25" s="671"/>
      <c r="BS25" s="624" t="s">
        <v>108</v>
      </c>
      <c r="BT25" s="619"/>
      <c r="BU25" s="619"/>
      <c r="BV25" s="619"/>
      <c r="BW25" s="619"/>
      <c r="BX25" s="619"/>
      <c r="BY25" s="619"/>
      <c r="BZ25" s="619"/>
      <c r="CA25" s="619"/>
      <c r="CB25" s="654"/>
      <c r="CD25" s="655" t="s">
        <v>273</v>
      </c>
      <c r="CE25" s="652"/>
      <c r="CF25" s="652"/>
      <c r="CG25" s="652"/>
      <c r="CH25" s="652"/>
      <c r="CI25" s="652"/>
      <c r="CJ25" s="652"/>
      <c r="CK25" s="652"/>
      <c r="CL25" s="652"/>
      <c r="CM25" s="652"/>
      <c r="CN25" s="652"/>
      <c r="CO25" s="652"/>
      <c r="CP25" s="652"/>
      <c r="CQ25" s="653"/>
      <c r="CR25" s="618">
        <v>668301</v>
      </c>
      <c r="CS25" s="637"/>
      <c r="CT25" s="637"/>
      <c r="CU25" s="637"/>
      <c r="CV25" s="637"/>
      <c r="CW25" s="637"/>
      <c r="CX25" s="637"/>
      <c r="CY25" s="638"/>
      <c r="CZ25" s="621">
        <v>16.899999999999999</v>
      </c>
      <c r="DA25" s="639"/>
      <c r="DB25" s="639"/>
      <c r="DC25" s="640"/>
      <c r="DD25" s="624">
        <v>609750</v>
      </c>
      <c r="DE25" s="637"/>
      <c r="DF25" s="637"/>
      <c r="DG25" s="637"/>
      <c r="DH25" s="637"/>
      <c r="DI25" s="637"/>
      <c r="DJ25" s="637"/>
      <c r="DK25" s="638"/>
      <c r="DL25" s="624">
        <v>598962</v>
      </c>
      <c r="DM25" s="637"/>
      <c r="DN25" s="637"/>
      <c r="DO25" s="637"/>
      <c r="DP25" s="637"/>
      <c r="DQ25" s="637"/>
      <c r="DR25" s="637"/>
      <c r="DS25" s="637"/>
      <c r="DT25" s="637"/>
      <c r="DU25" s="637"/>
      <c r="DV25" s="638"/>
      <c r="DW25" s="641">
        <v>22.8</v>
      </c>
      <c r="DX25" s="642"/>
      <c r="DY25" s="642"/>
      <c r="DZ25" s="642"/>
      <c r="EA25" s="642"/>
      <c r="EB25" s="642"/>
      <c r="EC25" s="643"/>
    </row>
    <row r="26" spans="2:133" ht="11.25" customHeight="1" x14ac:dyDescent="0.15">
      <c r="B26" s="712" t="s">
        <v>274</v>
      </c>
      <c r="C26" s="713"/>
      <c r="D26" s="713"/>
      <c r="E26" s="713"/>
      <c r="F26" s="713"/>
      <c r="G26" s="713"/>
      <c r="H26" s="713"/>
      <c r="I26" s="713"/>
      <c r="J26" s="713"/>
      <c r="K26" s="713"/>
      <c r="L26" s="713"/>
      <c r="M26" s="713"/>
      <c r="N26" s="713"/>
      <c r="O26" s="713"/>
      <c r="P26" s="713"/>
      <c r="Q26" s="714"/>
      <c r="R26" s="618" t="s">
        <v>108</v>
      </c>
      <c r="S26" s="619"/>
      <c r="T26" s="619"/>
      <c r="U26" s="619"/>
      <c r="V26" s="619"/>
      <c r="W26" s="619"/>
      <c r="X26" s="619"/>
      <c r="Y26" s="620"/>
      <c r="Z26" s="671" t="s">
        <v>108</v>
      </c>
      <c r="AA26" s="671"/>
      <c r="AB26" s="671"/>
      <c r="AC26" s="671"/>
      <c r="AD26" s="672" t="s">
        <v>108</v>
      </c>
      <c r="AE26" s="672"/>
      <c r="AF26" s="672"/>
      <c r="AG26" s="672"/>
      <c r="AH26" s="672"/>
      <c r="AI26" s="672"/>
      <c r="AJ26" s="672"/>
      <c r="AK26" s="672"/>
      <c r="AL26" s="641" t="s">
        <v>108</v>
      </c>
      <c r="AM26" s="673"/>
      <c r="AN26" s="673"/>
      <c r="AO26" s="674"/>
      <c r="AP26" s="709" t="s">
        <v>275</v>
      </c>
      <c r="AQ26" s="710"/>
      <c r="AR26" s="710"/>
      <c r="AS26" s="710"/>
      <c r="AT26" s="710"/>
      <c r="AU26" s="710"/>
      <c r="AV26" s="710"/>
      <c r="AW26" s="710"/>
      <c r="AX26" s="710"/>
      <c r="AY26" s="710"/>
      <c r="AZ26" s="710"/>
      <c r="BA26" s="710"/>
      <c r="BB26" s="710"/>
      <c r="BC26" s="710"/>
      <c r="BD26" s="710"/>
      <c r="BE26" s="710"/>
      <c r="BF26" s="711"/>
      <c r="BG26" s="618" t="s">
        <v>108</v>
      </c>
      <c r="BH26" s="619"/>
      <c r="BI26" s="619"/>
      <c r="BJ26" s="619"/>
      <c r="BK26" s="619"/>
      <c r="BL26" s="619"/>
      <c r="BM26" s="619"/>
      <c r="BN26" s="620"/>
      <c r="BO26" s="671" t="s">
        <v>108</v>
      </c>
      <c r="BP26" s="671"/>
      <c r="BQ26" s="671"/>
      <c r="BR26" s="671"/>
      <c r="BS26" s="624" t="s">
        <v>108</v>
      </c>
      <c r="BT26" s="619"/>
      <c r="BU26" s="619"/>
      <c r="BV26" s="619"/>
      <c r="BW26" s="619"/>
      <c r="BX26" s="619"/>
      <c r="BY26" s="619"/>
      <c r="BZ26" s="619"/>
      <c r="CA26" s="619"/>
      <c r="CB26" s="654"/>
      <c r="CD26" s="655" t="s">
        <v>276</v>
      </c>
      <c r="CE26" s="652"/>
      <c r="CF26" s="652"/>
      <c r="CG26" s="652"/>
      <c r="CH26" s="652"/>
      <c r="CI26" s="652"/>
      <c r="CJ26" s="652"/>
      <c r="CK26" s="652"/>
      <c r="CL26" s="652"/>
      <c r="CM26" s="652"/>
      <c r="CN26" s="652"/>
      <c r="CO26" s="652"/>
      <c r="CP26" s="652"/>
      <c r="CQ26" s="653"/>
      <c r="CR26" s="618">
        <v>407551</v>
      </c>
      <c r="CS26" s="619"/>
      <c r="CT26" s="619"/>
      <c r="CU26" s="619"/>
      <c r="CV26" s="619"/>
      <c r="CW26" s="619"/>
      <c r="CX26" s="619"/>
      <c r="CY26" s="620"/>
      <c r="CZ26" s="621">
        <v>10.3</v>
      </c>
      <c r="DA26" s="639"/>
      <c r="DB26" s="639"/>
      <c r="DC26" s="640"/>
      <c r="DD26" s="624">
        <v>352548</v>
      </c>
      <c r="DE26" s="619"/>
      <c r="DF26" s="619"/>
      <c r="DG26" s="619"/>
      <c r="DH26" s="619"/>
      <c r="DI26" s="619"/>
      <c r="DJ26" s="619"/>
      <c r="DK26" s="620"/>
      <c r="DL26" s="624" t="s">
        <v>207</v>
      </c>
      <c r="DM26" s="619"/>
      <c r="DN26" s="619"/>
      <c r="DO26" s="619"/>
      <c r="DP26" s="619"/>
      <c r="DQ26" s="619"/>
      <c r="DR26" s="619"/>
      <c r="DS26" s="619"/>
      <c r="DT26" s="619"/>
      <c r="DU26" s="619"/>
      <c r="DV26" s="620"/>
      <c r="DW26" s="641" t="s">
        <v>207</v>
      </c>
      <c r="DX26" s="642"/>
      <c r="DY26" s="642"/>
      <c r="DZ26" s="642"/>
      <c r="EA26" s="642"/>
      <c r="EB26" s="642"/>
      <c r="EC26" s="643"/>
    </row>
    <row r="27" spans="2:133" ht="11.25" customHeight="1" x14ac:dyDescent="0.15">
      <c r="B27" s="615" t="s">
        <v>277</v>
      </c>
      <c r="C27" s="616"/>
      <c r="D27" s="616"/>
      <c r="E27" s="616"/>
      <c r="F27" s="616"/>
      <c r="G27" s="616"/>
      <c r="H27" s="616"/>
      <c r="I27" s="616"/>
      <c r="J27" s="616"/>
      <c r="K27" s="616"/>
      <c r="L27" s="616"/>
      <c r="M27" s="616"/>
      <c r="N27" s="616"/>
      <c r="O27" s="616"/>
      <c r="P27" s="616"/>
      <c r="Q27" s="617"/>
      <c r="R27" s="618">
        <v>206192</v>
      </c>
      <c r="S27" s="619"/>
      <c r="T27" s="619"/>
      <c r="U27" s="619"/>
      <c r="V27" s="619"/>
      <c r="W27" s="619"/>
      <c r="X27" s="619"/>
      <c r="Y27" s="620"/>
      <c r="Z27" s="671">
        <v>5</v>
      </c>
      <c r="AA27" s="671"/>
      <c r="AB27" s="671"/>
      <c r="AC27" s="671"/>
      <c r="AD27" s="672" t="s">
        <v>108</v>
      </c>
      <c r="AE27" s="672"/>
      <c r="AF27" s="672"/>
      <c r="AG27" s="672"/>
      <c r="AH27" s="672"/>
      <c r="AI27" s="672"/>
      <c r="AJ27" s="672"/>
      <c r="AK27" s="672"/>
      <c r="AL27" s="641" t="s">
        <v>108</v>
      </c>
      <c r="AM27" s="673"/>
      <c r="AN27" s="673"/>
      <c r="AO27" s="674"/>
      <c r="AP27" s="615" t="s">
        <v>278</v>
      </c>
      <c r="AQ27" s="616"/>
      <c r="AR27" s="616"/>
      <c r="AS27" s="616"/>
      <c r="AT27" s="616"/>
      <c r="AU27" s="616"/>
      <c r="AV27" s="616"/>
      <c r="AW27" s="616"/>
      <c r="AX27" s="616"/>
      <c r="AY27" s="616"/>
      <c r="AZ27" s="616"/>
      <c r="BA27" s="616"/>
      <c r="BB27" s="616"/>
      <c r="BC27" s="616"/>
      <c r="BD27" s="616"/>
      <c r="BE27" s="616"/>
      <c r="BF27" s="617"/>
      <c r="BG27" s="618">
        <v>734128</v>
      </c>
      <c r="BH27" s="619"/>
      <c r="BI27" s="619"/>
      <c r="BJ27" s="619"/>
      <c r="BK27" s="619"/>
      <c r="BL27" s="619"/>
      <c r="BM27" s="619"/>
      <c r="BN27" s="620"/>
      <c r="BO27" s="671">
        <v>100</v>
      </c>
      <c r="BP27" s="671"/>
      <c r="BQ27" s="671"/>
      <c r="BR27" s="671"/>
      <c r="BS27" s="624" t="s">
        <v>108</v>
      </c>
      <c r="BT27" s="619"/>
      <c r="BU27" s="619"/>
      <c r="BV27" s="619"/>
      <c r="BW27" s="619"/>
      <c r="BX27" s="619"/>
      <c r="BY27" s="619"/>
      <c r="BZ27" s="619"/>
      <c r="CA27" s="619"/>
      <c r="CB27" s="654"/>
      <c r="CD27" s="655" t="s">
        <v>279</v>
      </c>
      <c r="CE27" s="652"/>
      <c r="CF27" s="652"/>
      <c r="CG27" s="652"/>
      <c r="CH27" s="652"/>
      <c r="CI27" s="652"/>
      <c r="CJ27" s="652"/>
      <c r="CK27" s="652"/>
      <c r="CL27" s="652"/>
      <c r="CM27" s="652"/>
      <c r="CN27" s="652"/>
      <c r="CO27" s="652"/>
      <c r="CP27" s="652"/>
      <c r="CQ27" s="653"/>
      <c r="CR27" s="618">
        <v>316571</v>
      </c>
      <c r="CS27" s="637"/>
      <c r="CT27" s="637"/>
      <c r="CU27" s="637"/>
      <c r="CV27" s="637"/>
      <c r="CW27" s="637"/>
      <c r="CX27" s="637"/>
      <c r="CY27" s="638"/>
      <c r="CZ27" s="621">
        <v>8</v>
      </c>
      <c r="DA27" s="639"/>
      <c r="DB27" s="639"/>
      <c r="DC27" s="640"/>
      <c r="DD27" s="624">
        <v>108967</v>
      </c>
      <c r="DE27" s="637"/>
      <c r="DF27" s="637"/>
      <c r="DG27" s="637"/>
      <c r="DH27" s="637"/>
      <c r="DI27" s="637"/>
      <c r="DJ27" s="637"/>
      <c r="DK27" s="638"/>
      <c r="DL27" s="624">
        <v>105266</v>
      </c>
      <c r="DM27" s="637"/>
      <c r="DN27" s="637"/>
      <c r="DO27" s="637"/>
      <c r="DP27" s="637"/>
      <c r="DQ27" s="637"/>
      <c r="DR27" s="637"/>
      <c r="DS27" s="637"/>
      <c r="DT27" s="637"/>
      <c r="DU27" s="637"/>
      <c r="DV27" s="638"/>
      <c r="DW27" s="641">
        <v>4</v>
      </c>
      <c r="DX27" s="642"/>
      <c r="DY27" s="642"/>
      <c r="DZ27" s="642"/>
      <c r="EA27" s="642"/>
      <c r="EB27" s="642"/>
      <c r="EC27" s="643"/>
    </row>
    <row r="28" spans="2:133" ht="11.25" customHeight="1" x14ac:dyDescent="0.15">
      <c r="B28" s="615" t="s">
        <v>280</v>
      </c>
      <c r="C28" s="616"/>
      <c r="D28" s="616"/>
      <c r="E28" s="616"/>
      <c r="F28" s="616"/>
      <c r="G28" s="616"/>
      <c r="H28" s="616"/>
      <c r="I28" s="616"/>
      <c r="J28" s="616"/>
      <c r="K28" s="616"/>
      <c r="L28" s="616"/>
      <c r="M28" s="616"/>
      <c r="N28" s="616"/>
      <c r="O28" s="616"/>
      <c r="P28" s="616"/>
      <c r="Q28" s="617"/>
      <c r="R28" s="618">
        <v>6849</v>
      </c>
      <c r="S28" s="619"/>
      <c r="T28" s="619"/>
      <c r="U28" s="619"/>
      <c r="V28" s="619"/>
      <c r="W28" s="619"/>
      <c r="X28" s="619"/>
      <c r="Y28" s="620"/>
      <c r="Z28" s="671">
        <v>0.2</v>
      </c>
      <c r="AA28" s="671"/>
      <c r="AB28" s="671"/>
      <c r="AC28" s="671"/>
      <c r="AD28" s="672">
        <v>6528</v>
      </c>
      <c r="AE28" s="672"/>
      <c r="AF28" s="672"/>
      <c r="AG28" s="672"/>
      <c r="AH28" s="672"/>
      <c r="AI28" s="672"/>
      <c r="AJ28" s="672"/>
      <c r="AK28" s="672"/>
      <c r="AL28" s="641">
        <v>0.3</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281</v>
      </c>
      <c r="CE28" s="652"/>
      <c r="CF28" s="652"/>
      <c r="CG28" s="652"/>
      <c r="CH28" s="652"/>
      <c r="CI28" s="652"/>
      <c r="CJ28" s="652"/>
      <c r="CK28" s="652"/>
      <c r="CL28" s="652"/>
      <c r="CM28" s="652"/>
      <c r="CN28" s="652"/>
      <c r="CO28" s="652"/>
      <c r="CP28" s="652"/>
      <c r="CQ28" s="653"/>
      <c r="CR28" s="618">
        <v>284043</v>
      </c>
      <c r="CS28" s="619"/>
      <c r="CT28" s="619"/>
      <c r="CU28" s="619"/>
      <c r="CV28" s="619"/>
      <c r="CW28" s="619"/>
      <c r="CX28" s="619"/>
      <c r="CY28" s="620"/>
      <c r="CZ28" s="621">
        <v>7.2</v>
      </c>
      <c r="DA28" s="639"/>
      <c r="DB28" s="639"/>
      <c r="DC28" s="640"/>
      <c r="DD28" s="624">
        <v>284043</v>
      </c>
      <c r="DE28" s="619"/>
      <c r="DF28" s="619"/>
      <c r="DG28" s="619"/>
      <c r="DH28" s="619"/>
      <c r="DI28" s="619"/>
      <c r="DJ28" s="619"/>
      <c r="DK28" s="620"/>
      <c r="DL28" s="624">
        <v>284043</v>
      </c>
      <c r="DM28" s="619"/>
      <c r="DN28" s="619"/>
      <c r="DO28" s="619"/>
      <c r="DP28" s="619"/>
      <c r="DQ28" s="619"/>
      <c r="DR28" s="619"/>
      <c r="DS28" s="619"/>
      <c r="DT28" s="619"/>
      <c r="DU28" s="619"/>
      <c r="DV28" s="620"/>
      <c r="DW28" s="641">
        <v>10.8</v>
      </c>
      <c r="DX28" s="642"/>
      <c r="DY28" s="642"/>
      <c r="DZ28" s="642"/>
      <c r="EA28" s="642"/>
      <c r="EB28" s="642"/>
      <c r="EC28" s="643"/>
    </row>
    <row r="29" spans="2:133" ht="11.25" customHeight="1" x14ac:dyDescent="0.15">
      <c r="B29" s="615" t="s">
        <v>282</v>
      </c>
      <c r="C29" s="616"/>
      <c r="D29" s="616"/>
      <c r="E29" s="616"/>
      <c r="F29" s="616"/>
      <c r="G29" s="616"/>
      <c r="H29" s="616"/>
      <c r="I29" s="616"/>
      <c r="J29" s="616"/>
      <c r="K29" s="616"/>
      <c r="L29" s="616"/>
      <c r="M29" s="616"/>
      <c r="N29" s="616"/>
      <c r="O29" s="616"/>
      <c r="P29" s="616"/>
      <c r="Q29" s="617"/>
      <c r="R29" s="618">
        <v>48340</v>
      </c>
      <c r="S29" s="619"/>
      <c r="T29" s="619"/>
      <c r="U29" s="619"/>
      <c r="V29" s="619"/>
      <c r="W29" s="619"/>
      <c r="X29" s="619"/>
      <c r="Y29" s="620"/>
      <c r="Z29" s="671">
        <v>1.2</v>
      </c>
      <c r="AA29" s="671"/>
      <c r="AB29" s="671"/>
      <c r="AC29" s="671"/>
      <c r="AD29" s="672" t="s">
        <v>108</v>
      </c>
      <c r="AE29" s="672"/>
      <c r="AF29" s="672"/>
      <c r="AG29" s="672"/>
      <c r="AH29" s="672"/>
      <c r="AI29" s="672"/>
      <c r="AJ29" s="672"/>
      <c r="AK29" s="672"/>
      <c r="AL29" s="641" t="s">
        <v>108</v>
      </c>
      <c r="AM29" s="673"/>
      <c r="AN29" s="673"/>
      <c r="AO29" s="674"/>
      <c r="AP29" s="678" t="s">
        <v>201</v>
      </c>
      <c r="AQ29" s="679"/>
      <c r="AR29" s="679"/>
      <c r="AS29" s="679"/>
      <c r="AT29" s="679"/>
      <c r="AU29" s="679"/>
      <c r="AV29" s="679"/>
      <c r="AW29" s="679"/>
      <c r="AX29" s="679"/>
      <c r="AY29" s="679"/>
      <c r="AZ29" s="679"/>
      <c r="BA29" s="679"/>
      <c r="BB29" s="679"/>
      <c r="BC29" s="679"/>
      <c r="BD29" s="679"/>
      <c r="BE29" s="679"/>
      <c r="BF29" s="680"/>
      <c r="BG29" s="678" t="s">
        <v>283</v>
      </c>
      <c r="BH29" s="694"/>
      <c r="BI29" s="694"/>
      <c r="BJ29" s="694"/>
      <c r="BK29" s="694"/>
      <c r="BL29" s="694"/>
      <c r="BM29" s="694"/>
      <c r="BN29" s="694"/>
      <c r="BO29" s="694"/>
      <c r="BP29" s="694"/>
      <c r="BQ29" s="695"/>
      <c r="BR29" s="678" t="s">
        <v>284</v>
      </c>
      <c r="BS29" s="694"/>
      <c r="BT29" s="694"/>
      <c r="BU29" s="694"/>
      <c r="BV29" s="694"/>
      <c r="BW29" s="694"/>
      <c r="BX29" s="694"/>
      <c r="BY29" s="694"/>
      <c r="BZ29" s="694"/>
      <c r="CA29" s="694"/>
      <c r="CB29" s="695"/>
      <c r="CD29" s="688" t="s">
        <v>285</v>
      </c>
      <c r="CE29" s="689"/>
      <c r="CF29" s="655" t="s">
        <v>286</v>
      </c>
      <c r="CG29" s="652"/>
      <c r="CH29" s="652"/>
      <c r="CI29" s="652"/>
      <c r="CJ29" s="652"/>
      <c r="CK29" s="652"/>
      <c r="CL29" s="652"/>
      <c r="CM29" s="652"/>
      <c r="CN29" s="652"/>
      <c r="CO29" s="652"/>
      <c r="CP29" s="652"/>
      <c r="CQ29" s="653"/>
      <c r="CR29" s="618">
        <v>284043</v>
      </c>
      <c r="CS29" s="637"/>
      <c r="CT29" s="637"/>
      <c r="CU29" s="637"/>
      <c r="CV29" s="637"/>
      <c r="CW29" s="637"/>
      <c r="CX29" s="637"/>
      <c r="CY29" s="638"/>
      <c r="CZ29" s="621">
        <v>7.2</v>
      </c>
      <c r="DA29" s="639"/>
      <c r="DB29" s="639"/>
      <c r="DC29" s="640"/>
      <c r="DD29" s="624">
        <v>284043</v>
      </c>
      <c r="DE29" s="637"/>
      <c r="DF29" s="637"/>
      <c r="DG29" s="637"/>
      <c r="DH29" s="637"/>
      <c r="DI29" s="637"/>
      <c r="DJ29" s="637"/>
      <c r="DK29" s="638"/>
      <c r="DL29" s="624">
        <v>284043</v>
      </c>
      <c r="DM29" s="637"/>
      <c r="DN29" s="637"/>
      <c r="DO29" s="637"/>
      <c r="DP29" s="637"/>
      <c r="DQ29" s="637"/>
      <c r="DR29" s="637"/>
      <c r="DS29" s="637"/>
      <c r="DT29" s="637"/>
      <c r="DU29" s="637"/>
      <c r="DV29" s="638"/>
      <c r="DW29" s="641">
        <v>10.8</v>
      </c>
      <c r="DX29" s="642"/>
      <c r="DY29" s="642"/>
      <c r="DZ29" s="642"/>
      <c r="EA29" s="642"/>
      <c r="EB29" s="642"/>
      <c r="EC29" s="643"/>
    </row>
    <row r="30" spans="2:133" ht="11.25" customHeight="1" x14ac:dyDescent="0.15">
      <c r="B30" s="615" t="s">
        <v>287</v>
      </c>
      <c r="C30" s="616"/>
      <c r="D30" s="616"/>
      <c r="E30" s="616"/>
      <c r="F30" s="616"/>
      <c r="G30" s="616"/>
      <c r="H30" s="616"/>
      <c r="I30" s="616"/>
      <c r="J30" s="616"/>
      <c r="K30" s="616"/>
      <c r="L30" s="616"/>
      <c r="M30" s="616"/>
      <c r="N30" s="616"/>
      <c r="O30" s="616"/>
      <c r="P30" s="616"/>
      <c r="Q30" s="617"/>
      <c r="R30" s="618">
        <v>454296</v>
      </c>
      <c r="S30" s="619"/>
      <c r="T30" s="619"/>
      <c r="U30" s="619"/>
      <c r="V30" s="619"/>
      <c r="W30" s="619"/>
      <c r="X30" s="619"/>
      <c r="Y30" s="620"/>
      <c r="Z30" s="671">
        <v>11</v>
      </c>
      <c r="AA30" s="671"/>
      <c r="AB30" s="671"/>
      <c r="AC30" s="671"/>
      <c r="AD30" s="672" t="s">
        <v>108</v>
      </c>
      <c r="AE30" s="672"/>
      <c r="AF30" s="672"/>
      <c r="AG30" s="672"/>
      <c r="AH30" s="672"/>
      <c r="AI30" s="672"/>
      <c r="AJ30" s="672"/>
      <c r="AK30" s="672"/>
      <c r="AL30" s="641" t="s">
        <v>108</v>
      </c>
      <c r="AM30" s="673"/>
      <c r="AN30" s="673"/>
      <c r="AO30" s="674"/>
      <c r="AP30" s="696" t="s">
        <v>288</v>
      </c>
      <c r="AQ30" s="697"/>
      <c r="AR30" s="697"/>
      <c r="AS30" s="697"/>
      <c r="AT30" s="702" t="s">
        <v>289</v>
      </c>
      <c r="AU30" s="182"/>
      <c r="AV30" s="182"/>
      <c r="AW30" s="182"/>
      <c r="AX30" s="705" t="s">
        <v>167</v>
      </c>
      <c r="AY30" s="706"/>
      <c r="AZ30" s="706"/>
      <c r="BA30" s="706"/>
      <c r="BB30" s="706"/>
      <c r="BC30" s="706"/>
      <c r="BD30" s="706"/>
      <c r="BE30" s="706"/>
      <c r="BF30" s="707"/>
      <c r="BG30" s="684">
        <v>98.4</v>
      </c>
      <c r="BH30" s="685"/>
      <c r="BI30" s="685"/>
      <c r="BJ30" s="685"/>
      <c r="BK30" s="685"/>
      <c r="BL30" s="685"/>
      <c r="BM30" s="686">
        <v>93.8</v>
      </c>
      <c r="BN30" s="685"/>
      <c r="BO30" s="685"/>
      <c r="BP30" s="685"/>
      <c r="BQ30" s="687"/>
      <c r="BR30" s="684">
        <v>98.2</v>
      </c>
      <c r="BS30" s="685"/>
      <c r="BT30" s="685"/>
      <c r="BU30" s="685"/>
      <c r="BV30" s="685"/>
      <c r="BW30" s="685"/>
      <c r="BX30" s="686">
        <v>92.7</v>
      </c>
      <c r="BY30" s="685"/>
      <c r="BZ30" s="685"/>
      <c r="CA30" s="685"/>
      <c r="CB30" s="687"/>
      <c r="CD30" s="690"/>
      <c r="CE30" s="691"/>
      <c r="CF30" s="655" t="s">
        <v>290</v>
      </c>
      <c r="CG30" s="652"/>
      <c r="CH30" s="652"/>
      <c r="CI30" s="652"/>
      <c r="CJ30" s="652"/>
      <c r="CK30" s="652"/>
      <c r="CL30" s="652"/>
      <c r="CM30" s="652"/>
      <c r="CN30" s="652"/>
      <c r="CO30" s="652"/>
      <c r="CP30" s="652"/>
      <c r="CQ30" s="653"/>
      <c r="CR30" s="618">
        <v>248626</v>
      </c>
      <c r="CS30" s="619"/>
      <c r="CT30" s="619"/>
      <c r="CU30" s="619"/>
      <c r="CV30" s="619"/>
      <c r="CW30" s="619"/>
      <c r="CX30" s="619"/>
      <c r="CY30" s="620"/>
      <c r="CZ30" s="621">
        <v>6.3</v>
      </c>
      <c r="DA30" s="639"/>
      <c r="DB30" s="639"/>
      <c r="DC30" s="640"/>
      <c r="DD30" s="624">
        <v>248626</v>
      </c>
      <c r="DE30" s="619"/>
      <c r="DF30" s="619"/>
      <c r="DG30" s="619"/>
      <c r="DH30" s="619"/>
      <c r="DI30" s="619"/>
      <c r="DJ30" s="619"/>
      <c r="DK30" s="620"/>
      <c r="DL30" s="624">
        <v>248626</v>
      </c>
      <c r="DM30" s="619"/>
      <c r="DN30" s="619"/>
      <c r="DO30" s="619"/>
      <c r="DP30" s="619"/>
      <c r="DQ30" s="619"/>
      <c r="DR30" s="619"/>
      <c r="DS30" s="619"/>
      <c r="DT30" s="619"/>
      <c r="DU30" s="619"/>
      <c r="DV30" s="620"/>
      <c r="DW30" s="641">
        <v>9.4</v>
      </c>
      <c r="DX30" s="642"/>
      <c r="DY30" s="642"/>
      <c r="DZ30" s="642"/>
      <c r="EA30" s="642"/>
      <c r="EB30" s="642"/>
      <c r="EC30" s="643"/>
    </row>
    <row r="31" spans="2:133" ht="11.25" customHeight="1" x14ac:dyDescent="0.15">
      <c r="B31" s="615" t="s">
        <v>291</v>
      </c>
      <c r="C31" s="616"/>
      <c r="D31" s="616"/>
      <c r="E31" s="616"/>
      <c r="F31" s="616"/>
      <c r="G31" s="616"/>
      <c r="H31" s="616"/>
      <c r="I31" s="616"/>
      <c r="J31" s="616"/>
      <c r="K31" s="616"/>
      <c r="L31" s="616"/>
      <c r="M31" s="616"/>
      <c r="N31" s="616"/>
      <c r="O31" s="616"/>
      <c r="P31" s="616"/>
      <c r="Q31" s="617"/>
      <c r="R31" s="618">
        <v>242819</v>
      </c>
      <c r="S31" s="619"/>
      <c r="T31" s="619"/>
      <c r="U31" s="619"/>
      <c r="V31" s="619"/>
      <c r="W31" s="619"/>
      <c r="X31" s="619"/>
      <c r="Y31" s="620"/>
      <c r="Z31" s="671">
        <v>5.9</v>
      </c>
      <c r="AA31" s="671"/>
      <c r="AB31" s="671"/>
      <c r="AC31" s="671"/>
      <c r="AD31" s="672" t="s">
        <v>108</v>
      </c>
      <c r="AE31" s="672"/>
      <c r="AF31" s="672"/>
      <c r="AG31" s="672"/>
      <c r="AH31" s="672"/>
      <c r="AI31" s="672"/>
      <c r="AJ31" s="672"/>
      <c r="AK31" s="672"/>
      <c r="AL31" s="641" t="s">
        <v>108</v>
      </c>
      <c r="AM31" s="673"/>
      <c r="AN31" s="673"/>
      <c r="AO31" s="674"/>
      <c r="AP31" s="698"/>
      <c r="AQ31" s="699"/>
      <c r="AR31" s="699"/>
      <c r="AS31" s="699"/>
      <c r="AT31" s="703"/>
      <c r="AU31" s="181" t="s">
        <v>292</v>
      </c>
      <c r="AV31" s="181"/>
      <c r="AW31" s="181"/>
      <c r="AX31" s="615" t="s">
        <v>293</v>
      </c>
      <c r="AY31" s="616"/>
      <c r="AZ31" s="616"/>
      <c r="BA31" s="616"/>
      <c r="BB31" s="616"/>
      <c r="BC31" s="616"/>
      <c r="BD31" s="616"/>
      <c r="BE31" s="616"/>
      <c r="BF31" s="617"/>
      <c r="BG31" s="682">
        <v>98.9</v>
      </c>
      <c r="BH31" s="637"/>
      <c r="BI31" s="637"/>
      <c r="BJ31" s="637"/>
      <c r="BK31" s="637"/>
      <c r="BL31" s="637"/>
      <c r="BM31" s="673">
        <v>95.5</v>
      </c>
      <c r="BN31" s="683"/>
      <c r="BO31" s="683"/>
      <c r="BP31" s="683"/>
      <c r="BQ31" s="647"/>
      <c r="BR31" s="682">
        <v>98.9</v>
      </c>
      <c r="BS31" s="637"/>
      <c r="BT31" s="637"/>
      <c r="BU31" s="637"/>
      <c r="BV31" s="637"/>
      <c r="BW31" s="637"/>
      <c r="BX31" s="673">
        <v>93.7</v>
      </c>
      <c r="BY31" s="683"/>
      <c r="BZ31" s="683"/>
      <c r="CA31" s="683"/>
      <c r="CB31" s="647"/>
      <c r="CD31" s="690"/>
      <c r="CE31" s="691"/>
      <c r="CF31" s="655" t="s">
        <v>294</v>
      </c>
      <c r="CG31" s="652"/>
      <c r="CH31" s="652"/>
      <c r="CI31" s="652"/>
      <c r="CJ31" s="652"/>
      <c r="CK31" s="652"/>
      <c r="CL31" s="652"/>
      <c r="CM31" s="652"/>
      <c r="CN31" s="652"/>
      <c r="CO31" s="652"/>
      <c r="CP31" s="652"/>
      <c r="CQ31" s="653"/>
      <c r="CR31" s="618">
        <v>35417</v>
      </c>
      <c r="CS31" s="637"/>
      <c r="CT31" s="637"/>
      <c r="CU31" s="637"/>
      <c r="CV31" s="637"/>
      <c r="CW31" s="637"/>
      <c r="CX31" s="637"/>
      <c r="CY31" s="638"/>
      <c r="CZ31" s="621">
        <v>0.9</v>
      </c>
      <c r="DA31" s="639"/>
      <c r="DB31" s="639"/>
      <c r="DC31" s="640"/>
      <c r="DD31" s="624">
        <v>35417</v>
      </c>
      <c r="DE31" s="637"/>
      <c r="DF31" s="637"/>
      <c r="DG31" s="637"/>
      <c r="DH31" s="637"/>
      <c r="DI31" s="637"/>
      <c r="DJ31" s="637"/>
      <c r="DK31" s="638"/>
      <c r="DL31" s="624">
        <v>35417</v>
      </c>
      <c r="DM31" s="637"/>
      <c r="DN31" s="637"/>
      <c r="DO31" s="637"/>
      <c r="DP31" s="637"/>
      <c r="DQ31" s="637"/>
      <c r="DR31" s="637"/>
      <c r="DS31" s="637"/>
      <c r="DT31" s="637"/>
      <c r="DU31" s="637"/>
      <c r="DV31" s="638"/>
      <c r="DW31" s="641">
        <v>1.3</v>
      </c>
      <c r="DX31" s="642"/>
      <c r="DY31" s="642"/>
      <c r="DZ31" s="642"/>
      <c r="EA31" s="642"/>
      <c r="EB31" s="642"/>
      <c r="EC31" s="643"/>
    </row>
    <row r="32" spans="2:133" ht="11.25" customHeight="1" x14ac:dyDescent="0.15">
      <c r="B32" s="615" t="s">
        <v>295</v>
      </c>
      <c r="C32" s="616"/>
      <c r="D32" s="616"/>
      <c r="E32" s="616"/>
      <c r="F32" s="616"/>
      <c r="G32" s="616"/>
      <c r="H32" s="616"/>
      <c r="I32" s="616"/>
      <c r="J32" s="616"/>
      <c r="K32" s="616"/>
      <c r="L32" s="616"/>
      <c r="M32" s="616"/>
      <c r="N32" s="616"/>
      <c r="O32" s="616"/>
      <c r="P32" s="616"/>
      <c r="Q32" s="617"/>
      <c r="R32" s="618">
        <v>60886</v>
      </c>
      <c r="S32" s="619"/>
      <c r="T32" s="619"/>
      <c r="U32" s="619"/>
      <c r="V32" s="619"/>
      <c r="W32" s="619"/>
      <c r="X32" s="619"/>
      <c r="Y32" s="620"/>
      <c r="Z32" s="671">
        <v>1.5</v>
      </c>
      <c r="AA32" s="671"/>
      <c r="AB32" s="671"/>
      <c r="AC32" s="671"/>
      <c r="AD32" s="672">
        <v>1019</v>
      </c>
      <c r="AE32" s="672"/>
      <c r="AF32" s="672"/>
      <c r="AG32" s="672"/>
      <c r="AH32" s="672"/>
      <c r="AI32" s="672"/>
      <c r="AJ32" s="672"/>
      <c r="AK32" s="672"/>
      <c r="AL32" s="641">
        <v>0</v>
      </c>
      <c r="AM32" s="673"/>
      <c r="AN32" s="673"/>
      <c r="AO32" s="674"/>
      <c r="AP32" s="700"/>
      <c r="AQ32" s="701"/>
      <c r="AR32" s="701"/>
      <c r="AS32" s="701"/>
      <c r="AT32" s="704"/>
      <c r="AU32" s="183"/>
      <c r="AV32" s="183"/>
      <c r="AW32" s="183"/>
      <c r="AX32" s="599" t="s">
        <v>296</v>
      </c>
      <c r="AY32" s="600"/>
      <c r="AZ32" s="600"/>
      <c r="BA32" s="600"/>
      <c r="BB32" s="600"/>
      <c r="BC32" s="600"/>
      <c r="BD32" s="600"/>
      <c r="BE32" s="600"/>
      <c r="BF32" s="601"/>
      <c r="BG32" s="681">
        <v>97.4</v>
      </c>
      <c r="BH32" s="603"/>
      <c r="BI32" s="603"/>
      <c r="BJ32" s="603"/>
      <c r="BK32" s="603"/>
      <c r="BL32" s="603"/>
      <c r="BM32" s="666">
        <v>90.7</v>
      </c>
      <c r="BN32" s="603"/>
      <c r="BO32" s="603"/>
      <c r="BP32" s="603"/>
      <c r="BQ32" s="660"/>
      <c r="BR32" s="681">
        <v>97.1</v>
      </c>
      <c r="BS32" s="603"/>
      <c r="BT32" s="603"/>
      <c r="BU32" s="603"/>
      <c r="BV32" s="603"/>
      <c r="BW32" s="603"/>
      <c r="BX32" s="666">
        <v>90.3</v>
      </c>
      <c r="BY32" s="603"/>
      <c r="BZ32" s="603"/>
      <c r="CA32" s="603"/>
      <c r="CB32" s="660"/>
      <c r="CD32" s="692"/>
      <c r="CE32" s="693"/>
      <c r="CF32" s="655" t="s">
        <v>297</v>
      </c>
      <c r="CG32" s="652"/>
      <c r="CH32" s="652"/>
      <c r="CI32" s="652"/>
      <c r="CJ32" s="652"/>
      <c r="CK32" s="652"/>
      <c r="CL32" s="652"/>
      <c r="CM32" s="652"/>
      <c r="CN32" s="652"/>
      <c r="CO32" s="652"/>
      <c r="CP32" s="652"/>
      <c r="CQ32" s="653"/>
      <c r="CR32" s="618" t="s">
        <v>108</v>
      </c>
      <c r="CS32" s="619"/>
      <c r="CT32" s="619"/>
      <c r="CU32" s="619"/>
      <c r="CV32" s="619"/>
      <c r="CW32" s="619"/>
      <c r="CX32" s="619"/>
      <c r="CY32" s="620"/>
      <c r="CZ32" s="621" t="s">
        <v>108</v>
      </c>
      <c r="DA32" s="639"/>
      <c r="DB32" s="639"/>
      <c r="DC32" s="640"/>
      <c r="DD32" s="624" t="s">
        <v>108</v>
      </c>
      <c r="DE32" s="619"/>
      <c r="DF32" s="619"/>
      <c r="DG32" s="619"/>
      <c r="DH32" s="619"/>
      <c r="DI32" s="619"/>
      <c r="DJ32" s="619"/>
      <c r="DK32" s="620"/>
      <c r="DL32" s="624" t="s">
        <v>108</v>
      </c>
      <c r="DM32" s="619"/>
      <c r="DN32" s="619"/>
      <c r="DO32" s="619"/>
      <c r="DP32" s="619"/>
      <c r="DQ32" s="619"/>
      <c r="DR32" s="619"/>
      <c r="DS32" s="619"/>
      <c r="DT32" s="619"/>
      <c r="DU32" s="619"/>
      <c r="DV32" s="620"/>
      <c r="DW32" s="641" t="s">
        <v>108</v>
      </c>
      <c r="DX32" s="642"/>
      <c r="DY32" s="642"/>
      <c r="DZ32" s="642"/>
      <c r="EA32" s="642"/>
      <c r="EB32" s="642"/>
      <c r="EC32" s="643"/>
    </row>
    <row r="33" spans="2:133" ht="11.25" customHeight="1" x14ac:dyDescent="0.15">
      <c r="B33" s="615" t="s">
        <v>298</v>
      </c>
      <c r="C33" s="616"/>
      <c r="D33" s="616"/>
      <c r="E33" s="616"/>
      <c r="F33" s="616"/>
      <c r="G33" s="616"/>
      <c r="H33" s="616"/>
      <c r="I33" s="616"/>
      <c r="J33" s="616"/>
      <c r="K33" s="616"/>
      <c r="L33" s="616"/>
      <c r="M33" s="616"/>
      <c r="N33" s="616"/>
      <c r="O33" s="616"/>
      <c r="P33" s="616"/>
      <c r="Q33" s="617"/>
      <c r="R33" s="618">
        <v>158700</v>
      </c>
      <c r="S33" s="619"/>
      <c r="T33" s="619"/>
      <c r="U33" s="619"/>
      <c r="V33" s="619"/>
      <c r="W33" s="619"/>
      <c r="X33" s="619"/>
      <c r="Y33" s="620"/>
      <c r="Z33" s="671">
        <v>3.8</v>
      </c>
      <c r="AA33" s="671"/>
      <c r="AB33" s="671"/>
      <c r="AC33" s="671"/>
      <c r="AD33" s="672" t="s">
        <v>108</v>
      </c>
      <c r="AE33" s="672"/>
      <c r="AF33" s="672"/>
      <c r="AG33" s="672"/>
      <c r="AH33" s="672"/>
      <c r="AI33" s="672"/>
      <c r="AJ33" s="672"/>
      <c r="AK33" s="672"/>
      <c r="AL33" s="641" t="s">
        <v>108</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299</v>
      </c>
      <c r="CE33" s="652"/>
      <c r="CF33" s="652"/>
      <c r="CG33" s="652"/>
      <c r="CH33" s="652"/>
      <c r="CI33" s="652"/>
      <c r="CJ33" s="652"/>
      <c r="CK33" s="652"/>
      <c r="CL33" s="652"/>
      <c r="CM33" s="652"/>
      <c r="CN33" s="652"/>
      <c r="CO33" s="652"/>
      <c r="CP33" s="652"/>
      <c r="CQ33" s="653"/>
      <c r="CR33" s="618">
        <v>2275534</v>
      </c>
      <c r="CS33" s="637"/>
      <c r="CT33" s="637"/>
      <c r="CU33" s="637"/>
      <c r="CV33" s="637"/>
      <c r="CW33" s="637"/>
      <c r="CX33" s="637"/>
      <c r="CY33" s="638"/>
      <c r="CZ33" s="621">
        <v>57.5</v>
      </c>
      <c r="DA33" s="639"/>
      <c r="DB33" s="639"/>
      <c r="DC33" s="640"/>
      <c r="DD33" s="624">
        <v>2025163</v>
      </c>
      <c r="DE33" s="637"/>
      <c r="DF33" s="637"/>
      <c r="DG33" s="637"/>
      <c r="DH33" s="637"/>
      <c r="DI33" s="637"/>
      <c r="DJ33" s="637"/>
      <c r="DK33" s="638"/>
      <c r="DL33" s="624">
        <v>1042810</v>
      </c>
      <c r="DM33" s="637"/>
      <c r="DN33" s="637"/>
      <c r="DO33" s="637"/>
      <c r="DP33" s="637"/>
      <c r="DQ33" s="637"/>
      <c r="DR33" s="637"/>
      <c r="DS33" s="637"/>
      <c r="DT33" s="637"/>
      <c r="DU33" s="637"/>
      <c r="DV33" s="638"/>
      <c r="DW33" s="641">
        <v>39.6</v>
      </c>
      <c r="DX33" s="642"/>
      <c r="DY33" s="642"/>
      <c r="DZ33" s="642"/>
      <c r="EA33" s="642"/>
      <c r="EB33" s="642"/>
      <c r="EC33" s="643"/>
    </row>
    <row r="34" spans="2:133" ht="11.25" customHeight="1" x14ac:dyDescent="0.15">
      <c r="B34" s="615" t="s">
        <v>300</v>
      </c>
      <c r="C34" s="616"/>
      <c r="D34" s="616"/>
      <c r="E34" s="616"/>
      <c r="F34" s="616"/>
      <c r="G34" s="616"/>
      <c r="H34" s="616"/>
      <c r="I34" s="616"/>
      <c r="J34" s="616"/>
      <c r="K34" s="616"/>
      <c r="L34" s="616"/>
      <c r="M34" s="616"/>
      <c r="N34" s="616"/>
      <c r="O34" s="616"/>
      <c r="P34" s="616"/>
      <c r="Q34" s="617"/>
      <c r="R34" s="618" t="s">
        <v>108</v>
      </c>
      <c r="S34" s="619"/>
      <c r="T34" s="619"/>
      <c r="U34" s="619"/>
      <c r="V34" s="619"/>
      <c r="W34" s="619"/>
      <c r="X34" s="619"/>
      <c r="Y34" s="620"/>
      <c r="Z34" s="671" t="s">
        <v>108</v>
      </c>
      <c r="AA34" s="671"/>
      <c r="AB34" s="671"/>
      <c r="AC34" s="671"/>
      <c r="AD34" s="672" t="s">
        <v>108</v>
      </c>
      <c r="AE34" s="672"/>
      <c r="AF34" s="672"/>
      <c r="AG34" s="672"/>
      <c r="AH34" s="672"/>
      <c r="AI34" s="672"/>
      <c r="AJ34" s="672"/>
      <c r="AK34" s="672"/>
      <c r="AL34" s="641" t="s">
        <v>108</v>
      </c>
      <c r="AM34" s="673"/>
      <c r="AN34" s="673"/>
      <c r="AO34" s="674"/>
      <c r="AP34" s="186"/>
      <c r="AQ34" s="678" t="s">
        <v>301</v>
      </c>
      <c r="AR34" s="679"/>
      <c r="AS34" s="679"/>
      <c r="AT34" s="679"/>
      <c r="AU34" s="679"/>
      <c r="AV34" s="679"/>
      <c r="AW34" s="679"/>
      <c r="AX34" s="679"/>
      <c r="AY34" s="679"/>
      <c r="AZ34" s="679"/>
      <c r="BA34" s="679"/>
      <c r="BB34" s="679"/>
      <c r="BC34" s="679"/>
      <c r="BD34" s="679"/>
      <c r="BE34" s="679"/>
      <c r="BF34" s="680"/>
      <c r="BG34" s="678" t="s">
        <v>302</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303</v>
      </c>
      <c r="CE34" s="652"/>
      <c r="CF34" s="652"/>
      <c r="CG34" s="652"/>
      <c r="CH34" s="652"/>
      <c r="CI34" s="652"/>
      <c r="CJ34" s="652"/>
      <c r="CK34" s="652"/>
      <c r="CL34" s="652"/>
      <c r="CM34" s="652"/>
      <c r="CN34" s="652"/>
      <c r="CO34" s="652"/>
      <c r="CP34" s="652"/>
      <c r="CQ34" s="653"/>
      <c r="CR34" s="618">
        <v>799060</v>
      </c>
      <c r="CS34" s="619"/>
      <c r="CT34" s="619"/>
      <c r="CU34" s="619"/>
      <c r="CV34" s="619"/>
      <c r="CW34" s="619"/>
      <c r="CX34" s="619"/>
      <c r="CY34" s="620"/>
      <c r="CZ34" s="621">
        <v>20.2</v>
      </c>
      <c r="DA34" s="639"/>
      <c r="DB34" s="639"/>
      <c r="DC34" s="640"/>
      <c r="DD34" s="624">
        <v>669287</v>
      </c>
      <c r="DE34" s="619"/>
      <c r="DF34" s="619"/>
      <c r="DG34" s="619"/>
      <c r="DH34" s="619"/>
      <c r="DI34" s="619"/>
      <c r="DJ34" s="619"/>
      <c r="DK34" s="620"/>
      <c r="DL34" s="624">
        <v>418376</v>
      </c>
      <c r="DM34" s="619"/>
      <c r="DN34" s="619"/>
      <c r="DO34" s="619"/>
      <c r="DP34" s="619"/>
      <c r="DQ34" s="619"/>
      <c r="DR34" s="619"/>
      <c r="DS34" s="619"/>
      <c r="DT34" s="619"/>
      <c r="DU34" s="619"/>
      <c r="DV34" s="620"/>
      <c r="DW34" s="641">
        <v>15.9</v>
      </c>
      <c r="DX34" s="642"/>
      <c r="DY34" s="642"/>
      <c r="DZ34" s="642"/>
      <c r="EA34" s="642"/>
      <c r="EB34" s="642"/>
      <c r="EC34" s="643"/>
    </row>
    <row r="35" spans="2:133" ht="11.25" customHeight="1" x14ac:dyDescent="0.15">
      <c r="B35" s="615" t="s">
        <v>304</v>
      </c>
      <c r="C35" s="616"/>
      <c r="D35" s="616"/>
      <c r="E35" s="616"/>
      <c r="F35" s="616"/>
      <c r="G35" s="616"/>
      <c r="H35" s="616"/>
      <c r="I35" s="616"/>
      <c r="J35" s="616"/>
      <c r="K35" s="616"/>
      <c r="L35" s="616"/>
      <c r="M35" s="616"/>
      <c r="N35" s="616"/>
      <c r="O35" s="616"/>
      <c r="P35" s="616"/>
      <c r="Q35" s="617"/>
      <c r="R35" s="618">
        <v>143900</v>
      </c>
      <c r="S35" s="619"/>
      <c r="T35" s="619"/>
      <c r="U35" s="619"/>
      <c r="V35" s="619"/>
      <c r="W35" s="619"/>
      <c r="X35" s="619"/>
      <c r="Y35" s="620"/>
      <c r="Z35" s="671">
        <v>3.5</v>
      </c>
      <c r="AA35" s="671"/>
      <c r="AB35" s="671"/>
      <c r="AC35" s="671"/>
      <c r="AD35" s="672" t="s">
        <v>108</v>
      </c>
      <c r="AE35" s="672"/>
      <c r="AF35" s="672"/>
      <c r="AG35" s="672"/>
      <c r="AH35" s="672"/>
      <c r="AI35" s="672"/>
      <c r="AJ35" s="672"/>
      <c r="AK35" s="672"/>
      <c r="AL35" s="641" t="s">
        <v>108</v>
      </c>
      <c r="AM35" s="673"/>
      <c r="AN35" s="673"/>
      <c r="AO35" s="674"/>
      <c r="AP35" s="186"/>
      <c r="AQ35" s="675" t="s">
        <v>305</v>
      </c>
      <c r="AR35" s="676"/>
      <c r="AS35" s="676"/>
      <c r="AT35" s="676"/>
      <c r="AU35" s="676"/>
      <c r="AV35" s="676"/>
      <c r="AW35" s="676"/>
      <c r="AX35" s="676"/>
      <c r="AY35" s="677"/>
      <c r="AZ35" s="668">
        <v>786172</v>
      </c>
      <c r="BA35" s="669"/>
      <c r="BB35" s="669"/>
      <c r="BC35" s="669"/>
      <c r="BD35" s="669"/>
      <c r="BE35" s="669"/>
      <c r="BF35" s="670"/>
      <c r="BG35" s="675" t="s">
        <v>306</v>
      </c>
      <c r="BH35" s="676"/>
      <c r="BI35" s="676"/>
      <c r="BJ35" s="676"/>
      <c r="BK35" s="676"/>
      <c r="BL35" s="676"/>
      <c r="BM35" s="676"/>
      <c r="BN35" s="676"/>
      <c r="BO35" s="676"/>
      <c r="BP35" s="676"/>
      <c r="BQ35" s="676"/>
      <c r="BR35" s="676"/>
      <c r="BS35" s="676"/>
      <c r="BT35" s="676"/>
      <c r="BU35" s="677"/>
      <c r="BV35" s="668">
        <v>45249</v>
      </c>
      <c r="BW35" s="669"/>
      <c r="BX35" s="669"/>
      <c r="BY35" s="669"/>
      <c r="BZ35" s="669"/>
      <c r="CA35" s="669"/>
      <c r="CB35" s="670"/>
      <c r="CD35" s="655" t="s">
        <v>307</v>
      </c>
      <c r="CE35" s="652"/>
      <c r="CF35" s="652"/>
      <c r="CG35" s="652"/>
      <c r="CH35" s="652"/>
      <c r="CI35" s="652"/>
      <c r="CJ35" s="652"/>
      <c r="CK35" s="652"/>
      <c r="CL35" s="652"/>
      <c r="CM35" s="652"/>
      <c r="CN35" s="652"/>
      <c r="CO35" s="652"/>
      <c r="CP35" s="652"/>
      <c r="CQ35" s="653"/>
      <c r="CR35" s="618">
        <v>43072</v>
      </c>
      <c r="CS35" s="637"/>
      <c r="CT35" s="637"/>
      <c r="CU35" s="637"/>
      <c r="CV35" s="637"/>
      <c r="CW35" s="637"/>
      <c r="CX35" s="637"/>
      <c r="CY35" s="638"/>
      <c r="CZ35" s="621">
        <v>1.1000000000000001</v>
      </c>
      <c r="DA35" s="639"/>
      <c r="DB35" s="639"/>
      <c r="DC35" s="640"/>
      <c r="DD35" s="624">
        <v>35403</v>
      </c>
      <c r="DE35" s="637"/>
      <c r="DF35" s="637"/>
      <c r="DG35" s="637"/>
      <c r="DH35" s="637"/>
      <c r="DI35" s="637"/>
      <c r="DJ35" s="637"/>
      <c r="DK35" s="638"/>
      <c r="DL35" s="624">
        <v>29312</v>
      </c>
      <c r="DM35" s="637"/>
      <c r="DN35" s="637"/>
      <c r="DO35" s="637"/>
      <c r="DP35" s="637"/>
      <c r="DQ35" s="637"/>
      <c r="DR35" s="637"/>
      <c r="DS35" s="637"/>
      <c r="DT35" s="637"/>
      <c r="DU35" s="637"/>
      <c r="DV35" s="638"/>
      <c r="DW35" s="641">
        <v>1.1000000000000001</v>
      </c>
      <c r="DX35" s="642"/>
      <c r="DY35" s="642"/>
      <c r="DZ35" s="642"/>
      <c r="EA35" s="642"/>
      <c r="EB35" s="642"/>
      <c r="EC35" s="643"/>
    </row>
    <row r="36" spans="2:133" ht="11.25" customHeight="1" x14ac:dyDescent="0.15">
      <c r="B36" s="599" t="s">
        <v>308</v>
      </c>
      <c r="C36" s="600"/>
      <c r="D36" s="600"/>
      <c r="E36" s="600"/>
      <c r="F36" s="600"/>
      <c r="G36" s="600"/>
      <c r="H36" s="600"/>
      <c r="I36" s="600"/>
      <c r="J36" s="600"/>
      <c r="K36" s="600"/>
      <c r="L36" s="600"/>
      <c r="M36" s="600"/>
      <c r="N36" s="600"/>
      <c r="O36" s="600"/>
      <c r="P36" s="600"/>
      <c r="Q36" s="601"/>
      <c r="R36" s="602">
        <v>4123727</v>
      </c>
      <c r="S36" s="659"/>
      <c r="T36" s="659"/>
      <c r="U36" s="659"/>
      <c r="V36" s="659"/>
      <c r="W36" s="659"/>
      <c r="X36" s="659"/>
      <c r="Y36" s="662"/>
      <c r="Z36" s="663">
        <v>100</v>
      </c>
      <c r="AA36" s="663"/>
      <c r="AB36" s="663"/>
      <c r="AC36" s="663"/>
      <c r="AD36" s="664">
        <v>2488511</v>
      </c>
      <c r="AE36" s="664"/>
      <c r="AF36" s="664"/>
      <c r="AG36" s="664"/>
      <c r="AH36" s="664"/>
      <c r="AI36" s="664"/>
      <c r="AJ36" s="664"/>
      <c r="AK36" s="664"/>
      <c r="AL36" s="665">
        <v>100</v>
      </c>
      <c r="AM36" s="666"/>
      <c r="AN36" s="666"/>
      <c r="AO36" s="667"/>
      <c r="AQ36" s="644" t="s">
        <v>309</v>
      </c>
      <c r="AR36" s="645"/>
      <c r="AS36" s="645"/>
      <c r="AT36" s="645"/>
      <c r="AU36" s="645"/>
      <c r="AV36" s="645"/>
      <c r="AW36" s="645"/>
      <c r="AX36" s="645"/>
      <c r="AY36" s="646"/>
      <c r="AZ36" s="618">
        <v>425700</v>
      </c>
      <c r="BA36" s="619"/>
      <c r="BB36" s="619"/>
      <c r="BC36" s="619"/>
      <c r="BD36" s="637"/>
      <c r="BE36" s="637"/>
      <c r="BF36" s="647"/>
      <c r="BG36" s="655" t="s">
        <v>310</v>
      </c>
      <c r="BH36" s="652"/>
      <c r="BI36" s="652"/>
      <c r="BJ36" s="652"/>
      <c r="BK36" s="652"/>
      <c r="BL36" s="652"/>
      <c r="BM36" s="652"/>
      <c r="BN36" s="652"/>
      <c r="BO36" s="652"/>
      <c r="BP36" s="652"/>
      <c r="BQ36" s="652"/>
      <c r="BR36" s="652"/>
      <c r="BS36" s="652"/>
      <c r="BT36" s="652"/>
      <c r="BU36" s="653"/>
      <c r="BV36" s="618">
        <v>-17362</v>
      </c>
      <c r="BW36" s="619"/>
      <c r="BX36" s="619"/>
      <c r="BY36" s="619"/>
      <c r="BZ36" s="619"/>
      <c r="CA36" s="619"/>
      <c r="CB36" s="654"/>
      <c r="CD36" s="655" t="s">
        <v>311</v>
      </c>
      <c r="CE36" s="652"/>
      <c r="CF36" s="652"/>
      <c r="CG36" s="652"/>
      <c r="CH36" s="652"/>
      <c r="CI36" s="652"/>
      <c r="CJ36" s="652"/>
      <c r="CK36" s="652"/>
      <c r="CL36" s="652"/>
      <c r="CM36" s="652"/>
      <c r="CN36" s="652"/>
      <c r="CO36" s="652"/>
      <c r="CP36" s="652"/>
      <c r="CQ36" s="653"/>
      <c r="CR36" s="618">
        <v>429709</v>
      </c>
      <c r="CS36" s="619"/>
      <c r="CT36" s="619"/>
      <c r="CU36" s="619"/>
      <c r="CV36" s="619"/>
      <c r="CW36" s="619"/>
      <c r="CX36" s="619"/>
      <c r="CY36" s="620"/>
      <c r="CZ36" s="621">
        <v>10.9</v>
      </c>
      <c r="DA36" s="639"/>
      <c r="DB36" s="639"/>
      <c r="DC36" s="640"/>
      <c r="DD36" s="624">
        <v>392314</v>
      </c>
      <c r="DE36" s="619"/>
      <c r="DF36" s="619"/>
      <c r="DG36" s="619"/>
      <c r="DH36" s="619"/>
      <c r="DI36" s="619"/>
      <c r="DJ36" s="619"/>
      <c r="DK36" s="620"/>
      <c r="DL36" s="624">
        <v>314485</v>
      </c>
      <c r="DM36" s="619"/>
      <c r="DN36" s="619"/>
      <c r="DO36" s="619"/>
      <c r="DP36" s="619"/>
      <c r="DQ36" s="619"/>
      <c r="DR36" s="619"/>
      <c r="DS36" s="619"/>
      <c r="DT36" s="619"/>
      <c r="DU36" s="619"/>
      <c r="DV36" s="620"/>
      <c r="DW36" s="641">
        <v>11.9</v>
      </c>
      <c r="DX36" s="642"/>
      <c r="DY36" s="642"/>
      <c r="DZ36" s="642"/>
      <c r="EA36" s="642"/>
      <c r="EB36" s="642"/>
      <c r="EC36" s="643"/>
    </row>
    <row r="37" spans="2:133" ht="11.25" customHeight="1" x14ac:dyDescent="0.15">
      <c r="AQ37" s="644" t="s">
        <v>312</v>
      </c>
      <c r="AR37" s="645"/>
      <c r="AS37" s="645"/>
      <c r="AT37" s="645"/>
      <c r="AU37" s="645"/>
      <c r="AV37" s="645"/>
      <c r="AW37" s="645"/>
      <c r="AX37" s="645"/>
      <c r="AY37" s="646"/>
      <c r="AZ37" s="618">
        <v>25402</v>
      </c>
      <c r="BA37" s="619"/>
      <c r="BB37" s="619"/>
      <c r="BC37" s="619"/>
      <c r="BD37" s="637"/>
      <c r="BE37" s="637"/>
      <c r="BF37" s="647"/>
      <c r="BG37" s="655" t="s">
        <v>313</v>
      </c>
      <c r="BH37" s="652"/>
      <c r="BI37" s="652"/>
      <c r="BJ37" s="652"/>
      <c r="BK37" s="652"/>
      <c r="BL37" s="652"/>
      <c r="BM37" s="652"/>
      <c r="BN37" s="652"/>
      <c r="BO37" s="652"/>
      <c r="BP37" s="652"/>
      <c r="BQ37" s="652"/>
      <c r="BR37" s="652"/>
      <c r="BS37" s="652"/>
      <c r="BT37" s="652"/>
      <c r="BU37" s="653"/>
      <c r="BV37" s="618">
        <v>1220</v>
      </c>
      <c r="BW37" s="619"/>
      <c r="BX37" s="619"/>
      <c r="BY37" s="619"/>
      <c r="BZ37" s="619"/>
      <c r="CA37" s="619"/>
      <c r="CB37" s="654"/>
      <c r="CD37" s="655" t="s">
        <v>314</v>
      </c>
      <c r="CE37" s="652"/>
      <c r="CF37" s="652"/>
      <c r="CG37" s="652"/>
      <c r="CH37" s="652"/>
      <c r="CI37" s="652"/>
      <c r="CJ37" s="652"/>
      <c r="CK37" s="652"/>
      <c r="CL37" s="652"/>
      <c r="CM37" s="652"/>
      <c r="CN37" s="652"/>
      <c r="CO37" s="652"/>
      <c r="CP37" s="652"/>
      <c r="CQ37" s="653"/>
      <c r="CR37" s="618">
        <v>74400</v>
      </c>
      <c r="CS37" s="637"/>
      <c r="CT37" s="637"/>
      <c r="CU37" s="637"/>
      <c r="CV37" s="637"/>
      <c r="CW37" s="637"/>
      <c r="CX37" s="637"/>
      <c r="CY37" s="638"/>
      <c r="CZ37" s="621">
        <v>1.9</v>
      </c>
      <c r="DA37" s="639"/>
      <c r="DB37" s="639"/>
      <c r="DC37" s="640"/>
      <c r="DD37" s="624">
        <v>74400</v>
      </c>
      <c r="DE37" s="637"/>
      <c r="DF37" s="637"/>
      <c r="DG37" s="637"/>
      <c r="DH37" s="637"/>
      <c r="DI37" s="637"/>
      <c r="DJ37" s="637"/>
      <c r="DK37" s="638"/>
      <c r="DL37" s="624">
        <v>74400</v>
      </c>
      <c r="DM37" s="637"/>
      <c r="DN37" s="637"/>
      <c r="DO37" s="637"/>
      <c r="DP37" s="637"/>
      <c r="DQ37" s="637"/>
      <c r="DR37" s="637"/>
      <c r="DS37" s="637"/>
      <c r="DT37" s="637"/>
      <c r="DU37" s="637"/>
      <c r="DV37" s="638"/>
      <c r="DW37" s="641">
        <v>2.8</v>
      </c>
      <c r="DX37" s="642"/>
      <c r="DY37" s="642"/>
      <c r="DZ37" s="642"/>
      <c r="EA37" s="642"/>
      <c r="EB37" s="642"/>
      <c r="EC37" s="643"/>
    </row>
    <row r="38" spans="2:133" ht="11.25" customHeight="1" x14ac:dyDescent="0.15">
      <c r="AQ38" s="644" t="s">
        <v>315</v>
      </c>
      <c r="AR38" s="645"/>
      <c r="AS38" s="645"/>
      <c r="AT38" s="645"/>
      <c r="AU38" s="645"/>
      <c r="AV38" s="645"/>
      <c r="AW38" s="645"/>
      <c r="AX38" s="645"/>
      <c r="AY38" s="646"/>
      <c r="AZ38" s="618" t="s">
        <v>108</v>
      </c>
      <c r="BA38" s="619"/>
      <c r="BB38" s="619"/>
      <c r="BC38" s="619"/>
      <c r="BD38" s="637"/>
      <c r="BE38" s="637"/>
      <c r="BF38" s="647"/>
      <c r="BG38" s="655" t="s">
        <v>316</v>
      </c>
      <c r="BH38" s="652"/>
      <c r="BI38" s="652"/>
      <c r="BJ38" s="652"/>
      <c r="BK38" s="652"/>
      <c r="BL38" s="652"/>
      <c r="BM38" s="652"/>
      <c r="BN38" s="652"/>
      <c r="BO38" s="652"/>
      <c r="BP38" s="652"/>
      <c r="BQ38" s="652"/>
      <c r="BR38" s="652"/>
      <c r="BS38" s="652"/>
      <c r="BT38" s="652"/>
      <c r="BU38" s="653"/>
      <c r="BV38" s="618">
        <v>2180</v>
      </c>
      <c r="BW38" s="619"/>
      <c r="BX38" s="619"/>
      <c r="BY38" s="619"/>
      <c r="BZ38" s="619"/>
      <c r="CA38" s="619"/>
      <c r="CB38" s="654"/>
      <c r="CD38" s="655" t="s">
        <v>317</v>
      </c>
      <c r="CE38" s="652"/>
      <c r="CF38" s="652"/>
      <c r="CG38" s="652"/>
      <c r="CH38" s="652"/>
      <c r="CI38" s="652"/>
      <c r="CJ38" s="652"/>
      <c r="CK38" s="652"/>
      <c r="CL38" s="652"/>
      <c r="CM38" s="652"/>
      <c r="CN38" s="652"/>
      <c r="CO38" s="652"/>
      <c r="CP38" s="652"/>
      <c r="CQ38" s="653"/>
      <c r="CR38" s="618">
        <v>778585</v>
      </c>
      <c r="CS38" s="619"/>
      <c r="CT38" s="619"/>
      <c r="CU38" s="619"/>
      <c r="CV38" s="619"/>
      <c r="CW38" s="619"/>
      <c r="CX38" s="619"/>
      <c r="CY38" s="620"/>
      <c r="CZ38" s="621">
        <v>19.7</v>
      </c>
      <c r="DA38" s="639"/>
      <c r="DB38" s="639"/>
      <c r="DC38" s="640"/>
      <c r="DD38" s="624">
        <v>703227</v>
      </c>
      <c r="DE38" s="619"/>
      <c r="DF38" s="619"/>
      <c r="DG38" s="619"/>
      <c r="DH38" s="619"/>
      <c r="DI38" s="619"/>
      <c r="DJ38" s="619"/>
      <c r="DK38" s="620"/>
      <c r="DL38" s="624">
        <v>280637</v>
      </c>
      <c r="DM38" s="619"/>
      <c r="DN38" s="619"/>
      <c r="DO38" s="619"/>
      <c r="DP38" s="619"/>
      <c r="DQ38" s="619"/>
      <c r="DR38" s="619"/>
      <c r="DS38" s="619"/>
      <c r="DT38" s="619"/>
      <c r="DU38" s="619"/>
      <c r="DV38" s="620"/>
      <c r="DW38" s="641">
        <v>10.7</v>
      </c>
      <c r="DX38" s="642"/>
      <c r="DY38" s="642"/>
      <c r="DZ38" s="642"/>
      <c r="EA38" s="642"/>
      <c r="EB38" s="642"/>
      <c r="EC38" s="643"/>
    </row>
    <row r="39" spans="2:133" ht="11.25" customHeight="1" x14ac:dyDescent="0.15">
      <c r="AQ39" s="644" t="s">
        <v>318</v>
      </c>
      <c r="AR39" s="645"/>
      <c r="AS39" s="645"/>
      <c r="AT39" s="645"/>
      <c r="AU39" s="645"/>
      <c r="AV39" s="645"/>
      <c r="AW39" s="645"/>
      <c r="AX39" s="645"/>
      <c r="AY39" s="646"/>
      <c r="AZ39" s="618" t="s">
        <v>108</v>
      </c>
      <c r="BA39" s="619"/>
      <c r="BB39" s="619"/>
      <c r="BC39" s="619"/>
      <c r="BD39" s="637"/>
      <c r="BE39" s="637"/>
      <c r="BF39" s="647"/>
      <c r="BG39" s="648" t="s">
        <v>319</v>
      </c>
      <c r="BH39" s="649"/>
      <c r="BI39" s="649"/>
      <c r="BJ39" s="649"/>
      <c r="BK39" s="649"/>
      <c r="BL39" s="187"/>
      <c r="BM39" s="652" t="s">
        <v>320</v>
      </c>
      <c r="BN39" s="652"/>
      <c r="BO39" s="652"/>
      <c r="BP39" s="652"/>
      <c r="BQ39" s="652"/>
      <c r="BR39" s="652"/>
      <c r="BS39" s="652"/>
      <c r="BT39" s="652"/>
      <c r="BU39" s="653"/>
      <c r="BV39" s="618">
        <v>91</v>
      </c>
      <c r="BW39" s="619"/>
      <c r="BX39" s="619"/>
      <c r="BY39" s="619"/>
      <c r="BZ39" s="619"/>
      <c r="CA39" s="619"/>
      <c r="CB39" s="654"/>
      <c r="CD39" s="655" t="s">
        <v>321</v>
      </c>
      <c r="CE39" s="652"/>
      <c r="CF39" s="652"/>
      <c r="CG39" s="652"/>
      <c r="CH39" s="652"/>
      <c r="CI39" s="652"/>
      <c r="CJ39" s="652"/>
      <c r="CK39" s="652"/>
      <c r="CL39" s="652"/>
      <c r="CM39" s="652"/>
      <c r="CN39" s="652"/>
      <c r="CO39" s="652"/>
      <c r="CP39" s="652"/>
      <c r="CQ39" s="653"/>
      <c r="CR39" s="618">
        <v>225108</v>
      </c>
      <c r="CS39" s="637"/>
      <c r="CT39" s="637"/>
      <c r="CU39" s="637"/>
      <c r="CV39" s="637"/>
      <c r="CW39" s="637"/>
      <c r="CX39" s="637"/>
      <c r="CY39" s="638"/>
      <c r="CZ39" s="621">
        <v>5.7</v>
      </c>
      <c r="DA39" s="639"/>
      <c r="DB39" s="639"/>
      <c r="DC39" s="640"/>
      <c r="DD39" s="624">
        <v>224932</v>
      </c>
      <c r="DE39" s="637"/>
      <c r="DF39" s="637"/>
      <c r="DG39" s="637"/>
      <c r="DH39" s="637"/>
      <c r="DI39" s="637"/>
      <c r="DJ39" s="637"/>
      <c r="DK39" s="638"/>
      <c r="DL39" s="624" t="s">
        <v>108</v>
      </c>
      <c r="DM39" s="637"/>
      <c r="DN39" s="637"/>
      <c r="DO39" s="637"/>
      <c r="DP39" s="637"/>
      <c r="DQ39" s="637"/>
      <c r="DR39" s="637"/>
      <c r="DS39" s="637"/>
      <c r="DT39" s="637"/>
      <c r="DU39" s="637"/>
      <c r="DV39" s="638"/>
      <c r="DW39" s="641" t="s">
        <v>108</v>
      </c>
      <c r="DX39" s="642"/>
      <c r="DY39" s="642"/>
      <c r="DZ39" s="642"/>
      <c r="EA39" s="642"/>
      <c r="EB39" s="642"/>
      <c r="EC39" s="64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322</v>
      </c>
      <c r="AR40" s="645"/>
      <c r="AS40" s="645"/>
      <c r="AT40" s="645"/>
      <c r="AU40" s="645"/>
      <c r="AV40" s="645"/>
      <c r="AW40" s="645"/>
      <c r="AX40" s="645"/>
      <c r="AY40" s="646"/>
      <c r="AZ40" s="618">
        <v>76846</v>
      </c>
      <c r="BA40" s="619"/>
      <c r="BB40" s="619"/>
      <c r="BC40" s="619"/>
      <c r="BD40" s="637"/>
      <c r="BE40" s="637"/>
      <c r="BF40" s="647"/>
      <c r="BG40" s="648"/>
      <c r="BH40" s="649"/>
      <c r="BI40" s="649"/>
      <c r="BJ40" s="649"/>
      <c r="BK40" s="649"/>
      <c r="BL40" s="187"/>
      <c r="BM40" s="652" t="s">
        <v>323</v>
      </c>
      <c r="BN40" s="652"/>
      <c r="BO40" s="652"/>
      <c r="BP40" s="652"/>
      <c r="BQ40" s="652"/>
      <c r="BR40" s="652"/>
      <c r="BS40" s="652"/>
      <c r="BT40" s="652"/>
      <c r="BU40" s="653"/>
      <c r="BV40" s="618">
        <v>80</v>
      </c>
      <c r="BW40" s="619"/>
      <c r="BX40" s="619"/>
      <c r="BY40" s="619"/>
      <c r="BZ40" s="619"/>
      <c r="CA40" s="619"/>
      <c r="CB40" s="654"/>
      <c r="CD40" s="655" t="s">
        <v>324</v>
      </c>
      <c r="CE40" s="652"/>
      <c r="CF40" s="652"/>
      <c r="CG40" s="652"/>
      <c r="CH40" s="652"/>
      <c r="CI40" s="652"/>
      <c r="CJ40" s="652"/>
      <c r="CK40" s="652"/>
      <c r="CL40" s="652"/>
      <c r="CM40" s="652"/>
      <c r="CN40" s="652"/>
      <c r="CO40" s="652"/>
      <c r="CP40" s="652"/>
      <c r="CQ40" s="653"/>
      <c r="CR40" s="618" t="s">
        <v>108</v>
      </c>
      <c r="CS40" s="619"/>
      <c r="CT40" s="619"/>
      <c r="CU40" s="619"/>
      <c r="CV40" s="619"/>
      <c r="CW40" s="619"/>
      <c r="CX40" s="619"/>
      <c r="CY40" s="620"/>
      <c r="CZ40" s="621" t="s">
        <v>108</v>
      </c>
      <c r="DA40" s="639"/>
      <c r="DB40" s="639"/>
      <c r="DC40" s="640"/>
      <c r="DD40" s="624" t="s">
        <v>108</v>
      </c>
      <c r="DE40" s="619"/>
      <c r="DF40" s="619"/>
      <c r="DG40" s="619"/>
      <c r="DH40" s="619"/>
      <c r="DI40" s="619"/>
      <c r="DJ40" s="619"/>
      <c r="DK40" s="620"/>
      <c r="DL40" s="624" t="s">
        <v>108</v>
      </c>
      <c r="DM40" s="619"/>
      <c r="DN40" s="619"/>
      <c r="DO40" s="619"/>
      <c r="DP40" s="619"/>
      <c r="DQ40" s="619"/>
      <c r="DR40" s="619"/>
      <c r="DS40" s="619"/>
      <c r="DT40" s="619"/>
      <c r="DU40" s="619"/>
      <c r="DV40" s="620"/>
      <c r="DW40" s="641" t="s">
        <v>108</v>
      </c>
      <c r="DX40" s="642"/>
      <c r="DY40" s="642"/>
      <c r="DZ40" s="642"/>
      <c r="EA40" s="642"/>
      <c r="EB40" s="642"/>
      <c r="EC40" s="64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325</v>
      </c>
      <c r="AR41" s="657"/>
      <c r="AS41" s="657"/>
      <c r="AT41" s="657"/>
      <c r="AU41" s="657"/>
      <c r="AV41" s="657"/>
      <c r="AW41" s="657"/>
      <c r="AX41" s="657"/>
      <c r="AY41" s="658"/>
      <c r="AZ41" s="602">
        <v>258224</v>
      </c>
      <c r="BA41" s="659"/>
      <c r="BB41" s="659"/>
      <c r="BC41" s="659"/>
      <c r="BD41" s="603"/>
      <c r="BE41" s="603"/>
      <c r="BF41" s="660"/>
      <c r="BG41" s="650"/>
      <c r="BH41" s="651"/>
      <c r="BI41" s="651"/>
      <c r="BJ41" s="651"/>
      <c r="BK41" s="651"/>
      <c r="BL41" s="189"/>
      <c r="BM41" s="657" t="s">
        <v>326</v>
      </c>
      <c r="BN41" s="657"/>
      <c r="BO41" s="657"/>
      <c r="BP41" s="657"/>
      <c r="BQ41" s="657"/>
      <c r="BR41" s="657"/>
      <c r="BS41" s="657"/>
      <c r="BT41" s="657"/>
      <c r="BU41" s="658"/>
      <c r="BV41" s="602">
        <v>257</v>
      </c>
      <c r="BW41" s="659"/>
      <c r="BX41" s="659"/>
      <c r="BY41" s="659"/>
      <c r="BZ41" s="659"/>
      <c r="CA41" s="659"/>
      <c r="CB41" s="661"/>
      <c r="CD41" s="655" t="s">
        <v>327</v>
      </c>
      <c r="CE41" s="652"/>
      <c r="CF41" s="652"/>
      <c r="CG41" s="652"/>
      <c r="CH41" s="652"/>
      <c r="CI41" s="652"/>
      <c r="CJ41" s="652"/>
      <c r="CK41" s="652"/>
      <c r="CL41" s="652"/>
      <c r="CM41" s="652"/>
      <c r="CN41" s="652"/>
      <c r="CO41" s="652"/>
      <c r="CP41" s="652"/>
      <c r="CQ41" s="653"/>
      <c r="CR41" s="618" t="s">
        <v>207</v>
      </c>
      <c r="CS41" s="637"/>
      <c r="CT41" s="637"/>
      <c r="CU41" s="637"/>
      <c r="CV41" s="637"/>
      <c r="CW41" s="637"/>
      <c r="CX41" s="637"/>
      <c r="CY41" s="638"/>
      <c r="CZ41" s="621" t="s">
        <v>207</v>
      </c>
      <c r="DA41" s="639"/>
      <c r="DB41" s="639"/>
      <c r="DC41" s="640"/>
      <c r="DD41" s="624" t="s">
        <v>207</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329</v>
      </c>
      <c r="CE42" s="616"/>
      <c r="CF42" s="616"/>
      <c r="CG42" s="616"/>
      <c r="CH42" s="616"/>
      <c r="CI42" s="616"/>
      <c r="CJ42" s="616"/>
      <c r="CK42" s="616"/>
      <c r="CL42" s="616"/>
      <c r="CM42" s="616"/>
      <c r="CN42" s="616"/>
      <c r="CO42" s="616"/>
      <c r="CP42" s="616"/>
      <c r="CQ42" s="617"/>
      <c r="CR42" s="618">
        <v>413823</v>
      </c>
      <c r="CS42" s="619"/>
      <c r="CT42" s="619"/>
      <c r="CU42" s="619"/>
      <c r="CV42" s="619"/>
      <c r="CW42" s="619"/>
      <c r="CX42" s="619"/>
      <c r="CY42" s="620"/>
      <c r="CZ42" s="621">
        <v>10.5</v>
      </c>
      <c r="DA42" s="622"/>
      <c r="DB42" s="622"/>
      <c r="DC42" s="623"/>
      <c r="DD42" s="624">
        <v>305335</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331</v>
      </c>
      <c r="CE43" s="616"/>
      <c r="CF43" s="616"/>
      <c r="CG43" s="616"/>
      <c r="CH43" s="616"/>
      <c r="CI43" s="616"/>
      <c r="CJ43" s="616"/>
      <c r="CK43" s="616"/>
      <c r="CL43" s="616"/>
      <c r="CM43" s="616"/>
      <c r="CN43" s="616"/>
      <c r="CO43" s="616"/>
      <c r="CP43" s="616"/>
      <c r="CQ43" s="617"/>
      <c r="CR43" s="618" t="s">
        <v>108</v>
      </c>
      <c r="CS43" s="637"/>
      <c r="CT43" s="637"/>
      <c r="CU43" s="637"/>
      <c r="CV43" s="637"/>
      <c r="CW43" s="637"/>
      <c r="CX43" s="637"/>
      <c r="CY43" s="638"/>
      <c r="CZ43" s="621" t="s">
        <v>108</v>
      </c>
      <c r="DA43" s="639"/>
      <c r="DB43" s="639"/>
      <c r="DC43" s="640"/>
      <c r="DD43" s="624" t="s">
        <v>108</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192" t="s">
        <v>332</v>
      </c>
      <c r="CD44" s="631" t="s">
        <v>285</v>
      </c>
      <c r="CE44" s="632"/>
      <c r="CF44" s="615" t="s">
        <v>333</v>
      </c>
      <c r="CG44" s="616"/>
      <c r="CH44" s="616"/>
      <c r="CI44" s="616"/>
      <c r="CJ44" s="616"/>
      <c r="CK44" s="616"/>
      <c r="CL44" s="616"/>
      <c r="CM44" s="616"/>
      <c r="CN44" s="616"/>
      <c r="CO44" s="616"/>
      <c r="CP44" s="616"/>
      <c r="CQ44" s="617"/>
      <c r="CR44" s="618">
        <v>400067</v>
      </c>
      <c r="CS44" s="619"/>
      <c r="CT44" s="619"/>
      <c r="CU44" s="619"/>
      <c r="CV44" s="619"/>
      <c r="CW44" s="619"/>
      <c r="CX44" s="619"/>
      <c r="CY44" s="620"/>
      <c r="CZ44" s="621">
        <v>10.1</v>
      </c>
      <c r="DA44" s="622"/>
      <c r="DB44" s="622"/>
      <c r="DC44" s="623"/>
      <c r="DD44" s="624">
        <v>302095</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CD45" s="633"/>
      <c r="CE45" s="634"/>
      <c r="CF45" s="615" t="s">
        <v>334</v>
      </c>
      <c r="CG45" s="616"/>
      <c r="CH45" s="616"/>
      <c r="CI45" s="616"/>
      <c r="CJ45" s="616"/>
      <c r="CK45" s="616"/>
      <c r="CL45" s="616"/>
      <c r="CM45" s="616"/>
      <c r="CN45" s="616"/>
      <c r="CO45" s="616"/>
      <c r="CP45" s="616"/>
      <c r="CQ45" s="617"/>
      <c r="CR45" s="618">
        <v>110173</v>
      </c>
      <c r="CS45" s="637"/>
      <c r="CT45" s="637"/>
      <c r="CU45" s="637"/>
      <c r="CV45" s="637"/>
      <c r="CW45" s="637"/>
      <c r="CX45" s="637"/>
      <c r="CY45" s="638"/>
      <c r="CZ45" s="621">
        <v>2.8</v>
      </c>
      <c r="DA45" s="639"/>
      <c r="DB45" s="639"/>
      <c r="DC45" s="640"/>
      <c r="DD45" s="624">
        <v>26533</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CD46" s="633"/>
      <c r="CE46" s="634"/>
      <c r="CF46" s="615" t="s">
        <v>335</v>
      </c>
      <c r="CG46" s="616"/>
      <c r="CH46" s="616"/>
      <c r="CI46" s="616"/>
      <c r="CJ46" s="616"/>
      <c r="CK46" s="616"/>
      <c r="CL46" s="616"/>
      <c r="CM46" s="616"/>
      <c r="CN46" s="616"/>
      <c r="CO46" s="616"/>
      <c r="CP46" s="616"/>
      <c r="CQ46" s="617"/>
      <c r="CR46" s="618">
        <v>289894</v>
      </c>
      <c r="CS46" s="619"/>
      <c r="CT46" s="619"/>
      <c r="CU46" s="619"/>
      <c r="CV46" s="619"/>
      <c r="CW46" s="619"/>
      <c r="CX46" s="619"/>
      <c r="CY46" s="620"/>
      <c r="CZ46" s="621">
        <v>7.3</v>
      </c>
      <c r="DA46" s="622"/>
      <c r="DB46" s="622"/>
      <c r="DC46" s="623"/>
      <c r="DD46" s="624">
        <v>275562</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CD47" s="633"/>
      <c r="CE47" s="634"/>
      <c r="CF47" s="615" t="s">
        <v>336</v>
      </c>
      <c r="CG47" s="616"/>
      <c r="CH47" s="616"/>
      <c r="CI47" s="616"/>
      <c r="CJ47" s="616"/>
      <c r="CK47" s="616"/>
      <c r="CL47" s="616"/>
      <c r="CM47" s="616"/>
      <c r="CN47" s="616"/>
      <c r="CO47" s="616"/>
      <c r="CP47" s="616"/>
      <c r="CQ47" s="617"/>
      <c r="CR47" s="618">
        <v>13756</v>
      </c>
      <c r="CS47" s="637"/>
      <c r="CT47" s="637"/>
      <c r="CU47" s="637"/>
      <c r="CV47" s="637"/>
      <c r="CW47" s="637"/>
      <c r="CX47" s="637"/>
      <c r="CY47" s="638"/>
      <c r="CZ47" s="621">
        <v>0.3</v>
      </c>
      <c r="DA47" s="639"/>
      <c r="DB47" s="639"/>
      <c r="DC47" s="640"/>
      <c r="DD47" s="624">
        <v>3240</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x14ac:dyDescent="0.15">
      <c r="CD48" s="635"/>
      <c r="CE48" s="636"/>
      <c r="CF48" s="615" t="s">
        <v>337</v>
      </c>
      <c r="CG48" s="616"/>
      <c r="CH48" s="616"/>
      <c r="CI48" s="616"/>
      <c r="CJ48" s="616"/>
      <c r="CK48" s="616"/>
      <c r="CL48" s="616"/>
      <c r="CM48" s="616"/>
      <c r="CN48" s="616"/>
      <c r="CO48" s="616"/>
      <c r="CP48" s="616"/>
      <c r="CQ48" s="617"/>
      <c r="CR48" s="618" t="s">
        <v>108</v>
      </c>
      <c r="CS48" s="619"/>
      <c r="CT48" s="619"/>
      <c r="CU48" s="619"/>
      <c r="CV48" s="619"/>
      <c r="CW48" s="619"/>
      <c r="CX48" s="619"/>
      <c r="CY48" s="620"/>
      <c r="CZ48" s="621" t="s">
        <v>108</v>
      </c>
      <c r="DA48" s="622"/>
      <c r="DB48" s="622"/>
      <c r="DC48" s="623"/>
      <c r="DD48" s="624" t="s">
        <v>108</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15">
      <c r="CD49" s="599" t="s">
        <v>338</v>
      </c>
      <c r="CE49" s="600"/>
      <c r="CF49" s="600"/>
      <c r="CG49" s="600"/>
      <c r="CH49" s="600"/>
      <c r="CI49" s="600"/>
      <c r="CJ49" s="600"/>
      <c r="CK49" s="600"/>
      <c r="CL49" s="600"/>
      <c r="CM49" s="600"/>
      <c r="CN49" s="600"/>
      <c r="CO49" s="600"/>
      <c r="CP49" s="600"/>
      <c r="CQ49" s="601"/>
      <c r="CR49" s="602">
        <v>3958272</v>
      </c>
      <c r="CS49" s="603"/>
      <c r="CT49" s="603"/>
      <c r="CU49" s="603"/>
      <c r="CV49" s="603"/>
      <c r="CW49" s="603"/>
      <c r="CX49" s="603"/>
      <c r="CY49" s="604"/>
      <c r="CZ49" s="605">
        <v>100</v>
      </c>
      <c r="DA49" s="606"/>
      <c r="DB49" s="606"/>
      <c r="DC49" s="607"/>
      <c r="DD49" s="608">
        <v>3333258</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50" zoomScaleNormal="50"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340</v>
      </c>
      <c r="DK2" s="1137"/>
      <c r="DL2" s="1137"/>
      <c r="DM2" s="1137"/>
      <c r="DN2" s="1137"/>
      <c r="DO2" s="1138"/>
      <c r="DP2" s="200"/>
      <c r="DQ2" s="1136" t="s">
        <v>341</v>
      </c>
      <c r="DR2" s="1137"/>
      <c r="DS2" s="1137"/>
      <c r="DT2" s="1137"/>
      <c r="DU2" s="1137"/>
      <c r="DV2" s="1137"/>
      <c r="DW2" s="1137"/>
      <c r="DX2" s="1137"/>
      <c r="DY2" s="1137"/>
      <c r="DZ2" s="113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89" t="s">
        <v>342</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1021" t="s">
        <v>344</v>
      </c>
      <c r="B5" s="1022"/>
      <c r="C5" s="1022"/>
      <c r="D5" s="1022"/>
      <c r="E5" s="1022"/>
      <c r="F5" s="1022"/>
      <c r="G5" s="1022"/>
      <c r="H5" s="1022"/>
      <c r="I5" s="1022"/>
      <c r="J5" s="1022"/>
      <c r="K5" s="1022"/>
      <c r="L5" s="1022"/>
      <c r="M5" s="1022"/>
      <c r="N5" s="1022"/>
      <c r="O5" s="1022"/>
      <c r="P5" s="1023"/>
      <c r="Q5" s="1027" t="s">
        <v>345</v>
      </c>
      <c r="R5" s="1028"/>
      <c r="S5" s="1028"/>
      <c r="T5" s="1028"/>
      <c r="U5" s="1029"/>
      <c r="V5" s="1027" t="s">
        <v>346</v>
      </c>
      <c r="W5" s="1028"/>
      <c r="X5" s="1028"/>
      <c r="Y5" s="1028"/>
      <c r="Z5" s="1029"/>
      <c r="AA5" s="1027" t="s">
        <v>347</v>
      </c>
      <c r="AB5" s="1028"/>
      <c r="AC5" s="1028"/>
      <c r="AD5" s="1028"/>
      <c r="AE5" s="1028"/>
      <c r="AF5" s="1139" t="s">
        <v>348</v>
      </c>
      <c r="AG5" s="1028"/>
      <c r="AH5" s="1028"/>
      <c r="AI5" s="1028"/>
      <c r="AJ5" s="1043"/>
      <c r="AK5" s="1028" t="s">
        <v>349</v>
      </c>
      <c r="AL5" s="1028"/>
      <c r="AM5" s="1028"/>
      <c r="AN5" s="1028"/>
      <c r="AO5" s="1029"/>
      <c r="AP5" s="1027" t="s">
        <v>350</v>
      </c>
      <c r="AQ5" s="1028"/>
      <c r="AR5" s="1028"/>
      <c r="AS5" s="1028"/>
      <c r="AT5" s="1029"/>
      <c r="AU5" s="1027" t="s">
        <v>351</v>
      </c>
      <c r="AV5" s="1028"/>
      <c r="AW5" s="1028"/>
      <c r="AX5" s="1028"/>
      <c r="AY5" s="1043"/>
      <c r="AZ5" s="207"/>
      <c r="BA5" s="207"/>
      <c r="BB5" s="207"/>
      <c r="BC5" s="207"/>
      <c r="BD5" s="207"/>
      <c r="BE5" s="208"/>
      <c r="BF5" s="208"/>
      <c r="BG5" s="208"/>
      <c r="BH5" s="208"/>
      <c r="BI5" s="208"/>
      <c r="BJ5" s="208"/>
      <c r="BK5" s="208"/>
      <c r="BL5" s="208"/>
      <c r="BM5" s="208"/>
      <c r="BN5" s="208"/>
      <c r="BO5" s="208"/>
      <c r="BP5" s="208"/>
      <c r="BQ5" s="1021" t="s">
        <v>352</v>
      </c>
      <c r="BR5" s="1022"/>
      <c r="BS5" s="1022"/>
      <c r="BT5" s="1022"/>
      <c r="BU5" s="1022"/>
      <c r="BV5" s="1022"/>
      <c r="BW5" s="1022"/>
      <c r="BX5" s="1022"/>
      <c r="BY5" s="1022"/>
      <c r="BZ5" s="1022"/>
      <c r="CA5" s="1022"/>
      <c r="CB5" s="1022"/>
      <c r="CC5" s="1022"/>
      <c r="CD5" s="1022"/>
      <c r="CE5" s="1022"/>
      <c r="CF5" s="1022"/>
      <c r="CG5" s="1023"/>
      <c r="CH5" s="1027" t="s">
        <v>353</v>
      </c>
      <c r="CI5" s="1028"/>
      <c r="CJ5" s="1028"/>
      <c r="CK5" s="1028"/>
      <c r="CL5" s="1029"/>
      <c r="CM5" s="1027" t="s">
        <v>354</v>
      </c>
      <c r="CN5" s="1028"/>
      <c r="CO5" s="1028"/>
      <c r="CP5" s="1028"/>
      <c r="CQ5" s="1029"/>
      <c r="CR5" s="1027" t="s">
        <v>355</v>
      </c>
      <c r="CS5" s="1028"/>
      <c r="CT5" s="1028"/>
      <c r="CU5" s="1028"/>
      <c r="CV5" s="1029"/>
      <c r="CW5" s="1027" t="s">
        <v>356</v>
      </c>
      <c r="CX5" s="1028"/>
      <c r="CY5" s="1028"/>
      <c r="CZ5" s="1028"/>
      <c r="DA5" s="1029"/>
      <c r="DB5" s="1027" t="s">
        <v>357</v>
      </c>
      <c r="DC5" s="1028"/>
      <c r="DD5" s="1028"/>
      <c r="DE5" s="1028"/>
      <c r="DF5" s="1029"/>
      <c r="DG5" s="1124" t="s">
        <v>358</v>
      </c>
      <c r="DH5" s="1125"/>
      <c r="DI5" s="1125"/>
      <c r="DJ5" s="1125"/>
      <c r="DK5" s="1126"/>
      <c r="DL5" s="1124" t="s">
        <v>359</v>
      </c>
      <c r="DM5" s="1125"/>
      <c r="DN5" s="1125"/>
      <c r="DO5" s="1125"/>
      <c r="DP5" s="1126"/>
      <c r="DQ5" s="1027" t="s">
        <v>360</v>
      </c>
      <c r="DR5" s="1028"/>
      <c r="DS5" s="1028"/>
      <c r="DT5" s="1028"/>
      <c r="DU5" s="1029"/>
      <c r="DV5" s="1027" t="s">
        <v>351</v>
      </c>
      <c r="DW5" s="1028"/>
      <c r="DX5" s="1028"/>
      <c r="DY5" s="1028"/>
      <c r="DZ5" s="1043"/>
      <c r="EA5" s="205"/>
    </row>
    <row r="6" spans="1:131" s="206" customFormat="1" ht="26.25" customHeight="1" thickBot="1" x14ac:dyDescent="0.2">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x14ac:dyDescent="0.15">
      <c r="A7" s="209">
        <v>1</v>
      </c>
      <c r="B7" s="1076" t="s">
        <v>361</v>
      </c>
      <c r="C7" s="1077"/>
      <c r="D7" s="1077"/>
      <c r="E7" s="1077"/>
      <c r="F7" s="1077"/>
      <c r="G7" s="1077"/>
      <c r="H7" s="1077"/>
      <c r="I7" s="1077"/>
      <c r="J7" s="1077"/>
      <c r="K7" s="1077"/>
      <c r="L7" s="1077"/>
      <c r="M7" s="1077"/>
      <c r="N7" s="1077"/>
      <c r="O7" s="1077"/>
      <c r="P7" s="1078"/>
      <c r="Q7" s="1130">
        <v>4105</v>
      </c>
      <c r="R7" s="1131"/>
      <c r="S7" s="1131"/>
      <c r="T7" s="1131"/>
      <c r="U7" s="1131"/>
      <c r="V7" s="1131">
        <v>3941</v>
      </c>
      <c r="W7" s="1131"/>
      <c r="X7" s="1131"/>
      <c r="Y7" s="1131"/>
      <c r="Z7" s="1131"/>
      <c r="AA7" s="1131">
        <v>165</v>
      </c>
      <c r="AB7" s="1131"/>
      <c r="AC7" s="1131"/>
      <c r="AD7" s="1131"/>
      <c r="AE7" s="1132"/>
      <c r="AF7" s="1133">
        <v>119</v>
      </c>
      <c r="AG7" s="1134"/>
      <c r="AH7" s="1134"/>
      <c r="AI7" s="1134"/>
      <c r="AJ7" s="1135"/>
      <c r="AK7" s="1117" t="s">
        <v>539</v>
      </c>
      <c r="AL7" s="1118"/>
      <c r="AM7" s="1118"/>
      <c r="AN7" s="1118"/>
      <c r="AO7" s="1118"/>
      <c r="AP7" s="1118">
        <v>3339</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t="s">
        <v>551</v>
      </c>
      <c r="BS7" s="1121" t="s">
        <v>552</v>
      </c>
      <c r="BT7" s="1122"/>
      <c r="BU7" s="1122"/>
      <c r="BV7" s="1122"/>
      <c r="BW7" s="1122"/>
      <c r="BX7" s="1122"/>
      <c r="BY7" s="1122"/>
      <c r="BZ7" s="1122"/>
      <c r="CA7" s="1122"/>
      <c r="CB7" s="1122"/>
      <c r="CC7" s="1122"/>
      <c r="CD7" s="1122"/>
      <c r="CE7" s="1122"/>
      <c r="CF7" s="1122"/>
      <c r="CG7" s="1123"/>
      <c r="CH7" s="1114">
        <v>0</v>
      </c>
      <c r="CI7" s="1115"/>
      <c r="CJ7" s="1115"/>
      <c r="CK7" s="1115"/>
      <c r="CL7" s="1116"/>
      <c r="CM7" s="1114">
        <v>4</v>
      </c>
      <c r="CN7" s="1115"/>
      <c r="CO7" s="1115"/>
      <c r="CP7" s="1115"/>
      <c r="CQ7" s="1116"/>
      <c r="CR7" s="1114">
        <v>2</v>
      </c>
      <c r="CS7" s="1115"/>
      <c r="CT7" s="1115"/>
      <c r="CU7" s="1115"/>
      <c r="CV7" s="1116"/>
      <c r="CW7" s="1114" t="s">
        <v>539</v>
      </c>
      <c r="CX7" s="1115"/>
      <c r="CY7" s="1115"/>
      <c r="CZ7" s="1115"/>
      <c r="DA7" s="1116"/>
      <c r="DB7" s="1114" t="s">
        <v>539</v>
      </c>
      <c r="DC7" s="1115"/>
      <c r="DD7" s="1115"/>
      <c r="DE7" s="1115"/>
      <c r="DF7" s="1116"/>
      <c r="DG7" s="1114" t="s">
        <v>539</v>
      </c>
      <c r="DH7" s="1115"/>
      <c r="DI7" s="1115"/>
      <c r="DJ7" s="1115"/>
      <c r="DK7" s="1116"/>
      <c r="DL7" s="1114" t="s">
        <v>539</v>
      </c>
      <c r="DM7" s="1115"/>
      <c r="DN7" s="1115"/>
      <c r="DO7" s="1115"/>
      <c r="DP7" s="1116"/>
      <c r="DQ7" s="1114" t="s">
        <v>553</v>
      </c>
      <c r="DR7" s="1115"/>
      <c r="DS7" s="1115"/>
      <c r="DT7" s="1115"/>
      <c r="DU7" s="1116"/>
      <c r="DV7" s="1141"/>
      <c r="DW7" s="1142"/>
      <c r="DX7" s="1142"/>
      <c r="DY7" s="1142"/>
      <c r="DZ7" s="1143"/>
      <c r="EA7" s="205"/>
    </row>
    <row r="8" spans="1:131" s="206" customFormat="1" ht="26.25" customHeight="1" x14ac:dyDescent="0.15">
      <c r="A8" s="212">
        <v>2</v>
      </c>
      <c r="B8" s="1063" t="s">
        <v>362</v>
      </c>
      <c r="C8" s="1064"/>
      <c r="D8" s="1064"/>
      <c r="E8" s="1064"/>
      <c r="F8" s="1064"/>
      <c r="G8" s="1064"/>
      <c r="H8" s="1064"/>
      <c r="I8" s="1064"/>
      <c r="J8" s="1064"/>
      <c r="K8" s="1064"/>
      <c r="L8" s="1064"/>
      <c r="M8" s="1064"/>
      <c r="N8" s="1064"/>
      <c r="O8" s="1064"/>
      <c r="P8" s="1065"/>
      <c r="Q8" s="1069">
        <v>1</v>
      </c>
      <c r="R8" s="1070"/>
      <c r="S8" s="1070"/>
      <c r="T8" s="1070"/>
      <c r="U8" s="1070"/>
      <c r="V8" s="1070">
        <v>1</v>
      </c>
      <c r="W8" s="1070"/>
      <c r="X8" s="1070"/>
      <c r="Y8" s="1070"/>
      <c r="Z8" s="1070"/>
      <c r="AA8" s="1070">
        <v>0</v>
      </c>
      <c r="AB8" s="1070"/>
      <c r="AC8" s="1070"/>
      <c r="AD8" s="1070"/>
      <c r="AE8" s="1071"/>
      <c r="AF8" s="1045">
        <v>0</v>
      </c>
      <c r="AG8" s="1046"/>
      <c r="AH8" s="1046"/>
      <c r="AI8" s="1046"/>
      <c r="AJ8" s="1047"/>
      <c r="AK8" s="1112" t="s">
        <v>539</v>
      </c>
      <c r="AL8" s="1113"/>
      <c r="AM8" s="1113"/>
      <c r="AN8" s="1113"/>
      <c r="AO8" s="1113"/>
      <c r="AP8" s="1113">
        <v>2</v>
      </c>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c r="BT8" s="1041"/>
      <c r="BU8" s="1041"/>
      <c r="BV8" s="1041"/>
      <c r="BW8" s="1041"/>
      <c r="BX8" s="1041"/>
      <c r="BY8" s="1041"/>
      <c r="BZ8" s="1041"/>
      <c r="CA8" s="1041"/>
      <c r="CB8" s="1041"/>
      <c r="CC8" s="1041"/>
      <c r="CD8" s="1041"/>
      <c r="CE8" s="1041"/>
      <c r="CF8" s="1041"/>
      <c r="CG8" s="1042"/>
      <c r="CH8" s="1015"/>
      <c r="CI8" s="1016"/>
      <c r="CJ8" s="1016"/>
      <c r="CK8" s="1016"/>
      <c r="CL8" s="1017"/>
      <c r="CM8" s="1015"/>
      <c r="CN8" s="1016"/>
      <c r="CO8" s="1016"/>
      <c r="CP8" s="1016"/>
      <c r="CQ8" s="1017"/>
      <c r="CR8" s="1015"/>
      <c r="CS8" s="1016"/>
      <c r="CT8" s="1016"/>
      <c r="CU8" s="1016"/>
      <c r="CV8" s="1017"/>
      <c r="CW8" s="1015"/>
      <c r="CX8" s="1016"/>
      <c r="CY8" s="1016"/>
      <c r="CZ8" s="1016"/>
      <c r="DA8" s="1017"/>
      <c r="DB8" s="1015"/>
      <c r="DC8" s="1016"/>
      <c r="DD8" s="1016"/>
      <c r="DE8" s="1016"/>
      <c r="DF8" s="1017"/>
      <c r="DG8" s="1015"/>
      <c r="DH8" s="1016"/>
      <c r="DI8" s="1016"/>
      <c r="DJ8" s="1016"/>
      <c r="DK8" s="1017"/>
      <c r="DL8" s="1015"/>
      <c r="DM8" s="1016"/>
      <c r="DN8" s="1016"/>
      <c r="DO8" s="1016"/>
      <c r="DP8" s="1017"/>
      <c r="DQ8" s="1015"/>
      <c r="DR8" s="1016"/>
      <c r="DS8" s="1016"/>
      <c r="DT8" s="1016"/>
      <c r="DU8" s="1017"/>
      <c r="DV8" s="1018"/>
      <c r="DW8" s="1019"/>
      <c r="DX8" s="1019"/>
      <c r="DY8" s="1019"/>
      <c r="DZ8" s="1020"/>
      <c r="EA8" s="205"/>
    </row>
    <row r="9" spans="1:131" s="206" customFormat="1" ht="26.25" customHeight="1" x14ac:dyDescent="0.15">
      <c r="A9" s="212">
        <v>3</v>
      </c>
      <c r="B9" s="1063" t="s">
        <v>363</v>
      </c>
      <c r="C9" s="1064"/>
      <c r="D9" s="1064"/>
      <c r="E9" s="1064"/>
      <c r="F9" s="1064"/>
      <c r="G9" s="1064"/>
      <c r="H9" s="1064"/>
      <c r="I9" s="1064"/>
      <c r="J9" s="1064"/>
      <c r="K9" s="1064"/>
      <c r="L9" s="1064"/>
      <c r="M9" s="1064"/>
      <c r="N9" s="1064"/>
      <c r="O9" s="1064"/>
      <c r="P9" s="1065"/>
      <c r="Q9" s="1069">
        <v>21</v>
      </c>
      <c r="R9" s="1070"/>
      <c r="S9" s="1070"/>
      <c r="T9" s="1070"/>
      <c r="U9" s="1070"/>
      <c r="V9" s="1070">
        <v>21</v>
      </c>
      <c r="W9" s="1070"/>
      <c r="X9" s="1070"/>
      <c r="Y9" s="1070"/>
      <c r="Z9" s="1070"/>
      <c r="AA9" s="1070">
        <v>0</v>
      </c>
      <c r="AB9" s="1070"/>
      <c r="AC9" s="1070"/>
      <c r="AD9" s="1070"/>
      <c r="AE9" s="1071"/>
      <c r="AF9" s="1045">
        <v>0</v>
      </c>
      <c r="AG9" s="1046"/>
      <c r="AH9" s="1046"/>
      <c r="AI9" s="1046"/>
      <c r="AJ9" s="1047"/>
      <c r="AK9" s="1112" t="s">
        <v>539</v>
      </c>
      <c r="AL9" s="1113"/>
      <c r="AM9" s="1113"/>
      <c r="AN9" s="1113"/>
      <c r="AO9" s="1113"/>
      <c r="AP9" s="1113" t="s">
        <v>539</v>
      </c>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x14ac:dyDescent="0.15">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x14ac:dyDescent="0.15">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x14ac:dyDescent="0.15">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x14ac:dyDescent="0.15">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x14ac:dyDescent="0.15">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x14ac:dyDescent="0.15">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x14ac:dyDescent="0.15">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x14ac:dyDescent="0.15">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x14ac:dyDescent="0.15">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x14ac:dyDescent="0.15">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x14ac:dyDescent="0.15">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x14ac:dyDescent="0.2">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x14ac:dyDescent="0.15">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364</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x14ac:dyDescent="0.2">
      <c r="A23" s="215" t="s">
        <v>365</v>
      </c>
      <c r="B23" s="970" t="s">
        <v>366</v>
      </c>
      <c r="C23" s="971"/>
      <c r="D23" s="971"/>
      <c r="E23" s="971"/>
      <c r="F23" s="971"/>
      <c r="G23" s="971"/>
      <c r="H23" s="971"/>
      <c r="I23" s="971"/>
      <c r="J23" s="971"/>
      <c r="K23" s="971"/>
      <c r="L23" s="971"/>
      <c r="M23" s="971"/>
      <c r="N23" s="971"/>
      <c r="O23" s="971"/>
      <c r="P23" s="972"/>
      <c r="Q23" s="1094">
        <v>4124</v>
      </c>
      <c r="R23" s="1095"/>
      <c r="S23" s="1095"/>
      <c r="T23" s="1095"/>
      <c r="U23" s="1095"/>
      <c r="V23" s="1095">
        <v>3958</v>
      </c>
      <c r="W23" s="1095"/>
      <c r="X23" s="1095"/>
      <c r="Y23" s="1095"/>
      <c r="Z23" s="1095"/>
      <c r="AA23" s="1095">
        <v>165</v>
      </c>
      <c r="AB23" s="1095"/>
      <c r="AC23" s="1095"/>
      <c r="AD23" s="1095"/>
      <c r="AE23" s="1096"/>
      <c r="AF23" s="1097">
        <v>120</v>
      </c>
      <c r="AG23" s="1095"/>
      <c r="AH23" s="1095"/>
      <c r="AI23" s="1095"/>
      <c r="AJ23" s="1098"/>
      <c r="AK23" s="1099"/>
      <c r="AL23" s="1100"/>
      <c r="AM23" s="1100"/>
      <c r="AN23" s="1100"/>
      <c r="AO23" s="1100"/>
      <c r="AP23" s="1095">
        <v>3341</v>
      </c>
      <c r="AQ23" s="1095"/>
      <c r="AR23" s="1095"/>
      <c r="AS23" s="1095"/>
      <c r="AT23" s="1095"/>
      <c r="AU23" s="1101"/>
      <c r="AV23" s="1101"/>
      <c r="AW23" s="1101"/>
      <c r="AX23" s="1101"/>
      <c r="AY23" s="1102"/>
      <c r="AZ23" s="1091" t="s">
        <v>108</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x14ac:dyDescent="0.15">
      <c r="A24" s="1090" t="s">
        <v>367</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x14ac:dyDescent="0.2">
      <c r="A25" s="1089" t="s">
        <v>368</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x14ac:dyDescent="0.15">
      <c r="A26" s="1021" t="s">
        <v>344</v>
      </c>
      <c r="B26" s="1022"/>
      <c r="C26" s="1022"/>
      <c r="D26" s="1022"/>
      <c r="E26" s="1022"/>
      <c r="F26" s="1022"/>
      <c r="G26" s="1022"/>
      <c r="H26" s="1022"/>
      <c r="I26" s="1022"/>
      <c r="J26" s="1022"/>
      <c r="K26" s="1022"/>
      <c r="L26" s="1022"/>
      <c r="M26" s="1022"/>
      <c r="N26" s="1022"/>
      <c r="O26" s="1022"/>
      <c r="P26" s="1023"/>
      <c r="Q26" s="1027" t="s">
        <v>369</v>
      </c>
      <c r="R26" s="1028"/>
      <c r="S26" s="1028"/>
      <c r="T26" s="1028"/>
      <c r="U26" s="1029"/>
      <c r="V26" s="1027" t="s">
        <v>370</v>
      </c>
      <c r="W26" s="1028"/>
      <c r="X26" s="1028"/>
      <c r="Y26" s="1028"/>
      <c r="Z26" s="1029"/>
      <c r="AA26" s="1027" t="s">
        <v>371</v>
      </c>
      <c r="AB26" s="1028"/>
      <c r="AC26" s="1028"/>
      <c r="AD26" s="1028"/>
      <c r="AE26" s="1028"/>
      <c r="AF26" s="1085" t="s">
        <v>372</v>
      </c>
      <c r="AG26" s="1034"/>
      <c r="AH26" s="1034"/>
      <c r="AI26" s="1034"/>
      <c r="AJ26" s="1086"/>
      <c r="AK26" s="1028" t="s">
        <v>373</v>
      </c>
      <c r="AL26" s="1028"/>
      <c r="AM26" s="1028"/>
      <c r="AN26" s="1028"/>
      <c r="AO26" s="1029"/>
      <c r="AP26" s="1027" t="s">
        <v>374</v>
      </c>
      <c r="AQ26" s="1028"/>
      <c r="AR26" s="1028"/>
      <c r="AS26" s="1028"/>
      <c r="AT26" s="1029"/>
      <c r="AU26" s="1027" t="s">
        <v>375</v>
      </c>
      <c r="AV26" s="1028"/>
      <c r="AW26" s="1028"/>
      <c r="AX26" s="1028"/>
      <c r="AY26" s="1029"/>
      <c r="AZ26" s="1027" t="s">
        <v>376</v>
      </c>
      <c r="BA26" s="1028"/>
      <c r="BB26" s="1028"/>
      <c r="BC26" s="1028"/>
      <c r="BD26" s="1029"/>
      <c r="BE26" s="1027" t="s">
        <v>351</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x14ac:dyDescent="0.2">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x14ac:dyDescent="0.15">
      <c r="A28" s="217">
        <v>1</v>
      </c>
      <c r="B28" s="1076" t="s">
        <v>377</v>
      </c>
      <c r="C28" s="1077"/>
      <c r="D28" s="1077"/>
      <c r="E28" s="1077"/>
      <c r="F28" s="1077"/>
      <c r="G28" s="1077"/>
      <c r="H28" s="1077"/>
      <c r="I28" s="1077"/>
      <c r="J28" s="1077"/>
      <c r="K28" s="1077"/>
      <c r="L28" s="1077"/>
      <c r="M28" s="1077"/>
      <c r="N28" s="1077"/>
      <c r="O28" s="1077"/>
      <c r="P28" s="1078"/>
      <c r="Q28" s="1079">
        <v>1030</v>
      </c>
      <c r="R28" s="1080"/>
      <c r="S28" s="1080"/>
      <c r="T28" s="1080"/>
      <c r="U28" s="1080"/>
      <c r="V28" s="1080">
        <v>985</v>
      </c>
      <c r="W28" s="1080"/>
      <c r="X28" s="1080"/>
      <c r="Y28" s="1080"/>
      <c r="Z28" s="1080"/>
      <c r="AA28" s="1080">
        <v>45</v>
      </c>
      <c r="AB28" s="1080"/>
      <c r="AC28" s="1080"/>
      <c r="AD28" s="1080"/>
      <c r="AE28" s="1081"/>
      <c r="AF28" s="1082">
        <v>45</v>
      </c>
      <c r="AG28" s="1080"/>
      <c r="AH28" s="1080"/>
      <c r="AI28" s="1080"/>
      <c r="AJ28" s="1083"/>
      <c r="AK28" s="1084">
        <v>77</v>
      </c>
      <c r="AL28" s="1072"/>
      <c r="AM28" s="1072"/>
      <c r="AN28" s="1072"/>
      <c r="AO28" s="1072"/>
      <c r="AP28" s="1072" t="s">
        <v>539</v>
      </c>
      <c r="AQ28" s="1072"/>
      <c r="AR28" s="1072"/>
      <c r="AS28" s="1072"/>
      <c r="AT28" s="1072"/>
      <c r="AU28" s="1072" t="s">
        <v>539</v>
      </c>
      <c r="AV28" s="1072"/>
      <c r="AW28" s="1072"/>
      <c r="AX28" s="1072"/>
      <c r="AY28" s="1072"/>
      <c r="AZ28" s="1073" t="s">
        <v>539</v>
      </c>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x14ac:dyDescent="0.15">
      <c r="A29" s="217">
        <v>2</v>
      </c>
      <c r="B29" s="1063" t="s">
        <v>378</v>
      </c>
      <c r="C29" s="1064"/>
      <c r="D29" s="1064"/>
      <c r="E29" s="1064"/>
      <c r="F29" s="1064"/>
      <c r="G29" s="1064"/>
      <c r="H29" s="1064"/>
      <c r="I29" s="1064"/>
      <c r="J29" s="1064"/>
      <c r="K29" s="1064"/>
      <c r="L29" s="1064"/>
      <c r="M29" s="1064"/>
      <c r="N29" s="1064"/>
      <c r="O29" s="1064"/>
      <c r="P29" s="1065"/>
      <c r="Q29" s="1069">
        <v>797</v>
      </c>
      <c r="R29" s="1070"/>
      <c r="S29" s="1070"/>
      <c r="T29" s="1070"/>
      <c r="U29" s="1070"/>
      <c r="V29" s="1070">
        <v>789</v>
      </c>
      <c r="W29" s="1070"/>
      <c r="X29" s="1070"/>
      <c r="Y29" s="1070"/>
      <c r="Z29" s="1070"/>
      <c r="AA29" s="1070">
        <v>8</v>
      </c>
      <c r="AB29" s="1070"/>
      <c r="AC29" s="1070"/>
      <c r="AD29" s="1070"/>
      <c r="AE29" s="1071"/>
      <c r="AF29" s="1045">
        <v>8</v>
      </c>
      <c r="AG29" s="1046"/>
      <c r="AH29" s="1046"/>
      <c r="AI29" s="1046"/>
      <c r="AJ29" s="1047"/>
      <c r="AK29" s="999">
        <v>123</v>
      </c>
      <c r="AL29" s="1007"/>
      <c r="AM29" s="1007"/>
      <c r="AN29" s="1007"/>
      <c r="AO29" s="1007"/>
      <c r="AP29" s="1007" t="s">
        <v>539</v>
      </c>
      <c r="AQ29" s="1007"/>
      <c r="AR29" s="1007"/>
      <c r="AS29" s="1007"/>
      <c r="AT29" s="1007"/>
      <c r="AU29" s="1007" t="s">
        <v>539</v>
      </c>
      <c r="AV29" s="1007"/>
      <c r="AW29" s="1007"/>
      <c r="AX29" s="1007"/>
      <c r="AY29" s="1007"/>
      <c r="AZ29" s="1068" t="s">
        <v>539</v>
      </c>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x14ac:dyDescent="0.15">
      <c r="A30" s="217">
        <v>3</v>
      </c>
      <c r="B30" s="1063" t="s">
        <v>379</v>
      </c>
      <c r="C30" s="1064"/>
      <c r="D30" s="1064"/>
      <c r="E30" s="1064"/>
      <c r="F30" s="1064"/>
      <c r="G30" s="1064"/>
      <c r="H30" s="1064"/>
      <c r="I30" s="1064"/>
      <c r="J30" s="1064"/>
      <c r="K30" s="1064"/>
      <c r="L30" s="1064"/>
      <c r="M30" s="1064"/>
      <c r="N30" s="1064"/>
      <c r="O30" s="1064"/>
      <c r="P30" s="1065"/>
      <c r="Q30" s="1069">
        <v>178</v>
      </c>
      <c r="R30" s="1070"/>
      <c r="S30" s="1070"/>
      <c r="T30" s="1070"/>
      <c r="U30" s="1070"/>
      <c r="V30" s="1070">
        <v>176</v>
      </c>
      <c r="W30" s="1070"/>
      <c r="X30" s="1070"/>
      <c r="Y30" s="1070"/>
      <c r="Z30" s="1070"/>
      <c r="AA30" s="1070">
        <v>2</v>
      </c>
      <c r="AB30" s="1070"/>
      <c r="AC30" s="1070"/>
      <c r="AD30" s="1070"/>
      <c r="AE30" s="1071"/>
      <c r="AF30" s="1045">
        <v>2</v>
      </c>
      <c r="AG30" s="1046"/>
      <c r="AH30" s="1046"/>
      <c r="AI30" s="1046"/>
      <c r="AJ30" s="1047"/>
      <c r="AK30" s="999">
        <v>127</v>
      </c>
      <c r="AL30" s="1007"/>
      <c r="AM30" s="1007"/>
      <c r="AN30" s="1007"/>
      <c r="AO30" s="1007"/>
      <c r="AP30" s="1007" t="s">
        <v>539</v>
      </c>
      <c r="AQ30" s="1007"/>
      <c r="AR30" s="1007"/>
      <c r="AS30" s="1007"/>
      <c r="AT30" s="1007"/>
      <c r="AU30" s="1007" t="s">
        <v>539</v>
      </c>
      <c r="AV30" s="1007"/>
      <c r="AW30" s="1007"/>
      <c r="AX30" s="1007"/>
      <c r="AY30" s="1007"/>
      <c r="AZ30" s="1068" t="s">
        <v>539</v>
      </c>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x14ac:dyDescent="0.15">
      <c r="A31" s="217">
        <v>4</v>
      </c>
      <c r="B31" s="1063" t="s">
        <v>380</v>
      </c>
      <c r="C31" s="1064"/>
      <c r="D31" s="1064"/>
      <c r="E31" s="1064"/>
      <c r="F31" s="1064"/>
      <c r="G31" s="1064"/>
      <c r="H31" s="1064"/>
      <c r="I31" s="1064"/>
      <c r="J31" s="1064"/>
      <c r="K31" s="1064"/>
      <c r="L31" s="1064"/>
      <c r="M31" s="1064"/>
      <c r="N31" s="1064"/>
      <c r="O31" s="1064"/>
      <c r="P31" s="1065"/>
      <c r="Q31" s="1069">
        <v>9</v>
      </c>
      <c r="R31" s="1070"/>
      <c r="S31" s="1070"/>
      <c r="T31" s="1070"/>
      <c r="U31" s="1070"/>
      <c r="V31" s="1070">
        <v>4</v>
      </c>
      <c r="W31" s="1070"/>
      <c r="X31" s="1070"/>
      <c r="Y31" s="1070"/>
      <c r="Z31" s="1070"/>
      <c r="AA31" s="1070">
        <v>5</v>
      </c>
      <c r="AB31" s="1070"/>
      <c r="AC31" s="1070"/>
      <c r="AD31" s="1070"/>
      <c r="AE31" s="1071"/>
      <c r="AF31" s="1045">
        <v>5</v>
      </c>
      <c r="AG31" s="1046"/>
      <c r="AH31" s="1046"/>
      <c r="AI31" s="1046"/>
      <c r="AJ31" s="1047"/>
      <c r="AK31" s="999" t="s">
        <v>539</v>
      </c>
      <c r="AL31" s="1007"/>
      <c r="AM31" s="1007"/>
      <c r="AN31" s="1007"/>
      <c r="AO31" s="1007"/>
      <c r="AP31" s="1007" t="s">
        <v>539</v>
      </c>
      <c r="AQ31" s="1007"/>
      <c r="AR31" s="1007"/>
      <c r="AS31" s="1007"/>
      <c r="AT31" s="1007"/>
      <c r="AU31" s="1007" t="s">
        <v>539</v>
      </c>
      <c r="AV31" s="1007"/>
      <c r="AW31" s="1007"/>
      <c r="AX31" s="1007"/>
      <c r="AY31" s="1007"/>
      <c r="AZ31" s="1068" t="s">
        <v>539</v>
      </c>
      <c r="BA31" s="1068"/>
      <c r="BB31" s="1068"/>
      <c r="BC31" s="1068"/>
      <c r="BD31" s="1068"/>
      <c r="BE31" s="1058"/>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x14ac:dyDescent="0.15">
      <c r="A32" s="217">
        <v>5</v>
      </c>
      <c r="B32" s="1063" t="s">
        <v>381</v>
      </c>
      <c r="C32" s="1064"/>
      <c r="D32" s="1064"/>
      <c r="E32" s="1064"/>
      <c r="F32" s="1064"/>
      <c r="G32" s="1064"/>
      <c r="H32" s="1064"/>
      <c r="I32" s="1064"/>
      <c r="J32" s="1064"/>
      <c r="K32" s="1064"/>
      <c r="L32" s="1064"/>
      <c r="M32" s="1064"/>
      <c r="N32" s="1064"/>
      <c r="O32" s="1064"/>
      <c r="P32" s="1065"/>
      <c r="Q32" s="1069">
        <v>1126</v>
      </c>
      <c r="R32" s="1070"/>
      <c r="S32" s="1070"/>
      <c r="T32" s="1070"/>
      <c r="U32" s="1070"/>
      <c r="V32" s="1070">
        <v>1116</v>
      </c>
      <c r="W32" s="1070"/>
      <c r="X32" s="1070"/>
      <c r="Y32" s="1070"/>
      <c r="Z32" s="1070"/>
      <c r="AA32" s="1070">
        <v>10</v>
      </c>
      <c r="AB32" s="1070"/>
      <c r="AC32" s="1070"/>
      <c r="AD32" s="1070"/>
      <c r="AE32" s="1071"/>
      <c r="AF32" s="1045">
        <v>10</v>
      </c>
      <c r="AG32" s="1046"/>
      <c r="AH32" s="1046"/>
      <c r="AI32" s="1046"/>
      <c r="AJ32" s="1047"/>
      <c r="AK32" s="999">
        <v>426</v>
      </c>
      <c r="AL32" s="1007"/>
      <c r="AM32" s="1007"/>
      <c r="AN32" s="1007"/>
      <c r="AO32" s="1007"/>
      <c r="AP32" s="1007">
        <v>897</v>
      </c>
      <c r="AQ32" s="1007"/>
      <c r="AR32" s="1007"/>
      <c r="AS32" s="1007"/>
      <c r="AT32" s="1007"/>
      <c r="AU32" s="1007">
        <v>897</v>
      </c>
      <c r="AV32" s="1007"/>
      <c r="AW32" s="1007"/>
      <c r="AX32" s="1007"/>
      <c r="AY32" s="1007"/>
      <c r="AZ32" s="1068" t="s">
        <v>539</v>
      </c>
      <c r="BA32" s="1068"/>
      <c r="BB32" s="1068"/>
      <c r="BC32" s="1068"/>
      <c r="BD32" s="1068"/>
      <c r="BE32" s="1058" t="s">
        <v>382</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x14ac:dyDescent="0.15">
      <c r="A33" s="217">
        <v>6</v>
      </c>
      <c r="B33" s="1063"/>
      <c r="C33" s="1064"/>
      <c r="D33" s="1064"/>
      <c r="E33" s="1064"/>
      <c r="F33" s="1064"/>
      <c r="G33" s="1064"/>
      <c r="H33" s="1064"/>
      <c r="I33" s="1064"/>
      <c r="J33" s="1064"/>
      <c r="K33" s="1064"/>
      <c r="L33" s="1064"/>
      <c r="M33" s="1064"/>
      <c r="N33" s="1064"/>
      <c r="O33" s="1064"/>
      <c r="P33" s="1065"/>
      <c r="Q33" s="1069"/>
      <c r="R33" s="1070"/>
      <c r="S33" s="1070"/>
      <c r="T33" s="1070"/>
      <c r="U33" s="1070"/>
      <c r="V33" s="1070"/>
      <c r="W33" s="1070"/>
      <c r="X33" s="1070"/>
      <c r="Y33" s="1070"/>
      <c r="Z33" s="1070"/>
      <c r="AA33" s="1070"/>
      <c r="AB33" s="1070"/>
      <c r="AC33" s="1070"/>
      <c r="AD33" s="1070"/>
      <c r="AE33" s="1071"/>
      <c r="AF33" s="1045"/>
      <c r="AG33" s="1046"/>
      <c r="AH33" s="1046"/>
      <c r="AI33" s="1046"/>
      <c r="AJ33" s="1047"/>
      <c r="AK33" s="999"/>
      <c r="AL33" s="1007"/>
      <c r="AM33" s="1007"/>
      <c r="AN33" s="1007"/>
      <c r="AO33" s="1007"/>
      <c r="AP33" s="1007"/>
      <c r="AQ33" s="1007"/>
      <c r="AR33" s="1007"/>
      <c r="AS33" s="1007"/>
      <c r="AT33" s="1007"/>
      <c r="AU33" s="1007"/>
      <c r="AV33" s="1007"/>
      <c r="AW33" s="1007"/>
      <c r="AX33" s="1007"/>
      <c r="AY33" s="1007"/>
      <c r="AZ33" s="1068"/>
      <c r="BA33" s="1068"/>
      <c r="BB33" s="1068"/>
      <c r="BC33" s="1068"/>
      <c r="BD33" s="1068"/>
      <c r="BE33" s="1058"/>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x14ac:dyDescent="0.15">
      <c r="A34" s="217">
        <v>7</v>
      </c>
      <c r="B34" s="1063"/>
      <c r="C34" s="1064"/>
      <c r="D34" s="1064"/>
      <c r="E34" s="1064"/>
      <c r="F34" s="1064"/>
      <c r="G34" s="1064"/>
      <c r="H34" s="1064"/>
      <c r="I34" s="1064"/>
      <c r="J34" s="1064"/>
      <c r="K34" s="1064"/>
      <c r="L34" s="1064"/>
      <c r="M34" s="1064"/>
      <c r="N34" s="1064"/>
      <c r="O34" s="1064"/>
      <c r="P34" s="1065"/>
      <c r="Q34" s="1069"/>
      <c r="R34" s="1070"/>
      <c r="S34" s="1070"/>
      <c r="T34" s="1070"/>
      <c r="U34" s="1070"/>
      <c r="V34" s="1070"/>
      <c r="W34" s="1070"/>
      <c r="X34" s="1070"/>
      <c r="Y34" s="1070"/>
      <c r="Z34" s="1070"/>
      <c r="AA34" s="1070"/>
      <c r="AB34" s="1070"/>
      <c r="AC34" s="1070"/>
      <c r="AD34" s="1070"/>
      <c r="AE34" s="1071"/>
      <c r="AF34" s="1045"/>
      <c r="AG34" s="1046"/>
      <c r="AH34" s="1046"/>
      <c r="AI34" s="1046"/>
      <c r="AJ34" s="1047"/>
      <c r="AK34" s="999"/>
      <c r="AL34" s="1007"/>
      <c r="AM34" s="1007"/>
      <c r="AN34" s="1007"/>
      <c r="AO34" s="1007"/>
      <c r="AP34" s="1007"/>
      <c r="AQ34" s="1007"/>
      <c r="AR34" s="1007"/>
      <c r="AS34" s="1007"/>
      <c r="AT34" s="1007"/>
      <c r="AU34" s="1007"/>
      <c r="AV34" s="1007"/>
      <c r="AW34" s="1007"/>
      <c r="AX34" s="1007"/>
      <c r="AY34" s="1007"/>
      <c r="AZ34" s="1068"/>
      <c r="BA34" s="1068"/>
      <c r="BB34" s="1068"/>
      <c r="BC34" s="1068"/>
      <c r="BD34" s="1068"/>
      <c r="BE34" s="1058"/>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x14ac:dyDescent="0.15">
      <c r="A35" s="217">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0"/>
      <c r="AB35" s="1070"/>
      <c r="AC35" s="1070"/>
      <c r="AD35" s="1070"/>
      <c r="AE35" s="1071"/>
      <c r="AF35" s="1045"/>
      <c r="AG35" s="1046"/>
      <c r="AH35" s="1046"/>
      <c r="AI35" s="1046"/>
      <c r="AJ35" s="1047"/>
      <c r="AK35" s="999"/>
      <c r="AL35" s="1007"/>
      <c r="AM35" s="1007"/>
      <c r="AN35" s="1007"/>
      <c r="AO35" s="1007"/>
      <c r="AP35" s="1007"/>
      <c r="AQ35" s="1007"/>
      <c r="AR35" s="1007"/>
      <c r="AS35" s="1007"/>
      <c r="AT35" s="1007"/>
      <c r="AU35" s="1007"/>
      <c r="AV35" s="1007"/>
      <c r="AW35" s="1007"/>
      <c r="AX35" s="1007"/>
      <c r="AY35" s="1007"/>
      <c r="AZ35" s="1068"/>
      <c r="BA35" s="1068"/>
      <c r="BB35" s="1068"/>
      <c r="BC35" s="1068"/>
      <c r="BD35" s="1068"/>
      <c r="BE35" s="1058"/>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x14ac:dyDescent="0.15">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999"/>
      <c r="AL36" s="1007"/>
      <c r="AM36" s="1007"/>
      <c r="AN36" s="1007"/>
      <c r="AO36" s="1007"/>
      <c r="AP36" s="1007"/>
      <c r="AQ36" s="1007"/>
      <c r="AR36" s="1007"/>
      <c r="AS36" s="1007"/>
      <c r="AT36" s="1007"/>
      <c r="AU36" s="1007"/>
      <c r="AV36" s="1007"/>
      <c r="AW36" s="1007"/>
      <c r="AX36" s="1007"/>
      <c r="AY36" s="100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x14ac:dyDescent="0.15">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999"/>
      <c r="AL37" s="1007"/>
      <c r="AM37" s="1007"/>
      <c r="AN37" s="1007"/>
      <c r="AO37" s="1007"/>
      <c r="AP37" s="1007"/>
      <c r="AQ37" s="1007"/>
      <c r="AR37" s="1007"/>
      <c r="AS37" s="1007"/>
      <c r="AT37" s="1007"/>
      <c r="AU37" s="1007"/>
      <c r="AV37" s="1007"/>
      <c r="AW37" s="1007"/>
      <c r="AX37" s="1007"/>
      <c r="AY37" s="100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x14ac:dyDescent="0.15">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999"/>
      <c r="AL38" s="1007"/>
      <c r="AM38" s="1007"/>
      <c r="AN38" s="1007"/>
      <c r="AO38" s="1007"/>
      <c r="AP38" s="1007"/>
      <c r="AQ38" s="1007"/>
      <c r="AR38" s="1007"/>
      <c r="AS38" s="1007"/>
      <c r="AT38" s="1007"/>
      <c r="AU38" s="1007"/>
      <c r="AV38" s="1007"/>
      <c r="AW38" s="1007"/>
      <c r="AX38" s="1007"/>
      <c r="AY38" s="100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x14ac:dyDescent="0.15">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999"/>
      <c r="AL39" s="1007"/>
      <c r="AM39" s="1007"/>
      <c r="AN39" s="1007"/>
      <c r="AO39" s="1007"/>
      <c r="AP39" s="1007"/>
      <c r="AQ39" s="1007"/>
      <c r="AR39" s="1007"/>
      <c r="AS39" s="1007"/>
      <c r="AT39" s="1007"/>
      <c r="AU39" s="1007"/>
      <c r="AV39" s="1007"/>
      <c r="AW39" s="1007"/>
      <c r="AX39" s="1007"/>
      <c r="AY39" s="100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x14ac:dyDescent="0.15">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999"/>
      <c r="AL40" s="1007"/>
      <c r="AM40" s="1007"/>
      <c r="AN40" s="1007"/>
      <c r="AO40" s="1007"/>
      <c r="AP40" s="1007"/>
      <c r="AQ40" s="1007"/>
      <c r="AR40" s="1007"/>
      <c r="AS40" s="1007"/>
      <c r="AT40" s="1007"/>
      <c r="AU40" s="1007"/>
      <c r="AV40" s="1007"/>
      <c r="AW40" s="1007"/>
      <c r="AX40" s="1007"/>
      <c r="AY40" s="100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x14ac:dyDescent="0.15">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999"/>
      <c r="AL41" s="1007"/>
      <c r="AM41" s="1007"/>
      <c r="AN41" s="1007"/>
      <c r="AO41" s="1007"/>
      <c r="AP41" s="1007"/>
      <c r="AQ41" s="1007"/>
      <c r="AR41" s="1007"/>
      <c r="AS41" s="1007"/>
      <c r="AT41" s="1007"/>
      <c r="AU41" s="1007"/>
      <c r="AV41" s="1007"/>
      <c r="AW41" s="1007"/>
      <c r="AX41" s="1007"/>
      <c r="AY41" s="100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x14ac:dyDescent="0.15">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999"/>
      <c r="AL42" s="1007"/>
      <c r="AM42" s="1007"/>
      <c r="AN42" s="1007"/>
      <c r="AO42" s="1007"/>
      <c r="AP42" s="1007"/>
      <c r="AQ42" s="1007"/>
      <c r="AR42" s="1007"/>
      <c r="AS42" s="1007"/>
      <c r="AT42" s="1007"/>
      <c r="AU42" s="1007"/>
      <c r="AV42" s="1007"/>
      <c r="AW42" s="1007"/>
      <c r="AX42" s="1007"/>
      <c r="AY42" s="100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x14ac:dyDescent="0.15">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999"/>
      <c r="AL43" s="1007"/>
      <c r="AM43" s="1007"/>
      <c r="AN43" s="1007"/>
      <c r="AO43" s="1007"/>
      <c r="AP43" s="1007"/>
      <c r="AQ43" s="1007"/>
      <c r="AR43" s="1007"/>
      <c r="AS43" s="1007"/>
      <c r="AT43" s="1007"/>
      <c r="AU43" s="1007"/>
      <c r="AV43" s="1007"/>
      <c r="AW43" s="1007"/>
      <c r="AX43" s="1007"/>
      <c r="AY43" s="100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x14ac:dyDescent="0.15">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999"/>
      <c r="AL44" s="1007"/>
      <c r="AM44" s="1007"/>
      <c r="AN44" s="1007"/>
      <c r="AO44" s="1007"/>
      <c r="AP44" s="1007"/>
      <c r="AQ44" s="1007"/>
      <c r="AR44" s="1007"/>
      <c r="AS44" s="1007"/>
      <c r="AT44" s="1007"/>
      <c r="AU44" s="1007"/>
      <c r="AV44" s="1007"/>
      <c r="AW44" s="1007"/>
      <c r="AX44" s="1007"/>
      <c r="AY44" s="100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x14ac:dyDescent="0.15">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999"/>
      <c r="AL45" s="1007"/>
      <c r="AM45" s="1007"/>
      <c r="AN45" s="1007"/>
      <c r="AO45" s="1007"/>
      <c r="AP45" s="1007"/>
      <c r="AQ45" s="1007"/>
      <c r="AR45" s="1007"/>
      <c r="AS45" s="1007"/>
      <c r="AT45" s="1007"/>
      <c r="AU45" s="1007"/>
      <c r="AV45" s="1007"/>
      <c r="AW45" s="1007"/>
      <c r="AX45" s="1007"/>
      <c r="AY45" s="100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x14ac:dyDescent="0.15">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999"/>
      <c r="AL46" s="1007"/>
      <c r="AM46" s="1007"/>
      <c r="AN46" s="1007"/>
      <c r="AO46" s="1007"/>
      <c r="AP46" s="1007"/>
      <c r="AQ46" s="1007"/>
      <c r="AR46" s="1007"/>
      <c r="AS46" s="1007"/>
      <c r="AT46" s="1007"/>
      <c r="AU46" s="1007"/>
      <c r="AV46" s="1007"/>
      <c r="AW46" s="1007"/>
      <c r="AX46" s="1007"/>
      <c r="AY46" s="100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x14ac:dyDescent="0.15">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999"/>
      <c r="AL47" s="1007"/>
      <c r="AM47" s="1007"/>
      <c r="AN47" s="1007"/>
      <c r="AO47" s="1007"/>
      <c r="AP47" s="1007"/>
      <c r="AQ47" s="1007"/>
      <c r="AR47" s="1007"/>
      <c r="AS47" s="1007"/>
      <c r="AT47" s="1007"/>
      <c r="AU47" s="1007"/>
      <c r="AV47" s="1007"/>
      <c r="AW47" s="1007"/>
      <c r="AX47" s="1007"/>
      <c r="AY47" s="100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x14ac:dyDescent="0.15">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999"/>
      <c r="AL48" s="1007"/>
      <c r="AM48" s="1007"/>
      <c r="AN48" s="1007"/>
      <c r="AO48" s="1007"/>
      <c r="AP48" s="1007"/>
      <c r="AQ48" s="1007"/>
      <c r="AR48" s="1007"/>
      <c r="AS48" s="1007"/>
      <c r="AT48" s="1007"/>
      <c r="AU48" s="1007"/>
      <c r="AV48" s="1007"/>
      <c r="AW48" s="1007"/>
      <c r="AX48" s="1007"/>
      <c r="AY48" s="100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x14ac:dyDescent="0.15">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999"/>
      <c r="AL49" s="1007"/>
      <c r="AM49" s="1007"/>
      <c r="AN49" s="1007"/>
      <c r="AO49" s="1007"/>
      <c r="AP49" s="1007"/>
      <c r="AQ49" s="1007"/>
      <c r="AR49" s="1007"/>
      <c r="AS49" s="1007"/>
      <c r="AT49" s="1007"/>
      <c r="AU49" s="1007"/>
      <c r="AV49" s="1007"/>
      <c r="AW49" s="1007"/>
      <c r="AX49" s="1007"/>
      <c r="AY49" s="100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x14ac:dyDescent="0.15">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x14ac:dyDescent="0.15">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x14ac:dyDescent="0.15">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x14ac:dyDescent="0.15">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x14ac:dyDescent="0.15">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x14ac:dyDescent="0.15">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x14ac:dyDescent="0.15">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x14ac:dyDescent="0.15">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x14ac:dyDescent="0.15">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x14ac:dyDescent="0.15">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x14ac:dyDescent="0.15">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x14ac:dyDescent="0.2">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x14ac:dyDescent="0.15">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383</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x14ac:dyDescent="0.2">
      <c r="A63" s="215" t="s">
        <v>365</v>
      </c>
      <c r="B63" s="970" t="s">
        <v>384</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70</v>
      </c>
      <c r="AG63" s="985"/>
      <c r="AH63" s="985"/>
      <c r="AI63" s="985"/>
      <c r="AJ63" s="1056"/>
      <c r="AK63" s="1057"/>
      <c r="AL63" s="989"/>
      <c r="AM63" s="989"/>
      <c r="AN63" s="989"/>
      <c r="AO63" s="989"/>
      <c r="AP63" s="985">
        <v>897</v>
      </c>
      <c r="AQ63" s="985"/>
      <c r="AR63" s="985"/>
      <c r="AS63" s="985"/>
      <c r="AT63" s="985"/>
      <c r="AU63" s="985">
        <v>897</v>
      </c>
      <c r="AV63" s="985"/>
      <c r="AW63" s="985"/>
      <c r="AX63" s="985"/>
      <c r="AY63" s="985"/>
      <c r="AZ63" s="1051"/>
      <c r="BA63" s="1051"/>
      <c r="BB63" s="1051"/>
      <c r="BC63" s="1051"/>
      <c r="BD63" s="1051"/>
      <c r="BE63" s="986"/>
      <c r="BF63" s="986"/>
      <c r="BG63" s="986"/>
      <c r="BH63" s="986"/>
      <c r="BI63" s="987"/>
      <c r="BJ63" s="1052" t="s">
        <v>108</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x14ac:dyDescent="0.2">
      <c r="A65" s="203" t="s">
        <v>385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x14ac:dyDescent="0.15">
      <c r="A66" s="1021" t="s">
        <v>386</v>
      </c>
      <c r="B66" s="1022"/>
      <c r="C66" s="1022"/>
      <c r="D66" s="1022"/>
      <c r="E66" s="1022"/>
      <c r="F66" s="1022"/>
      <c r="G66" s="1022"/>
      <c r="H66" s="1022"/>
      <c r="I66" s="1022"/>
      <c r="J66" s="1022"/>
      <c r="K66" s="1022"/>
      <c r="L66" s="1022"/>
      <c r="M66" s="1022"/>
      <c r="N66" s="1022"/>
      <c r="O66" s="1022"/>
      <c r="P66" s="1023"/>
      <c r="Q66" s="1027" t="s">
        <v>369</v>
      </c>
      <c r="R66" s="1028"/>
      <c r="S66" s="1028"/>
      <c r="T66" s="1028"/>
      <c r="U66" s="1029"/>
      <c r="V66" s="1027" t="s">
        <v>370</v>
      </c>
      <c r="W66" s="1028"/>
      <c r="X66" s="1028"/>
      <c r="Y66" s="1028"/>
      <c r="Z66" s="1029"/>
      <c r="AA66" s="1027" t="s">
        <v>371</v>
      </c>
      <c r="AB66" s="1028"/>
      <c r="AC66" s="1028"/>
      <c r="AD66" s="1028"/>
      <c r="AE66" s="1029"/>
      <c r="AF66" s="1033" t="s">
        <v>372</v>
      </c>
      <c r="AG66" s="1034"/>
      <c r="AH66" s="1034"/>
      <c r="AI66" s="1034"/>
      <c r="AJ66" s="1035"/>
      <c r="AK66" s="1027" t="s">
        <v>373</v>
      </c>
      <c r="AL66" s="1022"/>
      <c r="AM66" s="1022"/>
      <c r="AN66" s="1022"/>
      <c r="AO66" s="1023"/>
      <c r="AP66" s="1027" t="s">
        <v>374</v>
      </c>
      <c r="AQ66" s="1028"/>
      <c r="AR66" s="1028"/>
      <c r="AS66" s="1028"/>
      <c r="AT66" s="1029"/>
      <c r="AU66" s="1027" t="s">
        <v>387</v>
      </c>
      <c r="AV66" s="1028"/>
      <c r="AW66" s="1028"/>
      <c r="AX66" s="1028"/>
      <c r="AY66" s="1029"/>
      <c r="AZ66" s="1027" t="s">
        <v>351</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x14ac:dyDescent="0.2">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x14ac:dyDescent="0.15">
      <c r="A68" s="209">
        <v>1</v>
      </c>
      <c r="B68" s="1011" t="s">
        <v>540</v>
      </c>
      <c r="C68" s="1012"/>
      <c r="D68" s="1012"/>
      <c r="E68" s="1012"/>
      <c r="F68" s="1012"/>
      <c r="G68" s="1012"/>
      <c r="H68" s="1012"/>
      <c r="I68" s="1012"/>
      <c r="J68" s="1012"/>
      <c r="K68" s="1012"/>
      <c r="L68" s="1012"/>
      <c r="M68" s="1012"/>
      <c r="N68" s="1012"/>
      <c r="O68" s="1012"/>
      <c r="P68" s="1013"/>
      <c r="Q68" s="1014">
        <v>133</v>
      </c>
      <c r="R68" s="1008"/>
      <c r="S68" s="1008"/>
      <c r="T68" s="1008"/>
      <c r="U68" s="1008"/>
      <c r="V68" s="1008">
        <v>128</v>
      </c>
      <c r="W68" s="1008"/>
      <c r="X68" s="1008"/>
      <c r="Y68" s="1008"/>
      <c r="Z68" s="1008"/>
      <c r="AA68" s="1008">
        <v>6</v>
      </c>
      <c r="AB68" s="1008"/>
      <c r="AC68" s="1008"/>
      <c r="AD68" s="1008"/>
      <c r="AE68" s="1008"/>
      <c r="AF68" s="1008">
        <v>6</v>
      </c>
      <c r="AG68" s="1008"/>
      <c r="AH68" s="1008"/>
      <c r="AI68" s="1008"/>
      <c r="AJ68" s="1008"/>
      <c r="AK68" s="1008" t="s">
        <v>539</v>
      </c>
      <c r="AL68" s="1008"/>
      <c r="AM68" s="1008"/>
      <c r="AN68" s="1008"/>
      <c r="AO68" s="1008"/>
      <c r="AP68" s="1008" t="s">
        <v>539</v>
      </c>
      <c r="AQ68" s="1008"/>
      <c r="AR68" s="1008"/>
      <c r="AS68" s="1008"/>
      <c r="AT68" s="1008"/>
      <c r="AU68" s="1008" t="s">
        <v>539</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x14ac:dyDescent="0.15">
      <c r="A69" s="212">
        <v>2</v>
      </c>
      <c r="B69" s="1002" t="s">
        <v>541</v>
      </c>
      <c r="C69" s="1003"/>
      <c r="D69" s="1003"/>
      <c r="E69" s="1003"/>
      <c r="F69" s="1003"/>
      <c r="G69" s="1003"/>
      <c r="H69" s="1003"/>
      <c r="I69" s="1003"/>
      <c r="J69" s="1003"/>
      <c r="K69" s="1003"/>
      <c r="L69" s="1003"/>
      <c r="M69" s="1003"/>
      <c r="N69" s="1003"/>
      <c r="O69" s="1003"/>
      <c r="P69" s="1004"/>
      <c r="Q69" s="1006">
        <v>379</v>
      </c>
      <c r="R69" s="1007"/>
      <c r="S69" s="1007"/>
      <c r="T69" s="1007"/>
      <c r="U69" s="1007"/>
      <c r="V69" s="1007">
        <v>372</v>
      </c>
      <c r="W69" s="1007"/>
      <c r="X69" s="1007"/>
      <c r="Y69" s="1007"/>
      <c r="Z69" s="1007"/>
      <c r="AA69" s="1007">
        <v>7</v>
      </c>
      <c r="AB69" s="1007"/>
      <c r="AC69" s="1007"/>
      <c r="AD69" s="1007"/>
      <c r="AE69" s="1007"/>
      <c r="AF69" s="1007">
        <v>7</v>
      </c>
      <c r="AG69" s="1007"/>
      <c r="AH69" s="1007"/>
      <c r="AI69" s="1007"/>
      <c r="AJ69" s="1007"/>
      <c r="AK69" s="1007" t="s">
        <v>539</v>
      </c>
      <c r="AL69" s="1007"/>
      <c r="AM69" s="1007"/>
      <c r="AN69" s="1007"/>
      <c r="AO69" s="1007"/>
      <c r="AP69" s="1007" t="s">
        <v>539</v>
      </c>
      <c r="AQ69" s="1007"/>
      <c r="AR69" s="1007"/>
      <c r="AS69" s="1007"/>
      <c r="AT69" s="1007"/>
      <c r="AU69" s="1007" t="s">
        <v>539</v>
      </c>
      <c r="AV69" s="1007"/>
      <c r="AW69" s="1007"/>
      <c r="AX69" s="1007"/>
      <c r="AY69" s="1007"/>
      <c r="AZ69" s="1000"/>
      <c r="BA69" s="1000"/>
      <c r="BB69" s="1000"/>
      <c r="BC69" s="1000"/>
      <c r="BD69" s="1001"/>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x14ac:dyDescent="0.15">
      <c r="A70" s="212">
        <v>3</v>
      </c>
      <c r="B70" s="1002" t="s">
        <v>542</v>
      </c>
      <c r="C70" s="1003"/>
      <c r="D70" s="1003"/>
      <c r="E70" s="1003"/>
      <c r="F70" s="1003"/>
      <c r="G70" s="1003"/>
      <c r="H70" s="1003"/>
      <c r="I70" s="1003"/>
      <c r="J70" s="1003"/>
      <c r="K70" s="1003"/>
      <c r="L70" s="1003"/>
      <c r="M70" s="1003"/>
      <c r="N70" s="1003"/>
      <c r="O70" s="1003"/>
      <c r="P70" s="1004"/>
      <c r="Q70" s="1006">
        <v>56</v>
      </c>
      <c r="R70" s="1007"/>
      <c r="S70" s="1007"/>
      <c r="T70" s="1007"/>
      <c r="U70" s="1007"/>
      <c r="V70" s="1007">
        <v>55</v>
      </c>
      <c r="W70" s="1007"/>
      <c r="X70" s="1007"/>
      <c r="Y70" s="1007"/>
      <c r="Z70" s="1007"/>
      <c r="AA70" s="1007">
        <v>2</v>
      </c>
      <c r="AB70" s="1007"/>
      <c r="AC70" s="1007"/>
      <c r="AD70" s="1007"/>
      <c r="AE70" s="1007"/>
      <c r="AF70" s="1007">
        <v>2</v>
      </c>
      <c r="AG70" s="1007"/>
      <c r="AH70" s="1007"/>
      <c r="AI70" s="1007"/>
      <c r="AJ70" s="1007"/>
      <c r="AK70" s="1007">
        <v>7</v>
      </c>
      <c r="AL70" s="1007"/>
      <c r="AM70" s="1007"/>
      <c r="AN70" s="1007"/>
      <c r="AO70" s="1007"/>
      <c r="AP70" s="1007" t="s">
        <v>539</v>
      </c>
      <c r="AQ70" s="1007"/>
      <c r="AR70" s="1007"/>
      <c r="AS70" s="1007"/>
      <c r="AT70" s="1007"/>
      <c r="AU70" s="1007" t="s">
        <v>539</v>
      </c>
      <c r="AV70" s="1007"/>
      <c r="AW70" s="1007"/>
      <c r="AX70" s="1007"/>
      <c r="AY70" s="1007"/>
      <c r="AZ70" s="1000"/>
      <c r="BA70" s="1000"/>
      <c r="BB70" s="1000"/>
      <c r="BC70" s="1000"/>
      <c r="BD70" s="1001"/>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x14ac:dyDescent="0.15">
      <c r="A71" s="212">
        <v>4</v>
      </c>
      <c r="B71" s="1002" t="s">
        <v>543</v>
      </c>
      <c r="C71" s="1003"/>
      <c r="D71" s="1003"/>
      <c r="E71" s="1003"/>
      <c r="F71" s="1003"/>
      <c r="G71" s="1003"/>
      <c r="H71" s="1003"/>
      <c r="I71" s="1003"/>
      <c r="J71" s="1003"/>
      <c r="K71" s="1003"/>
      <c r="L71" s="1003"/>
      <c r="M71" s="1003"/>
      <c r="N71" s="1003"/>
      <c r="O71" s="1003"/>
      <c r="P71" s="1004"/>
      <c r="Q71" s="1006">
        <v>284</v>
      </c>
      <c r="R71" s="1007"/>
      <c r="S71" s="1007"/>
      <c r="T71" s="1007"/>
      <c r="U71" s="1007"/>
      <c r="V71" s="1007">
        <v>273</v>
      </c>
      <c r="W71" s="1007"/>
      <c r="X71" s="1007"/>
      <c r="Y71" s="1007"/>
      <c r="Z71" s="1007"/>
      <c r="AA71" s="1007">
        <v>11</v>
      </c>
      <c r="AB71" s="1007"/>
      <c r="AC71" s="1007"/>
      <c r="AD71" s="1007"/>
      <c r="AE71" s="1007"/>
      <c r="AF71" s="1007">
        <v>11</v>
      </c>
      <c r="AG71" s="1007"/>
      <c r="AH71" s="1007"/>
      <c r="AI71" s="1007"/>
      <c r="AJ71" s="1007"/>
      <c r="AK71" s="1007">
        <v>7</v>
      </c>
      <c r="AL71" s="1007"/>
      <c r="AM71" s="1007"/>
      <c r="AN71" s="1007"/>
      <c r="AO71" s="1007"/>
      <c r="AP71" s="1007" t="s">
        <v>539</v>
      </c>
      <c r="AQ71" s="1007"/>
      <c r="AR71" s="1007"/>
      <c r="AS71" s="1007"/>
      <c r="AT71" s="1007"/>
      <c r="AU71" s="1007" t="s">
        <v>539</v>
      </c>
      <c r="AV71" s="1007"/>
      <c r="AW71" s="1007"/>
      <c r="AX71" s="1007"/>
      <c r="AY71" s="1007"/>
      <c r="AZ71" s="1000"/>
      <c r="BA71" s="1000"/>
      <c r="BB71" s="1000"/>
      <c r="BC71" s="1000"/>
      <c r="BD71" s="1001"/>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x14ac:dyDescent="0.15">
      <c r="A72" s="212">
        <v>5</v>
      </c>
      <c r="B72" s="1002" t="s">
        <v>544</v>
      </c>
      <c r="C72" s="1003"/>
      <c r="D72" s="1003"/>
      <c r="E72" s="1003"/>
      <c r="F72" s="1003"/>
      <c r="G72" s="1003"/>
      <c r="H72" s="1003"/>
      <c r="I72" s="1003"/>
      <c r="J72" s="1003"/>
      <c r="K72" s="1003"/>
      <c r="L72" s="1003"/>
      <c r="M72" s="1003"/>
      <c r="N72" s="1003"/>
      <c r="O72" s="1003"/>
      <c r="P72" s="1004"/>
      <c r="Q72" s="1006">
        <v>382</v>
      </c>
      <c r="R72" s="1007"/>
      <c r="S72" s="1007"/>
      <c r="T72" s="1007"/>
      <c r="U72" s="1007"/>
      <c r="V72" s="1007">
        <v>364</v>
      </c>
      <c r="W72" s="1007"/>
      <c r="X72" s="1007"/>
      <c r="Y72" s="1007"/>
      <c r="Z72" s="1007"/>
      <c r="AA72" s="1007">
        <v>19</v>
      </c>
      <c r="AB72" s="1007"/>
      <c r="AC72" s="1007"/>
      <c r="AD72" s="1007"/>
      <c r="AE72" s="1007"/>
      <c r="AF72" s="1007">
        <v>19</v>
      </c>
      <c r="AG72" s="1007"/>
      <c r="AH72" s="1007"/>
      <c r="AI72" s="1007"/>
      <c r="AJ72" s="1007"/>
      <c r="AK72" s="1007">
        <v>43</v>
      </c>
      <c r="AL72" s="1007"/>
      <c r="AM72" s="1007"/>
      <c r="AN72" s="1007"/>
      <c r="AO72" s="1007"/>
      <c r="AP72" s="1007">
        <v>24</v>
      </c>
      <c r="AQ72" s="1007"/>
      <c r="AR72" s="1007"/>
      <c r="AS72" s="1007"/>
      <c r="AT72" s="1007"/>
      <c r="AU72" s="1007">
        <v>24</v>
      </c>
      <c r="AV72" s="1007"/>
      <c r="AW72" s="1007"/>
      <c r="AX72" s="1007"/>
      <c r="AY72" s="1007"/>
      <c r="AZ72" s="1000"/>
      <c r="BA72" s="1000"/>
      <c r="BB72" s="1000"/>
      <c r="BC72" s="1000"/>
      <c r="BD72" s="1001"/>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x14ac:dyDescent="0.15">
      <c r="A73" s="212">
        <v>6</v>
      </c>
      <c r="B73" s="1002" t="s">
        <v>545</v>
      </c>
      <c r="C73" s="1003"/>
      <c r="D73" s="1003"/>
      <c r="E73" s="1003"/>
      <c r="F73" s="1003"/>
      <c r="G73" s="1003"/>
      <c r="H73" s="1003"/>
      <c r="I73" s="1003"/>
      <c r="J73" s="1003"/>
      <c r="K73" s="1003"/>
      <c r="L73" s="1003"/>
      <c r="M73" s="1003"/>
      <c r="N73" s="1003"/>
      <c r="O73" s="1003"/>
      <c r="P73" s="1004"/>
      <c r="Q73" s="1006">
        <v>400</v>
      </c>
      <c r="R73" s="1007"/>
      <c r="S73" s="1007"/>
      <c r="T73" s="1007"/>
      <c r="U73" s="1007"/>
      <c r="V73" s="1007">
        <v>386</v>
      </c>
      <c r="W73" s="1007"/>
      <c r="X73" s="1007"/>
      <c r="Y73" s="1007"/>
      <c r="Z73" s="1007"/>
      <c r="AA73" s="1007">
        <v>13</v>
      </c>
      <c r="AB73" s="1007"/>
      <c r="AC73" s="1007"/>
      <c r="AD73" s="1007"/>
      <c r="AE73" s="1007"/>
      <c r="AF73" s="1007">
        <v>13</v>
      </c>
      <c r="AG73" s="1007"/>
      <c r="AH73" s="1007"/>
      <c r="AI73" s="1007"/>
      <c r="AJ73" s="1007"/>
      <c r="AK73" s="1007">
        <v>84</v>
      </c>
      <c r="AL73" s="1007"/>
      <c r="AM73" s="1007"/>
      <c r="AN73" s="1007"/>
      <c r="AO73" s="1007"/>
      <c r="AP73" s="1007" t="s">
        <v>539</v>
      </c>
      <c r="AQ73" s="1007"/>
      <c r="AR73" s="1007"/>
      <c r="AS73" s="1007"/>
      <c r="AT73" s="1007"/>
      <c r="AU73" s="1007" t="s">
        <v>539</v>
      </c>
      <c r="AV73" s="1007"/>
      <c r="AW73" s="1007"/>
      <c r="AX73" s="1007"/>
      <c r="AY73" s="1007"/>
      <c r="AZ73" s="1000"/>
      <c r="BA73" s="1000"/>
      <c r="BB73" s="1000"/>
      <c r="BC73" s="1000"/>
      <c r="BD73" s="1001"/>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x14ac:dyDescent="0.15">
      <c r="A74" s="212">
        <v>7</v>
      </c>
      <c r="B74" s="1002" t="s">
        <v>546</v>
      </c>
      <c r="C74" s="1003"/>
      <c r="D74" s="1003"/>
      <c r="E74" s="1003"/>
      <c r="F74" s="1003"/>
      <c r="G74" s="1003"/>
      <c r="H74" s="1003"/>
      <c r="I74" s="1003"/>
      <c r="J74" s="1003"/>
      <c r="K74" s="1003"/>
      <c r="L74" s="1003"/>
      <c r="M74" s="1003"/>
      <c r="N74" s="1003"/>
      <c r="O74" s="1003"/>
      <c r="P74" s="1004"/>
      <c r="Q74" s="1006">
        <v>63</v>
      </c>
      <c r="R74" s="1007"/>
      <c r="S74" s="1007"/>
      <c r="T74" s="1007"/>
      <c r="U74" s="1007"/>
      <c r="V74" s="1007">
        <v>62</v>
      </c>
      <c r="W74" s="1007"/>
      <c r="X74" s="1007"/>
      <c r="Y74" s="1007"/>
      <c r="Z74" s="1007"/>
      <c r="AA74" s="1007">
        <v>1</v>
      </c>
      <c r="AB74" s="1007"/>
      <c r="AC74" s="1007"/>
      <c r="AD74" s="1007"/>
      <c r="AE74" s="1007"/>
      <c r="AF74" s="1007">
        <v>1</v>
      </c>
      <c r="AG74" s="1007"/>
      <c r="AH74" s="1007"/>
      <c r="AI74" s="1007"/>
      <c r="AJ74" s="1007"/>
      <c r="AK74" s="1007" t="s">
        <v>539</v>
      </c>
      <c r="AL74" s="1007"/>
      <c r="AM74" s="1007"/>
      <c r="AN74" s="1007"/>
      <c r="AO74" s="1007"/>
      <c r="AP74" s="1007" t="s">
        <v>539</v>
      </c>
      <c r="AQ74" s="1007"/>
      <c r="AR74" s="1007"/>
      <c r="AS74" s="1007"/>
      <c r="AT74" s="1007"/>
      <c r="AU74" s="1007" t="s">
        <v>539</v>
      </c>
      <c r="AV74" s="1007"/>
      <c r="AW74" s="1007"/>
      <c r="AX74" s="1007"/>
      <c r="AY74" s="1007"/>
      <c r="AZ74" s="1000"/>
      <c r="BA74" s="1000"/>
      <c r="BB74" s="1000"/>
      <c r="BC74" s="1000"/>
      <c r="BD74" s="1001"/>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x14ac:dyDescent="0.15">
      <c r="A75" s="212">
        <v>8</v>
      </c>
      <c r="B75" s="1002" t="s">
        <v>547</v>
      </c>
      <c r="C75" s="1003"/>
      <c r="D75" s="1003"/>
      <c r="E75" s="1003"/>
      <c r="F75" s="1003"/>
      <c r="G75" s="1003"/>
      <c r="H75" s="1003"/>
      <c r="I75" s="1003"/>
      <c r="J75" s="1003"/>
      <c r="K75" s="1003"/>
      <c r="L75" s="1003"/>
      <c r="M75" s="1003"/>
      <c r="N75" s="1003"/>
      <c r="O75" s="1003"/>
      <c r="P75" s="1004"/>
      <c r="Q75" s="1005">
        <v>49</v>
      </c>
      <c r="R75" s="998"/>
      <c r="S75" s="998"/>
      <c r="T75" s="998"/>
      <c r="U75" s="999"/>
      <c r="V75" s="997">
        <v>48</v>
      </c>
      <c r="W75" s="998"/>
      <c r="X75" s="998"/>
      <c r="Y75" s="998"/>
      <c r="Z75" s="999"/>
      <c r="AA75" s="997">
        <v>1</v>
      </c>
      <c r="AB75" s="998"/>
      <c r="AC75" s="998"/>
      <c r="AD75" s="998"/>
      <c r="AE75" s="999"/>
      <c r="AF75" s="997">
        <v>1</v>
      </c>
      <c r="AG75" s="998"/>
      <c r="AH75" s="998"/>
      <c r="AI75" s="998"/>
      <c r="AJ75" s="999"/>
      <c r="AK75" s="997" t="s">
        <v>539</v>
      </c>
      <c r="AL75" s="998"/>
      <c r="AM75" s="998"/>
      <c r="AN75" s="998"/>
      <c r="AO75" s="999"/>
      <c r="AP75" s="997" t="s">
        <v>539</v>
      </c>
      <c r="AQ75" s="998"/>
      <c r="AR75" s="998"/>
      <c r="AS75" s="998"/>
      <c r="AT75" s="999"/>
      <c r="AU75" s="997" t="s">
        <v>539</v>
      </c>
      <c r="AV75" s="998"/>
      <c r="AW75" s="998"/>
      <c r="AX75" s="998"/>
      <c r="AY75" s="999"/>
      <c r="AZ75" s="1000"/>
      <c r="BA75" s="1000"/>
      <c r="BB75" s="1000"/>
      <c r="BC75" s="1000"/>
      <c r="BD75" s="1001"/>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x14ac:dyDescent="0.15">
      <c r="A76" s="212">
        <v>9</v>
      </c>
      <c r="B76" s="1002" t="s">
        <v>548</v>
      </c>
      <c r="C76" s="1003"/>
      <c r="D76" s="1003"/>
      <c r="E76" s="1003"/>
      <c r="F76" s="1003"/>
      <c r="G76" s="1003"/>
      <c r="H76" s="1003"/>
      <c r="I76" s="1003"/>
      <c r="J76" s="1003"/>
      <c r="K76" s="1003"/>
      <c r="L76" s="1003"/>
      <c r="M76" s="1003"/>
      <c r="N76" s="1003"/>
      <c r="O76" s="1003"/>
      <c r="P76" s="1004"/>
      <c r="Q76" s="1005">
        <v>8</v>
      </c>
      <c r="R76" s="998"/>
      <c r="S76" s="998"/>
      <c r="T76" s="998"/>
      <c r="U76" s="999"/>
      <c r="V76" s="997">
        <v>6</v>
      </c>
      <c r="W76" s="998"/>
      <c r="X76" s="998"/>
      <c r="Y76" s="998"/>
      <c r="Z76" s="999"/>
      <c r="AA76" s="997">
        <v>1</v>
      </c>
      <c r="AB76" s="998"/>
      <c r="AC76" s="998"/>
      <c r="AD76" s="998"/>
      <c r="AE76" s="999"/>
      <c r="AF76" s="997">
        <v>1</v>
      </c>
      <c r="AG76" s="998"/>
      <c r="AH76" s="998"/>
      <c r="AI76" s="998"/>
      <c r="AJ76" s="999"/>
      <c r="AK76" s="997" t="s">
        <v>539</v>
      </c>
      <c r="AL76" s="998"/>
      <c r="AM76" s="998"/>
      <c r="AN76" s="998"/>
      <c r="AO76" s="999"/>
      <c r="AP76" s="997" t="s">
        <v>539</v>
      </c>
      <c r="AQ76" s="998"/>
      <c r="AR76" s="998"/>
      <c r="AS76" s="998"/>
      <c r="AT76" s="999"/>
      <c r="AU76" s="997" t="s">
        <v>539</v>
      </c>
      <c r="AV76" s="998"/>
      <c r="AW76" s="998"/>
      <c r="AX76" s="998"/>
      <c r="AY76" s="999"/>
      <c r="AZ76" s="1000"/>
      <c r="BA76" s="1000"/>
      <c r="BB76" s="1000"/>
      <c r="BC76" s="1000"/>
      <c r="BD76" s="1001"/>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x14ac:dyDescent="0.15">
      <c r="A77" s="212">
        <v>10</v>
      </c>
      <c r="B77" s="1002" t="s">
        <v>549</v>
      </c>
      <c r="C77" s="1003"/>
      <c r="D77" s="1003"/>
      <c r="E77" s="1003"/>
      <c r="F77" s="1003"/>
      <c r="G77" s="1003"/>
      <c r="H77" s="1003"/>
      <c r="I77" s="1003"/>
      <c r="J77" s="1003"/>
      <c r="K77" s="1003"/>
      <c r="L77" s="1003"/>
      <c r="M77" s="1003"/>
      <c r="N77" s="1003"/>
      <c r="O77" s="1003"/>
      <c r="P77" s="1004"/>
      <c r="Q77" s="1005">
        <v>6256</v>
      </c>
      <c r="R77" s="998"/>
      <c r="S77" s="998"/>
      <c r="T77" s="998"/>
      <c r="U77" s="999"/>
      <c r="V77" s="997">
        <v>5232</v>
      </c>
      <c r="W77" s="998"/>
      <c r="X77" s="998"/>
      <c r="Y77" s="998"/>
      <c r="Z77" s="999"/>
      <c r="AA77" s="997">
        <v>1024</v>
      </c>
      <c r="AB77" s="998"/>
      <c r="AC77" s="998"/>
      <c r="AD77" s="998"/>
      <c r="AE77" s="999"/>
      <c r="AF77" s="997">
        <v>1024</v>
      </c>
      <c r="AG77" s="998"/>
      <c r="AH77" s="998"/>
      <c r="AI77" s="998"/>
      <c r="AJ77" s="999"/>
      <c r="AK77" s="997">
        <v>16</v>
      </c>
      <c r="AL77" s="998"/>
      <c r="AM77" s="998"/>
      <c r="AN77" s="998"/>
      <c r="AO77" s="999"/>
      <c r="AP77" s="997" t="s">
        <v>539</v>
      </c>
      <c r="AQ77" s="998"/>
      <c r="AR77" s="998"/>
      <c r="AS77" s="998"/>
      <c r="AT77" s="999"/>
      <c r="AU77" s="997" t="s">
        <v>539</v>
      </c>
      <c r="AV77" s="998"/>
      <c r="AW77" s="998"/>
      <c r="AX77" s="998"/>
      <c r="AY77" s="999"/>
      <c r="AZ77" s="1000"/>
      <c r="BA77" s="1000"/>
      <c r="BB77" s="1000"/>
      <c r="BC77" s="1000"/>
      <c r="BD77" s="1001"/>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x14ac:dyDescent="0.15">
      <c r="A78" s="212">
        <v>11</v>
      </c>
      <c r="B78" s="1002" t="s">
        <v>550</v>
      </c>
      <c r="C78" s="1003"/>
      <c r="D78" s="1003"/>
      <c r="E78" s="1003"/>
      <c r="F78" s="1003"/>
      <c r="G78" s="1003"/>
      <c r="H78" s="1003"/>
      <c r="I78" s="1003"/>
      <c r="J78" s="1003"/>
      <c r="K78" s="1003"/>
      <c r="L78" s="1003"/>
      <c r="M78" s="1003"/>
      <c r="N78" s="1003"/>
      <c r="O78" s="1003"/>
      <c r="P78" s="1004"/>
      <c r="Q78" s="1006">
        <v>124</v>
      </c>
      <c r="R78" s="1007"/>
      <c r="S78" s="1007"/>
      <c r="T78" s="1007"/>
      <c r="U78" s="1007"/>
      <c r="V78" s="1007">
        <v>117</v>
      </c>
      <c r="W78" s="1007"/>
      <c r="X78" s="1007"/>
      <c r="Y78" s="1007"/>
      <c r="Z78" s="1007"/>
      <c r="AA78" s="1007">
        <v>8</v>
      </c>
      <c r="AB78" s="1007"/>
      <c r="AC78" s="1007"/>
      <c r="AD78" s="1007"/>
      <c r="AE78" s="1007"/>
      <c r="AF78" s="1007">
        <v>8</v>
      </c>
      <c r="AG78" s="1007"/>
      <c r="AH78" s="1007"/>
      <c r="AI78" s="1007"/>
      <c r="AJ78" s="1007"/>
      <c r="AK78" s="1007" t="s">
        <v>539</v>
      </c>
      <c r="AL78" s="1007"/>
      <c r="AM78" s="1007"/>
      <c r="AN78" s="1007"/>
      <c r="AO78" s="1007"/>
      <c r="AP78" s="1007">
        <v>1794</v>
      </c>
      <c r="AQ78" s="1007"/>
      <c r="AR78" s="1007"/>
      <c r="AS78" s="1007"/>
      <c r="AT78" s="1007"/>
      <c r="AU78" s="1007">
        <v>6</v>
      </c>
      <c r="AV78" s="1007"/>
      <c r="AW78" s="1007"/>
      <c r="AX78" s="1007"/>
      <c r="AY78" s="1007"/>
      <c r="AZ78" s="1000"/>
      <c r="BA78" s="1000"/>
      <c r="BB78" s="1000"/>
      <c r="BC78" s="1000"/>
      <c r="BD78" s="1001"/>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x14ac:dyDescent="0.15">
      <c r="A79" s="212">
        <v>12</v>
      </c>
      <c r="B79" s="1002" t="s">
        <v>561</v>
      </c>
      <c r="C79" s="1003"/>
      <c r="D79" s="1003"/>
      <c r="E79" s="1003"/>
      <c r="F79" s="1003"/>
      <c r="G79" s="1003"/>
      <c r="H79" s="1003"/>
      <c r="I79" s="1003"/>
      <c r="J79" s="1003"/>
      <c r="K79" s="1003"/>
      <c r="L79" s="1003"/>
      <c r="M79" s="1003"/>
      <c r="N79" s="1003"/>
      <c r="O79" s="1003"/>
      <c r="P79" s="1004"/>
      <c r="Q79" s="1006">
        <v>4</v>
      </c>
      <c r="R79" s="1007"/>
      <c r="S79" s="1007"/>
      <c r="T79" s="1007"/>
      <c r="U79" s="1007"/>
      <c r="V79" s="1007">
        <v>2</v>
      </c>
      <c r="W79" s="1007"/>
      <c r="X79" s="1007"/>
      <c r="Y79" s="1007"/>
      <c r="Z79" s="1007"/>
      <c r="AA79" s="1007">
        <v>2</v>
      </c>
      <c r="AB79" s="1007"/>
      <c r="AC79" s="1007"/>
      <c r="AD79" s="1007"/>
      <c r="AE79" s="1007"/>
      <c r="AF79" s="1007">
        <v>2</v>
      </c>
      <c r="AG79" s="1007"/>
      <c r="AH79" s="1007"/>
      <c r="AI79" s="1007"/>
      <c r="AJ79" s="1007"/>
      <c r="AK79" s="1007">
        <v>0</v>
      </c>
      <c r="AL79" s="1007"/>
      <c r="AM79" s="1007"/>
      <c r="AN79" s="1007"/>
      <c r="AO79" s="1007"/>
      <c r="AP79" s="1007" t="s">
        <v>539</v>
      </c>
      <c r="AQ79" s="1007"/>
      <c r="AR79" s="1007"/>
      <c r="AS79" s="1007"/>
      <c r="AT79" s="1007"/>
      <c r="AU79" s="1007" t="s">
        <v>539</v>
      </c>
      <c r="AV79" s="1007"/>
      <c r="AW79" s="1007"/>
      <c r="AX79" s="1007"/>
      <c r="AY79" s="1007"/>
      <c r="AZ79" s="1000"/>
      <c r="BA79" s="1000"/>
      <c r="BB79" s="1000"/>
      <c r="BC79" s="1000"/>
      <c r="BD79" s="1001"/>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x14ac:dyDescent="0.15">
      <c r="A80" s="212">
        <v>13</v>
      </c>
      <c r="B80" s="1002" t="s">
        <v>560</v>
      </c>
      <c r="C80" s="1003"/>
      <c r="D80" s="1003"/>
      <c r="E80" s="1003"/>
      <c r="F80" s="1003"/>
      <c r="G80" s="1003"/>
      <c r="H80" s="1003"/>
      <c r="I80" s="1003"/>
      <c r="J80" s="1003"/>
      <c r="K80" s="1003"/>
      <c r="L80" s="1003"/>
      <c r="M80" s="1003"/>
      <c r="N80" s="1003"/>
      <c r="O80" s="1003"/>
      <c r="P80" s="1004"/>
      <c r="Q80" s="1006">
        <v>86</v>
      </c>
      <c r="R80" s="1007"/>
      <c r="S80" s="1007"/>
      <c r="T80" s="1007"/>
      <c r="U80" s="1007"/>
      <c r="V80" s="1007">
        <v>83</v>
      </c>
      <c r="W80" s="1007"/>
      <c r="X80" s="1007"/>
      <c r="Y80" s="1007"/>
      <c r="Z80" s="1007"/>
      <c r="AA80" s="1007">
        <v>3</v>
      </c>
      <c r="AB80" s="1007"/>
      <c r="AC80" s="1007"/>
      <c r="AD80" s="1007"/>
      <c r="AE80" s="1007"/>
      <c r="AF80" s="1007">
        <v>3</v>
      </c>
      <c r="AG80" s="1007"/>
      <c r="AH80" s="1007"/>
      <c r="AI80" s="1007"/>
      <c r="AJ80" s="1007"/>
      <c r="AK80" s="1007" t="s">
        <v>481</v>
      </c>
      <c r="AL80" s="1007"/>
      <c r="AM80" s="1007"/>
      <c r="AN80" s="1007"/>
      <c r="AO80" s="1007"/>
      <c r="AP80" s="1007" t="s">
        <v>481</v>
      </c>
      <c r="AQ80" s="1007"/>
      <c r="AR80" s="1007"/>
      <c r="AS80" s="1007"/>
      <c r="AT80" s="1007"/>
      <c r="AU80" s="1007" t="s">
        <v>481</v>
      </c>
      <c r="AV80" s="1007"/>
      <c r="AW80" s="1007"/>
      <c r="AX80" s="1007"/>
      <c r="AY80" s="1007"/>
      <c r="AZ80" s="1000"/>
      <c r="BA80" s="1000"/>
      <c r="BB80" s="1000"/>
      <c r="BC80" s="1000"/>
      <c r="BD80" s="1001"/>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x14ac:dyDescent="0.15">
      <c r="A81" s="212">
        <v>14</v>
      </c>
      <c r="B81" s="1002" t="s">
        <v>559</v>
      </c>
      <c r="C81" s="1003"/>
      <c r="D81" s="1003"/>
      <c r="E81" s="1003"/>
      <c r="F81" s="1003"/>
      <c r="G81" s="1003"/>
      <c r="H81" s="1003"/>
      <c r="I81" s="1003"/>
      <c r="J81" s="1003"/>
      <c r="K81" s="1003"/>
      <c r="L81" s="1003"/>
      <c r="M81" s="1003"/>
      <c r="N81" s="1003"/>
      <c r="O81" s="1003"/>
      <c r="P81" s="1004"/>
      <c r="Q81" s="1006">
        <v>209</v>
      </c>
      <c r="R81" s="1007"/>
      <c r="S81" s="1007"/>
      <c r="T81" s="1007"/>
      <c r="U81" s="1007"/>
      <c r="V81" s="1007">
        <v>207</v>
      </c>
      <c r="W81" s="1007"/>
      <c r="X81" s="1007"/>
      <c r="Y81" s="1007"/>
      <c r="Z81" s="1007"/>
      <c r="AA81" s="1007">
        <v>2</v>
      </c>
      <c r="AB81" s="1007"/>
      <c r="AC81" s="1007"/>
      <c r="AD81" s="1007"/>
      <c r="AE81" s="1007"/>
      <c r="AF81" s="1007">
        <v>212</v>
      </c>
      <c r="AG81" s="1007"/>
      <c r="AH81" s="1007"/>
      <c r="AI81" s="1007"/>
      <c r="AJ81" s="1007"/>
      <c r="AK81" s="1007" t="s">
        <v>481</v>
      </c>
      <c r="AL81" s="1007"/>
      <c r="AM81" s="1007"/>
      <c r="AN81" s="1007"/>
      <c r="AO81" s="1007"/>
      <c r="AP81" s="1007" t="s">
        <v>481</v>
      </c>
      <c r="AQ81" s="1007"/>
      <c r="AR81" s="1007"/>
      <c r="AS81" s="1007"/>
      <c r="AT81" s="1007"/>
      <c r="AU81" s="1007" t="s">
        <v>481</v>
      </c>
      <c r="AV81" s="1007"/>
      <c r="AW81" s="1007"/>
      <c r="AX81" s="1007"/>
      <c r="AY81" s="1007"/>
      <c r="AZ81" s="1000"/>
      <c r="BA81" s="1000"/>
      <c r="BB81" s="1000"/>
      <c r="BC81" s="1000"/>
      <c r="BD81" s="1001"/>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x14ac:dyDescent="0.15">
      <c r="A82" s="212">
        <v>15</v>
      </c>
      <c r="B82" s="1002" t="s">
        <v>558</v>
      </c>
      <c r="C82" s="1003"/>
      <c r="D82" s="1003"/>
      <c r="E82" s="1003"/>
      <c r="F82" s="1003"/>
      <c r="G82" s="1003"/>
      <c r="H82" s="1003"/>
      <c r="I82" s="1003"/>
      <c r="J82" s="1003"/>
      <c r="K82" s="1003"/>
      <c r="L82" s="1003"/>
      <c r="M82" s="1003"/>
      <c r="N82" s="1003"/>
      <c r="O82" s="1003"/>
      <c r="P82" s="1004"/>
      <c r="Q82" s="1006">
        <v>1669</v>
      </c>
      <c r="R82" s="1007"/>
      <c r="S82" s="1007"/>
      <c r="T82" s="1007"/>
      <c r="U82" s="1007"/>
      <c r="V82" s="1007">
        <v>1634</v>
      </c>
      <c r="W82" s="1007"/>
      <c r="X82" s="1007"/>
      <c r="Y82" s="1007"/>
      <c r="Z82" s="1007"/>
      <c r="AA82" s="1007">
        <v>35</v>
      </c>
      <c r="AB82" s="1007"/>
      <c r="AC82" s="1007"/>
      <c r="AD82" s="1007"/>
      <c r="AE82" s="1007"/>
      <c r="AF82" s="1007">
        <v>35</v>
      </c>
      <c r="AG82" s="1007"/>
      <c r="AH82" s="1007"/>
      <c r="AI82" s="1007"/>
      <c r="AJ82" s="1007"/>
      <c r="AK82" s="1007" t="s">
        <v>481</v>
      </c>
      <c r="AL82" s="1007"/>
      <c r="AM82" s="1007"/>
      <c r="AN82" s="1007"/>
      <c r="AO82" s="1007"/>
      <c r="AP82" s="1007">
        <v>2573</v>
      </c>
      <c r="AQ82" s="1007"/>
      <c r="AR82" s="1007"/>
      <c r="AS82" s="1007"/>
      <c r="AT82" s="1007"/>
      <c r="AU82" s="1007">
        <v>170</v>
      </c>
      <c r="AV82" s="1007"/>
      <c r="AW82" s="1007"/>
      <c r="AX82" s="1007"/>
      <c r="AY82" s="1007"/>
      <c r="AZ82" s="1000"/>
      <c r="BA82" s="1000"/>
      <c r="BB82" s="1000"/>
      <c r="BC82" s="1000"/>
      <c r="BD82" s="1001"/>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x14ac:dyDescent="0.15">
      <c r="A83" s="212">
        <v>16</v>
      </c>
      <c r="B83" s="1002" t="s">
        <v>557</v>
      </c>
      <c r="C83" s="1003"/>
      <c r="D83" s="1003"/>
      <c r="E83" s="1003"/>
      <c r="F83" s="1003"/>
      <c r="G83" s="1003"/>
      <c r="H83" s="1003"/>
      <c r="I83" s="1003"/>
      <c r="J83" s="1003"/>
      <c r="K83" s="1003"/>
      <c r="L83" s="1003"/>
      <c r="M83" s="1003"/>
      <c r="N83" s="1003"/>
      <c r="O83" s="1003"/>
      <c r="P83" s="1004"/>
      <c r="Q83" s="1006">
        <v>237</v>
      </c>
      <c r="R83" s="1007"/>
      <c r="S83" s="1007"/>
      <c r="T83" s="1007"/>
      <c r="U83" s="1007"/>
      <c r="V83" s="1007">
        <v>151</v>
      </c>
      <c r="W83" s="1007"/>
      <c r="X83" s="1007"/>
      <c r="Y83" s="1007"/>
      <c r="Z83" s="1007"/>
      <c r="AA83" s="1007">
        <v>87</v>
      </c>
      <c r="AB83" s="1007"/>
      <c r="AC83" s="1007"/>
      <c r="AD83" s="1007"/>
      <c r="AE83" s="1007"/>
      <c r="AF83" s="1007">
        <v>87</v>
      </c>
      <c r="AG83" s="1007"/>
      <c r="AH83" s="1007"/>
      <c r="AI83" s="1007"/>
      <c r="AJ83" s="1007"/>
      <c r="AK83" s="1007" t="s">
        <v>481</v>
      </c>
      <c r="AL83" s="1007"/>
      <c r="AM83" s="1007"/>
      <c r="AN83" s="1007"/>
      <c r="AO83" s="1007"/>
      <c r="AP83" s="1007" t="s">
        <v>481</v>
      </c>
      <c r="AQ83" s="1007"/>
      <c r="AR83" s="1007"/>
      <c r="AS83" s="1007"/>
      <c r="AT83" s="1007"/>
      <c r="AU83" s="1007" t="s">
        <v>481</v>
      </c>
      <c r="AV83" s="1007"/>
      <c r="AW83" s="1007"/>
      <c r="AX83" s="1007"/>
      <c r="AY83" s="1007"/>
      <c r="AZ83" s="1000"/>
      <c r="BA83" s="1000"/>
      <c r="BB83" s="1000"/>
      <c r="BC83" s="1000"/>
      <c r="BD83" s="1001"/>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x14ac:dyDescent="0.15">
      <c r="A84" s="212">
        <v>17</v>
      </c>
      <c r="B84" s="1002" t="s">
        <v>556</v>
      </c>
      <c r="C84" s="1003"/>
      <c r="D84" s="1003"/>
      <c r="E84" s="1003"/>
      <c r="F84" s="1003"/>
      <c r="G84" s="1003"/>
      <c r="H84" s="1003"/>
      <c r="I84" s="1003"/>
      <c r="J84" s="1003"/>
      <c r="K84" s="1003"/>
      <c r="L84" s="1003"/>
      <c r="M84" s="1003"/>
      <c r="N84" s="1003"/>
      <c r="O84" s="1003"/>
      <c r="P84" s="1004"/>
      <c r="Q84" s="1006">
        <v>74</v>
      </c>
      <c r="R84" s="1007"/>
      <c r="S84" s="1007"/>
      <c r="T84" s="1007"/>
      <c r="U84" s="1007"/>
      <c r="V84" s="1007">
        <v>37</v>
      </c>
      <c r="W84" s="1007"/>
      <c r="X84" s="1007"/>
      <c r="Y84" s="1007"/>
      <c r="Z84" s="1007"/>
      <c r="AA84" s="1007">
        <v>37</v>
      </c>
      <c r="AB84" s="1007"/>
      <c r="AC84" s="1007"/>
      <c r="AD84" s="1007"/>
      <c r="AE84" s="1007"/>
      <c r="AF84" s="1007">
        <v>37</v>
      </c>
      <c r="AG84" s="1007"/>
      <c r="AH84" s="1007"/>
      <c r="AI84" s="1007"/>
      <c r="AJ84" s="1007"/>
      <c r="AK84" s="1007" t="s">
        <v>481</v>
      </c>
      <c r="AL84" s="1007"/>
      <c r="AM84" s="1007"/>
      <c r="AN84" s="1007"/>
      <c r="AO84" s="1007"/>
      <c r="AP84" s="1007" t="s">
        <v>481</v>
      </c>
      <c r="AQ84" s="1007"/>
      <c r="AR84" s="1007"/>
      <c r="AS84" s="1007"/>
      <c r="AT84" s="1007"/>
      <c r="AU84" s="1007" t="s">
        <v>481</v>
      </c>
      <c r="AV84" s="1007"/>
      <c r="AW84" s="1007"/>
      <c r="AX84" s="1007"/>
      <c r="AY84" s="1007"/>
      <c r="AZ84" s="1000"/>
      <c r="BA84" s="1000"/>
      <c r="BB84" s="1000"/>
      <c r="BC84" s="1000"/>
      <c r="BD84" s="1001"/>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x14ac:dyDescent="0.15">
      <c r="A85" s="212">
        <v>18</v>
      </c>
      <c r="B85" s="1002" t="s">
        <v>555</v>
      </c>
      <c r="C85" s="1003"/>
      <c r="D85" s="1003"/>
      <c r="E85" s="1003"/>
      <c r="F85" s="1003"/>
      <c r="G85" s="1003"/>
      <c r="H85" s="1003"/>
      <c r="I85" s="1003"/>
      <c r="J85" s="1003"/>
      <c r="K85" s="1003"/>
      <c r="L85" s="1003"/>
      <c r="M85" s="1003"/>
      <c r="N85" s="1003"/>
      <c r="O85" s="1003"/>
      <c r="P85" s="1004"/>
      <c r="Q85" s="1006">
        <v>179</v>
      </c>
      <c r="R85" s="1007"/>
      <c r="S85" s="1007"/>
      <c r="T85" s="1007"/>
      <c r="U85" s="1007"/>
      <c r="V85" s="1007">
        <v>176</v>
      </c>
      <c r="W85" s="1007"/>
      <c r="X85" s="1007"/>
      <c r="Y85" s="1007"/>
      <c r="Z85" s="1007"/>
      <c r="AA85" s="1007">
        <v>3</v>
      </c>
      <c r="AB85" s="1007"/>
      <c r="AC85" s="1007"/>
      <c r="AD85" s="1007"/>
      <c r="AE85" s="1007"/>
      <c r="AF85" s="1007">
        <v>3</v>
      </c>
      <c r="AG85" s="1007"/>
      <c r="AH85" s="1007"/>
      <c r="AI85" s="1007"/>
      <c r="AJ85" s="1007"/>
      <c r="AK85" s="1007" t="s">
        <v>481</v>
      </c>
      <c r="AL85" s="1007"/>
      <c r="AM85" s="1007"/>
      <c r="AN85" s="1007"/>
      <c r="AO85" s="1007"/>
      <c r="AP85" s="1007" t="s">
        <v>481</v>
      </c>
      <c r="AQ85" s="1007"/>
      <c r="AR85" s="1007"/>
      <c r="AS85" s="1007"/>
      <c r="AT85" s="1007"/>
      <c r="AU85" s="1007" t="s">
        <v>481</v>
      </c>
      <c r="AV85" s="1007"/>
      <c r="AW85" s="1007"/>
      <c r="AX85" s="1007"/>
      <c r="AY85" s="1007"/>
      <c r="AZ85" s="1000"/>
      <c r="BA85" s="1000"/>
      <c r="BB85" s="1000"/>
      <c r="BC85" s="1000"/>
      <c r="BD85" s="1001"/>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x14ac:dyDescent="0.15">
      <c r="A86" s="212">
        <v>19</v>
      </c>
      <c r="B86" s="1002" t="s">
        <v>554</v>
      </c>
      <c r="C86" s="1003"/>
      <c r="D86" s="1003"/>
      <c r="E86" s="1003"/>
      <c r="F86" s="1003"/>
      <c r="G86" s="1003"/>
      <c r="H86" s="1003"/>
      <c r="I86" s="1003"/>
      <c r="J86" s="1003"/>
      <c r="K86" s="1003"/>
      <c r="L86" s="1003"/>
      <c r="M86" s="1003"/>
      <c r="N86" s="1003"/>
      <c r="O86" s="1003"/>
      <c r="P86" s="1004"/>
      <c r="Q86" s="1005">
        <v>206788</v>
      </c>
      <c r="R86" s="998"/>
      <c r="S86" s="998"/>
      <c r="T86" s="998"/>
      <c r="U86" s="999"/>
      <c r="V86" s="997">
        <v>199254</v>
      </c>
      <c r="W86" s="998"/>
      <c r="X86" s="998"/>
      <c r="Y86" s="998"/>
      <c r="Z86" s="999"/>
      <c r="AA86" s="997">
        <v>7534</v>
      </c>
      <c r="AB86" s="998"/>
      <c r="AC86" s="998"/>
      <c r="AD86" s="998"/>
      <c r="AE86" s="999"/>
      <c r="AF86" s="997">
        <v>7534</v>
      </c>
      <c r="AG86" s="998"/>
      <c r="AH86" s="998"/>
      <c r="AI86" s="998"/>
      <c r="AJ86" s="999"/>
      <c r="AK86" s="997">
        <v>168</v>
      </c>
      <c r="AL86" s="998"/>
      <c r="AM86" s="998"/>
      <c r="AN86" s="998"/>
      <c r="AO86" s="999"/>
      <c r="AP86" s="997" t="s">
        <v>481</v>
      </c>
      <c r="AQ86" s="998"/>
      <c r="AR86" s="998"/>
      <c r="AS86" s="998"/>
      <c r="AT86" s="999"/>
      <c r="AU86" s="997" t="s">
        <v>481</v>
      </c>
      <c r="AV86" s="998"/>
      <c r="AW86" s="998"/>
      <c r="AX86" s="998"/>
      <c r="AY86" s="999"/>
      <c r="AZ86" s="1000"/>
      <c r="BA86" s="1000"/>
      <c r="BB86" s="1000"/>
      <c r="BC86" s="1000"/>
      <c r="BD86" s="1001"/>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x14ac:dyDescent="0.15">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x14ac:dyDescent="0.2">
      <c r="A88" s="215" t="s">
        <v>365</v>
      </c>
      <c r="B88" s="970" t="s">
        <v>388</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9004</v>
      </c>
      <c r="AG88" s="985"/>
      <c r="AH88" s="985"/>
      <c r="AI88" s="985"/>
      <c r="AJ88" s="985"/>
      <c r="AK88" s="989"/>
      <c r="AL88" s="989"/>
      <c r="AM88" s="989"/>
      <c r="AN88" s="989"/>
      <c r="AO88" s="989"/>
      <c r="AP88" s="985">
        <v>4391</v>
      </c>
      <c r="AQ88" s="985"/>
      <c r="AR88" s="985"/>
      <c r="AS88" s="985"/>
      <c r="AT88" s="985"/>
      <c r="AU88" s="985">
        <v>200</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970" t="s">
        <v>389</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2</v>
      </c>
      <c r="CS102" s="977"/>
      <c r="CT102" s="977"/>
      <c r="CU102" s="977"/>
      <c r="CV102" s="978"/>
      <c r="CW102" s="976" t="s">
        <v>539</v>
      </c>
      <c r="CX102" s="977"/>
      <c r="CY102" s="977"/>
      <c r="CZ102" s="977"/>
      <c r="DA102" s="978"/>
      <c r="DB102" s="976" t="s">
        <v>539</v>
      </c>
      <c r="DC102" s="977"/>
      <c r="DD102" s="977"/>
      <c r="DE102" s="977"/>
      <c r="DF102" s="978"/>
      <c r="DG102" s="976" t="s">
        <v>539</v>
      </c>
      <c r="DH102" s="977"/>
      <c r="DI102" s="977"/>
      <c r="DJ102" s="977"/>
      <c r="DK102" s="978"/>
      <c r="DL102" s="976" t="s">
        <v>539</v>
      </c>
      <c r="DM102" s="977"/>
      <c r="DN102" s="977"/>
      <c r="DO102" s="977"/>
      <c r="DP102" s="978"/>
      <c r="DQ102" s="976" t="s">
        <v>539</v>
      </c>
      <c r="DR102" s="977"/>
      <c r="DS102" s="977"/>
      <c r="DT102" s="977"/>
      <c r="DU102" s="978"/>
      <c r="DV102" s="959"/>
      <c r="DW102" s="960"/>
      <c r="DX102" s="960"/>
      <c r="DY102" s="960"/>
      <c r="DZ102" s="96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390</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391</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64" t="s">
        <v>394</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395</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x14ac:dyDescent="0.15">
      <c r="A109" s="917" t="s">
        <v>396</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397</v>
      </c>
      <c r="AB109" s="918"/>
      <c r="AC109" s="918"/>
      <c r="AD109" s="918"/>
      <c r="AE109" s="919"/>
      <c r="AF109" s="920" t="s">
        <v>284</v>
      </c>
      <c r="AG109" s="918"/>
      <c r="AH109" s="918"/>
      <c r="AI109" s="918"/>
      <c r="AJ109" s="919"/>
      <c r="AK109" s="920" t="s">
        <v>283</v>
      </c>
      <c r="AL109" s="918"/>
      <c r="AM109" s="918"/>
      <c r="AN109" s="918"/>
      <c r="AO109" s="919"/>
      <c r="AP109" s="920" t="s">
        <v>398</v>
      </c>
      <c r="AQ109" s="918"/>
      <c r="AR109" s="918"/>
      <c r="AS109" s="918"/>
      <c r="AT109" s="949"/>
      <c r="AU109" s="917" t="s">
        <v>396</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397</v>
      </c>
      <c r="BR109" s="918"/>
      <c r="BS109" s="918"/>
      <c r="BT109" s="918"/>
      <c r="BU109" s="919"/>
      <c r="BV109" s="920" t="s">
        <v>284</v>
      </c>
      <c r="BW109" s="918"/>
      <c r="BX109" s="918"/>
      <c r="BY109" s="918"/>
      <c r="BZ109" s="919"/>
      <c r="CA109" s="920" t="s">
        <v>283</v>
      </c>
      <c r="CB109" s="918"/>
      <c r="CC109" s="918"/>
      <c r="CD109" s="918"/>
      <c r="CE109" s="919"/>
      <c r="CF109" s="958" t="s">
        <v>398</v>
      </c>
      <c r="CG109" s="958"/>
      <c r="CH109" s="958"/>
      <c r="CI109" s="958"/>
      <c r="CJ109" s="958"/>
      <c r="CK109" s="920" t="s">
        <v>399</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397</v>
      </c>
      <c r="DH109" s="918"/>
      <c r="DI109" s="918"/>
      <c r="DJ109" s="918"/>
      <c r="DK109" s="919"/>
      <c r="DL109" s="920" t="s">
        <v>284</v>
      </c>
      <c r="DM109" s="918"/>
      <c r="DN109" s="918"/>
      <c r="DO109" s="918"/>
      <c r="DP109" s="919"/>
      <c r="DQ109" s="920" t="s">
        <v>283</v>
      </c>
      <c r="DR109" s="918"/>
      <c r="DS109" s="918"/>
      <c r="DT109" s="918"/>
      <c r="DU109" s="919"/>
      <c r="DV109" s="920" t="s">
        <v>398</v>
      </c>
      <c r="DW109" s="918"/>
      <c r="DX109" s="918"/>
      <c r="DY109" s="918"/>
      <c r="DZ109" s="949"/>
    </row>
    <row r="110" spans="1:131" s="197" customFormat="1" ht="26.25" customHeight="1" x14ac:dyDescent="0.15">
      <c r="A110" s="787" t="s">
        <v>400</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267737</v>
      </c>
      <c r="AB110" s="903"/>
      <c r="AC110" s="903"/>
      <c r="AD110" s="903"/>
      <c r="AE110" s="904"/>
      <c r="AF110" s="905">
        <v>278641</v>
      </c>
      <c r="AG110" s="903"/>
      <c r="AH110" s="903"/>
      <c r="AI110" s="903"/>
      <c r="AJ110" s="904"/>
      <c r="AK110" s="905">
        <v>284043</v>
      </c>
      <c r="AL110" s="903"/>
      <c r="AM110" s="903"/>
      <c r="AN110" s="903"/>
      <c r="AO110" s="904"/>
      <c r="AP110" s="906">
        <v>12.3</v>
      </c>
      <c r="AQ110" s="907"/>
      <c r="AR110" s="907"/>
      <c r="AS110" s="907"/>
      <c r="AT110" s="908"/>
      <c r="AU110" s="950" t="s">
        <v>60</v>
      </c>
      <c r="AV110" s="951"/>
      <c r="AW110" s="951"/>
      <c r="AX110" s="951"/>
      <c r="AY110" s="952"/>
      <c r="AZ110" s="846" t="s">
        <v>401</v>
      </c>
      <c r="BA110" s="788"/>
      <c r="BB110" s="788"/>
      <c r="BC110" s="788"/>
      <c r="BD110" s="788"/>
      <c r="BE110" s="788"/>
      <c r="BF110" s="788"/>
      <c r="BG110" s="788"/>
      <c r="BH110" s="788"/>
      <c r="BI110" s="788"/>
      <c r="BJ110" s="788"/>
      <c r="BK110" s="788"/>
      <c r="BL110" s="788"/>
      <c r="BM110" s="788"/>
      <c r="BN110" s="788"/>
      <c r="BO110" s="788"/>
      <c r="BP110" s="789"/>
      <c r="BQ110" s="829">
        <v>3470593</v>
      </c>
      <c r="BR110" s="830"/>
      <c r="BS110" s="830"/>
      <c r="BT110" s="830"/>
      <c r="BU110" s="830"/>
      <c r="BV110" s="830">
        <v>3430467</v>
      </c>
      <c r="BW110" s="830"/>
      <c r="BX110" s="830"/>
      <c r="BY110" s="830"/>
      <c r="BZ110" s="830"/>
      <c r="CA110" s="830">
        <v>3340541</v>
      </c>
      <c r="CB110" s="830"/>
      <c r="CC110" s="830"/>
      <c r="CD110" s="830"/>
      <c r="CE110" s="830"/>
      <c r="CF110" s="891">
        <v>144.69999999999999</v>
      </c>
      <c r="CG110" s="892"/>
      <c r="CH110" s="892"/>
      <c r="CI110" s="892"/>
      <c r="CJ110" s="892"/>
      <c r="CK110" s="946" t="s">
        <v>402</v>
      </c>
      <c r="CL110" s="894"/>
      <c r="CM110" s="899" t="s">
        <v>403</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108</v>
      </c>
      <c r="DH110" s="830"/>
      <c r="DI110" s="830"/>
      <c r="DJ110" s="830"/>
      <c r="DK110" s="830"/>
      <c r="DL110" s="830" t="s">
        <v>108</v>
      </c>
      <c r="DM110" s="830"/>
      <c r="DN110" s="830"/>
      <c r="DO110" s="830"/>
      <c r="DP110" s="830"/>
      <c r="DQ110" s="830" t="s">
        <v>108</v>
      </c>
      <c r="DR110" s="830"/>
      <c r="DS110" s="830"/>
      <c r="DT110" s="830"/>
      <c r="DU110" s="830"/>
      <c r="DV110" s="831" t="s">
        <v>108</v>
      </c>
      <c r="DW110" s="831"/>
      <c r="DX110" s="831"/>
      <c r="DY110" s="831"/>
      <c r="DZ110" s="832"/>
    </row>
    <row r="111" spans="1:131" s="197" customFormat="1" ht="26.25" customHeight="1" x14ac:dyDescent="0.15">
      <c r="A111" s="808" t="s">
        <v>404</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108</v>
      </c>
      <c r="AB111" s="939"/>
      <c r="AC111" s="939"/>
      <c r="AD111" s="939"/>
      <c r="AE111" s="940"/>
      <c r="AF111" s="941" t="s">
        <v>108</v>
      </c>
      <c r="AG111" s="939"/>
      <c r="AH111" s="939"/>
      <c r="AI111" s="939"/>
      <c r="AJ111" s="940"/>
      <c r="AK111" s="941" t="s">
        <v>108</v>
      </c>
      <c r="AL111" s="939"/>
      <c r="AM111" s="939"/>
      <c r="AN111" s="939"/>
      <c r="AO111" s="940"/>
      <c r="AP111" s="942" t="s">
        <v>108</v>
      </c>
      <c r="AQ111" s="943"/>
      <c r="AR111" s="943"/>
      <c r="AS111" s="943"/>
      <c r="AT111" s="944"/>
      <c r="AU111" s="953"/>
      <c r="AV111" s="954"/>
      <c r="AW111" s="954"/>
      <c r="AX111" s="954"/>
      <c r="AY111" s="955"/>
      <c r="AZ111" s="797" t="s">
        <v>405</v>
      </c>
      <c r="BA111" s="798"/>
      <c r="BB111" s="798"/>
      <c r="BC111" s="798"/>
      <c r="BD111" s="798"/>
      <c r="BE111" s="798"/>
      <c r="BF111" s="798"/>
      <c r="BG111" s="798"/>
      <c r="BH111" s="798"/>
      <c r="BI111" s="798"/>
      <c r="BJ111" s="798"/>
      <c r="BK111" s="798"/>
      <c r="BL111" s="798"/>
      <c r="BM111" s="798"/>
      <c r="BN111" s="798"/>
      <c r="BO111" s="798"/>
      <c r="BP111" s="799"/>
      <c r="BQ111" s="800" t="s">
        <v>406</v>
      </c>
      <c r="BR111" s="801"/>
      <c r="BS111" s="801"/>
      <c r="BT111" s="801"/>
      <c r="BU111" s="801"/>
      <c r="BV111" s="801" t="s">
        <v>406</v>
      </c>
      <c r="BW111" s="801"/>
      <c r="BX111" s="801"/>
      <c r="BY111" s="801"/>
      <c r="BZ111" s="801"/>
      <c r="CA111" s="801" t="s">
        <v>406</v>
      </c>
      <c r="CB111" s="801"/>
      <c r="CC111" s="801"/>
      <c r="CD111" s="801"/>
      <c r="CE111" s="801"/>
      <c r="CF111" s="878" t="s">
        <v>406</v>
      </c>
      <c r="CG111" s="879"/>
      <c r="CH111" s="879"/>
      <c r="CI111" s="879"/>
      <c r="CJ111" s="879"/>
      <c r="CK111" s="947"/>
      <c r="CL111" s="896"/>
      <c r="CM111" s="833" t="s">
        <v>407</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406</v>
      </c>
      <c r="DH111" s="801"/>
      <c r="DI111" s="801"/>
      <c r="DJ111" s="801"/>
      <c r="DK111" s="801"/>
      <c r="DL111" s="801" t="s">
        <v>406</v>
      </c>
      <c r="DM111" s="801"/>
      <c r="DN111" s="801"/>
      <c r="DO111" s="801"/>
      <c r="DP111" s="801"/>
      <c r="DQ111" s="801" t="s">
        <v>406</v>
      </c>
      <c r="DR111" s="801"/>
      <c r="DS111" s="801"/>
      <c r="DT111" s="801"/>
      <c r="DU111" s="801"/>
      <c r="DV111" s="853" t="s">
        <v>406</v>
      </c>
      <c r="DW111" s="853"/>
      <c r="DX111" s="853"/>
      <c r="DY111" s="853"/>
      <c r="DZ111" s="854"/>
    </row>
    <row r="112" spans="1:131" s="197" customFormat="1" ht="26.25" customHeight="1" x14ac:dyDescent="0.15">
      <c r="A112" s="932" t="s">
        <v>408</v>
      </c>
      <c r="B112" s="933"/>
      <c r="C112" s="798" t="s">
        <v>409</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406</v>
      </c>
      <c r="AB112" s="814"/>
      <c r="AC112" s="814"/>
      <c r="AD112" s="814"/>
      <c r="AE112" s="815"/>
      <c r="AF112" s="816" t="s">
        <v>406</v>
      </c>
      <c r="AG112" s="814"/>
      <c r="AH112" s="814"/>
      <c r="AI112" s="814"/>
      <c r="AJ112" s="815"/>
      <c r="AK112" s="816" t="s">
        <v>406</v>
      </c>
      <c r="AL112" s="814"/>
      <c r="AM112" s="814"/>
      <c r="AN112" s="814"/>
      <c r="AO112" s="815"/>
      <c r="AP112" s="784" t="s">
        <v>406</v>
      </c>
      <c r="AQ112" s="785"/>
      <c r="AR112" s="785"/>
      <c r="AS112" s="785"/>
      <c r="AT112" s="786"/>
      <c r="AU112" s="953"/>
      <c r="AV112" s="954"/>
      <c r="AW112" s="954"/>
      <c r="AX112" s="954"/>
      <c r="AY112" s="955"/>
      <c r="AZ112" s="797" t="s">
        <v>410</v>
      </c>
      <c r="BA112" s="798"/>
      <c r="BB112" s="798"/>
      <c r="BC112" s="798"/>
      <c r="BD112" s="798"/>
      <c r="BE112" s="798"/>
      <c r="BF112" s="798"/>
      <c r="BG112" s="798"/>
      <c r="BH112" s="798"/>
      <c r="BI112" s="798"/>
      <c r="BJ112" s="798"/>
      <c r="BK112" s="798"/>
      <c r="BL112" s="798"/>
      <c r="BM112" s="798"/>
      <c r="BN112" s="798"/>
      <c r="BO112" s="798"/>
      <c r="BP112" s="799"/>
      <c r="BQ112" s="800">
        <v>42161</v>
      </c>
      <c r="BR112" s="801"/>
      <c r="BS112" s="801"/>
      <c r="BT112" s="801"/>
      <c r="BU112" s="801"/>
      <c r="BV112" s="801">
        <v>581410</v>
      </c>
      <c r="BW112" s="801"/>
      <c r="BX112" s="801"/>
      <c r="BY112" s="801"/>
      <c r="BZ112" s="801"/>
      <c r="CA112" s="801">
        <v>896895</v>
      </c>
      <c r="CB112" s="801"/>
      <c r="CC112" s="801"/>
      <c r="CD112" s="801"/>
      <c r="CE112" s="801"/>
      <c r="CF112" s="878">
        <v>38.9</v>
      </c>
      <c r="CG112" s="879"/>
      <c r="CH112" s="879"/>
      <c r="CI112" s="879"/>
      <c r="CJ112" s="879"/>
      <c r="CK112" s="947"/>
      <c r="CL112" s="896"/>
      <c r="CM112" s="833" t="s">
        <v>411</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406</v>
      </c>
      <c r="DH112" s="801"/>
      <c r="DI112" s="801"/>
      <c r="DJ112" s="801"/>
      <c r="DK112" s="801"/>
      <c r="DL112" s="801" t="s">
        <v>406</v>
      </c>
      <c r="DM112" s="801"/>
      <c r="DN112" s="801"/>
      <c r="DO112" s="801"/>
      <c r="DP112" s="801"/>
      <c r="DQ112" s="801" t="s">
        <v>406</v>
      </c>
      <c r="DR112" s="801"/>
      <c r="DS112" s="801"/>
      <c r="DT112" s="801"/>
      <c r="DU112" s="801"/>
      <c r="DV112" s="853" t="s">
        <v>406</v>
      </c>
      <c r="DW112" s="853"/>
      <c r="DX112" s="853"/>
      <c r="DY112" s="853"/>
      <c r="DZ112" s="854"/>
    </row>
    <row r="113" spans="1:130" s="197" customFormat="1" ht="26.25" customHeight="1" x14ac:dyDescent="0.15">
      <c r="A113" s="934"/>
      <c r="B113" s="935"/>
      <c r="C113" s="798" t="s">
        <v>412</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8458</v>
      </c>
      <c r="AB113" s="939"/>
      <c r="AC113" s="939"/>
      <c r="AD113" s="939"/>
      <c r="AE113" s="940"/>
      <c r="AF113" s="941">
        <v>11408</v>
      </c>
      <c r="AG113" s="939"/>
      <c r="AH113" s="939"/>
      <c r="AI113" s="939"/>
      <c r="AJ113" s="940"/>
      <c r="AK113" s="941">
        <v>20550</v>
      </c>
      <c r="AL113" s="939"/>
      <c r="AM113" s="939"/>
      <c r="AN113" s="939"/>
      <c r="AO113" s="940"/>
      <c r="AP113" s="942">
        <v>0.9</v>
      </c>
      <c r="AQ113" s="943"/>
      <c r="AR113" s="943"/>
      <c r="AS113" s="943"/>
      <c r="AT113" s="944"/>
      <c r="AU113" s="953"/>
      <c r="AV113" s="954"/>
      <c r="AW113" s="954"/>
      <c r="AX113" s="954"/>
      <c r="AY113" s="955"/>
      <c r="AZ113" s="797" t="s">
        <v>413</v>
      </c>
      <c r="BA113" s="798"/>
      <c r="BB113" s="798"/>
      <c r="BC113" s="798"/>
      <c r="BD113" s="798"/>
      <c r="BE113" s="798"/>
      <c r="BF113" s="798"/>
      <c r="BG113" s="798"/>
      <c r="BH113" s="798"/>
      <c r="BI113" s="798"/>
      <c r="BJ113" s="798"/>
      <c r="BK113" s="798"/>
      <c r="BL113" s="798"/>
      <c r="BM113" s="798"/>
      <c r="BN113" s="798"/>
      <c r="BO113" s="798"/>
      <c r="BP113" s="799"/>
      <c r="BQ113" s="800">
        <v>294733</v>
      </c>
      <c r="BR113" s="801"/>
      <c r="BS113" s="801"/>
      <c r="BT113" s="801"/>
      <c r="BU113" s="801"/>
      <c r="BV113" s="801">
        <v>252332</v>
      </c>
      <c r="BW113" s="801"/>
      <c r="BX113" s="801"/>
      <c r="BY113" s="801"/>
      <c r="BZ113" s="801"/>
      <c r="CA113" s="801">
        <v>199589</v>
      </c>
      <c r="CB113" s="801"/>
      <c r="CC113" s="801"/>
      <c r="CD113" s="801"/>
      <c r="CE113" s="801"/>
      <c r="CF113" s="878">
        <v>8.6</v>
      </c>
      <c r="CG113" s="879"/>
      <c r="CH113" s="879"/>
      <c r="CI113" s="879"/>
      <c r="CJ113" s="879"/>
      <c r="CK113" s="947"/>
      <c r="CL113" s="896"/>
      <c r="CM113" s="833" t="s">
        <v>414</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406</v>
      </c>
      <c r="DH113" s="814"/>
      <c r="DI113" s="814"/>
      <c r="DJ113" s="814"/>
      <c r="DK113" s="815"/>
      <c r="DL113" s="816" t="s">
        <v>406</v>
      </c>
      <c r="DM113" s="814"/>
      <c r="DN113" s="814"/>
      <c r="DO113" s="814"/>
      <c r="DP113" s="815"/>
      <c r="DQ113" s="816" t="s">
        <v>406</v>
      </c>
      <c r="DR113" s="814"/>
      <c r="DS113" s="814"/>
      <c r="DT113" s="814"/>
      <c r="DU113" s="815"/>
      <c r="DV113" s="784" t="s">
        <v>406</v>
      </c>
      <c r="DW113" s="785"/>
      <c r="DX113" s="785"/>
      <c r="DY113" s="785"/>
      <c r="DZ113" s="786"/>
    </row>
    <row r="114" spans="1:130" s="197" customFormat="1" ht="26.25" customHeight="1" x14ac:dyDescent="0.15">
      <c r="A114" s="934"/>
      <c r="B114" s="935"/>
      <c r="C114" s="798" t="s">
        <v>415</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43324</v>
      </c>
      <c r="AB114" s="814"/>
      <c r="AC114" s="814"/>
      <c r="AD114" s="814"/>
      <c r="AE114" s="815"/>
      <c r="AF114" s="816">
        <v>56106</v>
      </c>
      <c r="AG114" s="814"/>
      <c r="AH114" s="814"/>
      <c r="AI114" s="814"/>
      <c r="AJ114" s="815"/>
      <c r="AK114" s="816">
        <v>61448</v>
      </c>
      <c r="AL114" s="814"/>
      <c r="AM114" s="814"/>
      <c r="AN114" s="814"/>
      <c r="AO114" s="815"/>
      <c r="AP114" s="784">
        <v>2.7</v>
      </c>
      <c r="AQ114" s="785"/>
      <c r="AR114" s="785"/>
      <c r="AS114" s="785"/>
      <c r="AT114" s="786"/>
      <c r="AU114" s="953"/>
      <c r="AV114" s="954"/>
      <c r="AW114" s="954"/>
      <c r="AX114" s="954"/>
      <c r="AY114" s="955"/>
      <c r="AZ114" s="797" t="s">
        <v>416</v>
      </c>
      <c r="BA114" s="798"/>
      <c r="BB114" s="798"/>
      <c r="BC114" s="798"/>
      <c r="BD114" s="798"/>
      <c r="BE114" s="798"/>
      <c r="BF114" s="798"/>
      <c r="BG114" s="798"/>
      <c r="BH114" s="798"/>
      <c r="BI114" s="798"/>
      <c r="BJ114" s="798"/>
      <c r="BK114" s="798"/>
      <c r="BL114" s="798"/>
      <c r="BM114" s="798"/>
      <c r="BN114" s="798"/>
      <c r="BO114" s="798"/>
      <c r="BP114" s="799"/>
      <c r="BQ114" s="800">
        <v>869327</v>
      </c>
      <c r="BR114" s="801"/>
      <c r="BS114" s="801"/>
      <c r="BT114" s="801"/>
      <c r="BU114" s="801"/>
      <c r="BV114" s="801">
        <v>676753</v>
      </c>
      <c r="BW114" s="801"/>
      <c r="BX114" s="801"/>
      <c r="BY114" s="801"/>
      <c r="BZ114" s="801"/>
      <c r="CA114" s="801">
        <v>628946</v>
      </c>
      <c r="CB114" s="801"/>
      <c r="CC114" s="801"/>
      <c r="CD114" s="801"/>
      <c r="CE114" s="801"/>
      <c r="CF114" s="878">
        <v>27.2</v>
      </c>
      <c r="CG114" s="879"/>
      <c r="CH114" s="879"/>
      <c r="CI114" s="879"/>
      <c r="CJ114" s="879"/>
      <c r="CK114" s="947"/>
      <c r="CL114" s="896"/>
      <c r="CM114" s="833" t="s">
        <v>417</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406</v>
      </c>
      <c r="DH114" s="814"/>
      <c r="DI114" s="814"/>
      <c r="DJ114" s="814"/>
      <c r="DK114" s="815"/>
      <c r="DL114" s="816" t="s">
        <v>406</v>
      </c>
      <c r="DM114" s="814"/>
      <c r="DN114" s="814"/>
      <c r="DO114" s="814"/>
      <c r="DP114" s="815"/>
      <c r="DQ114" s="816" t="s">
        <v>406</v>
      </c>
      <c r="DR114" s="814"/>
      <c r="DS114" s="814"/>
      <c r="DT114" s="814"/>
      <c r="DU114" s="815"/>
      <c r="DV114" s="784" t="s">
        <v>406</v>
      </c>
      <c r="DW114" s="785"/>
      <c r="DX114" s="785"/>
      <c r="DY114" s="785"/>
      <c r="DZ114" s="786"/>
    </row>
    <row r="115" spans="1:130" s="197" customFormat="1" ht="26.25" customHeight="1" x14ac:dyDescent="0.15">
      <c r="A115" s="934"/>
      <c r="B115" s="935"/>
      <c r="C115" s="798" t="s">
        <v>418</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t="s">
        <v>406</v>
      </c>
      <c r="AB115" s="939"/>
      <c r="AC115" s="939"/>
      <c r="AD115" s="939"/>
      <c r="AE115" s="940"/>
      <c r="AF115" s="941" t="s">
        <v>406</v>
      </c>
      <c r="AG115" s="939"/>
      <c r="AH115" s="939"/>
      <c r="AI115" s="939"/>
      <c r="AJ115" s="940"/>
      <c r="AK115" s="941" t="s">
        <v>406</v>
      </c>
      <c r="AL115" s="939"/>
      <c r="AM115" s="939"/>
      <c r="AN115" s="939"/>
      <c r="AO115" s="940"/>
      <c r="AP115" s="942" t="s">
        <v>406</v>
      </c>
      <c r="AQ115" s="943"/>
      <c r="AR115" s="943"/>
      <c r="AS115" s="943"/>
      <c r="AT115" s="944"/>
      <c r="AU115" s="953"/>
      <c r="AV115" s="954"/>
      <c r="AW115" s="954"/>
      <c r="AX115" s="954"/>
      <c r="AY115" s="955"/>
      <c r="AZ115" s="797" t="s">
        <v>419</v>
      </c>
      <c r="BA115" s="798"/>
      <c r="BB115" s="798"/>
      <c r="BC115" s="798"/>
      <c r="BD115" s="798"/>
      <c r="BE115" s="798"/>
      <c r="BF115" s="798"/>
      <c r="BG115" s="798"/>
      <c r="BH115" s="798"/>
      <c r="BI115" s="798"/>
      <c r="BJ115" s="798"/>
      <c r="BK115" s="798"/>
      <c r="BL115" s="798"/>
      <c r="BM115" s="798"/>
      <c r="BN115" s="798"/>
      <c r="BO115" s="798"/>
      <c r="BP115" s="799"/>
      <c r="BQ115" s="800" t="s">
        <v>406</v>
      </c>
      <c r="BR115" s="801"/>
      <c r="BS115" s="801"/>
      <c r="BT115" s="801"/>
      <c r="BU115" s="801"/>
      <c r="BV115" s="801" t="s">
        <v>406</v>
      </c>
      <c r="BW115" s="801"/>
      <c r="BX115" s="801"/>
      <c r="BY115" s="801"/>
      <c r="BZ115" s="801"/>
      <c r="CA115" s="801" t="s">
        <v>406</v>
      </c>
      <c r="CB115" s="801"/>
      <c r="CC115" s="801"/>
      <c r="CD115" s="801"/>
      <c r="CE115" s="801"/>
      <c r="CF115" s="878" t="s">
        <v>406</v>
      </c>
      <c r="CG115" s="879"/>
      <c r="CH115" s="879"/>
      <c r="CI115" s="879"/>
      <c r="CJ115" s="879"/>
      <c r="CK115" s="947"/>
      <c r="CL115" s="896"/>
      <c r="CM115" s="797" t="s">
        <v>420</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406</v>
      </c>
      <c r="DH115" s="814"/>
      <c r="DI115" s="814"/>
      <c r="DJ115" s="814"/>
      <c r="DK115" s="815"/>
      <c r="DL115" s="816" t="s">
        <v>406</v>
      </c>
      <c r="DM115" s="814"/>
      <c r="DN115" s="814"/>
      <c r="DO115" s="814"/>
      <c r="DP115" s="815"/>
      <c r="DQ115" s="816" t="s">
        <v>406</v>
      </c>
      <c r="DR115" s="814"/>
      <c r="DS115" s="814"/>
      <c r="DT115" s="814"/>
      <c r="DU115" s="815"/>
      <c r="DV115" s="784" t="s">
        <v>406</v>
      </c>
      <c r="DW115" s="785"/>
      <c r="DX115" s="785"/>
      <c r="DY115" s="785"/>
      <c r="DZ115" s="786"/>
    </row>
    <row r="116" spans="1:130" s="197" customFormat="1" ht="26.25" customHeight="1" x14ac:dyDescent="0.15">
      <c r="A116" s="936"/>
      <c r="B116" s="937"/>
      <c r="C116" s="876" t="s">
        <v>421</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406</v>
      </c>
      <c r="AB116" s="814"/>
      <c r="AC116" s="814"/>
      <c r="AD116" s="814"/>
      <c r="AE116" s="815"/>
      <c r="AF116" s="816" t="s">
        <v>406</v>
      </c>
      <c r="AG116" s="814"/>
      <c r="AH116" s="814"/>
      <c r="AI116" s="814"/>
      <c r="AJ116" s="815"/>
      <c r="AK116" s="816" t="s">
        <v>406</v>
      </c>
      <c r="AL116" s="814"/>
      <c r="AM116" s="814"/>
      <c r="AN116" s="814"/>
      <c r="AO116" s="815"/>
      <c r="AP116" s="784" t="s">
        <v>406</v>
      </c>
      <c r="AQ116" s="785"/>
      <c r="AR116" s="785"/>
      <c r="AS116" s="785"/>
      <c r="AT116" s="786"/>
      <c r="AU116" s="953"/>
      <c r="AV116" s="954"/>
      <c r="AW116" s="954"/>
      <c r="AX116" s="954"/>
      <c r="AY116" s="955"/>
      <c r="AZ116" s="797" t="s">
        <v>422</v>
      </c>
      <c r="BA116" s="798"/>
      <c r="BB116" s="798"/>
      <c r="BC116" s="798"/>
      <c r="BD116" s="798"/>
      <c r="BE116" s="798"/>
      <c r="BF116" s="798"/>
      <c r="BG116" s="798"/>
      <c r="BH116" s="798"/>
      <c r="BI116" s="798"/>
      <c r="BJ116" s="798"/>
      <c r="BK116" s="798"/>
      <c r="BL116" s="798"/>
      <c r="BM116" s="798"/>
      <c r="BN116" s="798"/>
      <c r="BO116" s="798"/>
      <c r="BP116" s="799"/>
      <c r="BQ116" s="800" t="s">
        <v>406</v>
      </c>
      <c r="BR116" s="801"/>
      <c r="BS116" s="801"/>
      <c r="BT116" s="801"/>
      <c r="BU116" s="801"/>
      <c r="BV116" s="801" t="s">
        <v>406</v>
      </c>
      <c r="BW116" s="801"/>
      <c r="BX116" s="801"/>
      <c r="BY116" s="801"/>
      <c r="BZ116" s="801"/>
      <c r="CA116" s="801" t="s">
        <v>406</v>
      </c>
      <c r="CB116" s="801"/>
      <c r="CC116" s="801"/>
      <c r="CD116" s="801"/>
      <c r="CE116" s="801"/>
      <c r="CF116" s="878" t="s">
        <v>406</v>
      </c>
      <c r="CG116" s="879"/>
      <c r="CH116" s="879"/>
      <c r="CI116" s="879"/>
      <c r="CJ116" s="879"/>
      <c r="CK116" s="947"/>
      <c r="CL116" s="896"/>
      <c r="CM116" s="833" t="s">
        <v>423</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406</v>
      </c>
      <c r="DH116" s="814"/>
      <c r="DI116" s="814"/>
      <c r="DJ116" s="814"/>
      <c r="DK116" s="815"/>
      <c r="DL116" s="816" t="s">
        <v>406</v>
      </c>
      <c r="DM116" s="814"/>
      <c r="DN116" s="814"/>
      <c r="DO116" s="814"/>
      <c r="DP116" s="815"/>
      <c r="DQ116" s="816" t="s">
        <v>406</v>
      </c>
      <c r="DR116" s="814"/>
      <c r="DS116" s="814"/>
      <c r="DT116" s="814"/>
      <c r="DU116" s="815"/>
      <c r="DV116" s="784" t="s">
        <v>406</v>
      </c>
      <c r="DW116" s="785"/>
      <c r="DX116" s="785"/>
      <c r="DY116" s="785"/>
      <c r="DZ116" s="786"/>
    </row>
    <row r="117" spans="1:130" s="197" customFormat="1" ht="26.25" customHeight="1" x14ac:dyDescent="0.15">
      <c r="A117" s="917" t="s">
        <v>167</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424</v>
      </c>
      <c r="Z117" s="919"/>
      <c r="AA117" s="924">
        <v>319519</v>
      </c>
      <c r="AB117" s="925"/>
      <c r="AC117" s="925"/>
      <c r="AD117" s="925"/>
      <c r="AE117" s="926"/>
      <c r="AF117" s="928">
        <v>346155</v>
      </c>
      <c r="AG117" s="925"/>
      <c r="AH117" s="925"/>
      <c r="AI117" s="925"/>
      <c r="AJ117" s="926"/>
      <c r="AK117" s="928">
        <v>366041</v>
      </c>
      <c r="AL117" s="925"/>
      <c r="AM117" s="925"/>
      <c r="AN117" s="925"/>
      <c r="AO117" s="926"/>
      <c r="AP117" s="929"/>
      <c r="AQ117" s="930"/>
      <c r="AR117" s="930"/>
      <c r="AS117" s="930"/>
      <c r="AT117" s="931"/>
      <c r="AU117" s="953"/>
      <c r="AV117" s="954"/>
      <c r="AW117" s="954"/>
      <c r="AX117" s="954"/>
      <c r="AY117" s="955"/>
      <c r="AZ117" s="875" t="s">
        <v>425</v>
      </c>
      <c r="BA117" s="876"/>
      <c r="BB117" s="876"/>
      <c r="BC117" s="876"/>
      <c r="BD117" s="876"/>
      <c r="BE117" s="876"/>
      <c r="BF117" s="876"/>
      <c r="BG117" s="876"/>
      <c r="BH117" s="876"/>
      <c r="BI117" s="876"/>
      <c r="BJ117" s="876"/>
      <c r="BK117" s="876"/>
      <c r="BL117" s="876"/>
      <c r="BM117" s="876"/>
      <c r="BN117" s="876"/>
      <c r="BO117" s="876"/>
      <c r="BP117" s="877"/>
      <c r="BQ117" s="887" t="s">
        <v>426</v>
      </c>
      <c r="BR117" s="888"/>
      <c r="BS117" s="888"/>
      <c r="BT117" s="888"/>
      <c r="BU117" s="888"/>
      <c r="BV117" s="888" t="s">
        <v>426</v>
      </c>
      <c r="BW117" s="888"/>
      <c r="BX117" s="888"/>
      <c r="BY117" s="888"/>
      <c r="BZ117" s="888"/>
      <c r="CA117" s="888" t="s">
        <v>426</v>
      </c>
      <c r="CB117" s="888"/>
      <c r="CC117" s="888"/>
      <c r="CD117" s="888"/>
      <c r="CE117" s="888"/>
      <c r="CF117" s="878" t="s">
        <v>426</v>
      </c>
      <c r="CG117" s="879"/>
      <c r="CH117" s="879"/>
      <c r="CI117" s="879"/>
      <c r="CJ117" s="879"/>
      <c r="CK117" s="947"/>
      <c r="CL117" s="896"/>
      <c r="CM117" s="833" t="s">
        <v>427</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426</v>
      </c>
      <c r="DH117" s="814"/>
      <c r="DI117" s="814"/>
      <c r="DJ117" s="814"/>
      <c r="DK117" s="815"/>
      <c r="DL117" s="816" t="s">
        <v>426</v>
      </c>
      <c r="DM117" s="814"/>
      <c r="DN117" s="814"/>
      <c r="DO117" s="814"/>
      <c r="DP117" s="815"/>
      <c r="DQ117" s="816" t="s">
        <v>426</v>
      </c>
      <c r="DR117" s="814"/>
      <c r="DS117" s="814"/>
      <c r="DT117" s="814"/>
      <c r="DU117" s="815"/>
      <c r="DV117" s="784" t="s">
        <v>426</v>
      </c>
      <c r="DW117" s="785"/>
      <c r="DX117" s="785"/>
      <c r="DY117" s="785"/>
      <c r="DZ117" s="786"/>
    </row>
    <row r="118" spans="1:130" s="197" customFormat="1" ht="26.25" customHeight="1" x14ac:dyDescent="0.15">
      <c r="A118" s="917" t="s">
        <v>399</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397</v>
      </c>
      <c r="AB118" s="918"/>
      <c r="AC118" s="918"/>
      <c r="AD118" s="918"/>
      <c r="AE118" s="919"/>
      <c r="AF118" s="920" t="s">
        <v>284</v>
      </c>
      <c r="AG118" s="918"/>
      <c r="AH118" s="918"/>
      <c r="AI118" s="918"/>
      <c r="AJ118" s="919"/>
      <c r="AK118" s="920" t="s">
        <v>283</v>
      </c>
      <c r="AL118" s="918"/>
      <c r="AM118" s="918"/>
      <c r="AN118" s="918"/>
      <c r="AO118" s="919"/>
      <c r="AP118" s="921" t="s">
        <v>398</v>
      </c>
      <c r="AQ118" s="922"/>
      <c r="AR118" s="922"/>
      <c r="AS118" s="922"/>
      <c r="AT118" s="923"/>
      <c r="AU118" s="956"/>
      <c r="AV118" s="957"/>
      <c r="AW118" s="957"/>
      <c r="AX118" s="957"/>
      <c r="AY118" s="957"/>
      <c r="AZ118" s="228" t="s">
        <v>167</v>
      </c>
      <c r="BA118" s="228"/>
      <c r="BB118" s="228"/>
      <c r="BC118" s="228"/>
      <c r="BD118" s="228"/>
      <c r="BE118" s="228"/>
      <c r="BF118" s="228"/>
      <c r="BG118" s="228"/>
      <c r="BH118" s="228"/>
      <c r="BI118" s="228"/>
      <c r="BJ118" s="228"/>
      <c r="BK118" s="228"/>
      <c r="BL118" s="228"/>
      <c r="BM118" s="228"/>
      <c r="BN118" s="228"/>
      <c r="BO118" s="867" t="s">
        <v>428</v>
      </c>
      <c r="BP118" s="868"/>
      <c r="BQ118" s="887">
        <v>4676814</v>
      </c>
      <c r="BR118" s="888"/>
      <c r="BS118" s="888"/>
      <c r="BT118" s="888"/>
      <c r="BU118" s="888"/>
      <c r="BV118" s="888">
        <v>4940962</v>
      </c>
      <c r="BW118" s="888"/>
      <c r="BX118" s="888"/>
      <c r="BY118" s="888"/>
      <c r="BZ118" s="888"/>
      <c r="CA118" s="888">
        <v>5065971</v>
      </c>
      <c r="CB118" s="888"/>
      <c r="CC118" s="888"/>
      <c r="CD118" s="888"/>
      <c r="CE118" s="888"/>
      <c r="CF118" s="773"/>
      <c r="CG118" s="774"/>
      <c r="CH118" s="774"/>
      <c r="CI118" s="774"/>
      <c r="CJ118" s="871"/>
      <c r="CK118" s="947"/>
      <c r="CL118" s="896"/>
      <c r="CM118" s="833" t="s">
        <v>429</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430</v>
      </c>
      <c r="DH118" s="814"/>
      <c r="DI118" s="814"/>
      <c r="DJ118" s="814"/>
      <c r="DK118" s="815"/>
      <c r="DL118" s="816" t="s">
        <v>430</v>
      </c>
      <c r="DM118" s="814"/>
      <c r="DN118" s="814"/>
      <c r="DO118" s="814"/>
      <c r="DP118" s="815"/>
      <c r="DQ118" s="816" t="s">
        <v>430</v>
      </c>
      <c r="DR118" s="814"/>
      <c r="DS118" s="814"/>
      <c r="DT118" s="814"/>
      <c r="DU118" s="815"/>
      <c r="DV118" s="784" t="s">
        <v>430</v>
      </c>
      <c r="DW118" s="785"/>
      <c r="DX118" s="785"/>
      <c r="DY118" s="785"/>
      <c r="DZ118" s="786"/>
    </row>
    <row r="119" spans="1:130" s="197" customFormat="1" ht="26.25" customHeight="1" x14ac:dyDescent="0.15">
      <c r="A119" s="893" t="s">
        <v>402</v>
      </c>
      <c r="B119" s="894"/>
      <c r="C119" s="899" t="s">
        <v>403</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430</v>
      </c>
      <c r="AB119" s="903"/>
      <c r="AC119" s="903"/>
      <c r="AD119" s="903"/>
      <c r="AE119" s="904"/>
      <c r="AF119" s="905" t="s">
        <v>430</v>
      </c>
      <c r="AG119" s="903"/>
      <c r="AH119" s="903"/>
      <c r="AI119" s="903"/>
      <c r="AJ119" s="904"/>
      <c r="AK119" s="905" t="s">
        <v>430</v>
      </c>
      <c r="AL119" s="903"/>
      <c r="AM119" s="903"/>
      <c r="AN119" s="903"/>
      <c r="AO119" s="904"/>
      <c r="AP119" s="906" t="s">
        <v>430</v>
      </c>
      <c r="AQ119" s="907"/>
      <c r="AR119" s="907"/>
      <c r="AS119" s="907"/>
      <c r="AT119" s="908"/>
      <c r="AU119" s="909" t="s">
        <v>431</v>
      </c>
      <c r="AV119" s="910"/>
      <c r="AW119" s="910"/>
      <c r="AX119" s="910"/>
      <c r="AY119" s="911"/>
      <c r="AZ119" s="846" t="s">
        <v>432</v>
      </c>
      <c r="BA119" s="788"/>
      <c r="BB119" s="788"/>
      <c r="BC119" s="788"/>
      <c r="BD119" s="788"/>
      <c r="BE119" s="788"/>
      <c r="BF119" s="788"/>
      <c r="BG119" s="788"/>
      <c r="BH119" s="788"/>
      <c r="BI119" s="788"/>
      <c r="BJ119" s="788"/>
      <c r="BK119" s="788"/>
      <c r="BL119" s="788"/>
      <c r="BM119" s="788"/>
      <c r="BN119" s="788"/>
      <c r="BO119" s="788"/>
      <c r="BP119" s="789"/>
      <c r="BQ119" s="829">
        <v>3511344</v>
      </c>
      <c r="BR119" s="830"/>
      <c r="BS119" s="830"/>
      <c r="BT119" s="830"/>
      <c r="BU119" s="830"/>
      <c r="BV119" s="830">
        <v>3312727</v>
      </c>
      <c r="BW119" s="830"/>
      <c r="BX119" s="830"/>
      <c r="BY119" s="830"/>
      <c r="BZ119" s="830"/>
      <c r="CA119" s="830">
        <v>3102629</v>
      </c>
      <c r="CB119" s="830"/>
      <c r="CC119" s="830"/>
      <c r="CD119" s="830"/>
      <c r="CE119" s="830"/>
      <c r="CF119" s="891">
        <v>134.4</v>
      </c>
      <c r="CG119" s="892"/>
      <c r="CH119" s="892"/>
      <c r="CI119" s="892"/>
      <c r="CJ119" s="892"/>
      <c r="CK119" s="948"/>
      <c r="CL119" s="898"/>
      <c r="CM119" s="855" t="s">
        <v>433</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430</v>
      </c>
      <c r="DH119" s="747"/>
      <c r="DI119" s="747"/>
      <c r="DJ119" s="747"/>
      <c r="DK119" s="748"/>
      <c r="DL119" s="749" t="s">
        <v>430</v>
      </c>
      <c r="DM119" s="747"/>
      <c r="DN119" s="747"/>
      <c r="DO119" s="747"/>
      <c r="DP119" s="748"/>
      <c r="DQ119" s="749" t="s">
        <v>430</v>
      </c>
      <c r="DR119" s="747"/>
      <c r="DS119" s="747"/>
      <c r="DT119" s="747"/>
      <c r="DU119" s="748"/>
      <c r="DV119" s="837" t="s">
        <v>430</v>
      </c>
      <c r="DW119" s="838"/>
      <c r="DX119" s="838"/>
      <c r="DY119" s="838"/>
      <c r="DZ119" s="839"/>
    </row>
    <row r="120" spans="1:130" s="197" customFormat="1" ht="26.25" customHeight="1" x14ac:dyDescent="0.15">
      <c r="A120" s="895"/>
      <c r="B120" s="896"/>
      <c r="C120" s="833" t="s">
        <v>407</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430</v>
      </c>
      <c r="AB120" s="814"/>
      <c r="AC120" s="814"/>
      <c r="AD120" s="814"/>
      <c r="AE120" s="815"/>
      <c r="AF120" s="816" t="s">
        <v>430</v>
      </c>
      <c r="AG120" s="814"/>
      <c r="AH120" s="814"/>
      <c r="AI120" s="814"/>
      <c r="AJ120" s="815"/>
      <c r="AK120" s="816" t="s">
        <v>430</v>
      </c>
      <c r="AL120" s="814"/>
      <c r="AM120" s="814"/>
      <c r="AN120" s="814"/>
      <c r="AO120" s="815"/>
      <c r="AP120" s="784" t="s">
        <v>430</v>
      </c>
      <c r="AQ120" s="785"/>
      <c r="AR120" s="785"/>
      <c r="AS120" s="785"/>
      <c r="AT120" s="786"/>
      <c r="AU120" s="912"/>
      <c r="AV120" s="913"/>
      <c r="AW120" s="913"/>
      <c r="AX120" s="913"/>
      <c r="AY120" s="914"/>
      <c r="AZ120" s="797" t="s">
        <v>434</v>
      </c>
      <c r="BA120" s="798"/>
      <c r="BB120" s="798"/>
      <c r="BC120" s="798"/>
      <c r="BD120" s="798"/>
      <c r="BE120" s="798"/>
      <c r="BF120" s="798"/>
      <c r="BG120" s="798"/>
      <c r="BH120" s="798"/>
      <c r="BI120" s="798"/>
      <c r="BJ120" s="798"/>
      <c r="BK120" s="798"/>
      <c r="BL120" s="798"/>
      <c r="BM120" s="798"/>
      <c r="BN120" s="798"/>
      <c r="BO120" s="798"/>
      <c r="BP120" s="799"/>
      <c r="BQ120" s="800" t="s">
        <v>430</v>
      </c>
      <c r="BR120" s="801"/>
      <c r="BS120" s="801"/>
      <c r="BT120" s="801"/>
      <c r="BU120" s="801"/>
      <c r="BV120" s="801" t="s">
        <v>430</v>
      </c>
      <c r="BW120" s="801"/>
      <c r="BX120" s="801"/>
      <c r="BY120" s="801"/>
      <c r="BZ120" s="801"/>
      <c r="CA120" s="801" t="s">
        <v>430</v>
      </c>
      <c r="CB120" s="801"/>
      <c r="CC120" s="801"/>
      <c r="CD120" s="801"/>
      <c r="CE120" s="801"/>
      <c r="CF120" s="878" t="s">
        <v>430</v>
      </c>
      <c r="CG120" s="879"/>
      <c r="CH120" s="879"/>
      <c r="CI120" s="879"/>
      <c r="CJ120" s="879"/>
      <c r="CK120" s="880" t="s">
        <v>435</v>
      </c>
      <c r="CL120" s="840"/>
      <c r="CM120" s="840"/>
      <c r="CN120" s="840"/>
      <c r="CO120" s="841"/>
      <c r="CP120" s="884" t="s">
        <v>436</v>
      </c>
      <c r="CQ120" s="885"/>
      <c r="CR120" s="885"/>
      <c r="CS120" s="885"/>
      <c r="CT120" s="885"/>
      <c r="CU120" s="885"/>
      <c r="CV120" s="885"/>
      <c r="CW120" s="885"/>
      <c r="CX120" s="885"/>
      <c r="CY120" s="885"/>
      <c r="CZ120" s="885"/>
      <c r="DA120" s="885"/>
      <c r="DB120" s="885"/>
      <c r="DC120" s="885"/>
      <c r="DD120" s="885"/>
      <c r="DE120" s="885"/>
      <c r="DF120" s="886"/>
      <c r="DG120" s="829">
        <v>42161</v>
      </c>
      <c r="DH120" s="830"/>
      <c r="DI120" s="830"/>
      <c r="DJ120" s="830"/>
      <c r="DK120" s="830"/>
      <c r="DL120" s="830">
        <v>581410</v>
      </c>
      <c r="DM120" s="830"/>
      <c r="DN120" s="830"/>
      <c r="DO120" s="830"/>
      <c r="DP120" s="830"/>
      <c r="DQ120" s="830">
        <v>896895</v>
      </c>
      <c r="DR120" s="830"/>
      <c r="DS120" s="830"/>
      <c r="DT120" s="830"/>
      <c r="DU120" s="830"/>
      <c r="DV120" s="831">
        <v>38.9</v>
      </c>
      <c r="DW120" s="831"/>
      <c r="DX120" s="831"/>
      <c r="DY120" s="831"/>
      <c r="DZ120" s="832"/>
    </row>
    <row r="121" spans="1:130" s="197" customFormat="1" ht="26.25" customHeight="1" x14ac:dyDescent="0.15">
      <c r="A121" s="895"/>
      <c r="B121" s="896"/>
      <c r="C121" s="872" t="s">
        <v>437</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430</v>
      </c>
      <c r="AB121" s="814"/>
      <c r="AC121" s="814"/>
      <c r="AD121" s="814"/>
      <c r="AE121" s="815"/>
      <c r="AF121" s="816" t="s">
        <v>430</v>
      </c>
      <c r="AG121" s="814"/>
      <c r="AH121" s="814"/>
      <c r="AI121" s="814"/>
      <c r="AJ121" s="815"/>
      <c r="AK121" s="816" t="s">
        <v>430</v>
      </c>
      <c r="AL121" s="814"/>
      <c r="AM121" s="814"/>
      <c r="AN121" s="814"/>
      <c r="AO121" s="815"/>
      <c r="AP121" s="784" t="s">
        <v>430</v>
      </c>
      <c r="AQ121" s="785"/>
      <c r="AR121" s="785"/>
      <c r="AS121" s="785"/>
      <c r="AT121" s="786"/>
      <c r="AU121" s="912"/>
      <c r="AV121" s="913"/>
      <c r="AW121" s="913"/>
      <c r="AX121" s="913"/>
      <c r="AY121" s="914"/>
      <c r="AZ121" s="875" t="s">
        <v>438</v>
      </c>
      <c r="BA121" s="876"/>
      <c r="BB121" s="876"/>
      <c r="BC121" s="876"/>
      <c r="BD121" s="876"/>
      <c r="BE121" s="876"/>
      <c r="BF121" s="876"/>
      <c r="BG121" s="876"/>
      <c r="BH121" s="876"/>
      <c r="BI121" s="876"/>
      <c r="BJ121" s="876"/>
      <c r="BK121" s="876"/>
      <c r="BL121" s="876"/>
      <c r="BM121" s="876"/>
      <c r="BN121" s="876"/>
      <c r="BO121" s="876"/>
      <c r="BP121" s="877"/>
      <c r="BQ121" s="887">
        <v>2888375</v>
      </c>
      <c r="BR121" s="888"/>
      <c r="BS121" s="888"/>
      <c r="BT121" s="888"/>
      <c r="BU121" s="888"/>
      <c r="BV121" s="888">
        <v>2827559</v>
      </c>
      <c r="BW121" s="888"/>
      <c r="BX121" s="888"/>
      <c r="BY121" s="888"/>
      <c r="BZ121" s="888"/>
      <c r="CA121" s="888">
        <v>2754140</v>
      </c>
      <c r="CB121" s="888"/>
      <c r="CC121" s="888"/>
      <c r="CD121" s="888"/>
      <c r="CE121" s="888"/>
      <c r="CF121" s="889">
        <v>119.3</v>
      </c>
      <c r="CG121" s="890"/>
      <c r="CH121" s="890"/>
      <c r="CI121" s="890"/>
      <c r="CJ121" s="890"/>
      <c r="CK121" s="881"/>
      <c r="CL121" s="842"/>
      <c r="CM121" s="842"/>
      <c r="CN121" s="842"/>
      <c r="CO121" s="843"/>
      <c r="CP121" s="858" t="s">
        <v>380</v>
      </c>
      <c r="CQ121" s="859"/>
      <c r="CR121" s="859"/>
      <c r="CS121" s="859"/>
      <c r="CT121" s="859"/>
      <c r="CU121" s="859"/>
      <c r="CV121" s="859"/>
      <c r="CW121" s="859"/>
      <c r="CX121" s="859"/>
      <c r="CY121" s="859"/>
      <c r="CZ121" s="859"/>
      <c r="DA121" s="859"/>
      <c r="DB121" s="859"/>
      <c r="DC121" s="859"/>
      <c r="DD121" s="859"/>
      <c r="DE121" s="859"/>
      <c r="DF121" s="860"/>
      <c r="DG121" s="800" t="s">
        <v>108</v>
      </c>
      <c r="DH121" s="801"/>
      <c r="DI121" s="801"/>
      <c r="DJ121" s="801"/>
      <c r="DK121" s="801"/>
      <c r="DL121" s="801" t="s">
        <v>108</v>
      </c>
      <c r="DM121" s="801"/>
      <c r="DN121" s="801"/>
      <c r="DO121" s="801"/>
      <c r="DP121" s="801"/>
      <c r="DQ121" s="801" t="s">
        <v>108</v>
      </c>
      <c r="DR121" s="801"/>
      <c r="DS121" s="801"/>
      <c r="DT121" s="801"/>
      <c r="DU121" s="801"/>
      <c r="DV121" s="853" t="s">
        <v>108</v>
      </c>
      <c r="DW121" s="853"/>
      <c r="DX121" s="853"/>
      <c r="DY121" s="853"/>
      <c r="DZ121" s="854"/>
    </row>
    <row r="122" spans="1:130" s="197" customFormat="1" ht="26.25" customHeight="1" x14ac:dyDescent="0.15">
      <c r="A122" s="895"/>
      <c r="B122" s="896"/>
      <c r="C122" s="833" t="s">
        <v>417</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108</v>
      </c>
      <c r="AB122" s="814"/>
      <c r="AC122" s="814"/>
      <c r="AD122" s="814"/>
      <c r="AE122" s="815"/>
      <c r="AF122" s="816" t="s">
        <v>108</v>
      </c>
      <c r="AG122" s="814"/>
      <c r="AH122" s="814"/>
      <c r="AI122" s="814"/>
      <c r="AJ122" s="815"/>
      <c r="AK122" s="816" t="s">
        <v>108</v>
      </c>
      <c r="AL122" s="814"/>
      <c r="AM122" s="814"/>
      <c r="AN122" s="814"/>
      <c r="AO122" s="815"/>
      <c r="AP122" s="784" t="s">
        <v>108</v>
      </c>
      <c r="AQ122" s="785"/>
      <c r="AR122" s="785"/>
      <c r="AS122" s="785"/>
      <c r="AT122" s="786"/>
      <c r="AU122" s="915"/>
      <c r="AV122" s="916"/>
      <c r="AW122" s="916"/>
      <c r="AX122" s="916"/>
      <c r="AY122" s="916"/>
      <c r="AZ122" s="228" t="s">
        <v>167</v>
      </c>
      <c r="BA122" s="228"/>
      <c r="BB122" s="228"/>
      <c r="BC122" s="228"/>
      <c r="BD122" s="228"/>
      <c r="BE122" s="228"/>
      <c r="BF122" s="228"/>
      <c r="BG122" s="228"/>
      <c r="BH122" s="228"/>
      <c r="BI122" s="228"/>
      <c r="BJ122" s="228"/>
      <c r="BK122" s="228"/>
      <c r="BL122" s="228"/>
      <c r="BM122" s="228"/>
      <c r="BN122" s="228"/>
      <c r="BO122" s="867" t="s">
        <v>439</v>
      </c>
      <c r="BP122" s="868"/>
      <c r="BQ122" s="869">
        <v>6399719</v>
      </c>
      <c r="BR122" s="870"/>
      <c r="BS122" s="870"/>
      <c r="BT122" s="870"/>
      <c r="BU122" s="870"/>
      <c r="BV122" s="870">
        <v>6140286</v>
      </c>
      <c r="BW122" s="870"/>
      <c r="BX122" s="870"/>
      <c r="BY122" s="870"/>
      <c r="BZ122" s="870"/>
      <c r="CA122" s="870">
        <v>5856769</v>
      </c>
      <c r="CB122" s="870"/>
      <c r="CC122" s="870"/>
      <c r="CD122" s="870"/>
      <c r="CE122" s="870"/>
      <c r="CF122" s="773"/>
      <c r="CG122" s="774"/>
      <c r="CH122" s="774"/>
      <c r="CI122" s="774"/>
      <c r="CJ122" s="871"/>
      <c r="CK122" s="881"/>
      <c r="CL122" s="842"/>
      <c r="CM122" s="842"/>
      <c r="CN122" s="842"/>
      <c r="CO122" s="843"/>
      <c r="CP122" s="858" t="s">
        <v>440</v>
      </c>
      <c r="CQ122" s="859"/>
      <c r="CR122" s="859"/>
      <c r="CS122" s="859"/>
      <c r="CT122" s="859"/>
      <c r="CU122" s="859"/>
      <c r="CV122" s="859"/>
      <c r="CW122" s="859"/>
      <c r="CX122" s="859"/>
      <c r="CY122" s="859"/>
      <c r="CZ122" s="859"/>
      <c r="DA122" s="859"/>
      <c r="DB122" s="859"/>
      <c r="DC122" s="859"/>
      <c r="DD122" s="859"/>
      <c r="DE122" s="859"/>
      <c r="DF122" s="860"/>
      <c r="DG122" s="800" t="s">
        <v>441</v>
      </c>
      <c r="DH122" s="801"/>
      <c r="DI122" s="801"/>
      <c r="DJ122" s="801"/>
      <c r="DK122" s="801"/>
      <c r="DL122" s="801" t="s">
        <v>441</v>
      </c>
      <c r="DM122" s="801"/>
      <c r="DN122" s="801"/>
      <c r="DO122" s="801"/>
      <c r="DP122" s="801"/>
      <c r="DQ122" s="801" t="s">
        <v>441</v>
      </c>
      <c r="DR122" s="801"/>
      <c r="DS122" s="801"/>
      <c r="DT122" s="801"/>
      <c r="DU122" s="801"/>
      <c r="DV122" s="853" t="s">
        <v>441</v>
      </c>
      <c r="DW122" s="853"/>
      <c r="DX122" s="853"/>
      <c r="DY122" s="853"/>
      <c r="DZ122" s="854"/>
    </row>
    <row r="123" spans="1:130" s="197" customFormat="1" ht="26.25" customHeight="1" thickBot="1" x14ac:dyDescent="0.2">
      <c r="A123" s="895"/>
      <c r="B123" s="896"/>
      <c r="C123" s="833" t="s">
        <v>423</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441</v>
      </c>
      <c r="AB123" s="814"/>
      <c r="AC123" s="814"/>
      <c r="AD123" s="814"/>
      <c r="AE123" s="815"/>
      <c r="AF123" s="816" t="s">
        <v>441</v>
      </c>
      <c r="AG123" s="814"/>
      <c r="AH123" s="814"/>
      <c r="AI123" s="814"/>
      <c r="AJ123" s="815"/>
      <c r="AK123" s="816" t="s">
        <v>441</v>
      </c>
      <c r="AL123" s="814"/>
      <c r="AM123" s="814"/>
      <c r="AN123" s="814"/>
      <c r="AO123" s="815"/>
      <c r="AP123" s="784" t="s">
        <v>441</v>
      </c>
      <c r="AQ123" s="785"/>
      <c r="AR123" s="785"/>
      <c r="AS123" s="785"/>
      <c r="AT123" s="786"/>
      <c r="AU123" s="864" t="s">
        <v>442</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t="s">
        <v>441</v>
      </c>
      <c r="BR123" s="862"/>
      <c r="BS123" s="862"/>
      <c r="BT123" s="862"/>
      <c r="BU123" s="862"/>
      <c r="BV123" s="862" t="s">
        <v>441</v>
      </c>
      <c r="BW123" s="862"/>
      <c r="BX123" s="862"/>
      <c r="BY123" s="862"/>
      <c r="BZ123" s="862"/>
      <c r="CA123" s="862" t="s">
        <v>441</v>
      </c>
      <c r="CB123" s="862"/>
      <c r="CC123" s="862"/>
      <c r="CD123" s="862"/>
      <c r="CE123" s="862"/>
      <c r="CF123" s="760"/>
      <c r="CG123" s="761"/>
      <c r="CH123" s="761"/>
      <c r="CI123" s="761"/>
      <c r="CJ123" s="863"/>
      <c r="CK123" s="881"/>
      <c r="CL123" s="842"/>
      <c r="CM123" s="842"/>
      <c r="CN123" s="842"/>
      <c r="CO123" s="843"/>
      <c r="CP123" s="858" t="s">
        <v>443</v>
      </c>
      <c r="CQ123" s="859"/>
      <c r="CR123" s="859"/>
      <c r="CS123" s="859"/>
      <c r="CT123" s="859"/>
      <c r="CU123" s="859"/>
      <c r="CV123" s="859"/>
      <c r="CW123" s="859"/>
      <c r="CX123" s="859"/>
      <c r="CY123" s="859"/>
      <c r="CZ123" s="859"/>
      <c r="DA123" s="859"/>
      <c r="DB123" s="859"/>
      <c r="DC123" s="859"/>
      <c r="DD123" s="859"/>
      <c r="DE123" s="859"/>
      <c r="DF123" s="860"/>
      <c r="DG123" s="813" t="s">
        <v>441</v>
      </c>
      <c r="DH123" s="814"/>
      <c r="DI123" s="814"/>
      <c r="DJ123" s="814"/>
      <c r="DK123" s="815"/>
      <c r="DL123" s="816" t="s">
        <v>441</v>
      </c>
      <c r="DM123" s="814"/>
      <c r="DN123" s="814"/>
      <c r="DO123" s="814"/>
      <c r="DP123" s="815"/>
      <c r="DQ123" s="816" t="s">
        <v>441</v>
      </c>
      <c r="DR123" s="814"/>
      <c r="DS123" s="814"/>
      <c r="DT123" s="814"/>
      <c r="DU123" s="815"/>
      <c r="DV123" s="784" t="s">
        <v>441</v>
      </c>
      <c r="DW123" s="785"/>
      <c r="DX123" s="785"/>
      <c r="DY123" s="785"/>
      <c r="DZ123" s="786"/>
    </row>
    <row r="124" spans="1:130" s="197" customFormat="1" ht="26.25" customHeight="1" x14ac:dyDescent="0.15">
      <c r="A124" s="895"/>
      <c r="B124" s="896"/>
      <c r="C124" s="833" t="s">
        <v>427</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441</v>
      </c>
      <c r="AB124" s="814"/>
      <c r="AC124" s="814"/>
      <c r="AD124" s="814"/>
      <c r="AE124" s="815"/>
      <c r="AF124" s="816" t="s">
        <v>441</v>
      </c>
      <c r="AG124" s="814"/>
      <c r="AH124" s="814"/>
      <c r="AI124" s="814"/>
      <c r="AJ124" s="815"/>
      <c r="AK124" s="816" t="s">
        <v>441</v>
      </c>
      <c r="AL124" s="814"/>
      <c r="AM124" s="814"/>
      <c r="AN124" s="814"/>
      <c r="AO124" s="815"/>
      <c r="AP124" s="784" t="s">
        <v>441</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444</v>
      </c>
      <c r="CQ124" s="859"/>
      <c r="CR124" s="859"/>
      <c r="CS124" s="859"/>
      <c r="CT124" s="859"/>
      <c r="CU124" s="859"/>
      <c r="CV124" s="859"/>
      <c r="CW124" s="859"/>
      <c r="CX124" s="859"/>
      <c r="CY124" s="859"/>
      <c r="CZ124" s="859"/>
      <c r="DA124" s="859"/>
      <c r="DB124" s="859"/>
      <c r="DC124" s="859"/>
      <c r="DD124" s="859"/>
      <c r="DE124" s="859"/>
      <c r="DF124" s="860"/>
      <c r="DG124" s="746" t="s">
        <v>441</v>
      </c>
      <c r="DH124" s="747"/>
      <c r="DI124" s="747"/>
      <c r="DJ124" s="747"/>
      <c r="DK124" s="748"/>
      <c r="DL124" s="749" t="s">
        <v>441</v>
      </c>
      <c r="DM124" s="747"/>
      <c r="DN124" s="747"/>
      <c r="DO124" s="747"/>
      <c r="DP124" s="748"/>
      <c r="DQ124" s="749" t="s">
        <v>441</v>
      </c>
      <c r="DR124" s="747"/>
      <c r="DS124" s="747"/>
      <c r="DT124" s="747"/>
      <c r="DU124" s="748"/>
      <c r="DV124" s="837" t="s">
        <v>441</v>
      </c>
      <c r="DW124" s="838"/>
      <c r="DX124" s="838"/>
      <c r="DY124" s="838"/>
      <c r="DZ124" s="839"/>
    </row>
    <row r="125" spans="1:130" s="197" customFormat="1" ht="26.25" customHeight="1" thickBot="1" x14ac:dyDescent="0.2">
      <c r="A125" s="895"/>
      <c r="B125" s="896"/>
      <c r="C125" s="833" t="s">
        <v>429</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441</v>
      </c>
      <c r="AB125" s="814"/>
      <c r="AC125" s="814"/>
      <c r="AD125" s="814"/>
      <c r="AE125" s="815"/>
      <c r="AF125" s="816" t="s">
        <v>441</v>
      </c>
      <c r="AG125" s="814"/>
      <c r="AH125" s="814"/>
      <c r="AI125" s="814"/>
      <c r="AJ125" s="815"/>
      <c r="AK125" s="816" t="s">
        <v>441</v>
      </c>
      <c r="AL125" s="814"/>
      <c r="AM125" s="814"/>
      <c r="AN125" s="814"/>
      <c r="AO125" s="815"/>
      <c r="AP125" s="784" t="s">
        <v>441</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445</v>
      </c>
      <c r="CL125" s="840"/>
      <c r="CM125" s="840"/>
      <c r="CN125" s="840"/>
      <c r="CO125" s="841"/>
      <c r="CP125" s="846" t="s">
        <v>446</v>
      </c>
      <c r="CQ125" s="788"/>
      <c r="CR125" s="788"/>
      <c r="CS125" s="788"/>
      <c r="CT125" s="788"/>
      <c r="CU125" s="788"/>
      <c r="CV125" s="788"/>
      <c r="CW125" s="788"/>
      <c r="CX125" s="788"/>
      <c r="CY125" s="788"/>
      <c r="CZ125" s="788"/>
      <c r="DA125" s="788"/>
      <c r="DB125" s="788"/>
      <c r="DC125" s="788"/>
      <c r="DD125" s="788"/>
      <c r="DE125" s="788"/>
      <c r="DF125" s="789"/>
      <c r="DG125" s="829" t="s">
        <v>441</v>
      </c>
      <c r="DH125" s="830"/>
      <c r="DI125" s="830"/>
      <c r="DJ125" s="830"/>
      <c r="DK125" s="830"/>
      <c r="DL125" s="830" t="s">
        <v>441</v>
      </c>
      <c r="DM125" s="830"/>
      <c r="DN125" s="830"/>
      <c r="DO125" s="830"/>
      <c r="DP125" s="830"/>
      <c r="DQ125" s="830" t="s">
        <v>441</v>
      </c>
      <c r="DR125" s="830"/>
      <c r="DS125" s="830"/>
      <c r="DT125" s="830"/>
      <c r="DU125" s="830"/>
      <c r="DV125" s="831" t="s">
        <v>441</v>
      </c>
      <c r="DW125" s="831"/>
      <c r="DX125" s="831"/>
      <c r="DY125" s="831"/>
      <c r="DZ125" s="832"/>
    </row>
    <row r="126" spans="1:130" s="197" customFormat="1" ht="26.25" customHeight="1" x14ac:dyDescent="0.15">
      <c r="A126" s="895"/>
      <c r="B126" s="896"/>
      <c r="C126" s="833" t="s">
        <v>433</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441</v>
      </c>
      <c r="AB126" s="814"/>
      <c r="AC126" s="814"/>
      <c r="AD126" s="814"/>
      <c r="AE126" s="815"/>
      <c r="AF126" s="816" t="s">
        <v>441</v>
      </c>
      <c r="AG126" s="814"/>
      <c r="AH126" s="814"/>
      <c r="AI126" s="814"/>
      <c r="AJ126" s="815"/>
      <c r="AK126" s="816" t="s">
        <v>441</v>
      </c>
      <c r="AL126" s="814"/>
      <c r="AM126" s="814"/>
      <c r="AN126" s="814"/>
      <c r="AO126" s="815"/>
      <c r="AP126" s="784" t="s">
        <v>441</v>
      </c>
      <c r="AQ126" s="785"/>
      <c r="AR126" s="785"/>
      <c r="AS126" s="785"/>
      <c r="AT126" s="786"/>
      <c r="AU126" s="233"/>
      <c r="AV126" s="233"/>
      <c r="AW126" s="233"/>
      <c r="AX126" s="836" t="s">
        <v>447</v>
      </c>
      <c r="AY126" s="794"/>
      <c r="AZ126" s="794"/>
      <c r="BA126" s="794"/>
      <c r="BB126" s="794"/>
      <c r="BC126" s="794"/>
      <c r="BD126" s="794"/>
      <c r="BE126" s="795"/>
      <c r="BF126" s="793" t="s">
        <v>448</v>
      </c>
      <c r="BG126" s="794"/>
      <c r="BH126" s="794"/>
      <c r="BI126" s="794"/>
      <c r="BJ126" s="794"/>
      <c r="BK126" s="794"/>
      <c r="BL126" s="795"/>
      <c r="BM126" s="793" t="s">
        <v>449</v>
      </c>
      <c r="BN126" s="794"/>
      <c r="BO126" s="794"/>
      <c r="BP126" s="794"/>
      <c r="BQ126" s="794"/>
      <c r="BR126" s="794"/>
      <c r="BS126" s="795"/>
      <c r="BT126" s="793" t="s">
        <v>450</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451</v>
      </c>
      <c r="CQ126" s="798"/>
      <c r="CR126" s="798"/>
      <c r="CS126" s="798"/>
      <c r="CT126" s="798"/>
      <c r="CU126" s="798"/>
      <c r="CV126" s="798"/>
      <c r="CW126" s="798"/>
      <c r="CX126" s="798"/>
      <c r="CY126" s="798"/>
      <c r="CZ126" s="798"/>
      <c r="DA126" s="798"/>
      <c r="DB126" s="798"/>
      <c r="DC126" s="798"/>
      <c r="DD126" s="798"/>
      <c r="DE126" s="798"/>
      <c r="DF126" s="799"/>
      <c r="DG126" s="800" t="s">
        <v>441</v>
      </c>
      <c r="DH126" s="801"/>
      <c r="DI126" s="801"/>
      <c r="DJ126" s="801"/>
      <c r="DK126" s="801"/>
      <c r="DL126" s="801" t="s">
        <v>441</v>
      </c>
      <c r="DM126" s="801"/>
      <c r="DN126" s="801"/>
      <c r="DO126" s="801"/>
      <c r="DP126" s="801"/>
      <c r="DQ126" s="801" t="s">
        <v>441</v>
      </c>
      <c r="DR126" s="801"/>
      <c r="DS126" s="801"/>
      <c r="DT126" s="801"/>
      <c r="DU126" s="801"/>
      <c r="DV126" s="853" t="s">
        <v>441</v>
      </c>
      <c r="DW126" s="853"/>
      <c r="DX126" s="853"/>
      <c r="DY126" s="853"/>
      <c r="DZ126" s="854"/>
    </row>
    <row r="127" spans="1:130" s="197" customFormat="1" ht="26.25" customHeight="1" thickBot="1" x14ac:dyDescent="0.2">
      <c r="A127" s="897"/>
      <c r="B127" s="898"/>
      <c r="C127" s="855" t="s">
        <v>452</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441</v>
      </c>
      <c r="AB127" s="814"/>
      <c r="AC127" s="814"/>
      <c r="AD127" s="814"/>
      <c r="AE127" s="815"/>
      <c r="AF127" s="816" t="s">
        <v>441</v>
      </c>
      <c r="AG127" s="814"/>
      <c r="AH127" s="814"/>
      <c r="AI127" s="814"/>
      <c r="AJ127" s="815"/>
      <c r="AK127" s="816" t="s">
        <v>441</v>
      </c>
      <c r="AL127" s="814"/>
      <c r="AM127" s="814"/>
      <c r="AN127" s="814"/>
      <c r="AO127" s="815"/>
      <c r="AP127" s="784" t="s">
        <v>441</v>
      </c>
      <c r="AQ127" s="785"/>
      <c r="AR127" s="785"/>
      <c r="AS127" s="785"/>
      <c r="AT127" s="786"/>
      <c r="AU127" s="233"/>
      <c r="AV127" s="233"/>
      <c r="AW127" s="233"/>
      <c r="AX127" s="787" t="s">
        <v>453</v>
      </c>
      <c r="AY127" s="788"/>
      <c r="AZ127" s="788"/>
      <c r="BA127" s="788"/>
      <c r="BB127" s="788"/>
      <c r="BC127" s="788"/>
      <c r="BD127" s="788"/>
      <c r="BE127" s="789"/>
      <c r="BF127" s="790" t="s">
        <v>441</v>
      </c>
      <c r="BG127" s="791"/>
      <c r="BH127" s="791"/>
      <c r="BI127" s="791"/>
      <c r="BJ127" s="791"/>
      <c r="BK127" s="791"/>
      <c r="BL127" s="792"/>
      <c r="BM127" s="790">
        <v>15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454</v>
      </c>
      <c r="CQ127" s="782"/>
      <c r="CR127" s="782"/>
      <c r="CS127" s="782"/>
      <c r="CT127" s="782"/>
      <c r="CU127" s="782"/>
      <c r="CV127" s="782"/>
      <c r="CW127" s="782"/>
      <c r="CX127" s="782"/>
      <c r="CY127" s="782"/>
      <c r="CZ127" s="782"/>
      <c r="DA127" s="782"/>
      <c r="DB127" s="782"/>
      <c r="DC127" s="782"/>
      <c r="DD127" s="782"/>
      <c r="DE127" s="782"/>
      <c r="DF127" s="783"/>
      <c r="DG127" s="849" t="s">
        <v>455</v>
      </c>
      <c r="DH127" s="850"/>
      <c r="DI127" s="850"/>
      <c r="DJ127" s="850"/>
      <c r="DK127" s="850"/>
      <c r="DL127" s="850" t="s">
        <v>108</v>
      </c>
      <c r="DM127" s="850"/>
      <c r="DN127" s="850"/>
      <c r="DO127" s="850"/>
      <c r="DP127" s="850"/>
      <c r="DQ127" s="850" t="s">
        <v>108</v>
      </c>
      <c r="DR127" s="850"/>
      <c r="DS127" s="850"/>
      <c r="DT127" s="850"/>
      <c r="DU127" s="850"/>
      <c r="DV127" s="851" t="s">
        <v>108</v>
      </c>
      <c r="DW127" s="851"/>
      <c r="DX127" s="851"/>
      <c r="DY127" s="851"/>
      <c r="DZ127" s="852"/>
    </row>
    <row r="128" spans="1:130" s="197" customFormat="1" ht="26.25" customHeight="1" x14ac:dyDescent="0.15">
      <c r="A128" s="825" t="s">
        <v>456</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457</v>
      </c>
      <c r="X128" s="827"/>
      <c r="Y128" s="827"/>
      <c r="Z128" s="828"/>
      <c r="AA128" s="753" t="s">
        <v>458</v>
      </c>
      <c r="AB128" s="754"/>
      <c r="AC128" s="754"/>
      <c r="AD128" s="754"/>
      <c r="AE128" s="755"/>
      <c r="AF128" s="756" t="s">
        <v>458</v>
      </c>
      <c r="AG128" s="754"/>
      <c r="AH128" s="754"/>
      <c r="AI128" s="754"/>
      <c r="AJ128" s="755"/>
      <c r="AK128" s="756" t="s">
        <v>458</v>
      </c>
      <c r="AL128" s="754"/>
      <c r="AM128" s="754"/>
      <c r="AN128" s="754"/>
      <c r="AO128" s="755"/>
      <c r="AP128" s="757"/>
      <c r="AQ128" s="758"/>
      <c r="AR128" s="758"/>
      <c r="AS128" s="758"/>
      <c r="AT128" s="759"/>
      <c r="AU128" s="235"/>
      <c r="AV128" s="235"/>
      <c r="AW128" s="235"/>
      <c r="AX128" s="802" t="s">
        <v>459</v>
      </c>
      <c r="AY128" s="798"/>
      <c r="AZ128" s="798"/>
      <c r="BA128" s="798"/>
      <c r="BB128" s="798"/>
      <c r="BC128" s="798"/>
      <c r="BD128" s="798"/>
      <c r="BE128" s="799"/>
      <c r="BF128" s="820" t="s">
        <v>460</v>
      </c>
      <c r="BG128" s="821"/>
      <c r="BH128" s="821"/>
      <c r="BI128" s="821"/>
      <c r="BJ128" s="821"/>
      <c r="BK128" s="821"/>
      <c r="BL128" s="822"/>
      <c r="BM128" s="820">
        <v>20</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461</v>
      </c>
      <c r="X129" s="811"/>
      <c r="Y129" s="811"/>
      <c r="Z129" s="812"/>
      <c r="AA129" s="813">
        <v>2500943</v>
      </c>
      <c r="AB129" s="814"/>
      <c r="AC129" s="814"/>
      <c r="AD129" s="814"/>
      <c r="AE129" s="815"/>
      <c r="AF129" s="816">
        <v>2474188</v>
      </c>
      <c r="AG129" s="814"/>
      <c r="AH129" s="814"/>
      <c r="AI129" s="814"/>
      <c r="AJ129" s="815"/>
      <c r="AK129" s="816">
        <v>2576861</v>
      </c>
      <c r="AL129" s="814"/>
      <c r="AM129" s="814"/>
      <c r="AN129" s="814"/>
      <c r="AO129" s="815"/>
      <c r="AP129" s="817"/>
      <c r="AQ129" s="818"/>
      <c r="AR129" s="818"/>
      <c r="AS129" s="818"/>
      <c r="AT129" s="819"/>
      <c r="AU129" s="235"/>
      <c r="AV129" s="235"/>
      <c r="AW129" s="235"/>
      <c r="AX129" s="802" t="s">
        <v>462</v>
      </c>
      <c r="AY129" s="798"/>
      <c r="AZ129" s="798"/>
      <c r="BA129" s="798"/>
      <c r="BB129" s="798"/>
      <c r="BC129" s="798"/>
      <c r="BD129" s="798"/>
      <c r="BE129" s="799"/>
      <c r="BF129" s="803">
        <v>3.8</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808" t="s">
        <v>463</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464</v>
      </c>
      <c r="X130" s="811"/>
      <c r="Y130" s="811"/>
      <c r="Z130" s="812"/>
      <c r="AA130" s="813">
        <v>242929</v>
      </c>
      <c r="AB130" s="814"/>
      <c r="AC130" s="814"/>
      <c r="AD130" s="814"/>
      <c r="AE130" s="815"/>
      <c r="AF130" s="816">
        <v>257316</v>
      </c>
      <c r="AG130" s="814"/>
      <c r="AH130" s="814"/>
      <c r="AI130" s="814"/>
      <c r="AJ130" s="815"/>
      <c r="AK130" s="816">
        <v>268476</v>
      </c>
      <c r="AL130" s="814"/>
      <c r="AM130" s="814"/>
      <c r="AN130" s="814"/>
      <c r="AO130" s="815"/>
      <c r="AP130" s="817"/>
      <c r="AQ130" s="818"/>
      <c r="AR130" s="818"/>
      <c r="AS130" s="818"/>
      <c r="AT130" s="819"/>
      <c r="AU130" s="235"/>
      <c r="AV130" s="235"/>
      <c r="AW130" s="235"/>
      <c r="AX130" s="781" t="s">
        <v>465</v>
      </c>
      <c r="AY130" s="782"/>
      <c r="AZ130" s="782"/>
      <c r="BA130" s="782"/>
      <c r="BB130" s="782"/>
      <c r="BC130" s="782"/>
      <c r="BD130" s="782"/>
      <c r="BE130" s="783"/>
      <c r="BF130" s="735" t="s">
        <v>430</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466</v>
      </c>
      <c r="X131" s="744"/>
      <c r="Y131" s="744"/>
      <c r="Z131" s="745"/>
      <c r="AA131" s="746">
        <v>2258014</v>
      </c>
      <c r="AB131" s="747"/>
      <c r="AC131" s="747"/>
      <c r="AD131" s="747"/>
      <c r="AE131" s="748"/>
      <c r="AF131" s="749">
        <v>2216872</v>
      </c>
      <c r="AG131" s="747"/>
      <c r="AH131" s="747"/>
      <c r="AI131" s="747"/>
      <c r="AJ131" s="748"/>
      <c r="AK131" s="749">
        <v>2308385</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63" t="s">
        <v>467</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468</v>
      </c>
      <c r="W132" s="767"/>
      <c r="X132" s="767"/>
      <c r="Y132" s="767"/>
      <c r="Z132" s="768"/>
      <c r="AA132" s="769">
        <v>3.3919187389999998</v>
      </c>
      <c r="AB132" s="770"/>
      <c r="AC132" s="770"/>
      <c r="AD132" s="770"/>
      <c r="AE132" s="771"/>
      <c r="AF132" s="772">
        <v>4.0074032239999999</v>
      </c>
      <c r="AG132" s="770"/>
      <c r="AH132" s="770"/>
      <c r="AI132" s="770"/>
      <c r="AJ132" s="771"/>
      <c r="AK132" s="772">
        <v>4.226547998</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469</v>
      </c>
      <c r="W133" s="776"/>
      <c r="X133" s="776"/>
      <c r="Y133" s="776"/>
      <c r="Z133" s="777"/>
      <c r="AA133" s="778">
        <v>3.6</v>
      </c>
      <c r="AB133" s="779"/>
      <c r="AC133" s="779"/>
      <c r="AD133" s="779"/>
      <c r="AE133" s="780"/>
      <c r="AF133" s="778">
        <v>3.6</v>
      </c>
      <c r="AG133" s="779"/>
      <c r="AH133" s="779"/>
      <c r="AI133" s="779"/>
      <c r="AJ133" s="780"/>
      <c r="AK133" s="778">
        <v>3.8</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50" zoomScaleNormal="85" zoomScaleSheetLayoutView="50"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50" zoomScaleNormal="5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50" zoomScaleSheetLayoutView="5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470</v>
      </c>
      <c r="B5" s="246"/>
      <c r="C5" s="246"/>
      <c r="D5" s="246"/>
      <c r="E5" s="246"/>
      <c r="F5" s="246"/>
      <c r="G5" s="246"/>
      <c r="H5" s="246"/>
      <c r="I5" s="246"/>
      <c r="J5" s="246"/>
      <c r="K5" s="246"/>
      <c r="L5" s="246"/>
      <c r="M5" s="246"/>
      <c r="N5" s="246"/>
      <c r="O5" s="247"/>
    </row>
    <row r="6" spans="1:16" x14ac:dyDescent="0.15">
      <c r="A6" s="248"/>
      <c r="B6" s="244"/>
      <c r="C6" s="244"/>
      <c r="D6" s="244"/>
      <c r="E6" s="244"/>
      <c r="F6" s="244"/>
      <c r="G6" s="249" t="s">
        <v>471</v>
      </c>
      <c r="H6" s="249"/>
      <c r="I6" s="249"/>
      <c r="J6" s="249"/>
      <c r="K6" s="244"/>
      <c r="L6" s="244"/>
      <c r="M6" s="244"/>
      <c r="N6" s="244"/>
    </row>
    <row r="7" spans="1:16" x14ac:dyDescent="0.15">
      <c r="A7" s="248"/>
      <c r="B7" s="244"/>
      <c r="C7" s="244"/>
      <c r="D7" s="244"/>
      <c r="E7" s="244"/>
      <c r="F7" s="244"/>
      <c r="G7" s="251"/>
      <c r="H7" s="252"/>
      <c r="I7" s="252"/>
      <c r="J7" s="253"/>
      <c r="K7" s="1149" t="s">
        <v>472</v>
      </c>
      <c r="L7" s="254"/>
      <c r="M7" s="255" t="s">
        <v>473</v>
      </c>
      <c r="N7" s="256"/>
    </row>
    <row r="8" spans="1:16" x14ac:dyDescent="0.15">
      <c r="A8" s="248"/>
      <c r="B8" s="244"/>
      <c r="C8" s="244"/>
      <c r="D8" s="244"/>
      <c r="E8" s="244"/>
      <c r="F8" s="244"/>
      <c r="G8" s="257"/>
      <c r="H8" s="258"/>
      <c r="I8" s="258"/>
      <c r="J8" s="259"/>
      <c r="K8" s="1150"/>
      <c r="L8" s="260" t="s">
        <v>474</v>
      </c>
      <c r="M8" s="261" t="s">
        <v>475</v>
      </c>
      <c r="N8" s="262" t="s">
        <v>476</v>
      </c>
    </row>
    <row r="9" spans="1:16" x14ac:dyDescent="0.15">
      <c r="A9" s="248"/>
      <c r="B9" s="244"/>
      <c r="C9" s="244"/>
      <c r="D9" s="244"/>
      <c r="E9" s="244"/>
      <c r="F9" s="244"/>
      <c r="G9" s="1163" t="s">
        <v>477</v>
      </c>
      <c r="H9" s="1164"/>
      <c r="I9" s="1164"/>
      <c r="J9" s="1165"/>
      <c r="K9" s="263">
        <v>668301</v>
      </c>
      <c r="L9" s="264">
        <v>78000</v>
      </c>
      <c r="M9" s="265">
        <v>105093</v>
      </c>
      <c r="N9" s="266">
        <v>-25.8</v>
      </c>
    </row>
    <row r="10" spans="1:16" x14ac:dyDescent="0.15">
      <c r="A10" s="248"/>
      <c r="B10" s="244"/>
      <c r="C10" s="244"/>
      <c r="D10" s="244"/>
      <c r="E10" s="244"/>
      <c r="F10" s="244"/>
      <c r="G10" s="1163" t="s">
        <v>478</v>
      </c>
      <c r="H10" s="1164"/>
      <c r="I10" s="1164"/>
      <c r="J10" s="1165"/>
      <c r="K10" s="267">
        <v>128584</v>
      </c>
      <c r="L10" s="268">
        <v>15007</v>
      </c>
      <c r="M10" s="269">
        <v>11546</v>
      </c>
      <c r="N10" s="270">
        <v>30</v>
      </c>
    </row>
    <row r="11" spans="1:16" ht="13.5" customHeight="1" x14ac:dyDescent="0.15">
      <c r="A11" s="248"/>
      <c r="B11" s="244"/>
      <c r="C11" s="244"/>
      <c r="D11" s="244"/>
      <c r="E11" s="244"/>
      <c r="F11" s="244"/>
      <c r="G11" s="1163" t="s">
        <v>479</v>
      </c>
      <c r="H11" s="1164"/>
      <c r="I11" s="1164"/>
      <c r="J11" s="1165"/>
      <c r="K11" s="267">
        <v>12811</v>
      </c>
      <c r="L11" s="268">
        <v>1495</v>
      </c>
      <c r="M11" s="269">
        <v>13382</v>
      </c>
      <c r="N11" s="270">
        <v>-88.8</v>
      </c>
    </row>
    <row r="12" spans="1:16" ht="13.5" customHeight="1" x14ac:dyDescent="0.15">
      <c r="A12" s="248"/>
      <c r="B12" s="244"/>
      <c r="C12" s="244"/>
      <c r="D12" s="244"/>
      <c r="E12" s="244"/>
      <c r="F12" s="244"/>
      <c r="G12" s="1163" t="s">
        <v>480</v>
      </c>
      <c r="H12" s="1164"/>
      <c r="I12" s="1164"/>
      <c r="J12" s="1165"/>
      <c r="K12" s="267" t="s">
        <v>481</v>
      </c>
      <c r="L12" s="268" t="s">
        <v>481</v>
      </c>
      <c r="M12" s="269">
        <v>1458</v>
      </c>
      <c r="N12" s="270" t="s">
        <v>481</v>
      </c>
    </row>
    <row r="13" spans="1:16" ht="13.5" customHeight="1" x14ac:dyDescent="0.15">
      <c r="A13" s="248"/>
      <c r="B13" s="244"/>
      <c r="C13" s="244"/>
      <c r="D13" s="244"/>
      <c r="E13" s="244"/>
      <c r="F13" s="244"/>
      <c r="G13" s="1163" t="s">
        <v>482</v>
      </c>
      <c r="H13" s="1164"/>
      <c r="I13" s="1164"/>
      <c r="J13" s="1165"/>
      <c r="K13" s="267" t="s">
        <v>481</v>
      </c>
      <c r="L13" s="268" t="s">
        <v>481</v>
      </c>
      <c r="M13" s="269" t="s">
        <v>481</v>
      </c>
      <c r="N13" s="270" t="s">
        <v>481</v>
      </c>
    </row>
    <row r="14" spans="1:16" ht="13.5" customHeight="1" x14ac:dyDescent="0.15">
      <c r="A14" s="248"/>
      <c r="B14" s="244"/>
      <c r="C14" s="244"/>
      <c r="D14" s="244"/>
      <c r="E14" s="244"/>
      <c r="F14" s="244"/>
      <c r="G14" s="1163" t="s">
        <v>483</v>
      </c>
      <c r="H14" s="1164"/>
      <c r="I14" s="1164"/>
      <c r="J14" s="1165"/>
      <c r="K14" s="267" t="s">
        <v>481</v>
      </c>
      <c r="L14" s="268" t="s">
        <v>481</v>
      </c>
      <c r="M14" s="269">
        <v>5712</v>
      </c>
      <c r="N14" s="270" t="s">
        <v>481</v>
      </c>
    </row>
    <row r="15" spans="1:16" ht="13.5" customHeight="1" x14ac:dyDescent="0.15">
      <c r="A15" s="248"/>
      <c r="B15" s="244"/>
      <c r="C15" s="244"/>
      <c r="D15" s="244"/>
      <c r="E15" s="244"/>
      <c r="F15" s="244"/>
      <c r="G15" s="1163" t="s">
        <v>484</v>
      </c>
      <c r="H15" s="1164"/>
      <c r="I15" s="1164"/>
      <c r="J15" s="1165"/>
      <c r="K15" s="267" t="s">
        <v>481</v>
      </c>
      <c r="L15" s="268" t="s">
        <v>481</v>
      </c>
      <c r="M15" s="269">
        <v>2855</v>
      </c>
      <c r="N15" s="270" t="s">
        <v>481</v>
      </c>
    </row>
    <row r="16" spans="1:16" x14ac:dyDescent="0.15">
      <c r="A16" s="248"/>
      <c r="B16" s="244"/>
      <c r="C16" s="244"/>
      <c r="D16" s="244"/>
      <c r="E16" s="244"/>
      <c r="F16" s="244"/>
      <c r="G16" s="1166" t="s">
        <v>485</v>
      </c>
      <c r="H16" s="1167"/>
      <c r="I16" s="1167"/>
      <c r="J16" s="1168"/>
      <c r="K16" s="268">
        <v>-62024</v>
      </c>
      <c r="L16" s="268">
        <v>-7239</v>
      </c>
      <c r="M16" s="269">
        <v>-10245</v>
      </c>
      <c r="N16" s="270">
        <v>-29.3</v>
      </c>
    </row>
    <row r="17" spans="1:16" x14ac:dyDescent="0.15">
      <c r="A17" s="248"/>
      <c r="B17" s="244"/>
      <c r="C17" s="244"/>
      <c r="D17" s="244"/>
      <c r="E17" s="244"/>
      <c r="F17" s="244"/>
      <c r="G17" s="1166" t="s">
        <v>167</v>
      </c>
      <c r="H17" s="1167"/>
      <c r="I17" s="1167"/>
      <c r="J17" s="1168"/>
      <c r="K17" s="268">
        <v>747672</v>
      </c>
      <c r="L17" s="268">
        <v>87263</v>
      </c>
      <c r="M17" s="269">
        <v>129801</v>
      </c>
      <c r="N17" s="270">
        <v>-32.799999999999997</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486</v>
      </c>
      <c r="H19" s="244"/>
      <c r="I19" s="244"/>
      <c r="J19" s="244"/>
      <c r="K19" s="244"/>
      <c r="L19" s="244"/>
      <c r="M19" s="244"/>
      <c r="N19" s="244"/>
    </row>
    <row r="20" spans="1:16" x14ac:dyDescent="0.15">
      <c r="A20" s="248"/>
      <c r="B20" s="244"/>
      <c r="C20" s="244"/>
      <c r="D20" s="244"/>
      <c r="E20" s="244"/>
      <c r="F20" s="244"/>
      <c r="G20" s="272"/>
      <c r="H20" s="273"/>
      <c r="I20" s="273"/>
      <c r="J20" s="274"/>
      <c r="K20" s="275" t="s">
        <v>487</v>
      </c>
      <c r="L20" s="276" t="s">
        <v>488</v>
      </c>
      <c r="M20" s="277" t="s">
        <v>489</v>
      </c>
      <c r="N20" s="278"/>
    </row>
    <row r="21" spans="1:16" s="284" customFormat="1" x14ac:dyDescent="0.15">
      <c r="A21" s="279"/>
      <c r="B21" s="249"/>
      <c r="C21" s="249"/>
      <c r="D21" s="249"/>
      <c r="E21" s="249"/>
      <c r="F21" s="249"/>
      <c r="G21" s="1160" t="s">
        <v>490</v>
      </c>
      <c r="H21" s="1161"/>
      <c r="I21" s="1161"/>
      <c r="J21" s="1162"/>
      <c r="K21" s="280">
        <v>9.8000000000000007</v>
      </c>
      <c r="L21" s="281">
        <v>12.01</v>
      </c>
      <c r="M21" s="282">
        <v>-2.21</v>
      </c>
      <c r="N21" s="249"/>
      <c r="O21" s="283"/>
      <c r="P21" s="279"/>
    </row>
    <row r="22" spans="1:16" s="284" customFormat="1" x14ac:dyDescent="0.15">
      <c r="A22" s="279"/>
      <c r="B22" s="249"/>
      <c r="C22" s="249"/>
      <c r="D22" s="249"/>
      <c r="E22" s="249"/>
      <c r="F22" s="249"/>
      <c r="G22" s="1160" t="s">
        <v>491</v>
      </c>
      <c r="H22" s="1161"/>
      <c r="I22" s="1161"/>
      <c r="J22" s="1162"/>
      <c r="K22" s="285">
        <v>93.2</v>
      </c>
      <c r="L22" s="286">
        <v>95.9</v>
      </c>
      <c r="M22" s="287">
        <v>-2.7</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492</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493</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494</v>
      </c>
      <c r="H29" s="249"/>
      <c r="I29" s="249"/>
      <c r="J29" s="249"/>
      <c r="K29" s="244"/>
      <c r="L29" s="244"/>
      <c r="M29" s="244"/>
      <c r="N29" s="244"/>
      <c r="O29" s="293"/>
    </row>
    <row r="30" spans="1:16" x14ac:dyDescent="0.15">
      <c r="A30" s="248"/>
      <c r="B30" s="244"/>
      <c r="C30" s="244"/>
      <c r="D30" s="244"/>
      <c r="E30" s="244"/>
      <c r="F30" s="244"/>
      <c r="G30" s="251"/>
      <c r="H30" s="252"/>
      <c r="I30" s="252"/>
      <c r="J30" s="253"/>
      <c r="K30" s="1149" t="s">
        <v>472</v>
      </c>
      <c r="L30" s="254"/>
      <c r="M30" s="255" t="s">
        <v>473</v>
      </c>
      <c r="N30" s="256"/>
    </row>
    <row r="31" spans="1:16" x14ac:dyDescent="0.15">
      <c r="A31" s="248"/>
      <c r="B31" s="244"/>
      <c r="C31" s="244"/>
      <c r="D31" s="244"/>
      <c r="E31" s="244"/>
      <c r="F31" s="244"/>
      <c r="G31" s="257"/>
      <c r="H31" s="258"/>
      <c r="I31" s="258"/>
      <c r="J31" s="259"/>
      <c r="K31" s="1150"/>
      <c r="L31" s="260" t="s">
        <v>474</v>
      </c>
      <c r="M31" s="261" t="s">
        <v>475</v>
      </c>
      <c r="N31" s="262" t="s">
        <v>476</v>
      </c>
    </row>
    <row r="32" spans="1:16" ht="27" customHeight="1" x14ac:dyDescent="0.15">
      <c r="A32" s="248"/>
      <c r="B32" s="244"/>
      <c r="C32" s="244"/>
      <c r="D32" s="244"/>
      <c r="E32" s="244"/>
      <c r="F32" s="244"/>
      <c r="G32" s="1151" t="s">
        <v>495</v>
      </c>
      <c r="H32" s="1152"/>
      <c r="I32" s="1152"/>
      <c r="J32" s="1153"/>
      <c r="K32" s="294">
        <v>284043</v>
      </c>
      <c r="L32" s="294">
        <v>33152</v>
      </c>
      <c r="M32" s="295">
        <v>66201</v>
      </c>
      <c r="N32" s="296">
        <v>-49.9</v>
      </c>
    </row>
    <row r="33" spans="1:16" ht="13.5" customHeight="1" x14ac:dyDescent="0.15">
      <c r="A33" s="248"/>
      <c r="B33" s="244"/>
      <c r="C33" s="244"/>
      <c r="D33" s="244"/>
      <c r="E33" s="244"/>
      <c r="F33" s="244"/>
      <c r="G33" s="1151" t="s">
        <v>496</v>
      </c>
      <c r="H33" s="1152"/>
      <c r="I33" s="1152"/>
      <c r="J33" s="1153"/>
      <c r="K33" s="294" t="s">
        <v>481</v>
      </c>
      <c r="L33" s="294" t="s">
        <v>481</v>
      </c>
      <c r="M33" s="295" t="s">
        <v>481</v>
      </c>
      <c r="N33" s="296" t="s">
        <v>481</v>
      </c>
    </row>
    <row r="34" spans="1:16" ht="27" customHeight="1" x14ac:dyDescent="0.15">
      <c r="A34" s="248"/>
      <c r="B34" s="244"/>
      <c r="C34" s="244"/>
      <c r="D34" s="244"/>
      <c r="E34" s="244"/>
      <c r="F34" s="244"/>
      <c r="G34" s="1151" t="s">
        <v>497</v>
      </c>
      <c r="H34" s="1152"/>
      <c r="I34" s="1152"/>
      <c r="J34" s="1153"/>
      <c r="K34" s="294" t="s">
        <v>481</v>
      </c>
      <c r="L34" s="294" t="s">
        <v>481</v>
      </c>
      <c r="M34" s="295" t="s">
        <v>481</v>
      </c>
      <c r="N34" s="296" t="s">
        <v>481</v>
      </c>
    </row>
    <row r="35" spans="1:16" ht="27" customHeight="1" x14ac:dyDescent="0.15">
      <c r="A35" s="248"/>
      <c r="B35" s="244"/>
      <c r="C35" s="244"/>
      <c r="D35" s="244"/>
      <c r="E35" s="244"/>
      <c r="F35" s="244"/>
      <c r="G35" s="1151" t="s">
        <v>498</v>
      </c>
      <c r="H35" s="1152"/>
      <c r="I35" s="1152"/>
      <c r="J35" s="1153"/>
      <c r="K35" s="294">
        <v>20550</v>
      </c>
      <c r="L35" s="294">
        <v>2398</v>
      </c>
      <c r="M35" s="295">
        <v>21827</v>
      </c>
      <c r="N35" s="296">
        <v>-89</v>
      </c>
    </row>
    <row r="36" spans="1:16" ht="27" customHeight="1" x14ac:dyDescent="0.15">
      <c r="A36" s="248"/>
      <c r="B36" s="244"/>
      <c r="C36" s="244"/>
      <c r="D36" s="244"/>
      <c r="E36" s="244"/>
      <c r="F36" s="244"/>
      <c r="G36" s="1151" t="s">
        <v>499</v>
      </c>
      <c r="H36" s="1152"/>
      <c r="I36" s="1152"/>
      <c r="J36" s="1153"/>
      <c r="K36" s="294">
        <v>61448</v>
      </c>
      <c r="L36" s="294">
        <v>7172</v>
      </c>
      <c r="M36" s="295">
        <v>5334</v>
      </c>
      <c r="N36" s="296">
        <v>34.5</v>
      </c>
    </row>
    <row r="37" spans="1:16" ht="13.5" customHeight="1" x14ac:dyDescent="0.15">
      <c r="A37" s="248"/>
      <c r="B37" s="244"/>
      <c r="C37" s="244"/>
      <c r="D37" s="244"/>
      <c r="E37" s="244"/>
      <c r="F37" s="244"/>
      <c r="G37" s="1151" t="s">
        <v>500</v>
      </c>
      <c r="H37" s="1152"/>
      <c r="I37" s="1152"/>
      <c r="J37" s="1153"/>
      <c r="K37" s="294" t="s">
        <v>481</v>
      </c>
      <c r="L37" s="294" t="s">
        <v>481</v>
      </c>
      <c r="M37" s="295">
        <v>1051</v>
      </c>
      <c r="N37" s="296" t="s">
        <v>481</v>
      </c>
    </row>
    <row r="38" spans="1:16" ht="27" customHeight="1" x14ac:dyDescent="0.15">
      <c r="A38" s="248"/>
      <c r="B38" s="244"/>
      <c r="C38" s="244"/>
      <c r="D38" s="244"/>
      <c r="E38" s="244"/>
      <c r="F38" s="244"/>
      <c r="G38" s="1154" t="s">
        <v>501</v>
      </c>
      <c r="H38" s="1155"/>
      <c r="I38" s="1155"/>
      <c r="J38" s="1156"/>
      <c r="K38" s="297" t="s">
        <v>481</v>
      </c>
      <c r="L38" s="297" t="s">
        <v>481</v>
      </c>
      <c r="M38" s="298">
        <v>4</v>
      </c>
      <c r="N38" s="299" t="s">
        <v>481</v>
      </c>
      <c r="O38" s="293"/>
    </row>
    <row r="39" spans="1:16" x14ac:dyDescent="0.15">
      <c r="A39" s="248"/>
      <c r="B39" s="244"/>
      <c r="C39" s="244"/>
      <c r="D39" s="244"/>
      <c r="E39" s="244"/>
      <c r="F39" s="244"/>
      <c r="G39" s="1154" t="s">
        <v>502</v>
      </c>
      <c r="H39" s="1155"/>
      <c r="I39" s="1155"/>
      <c r="J39" s="1156"/>
      <c r="K39" s="300" t="s">
        <v>481</v>
      </c>
      <c r="L39" s="300" t="s">
        <v>481</v>
      </c>
      <c r="M39" s="301">
        <v>-2306</v>
      </c>
      <c r="N39" s="302" t="s">
        <v>481</v>
      </c>
      <c r="O39" s="293"/>
    </row>
    <row r="40" spans="1:16" ht="27" customHeight="1" x14ac:dyDescent="0.15">
      <c r="A40" s="248"/>
      <c r="B40" s="244"/>
      <c r="C40" s="244"/>
      <c r="D40" s="244"/>
      <c r="E40" s="244"/>
      <c r="F40" s="244"/>
      <c r="G40" s="1151" t="s">
        <v>503</v>
      </c>
      <c r="H40" s="1152"/>
      <c r="I40" s="1152"/>
      <c r="J40" s="1153"/>
      <c r="K40" s="300">
        <v>-268476</v>
      </c>
      <c r="L40" s="300">
        <v>-31335</v>
      </c>
      <c r="M40" s="301">
        <v>-67056</v>
      </c>
      <c r="N40" s="302">
        <v>-53.3</v>
      </c>
      <c r="O40" s="293"/>
    </row>
    <row r="41" spans="1:16" x14ac:dyDescent="0.15">
      <c r="A41" s="248"/>
      <c r="B41" s="244"/>
      <c r="C41" s="244"/>
      <c r="D41" s="244"/>
      <c r="E41" s="244"/>
      <c r="F41" s="244"/>
      <c r="G41" s="1157" t="s">
        <v>278</v>
      </c>
      <c r="H41" s="1158"/>
      <c r="I41" s="1158"/>
      <c r="J41" s="1159"/>
      <c r="K41" s="294">
        <v>97565</v>
      </c>
      <c r="L41" s="300">
        <v>11387</v>
      </c>
      <c r="M41" s="301">
        <v>25054</v>
      </c>
      <c r="N41" s="302">
        <v>-54.6</v>
      </c>
      <c r="O41" s="293"/>
    </row>
    <row r="42" spans="1:16" x14ac:dyDescent="0.15">
      <c r="A42" s="248"/>
      <c r="B42" s="244"/>
      <c r="C42" s="244"/>
      <c r="D42" s="244"/>
      <c r="E42" s="244"/>
      <c r="F42" s="244"/>
      <c r="G42" s="303" t="s">
        <v>504</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505</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506</v>
      </c>
      <c r="H48" s="308"/>
      <c r="I48" s="308"/>
      <c r="J48" s="308"/>
      <c r="K48" s="308"/>
      <c r="L48" s="308"/>
      <c r="M48" s="309"/>
      <c r="N48" s="308"/>
    </row>
    <row r="49" spans="1:14" ht="13.5" customHeight="1" x14ac:dyDescent="0.15">
      <c r="A49" s="248"/>
      <c r="B49" s="244"/>
      <c r="C49" s="244"/>
      <c r="D49" s="244"/>
      <c r="E49" s="244"/>
      <c r="F49" s="244"/>
      <c r="G49" s="310"/>
      <c r="H49" s="311"/>
      <c r="I49" s="1144" t="s">
        <v>472</v>
      </c>
      <c r="J49" s="1146" t="s">
        <v>507</v>
      </c>
      <c r="K49" s="1147"/>
      <c r="L49" s="1147"/>
      <c r="M49" s="1147"/>
      <c r="N49" s="1148"/>
    </row>
    <row r="50" spans="1:14" x14ac:dyDescent="0.15">
      <c r="A50" s="248"/>
      <c r="B50" s="244"/>
      <c r="C50" s="244"/>
      <c r="D50" s="244"/>
      <c r="E50" s="244"/>
      <c r="F50" s="244"/>
      <c r="G50" s="312"/>
      <c r="H50" s="313"/>
      <c r="I50" s="1145"/>
      <c r="J50" s="314" t="s">
        <v>508</v>
      </c>
      <c r="K50" s="315" t="s">
        <v>509</v>
      </c>
      <c r="L50" s="316" t="s">
        <v>510</v>
      </c>
      <c r="M50" s="317" t="s">
        <v>511</v>
      </c>
      <c r="N50" s="318" t="s">
        <v>512</v>
      </c>
    </row>
    <row r="51" spans="1:14" x14ac:dyDescent="0.15">
      <c r="A51" s="248"/>
      <c r="B51" s="244"/>
      <c r="C51" s="244"/>
      <c r="D51" s="244"/>
      <c r="E51" s="244"/>
      <c r="F51" s="244"/>
      <c r="G51" s="310" t="s">
        <v>513</v>
      </c>
      <c r="H51" s="311"/>
      <c r="I51" s="319">
        <v>653029</v>
      </c>
      <c r="J51" s="320">
        <v>73639</v>
      </c>
      <c r="K51" s="321">
        <v>-12.4</v>
      </c>
      <c r="L51" s="322">
        <v>92021</v>
      </c>
      <c r="M51" s="323">
        <v>-31.1</v>
      </c>
      <c r="N51" s="324">
        <v>18.7</v>
      </c>
    </row>
    <row r="52" spans="1:14" x14ac:dyDescent="0.15">
      <c r="A52" s="248"/>
      <c r="B52" s="244"/>
      <c r="C52" s="244"/>
      <c r="D52" s="244"/>
      <c r="E52" s="244"/>
      <c r="F52" s="244"/>
      <c r="G52" s="325"/>
      <c r="H52" s="326" t="s">
        <v>514</v>
      </c>
      <c r="I52" s="327">
        <v>246123</v>
      </c>
      <c r="J52" s="328">
        <v>27754</v>
      </c>
      <c r="K52" s="329">
        <v>8.5</v>
      </c>
      <c r="L52" s="330">
        <v>52579</v>
      </c>
      <c r="M52" s="331">
        <v>-9.1999999999999993</v>
      </c>
      <c r="N52" s="332">
        <v>17.7</v>
      </c>
    </row>
    <row r="53" spans="1:14" x14ac:dyDescent="0.15">
      <c r="A53" s="248"/>
      <c r="B53" s="244"/>
      <c r="C53" s="244"/>
      <c r="D53" s="244"/>
      <c r="E53" s="244"/>
      <c r="F53" s="244"/>
      <c r="G53" s="310" t="s">
        <v>515</v>
      </c>
      <c r="H53" s="311"/>
      <c r="I53" s="319">
        <v>445840</v>
      </c>
      <c r="J53" s="320">
        <v>50687</v>
      </c>
      <c r="K53" s="321">
        <v>-31.2</v>
      </c>
      <c r="L53" s="322">
        <v>94828</v>
      </c>
      <c r="M53" s="323">
        <v>3.1</v>
      </c>
      <c r="N53" s="324">
        <v>-34.299999999999997</v>
      </c>
    </row>
    <row r="54" spans="1:14" x14ac:dyDescent="0.15">
      <c r="A54" s="248"/>
      <c r="B54" s="244"/>
      <c r="C54" s="244"/>
      <c r="D54" s="244"/>
      <c r="E54" s="244"/>
      <c r="F54" s="244"/>
      <c r="G54" s="325"/>
      <c r="H54" s="326" t="s">
        <v>514</v>
      </c>
      <c r="I54" s="327">
        <v>347636</v>
      </c>
      <c r="J54" s="328">
        <v>39522</v>
      </c>
      <c r="K54" s="329">
        <v>42.4</v>
      </c>
      <c r="L54" s="330">
        <v>55133</v>
      </c>
      <c r="M54" s="331">
        <v>4.9000000000000004</v>
      </c>
      <c r="N54" s="332">
        <v>37.5</v>
      </c>
    </row>
    <row r="55" spans="1:14" x14ac:dyDescent="0.15">
      <c r="A55" s="248"/>
      <c r="B55" s="244"/>
      <c r="C55" s="244"/>
      <c r="D55" s="244"/>
      <c r="E55" s="244"/>
      <c r="F55" s="244"/>
      <c r="G55" s="310" t="s">
        <v>516</v>
      </c>
      <c r="H55" s="311"/>
      <c r="I55" s="319">
        <v>527969</v>
      </c>
      <c r="J55" s="320">
        <v>60630</v>
      </c>
      <c r="K55" s="321">
        <v>19.600000000000001</v>
      </c>
      <c r="L55" s="322">
        <v>119674</v>
      </c>
      <c r="M55" s="323">
        <v>26.2</v>
      </c>
      <c r="N55" s="324">
        <v>-6.6</v>
      </c>
    </row>
    <row r="56" spans="1:14" x14ac:dyDescent="0.15">
      <c r="A56" s="248"/>
      <c r="B56" s="244"/>
      <c r="C56" s="244"/>
      <c r="D56" s="244"/>
      <c r="E56" s="244"/>
      <c r="F56" s="244"/>
      <c r="G56" s="325"/>
      <c r="H56" s="326" t="s">
        <v>514</v>
      </c>
      <c r="I56" s="327">
        <v>262772</v>
      </c>
      <c r="J56" s="328">
        <v>30176</v>
      </c>
      <c r="K56" s="329">
        <v>-23.6</v>
      </c>
      <c r="L56" s="330">
        <v>57803</v>
      </c>
      <c r="M56" s="331">
        <v>4.8</v>
      </c>
      <c r="N56" s="332">
        <v>-28.4</v>
      </c>
    </row>
    <row r="57" spans="1:14" x14ac:dyDescent="0.15">
      <c r="A57" s="248"/>
      <c r="B57" s="244"/>
      <c r="C57" s="244"/>
      <c r="D57" s="244"/>
      <c r="E57" s="244"/>
      <c r="F57" s="244"/>
      <c r="G57" s="310" t="s">
        <v>517</v>
      </c>
      <c r="H57" s="311"/>
      <c r="I57" s="319">
        <v>576196</v>
      </c>
      <c r="J57" s="320">
        <v>66805</v>
      </c>
      <c r="K57" s="321">
        <v>10.199999999999999</v>
      </c>
      <c r="L57" s="322">
        <v>119685</v>
      </c>
      <c r="M57" s="323">
        <v>0</v>
      </c>
      <c r="N57" s="324">
        <v>10.199999999999999</v>
      </c>
    </row>
    <row r="58" spans="1:14" x14ac:dyDescent="0.15">
      <c r="A58" s="248"/>
      <c r="B58" s="244"/>
      <c r="C58" s="244"/>
      <c r="D58" s="244"/>
      <c r="E58" s="244"/>
      <c r="F58" s="244"/>
      <c r="G58" s="325"/>
      <c r="H58" s="326" t="s">
        <v>514</v>
      </c>
      <c r="I58" s="327">
        <v>513028</v>
      </c>
      <c r="J58" s="328">
        <v>59482</v>
      </c>
      <c r="K58" s="329">
        <v>97.1</v>
      </c>
      <c r="L58" s="330">
        <v>68464</v>
      </c>
      <c r="M58" s="331">
        <v>18.399999999999999</v>
      </c>
      <c r="N58" s="332">
        <v>78.7</v>
      </c>
    </row>
    <row r="59" spans="1:14" x14ac:dyDescent="0.15">
      <c r="A59" s="248"/>
      <c r="B59" s="244"/>
      <c r="C59" s="244"/>
      <c r="D59" s="244"/>
      <c r="E59" s="244"/>
      <c r="F59" s="244"/>
      <c r="G59" s="310" t="s">
        <v>518</v>
      </c>
      <c r="H59" s="311"/>
      <c r="I59" s="319">
        <v>400067</v>
      </c>
      <c r="J59" s="320">
        <v>46693</v>
      </c>
      <c r="K59" s="321">
        <v>-30.1</v>
      </c>
      <c r="L59" s="322">
        <v>128611</v>
      </c>
      <c r="M59" s="323">
        <v>7.5</v>
      </c>
      <c r="N59" s="324">
        <v>-37.6</v>
      </c>
    </row>
    <row r="60" spans="1:14" x14ac:dyDescent="0.15">
      <c r="A60" s="248"/>
      <c r="B60" s="244"/>
      <c r="C60" s="244"/>
      <c r="D60" s="244"/>
      <c r="E60" s="244"/>
      <c r="F60" s="244"/>
      <c r="G60" s="325"/>
      <c r="H60" s="326" t="s">
        <v>514</v>
      </c>
      <c r="I60" s="333">
        <v>289894</v>
      </c>
      <c r="J60" s="328">
        <v>33835</v>
      </c>
      <c r="K60" s="329">
        <v>-43.1</v>
      </c>
      <c r="L60" s="330">
        <v>61552</v>
      </c>
      <c r="M60" s="331">
        <v>-10.1</v>
      </c>
      <c r="N60" s="332">
        <v>-33</v>
      </c>
    </row>
    <row r="61" spans="1:14" x14ac:dyDescent="0.15">
      <c r="A61" s="248"/>
      <c r="B61" s="244"/>
      <c r="C61" s="244"/>
      <c r="D61" s="244"/>
      <c r="E61" s="244"/>
      <c r="F61" s="244"/>
      <c r="G61" s="310" t="s">
        <v>519</v>
      </c>
      <c r="H61" s="334"/>
      <c r="I61" s="335">
        <v>520620</v>
      </c>
      <c r="J61" s="336">
        <v>59691</v>
      </c>
      <c r="K61" s="337">
        <v>-8.8000000000000007</v>
      </c>
      <c r="L61" s="338">
        <v>110964</v>
      </c>
      <c r="M61" s="339">
        <v>1.1000000000000001</v>
      </c>
      <c r="N61" s="324">
        <v>-9.9</v>
      </c>
    </row>
    <row r="62" spans="1:14" x14ac:dyDescent="0.15">
      <c r="A62" s="248"/>
      <c r="B62" s="244"/>
      <c r="C62" s="244"/>
      <c r="D62" s="244"/>
      <c r="E62" s="244"/>
      <c r="F62" s="244"/>
      <c r="G62" s="325"/>
      <c r="H62" s="326" t="s">
        <v>514</v>
      </c>
      <c r="I62" s="327">
        <v>331891</v>
      </c>
      <c r="J62" s="328">
        <v>38154</v>
      </c>
      <c r="K62" s="329">
        <v>16.3</v>
      </c>
      <c r="L62" s="330">
        <v>59106</v>
      </c>
      <c r="M62" s="331">
        <v>1.8</v>
      </c>
      <c r="N62" s="332">
        <v>14.5</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50" zoomScaleNormal="5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50" zoomScaleNormal="5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0" zoomScaleNormal="5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521</v>
      </c>
      <c r="G46" s="8" t="s">
        <v>522</v>
      </c>
      <c r="H46" s="8" t="s">
        <v>523</v>
      </c>
      <c r="I46" s="8" t="s">
        <v>524</v>
      </c>
      <c r="J46" s="9" t="s">
        <v>525</v>
      </c>
    </row>
    <row r="47" spans="2:10" ht="57.75" customHeight="1" x14ac:dyDescent="0.15">
      <c r="B47" s="10"/>
      <c r="C47" s="1169" t="s">
        <v>3</v>
      </c>
      <c r="D47" s="1169"/>
      <c r="E47" s="1170"/>
      <c r="F47" s="11">
        <v>65.349999999999994</v>
      </c>
      <c r="G47" s="12">
        <v>65.540000000000006</v>
      </c>
      <c r="H47" s="12">
        <v>65.709999999999994</v>
      </c>
      <c r="I47" s="12">
        <v>60.64</v>
      </c>
      <c r="J47" s="13">
        <v>54.13</v>
      </c>
    </row>
    <row r="48" spans="2:10" ht="57.75" customHeight="1" x14ac:dyDescent="0.15">
      <c r="B48" s="14"/>
      <c r="C48" s="1171" t="s">
        <v>4</v>
      </c>
      <c r="D48" s="1171"/>
      <c r="E48" s="1172"/>
      <c r="F48" s="15">
        <v>5.54</v>
      </c>
      <c r="G48" s="16">
        <v>6.17</v>
      </c>
      <c r="H48" s="16">
        <v>7.81</v>
      </c>
      <c r="I48" s="16">
        <v>8.44</v>
      </c>
      <c r="J48" s="17">
        <v>4.6399999999999997</v>
      </c>
    </row>
    <row r="49" spans="2:10" ht="57.75" customHeight="1" thickBot="1" x14ac:dyDescent="0.2">
      <c r="B49" s="18"/>
      <c r="C49" s="1173" t="s">
        <v>5</v>
      </c>
      <c r="D49" s="1173"/>
      <c r="E49" s="1174"/>
      <c r="F49" s="19">
        <v>2.35</v>
      </c>
      <c r="G49" s="20" t="s">
        <v>526</v>
      </c>
      <c r="H49" s="20">
        <v>1.1499999999999999</v>
      </c>
      <c r="I49" s="20" t="s">
        <v>527</v>
      </c>
      <c r="J49" s="21" t="s">
        <v>528</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MK</cp:lastModifiedBy>
  <cp:lastPrinted>2017-04-25T08:45:10Z</cp:lastPrinted>
  <dcterms:created xsi:type="dcterms:W3CDTF">2017-02-15T20:06:29Z</dcterms:created>
  <dcterms:modified xsi:type="dcterms:W3CDTF">2017-05-25T00:32:11Z</dcterms:modified>
</cp:coreProperties>
</file>