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9615" tabRatio="601" activeTab="0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'業務概要'!$A$1:$AD$39</definedName>
    <definedName name="_xlnm.Print_Area" localSheetId="2">'資本的収支'!$A$1:$F$37</definedName>
    <definedName name="_xlnm.Print_Titles" localSheetId="0">'業務概要'!$A:$D</definedName>
    <definedName name="Print_Titles_MI" localSheetId="0">'業務概要'!$A:$D</definedName>
  </definedNames>
  <calcPr fullCalcOnLoad="1"/>
</workbook>
</file>

<file path=xl/sharedStrings.xml><?xml version="1.0" encoding="utf-8"?>
<sst xmlns="http://schemas.openxmlformats.org/spreadsheetml/2006/main" count="529" uniqueCount="424">
  <si>
    <t>駐車場整備事業</t>
  </si>
  <si>
    <t>施設及び業務概況</t>
  </si>
  <si>
    <t xml:space="preserve">            団      体      名</t>
  </si>
  <si>
    <t>津    市</t>
  </si>
  <si>
    <t>桑 名 市</t>
  </si>
  <si>
    <t>(法適用)</t>
  </si>
  <si>
    <t>合  計</t>
  </si>
  <si>
    <t xml:space="preserve">    項          目</t>
  </si>
  <si>
    <t>お城東</t>
  </si>
  <si>
    <t>市営末広</t>
  </si>
  <si>
    <t>市　営</t>
  </si>
  <si>
    <t>市営栄町</t>
  </si>
  <si>
    <t>市営名張駅</t>
  </si>
  <si>
    <t>鵜方駅前</t>
  </si>
  <si>
    <t>駐車場</t>
  </si>
  <si>
    <t>計</t>
  </si>
  <si>
    <t>西駐車場</t>
  </si>
  <si>
    <t>駅南駐車場</t>
  </si>
  <si>
    <t xml:space="preserve"> １ 事 業 開 始 年 月 日</t>
  </si>
  <si>
    <t xml:space="preserve">S54. 3. 1 </t>
  </si>
  <si>
    <t>S49. 4. 2</t>
  </si>
  <si>
    <t>S59. 6. 1</t>
  </si>
  <si>
    <t>H 4.10.12</t>
  </si>
  <si>
    <t>H 5.10.13</t>
  </si>
  <si>
    <t xml:space="preserve">H 4. 4. 1 </t>
  </si>
  <si>
    <t>S50.10.16</t>
  </si>
  <si>
    <t>広場式</t>
  </si>
  <si>
    <t>立体式</t>
  </si>
  <si>
    <t xml:space="preserve"> ３ 階　層　　　             </t>
  </si>
  <si>
    <t>地上8階</t>
  </si>
  <si>
    <t>地上3階</t>
  </si>
  <si>
    <t xml:space="preserve"> ５ 収　容　台　数　　         (人)</t>
  </si>
  <si>
    <t xml:space="preserve"> ６ 営  業  時  間　　　        </t>
  </si>
  <si>
    <t>（１）開　　始　　　　</t>
  </si>
  <si>
    <t xml:space="preserve">  7:00</t>
  </si>
  <si>
    <t xml:space="preserve">  5:00</t>
  </si>
  <si>
    <t>（２）終　　了　　　　　　</t>
  </si>
  <si>
    <t xml:space="preserve"> 22:00</t>
  </si>
  <si>
    <t xml:space="preserve"> 23:00</t>
  </si>
  <si>
    <t xml:space="preserve"> 17:00</t>
  </si>
  <si>
    <t xml:space="preserve"> ７ 総  事  業  費           (千円)　　　</t>
  </si>
  <si>
    <t>財</t>
  </si>
  <si>
    <t xml:space="preserve"> 無利子貸付金</t>
  </si>
  <si>
    <t>源</t>
  </si>
  <si>
    <t>内</t>
  </si>
  <si>
    <t xml:space="preserve"> 縁故資金</t>
  </si>
  <si>
    <t>訳</t>
  </si>
  <si>
    <t xml:space="preserve"> その他</t>
  </si>
  <si>
    <t xml:space="preserve"> ８ 都市計画決定年月日　</t>
  </si>
  <si>
    <t xml:space="preserve">S54. 2. 5 </t>
  </si>
  <si>
    <t xml:space="preserve">S59. 4.20 </t>
  </si>
  <si>
    <t>S51.10.22</t>
  </si>
  <si>
    <t>S51.11.30</t>
  </si>
  <si>
    <t xml:space="preserve">    都市計画事業認可年月日　</t>
  </si>
  <si>
    <t xml:space="preserve">    着    工</t>
  </si>
  <si>
    <t>S53.11.24</t>
  </si>
  <si>
    <t>S59. 7.15</t>
  </si>
  <si>
    <t>S59. 3.28</t>
  </si>
  <si>
    <t>H 4. 7.27</t>
  </si>
  <si>
    <t>H 5. 7.16</t>
  </si>
  <si>
    <t xml:space="preserve">    竣    工</t>
  </si>
  <si>
    <t>S54. 2.24</t>
  </si>
  <si>
    <t>S60. 3.15</t>
  </si>
  <si>
    <t>S59. 5. 9</t>
  </si>
  <si>
    <t>H 4.10.10</t>
  </si>
  <si>
    <t>H 5. 9.30</t>
  </si>
  <si>
    <t>料</t>
  </si>
  <si>
    <t>金</t>
  </si>
  <si>
    <t xml:space="preserve"> 10 現行料金実施年月日</t>
  </si>
  <si>
    <t>H 9. 9. 1</t>
  </si>
  <si>
    <t>H 4. 4. 1</t>
  </si>
  <si>
    <t xml:space="preserve"> 11 １日平均駐車台数　　　　   (台)</t>
  </si>
  <si>
    <t xml:space="preserve"> 12 駐車台数総累計           (千台)</t>
  </si>
  <si>
    <t xml:space="preserve"> 13 委託実施年月日</t>
  </si>
  <si>
    <t>S60. 4. 1</t>
  </si>
  <si>
    <t>S49. 4.25</t>
  </si>
  <si>
    <t>H 2. 4. 1</t>
  </si>
  <si>
    <t xml:space="preserve"> </t>
  </si>
  <si>
    <t xml:space="preserve">    委  託  先</t>
  </si>
  <si>
    <t>その他</t>
  </si>
  <si>
    <t xml:space="preserve">    委  託  料               (千円)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</si>
  <si>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</si>
  <si>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</si>
  <si>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</si>
  <si>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</si>
  <si>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</si>
  <si>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</si>
  <si>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</si>
  <si>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</si>
  <si>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名 張 市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</si>
  <si>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</si>
  <si>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</si>
  <si>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</si>
  <si>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</si>
  <si>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</si>
  <si>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</si>
  <si>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</si>
  <si>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</si>
  <si>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</si>
  <si>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</si>
  <si>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</si>
  <si>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</si>
  <si>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</si>
  <si>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</si>
  <si>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</si>
  <si>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</si>
  <si>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</si>
  <si>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</si>
  <si>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</si>
  <si>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</si>
  <si>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</si>
  <si>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</si>
  <si>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</si>
  <si>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</si>
  <si>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</si>
  <si>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</si>
  <si>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</si>
  <si>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</si>
  <si>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</si>
  <si>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</si>
  <si>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</si>
  <si>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</si>
  <si>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</si>
  <si>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</si>
  <si>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</si>
  <si>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</si>
  <si>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</si>
  <si>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</si>
  <si>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</si>
  <si>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</si>
  <si>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</si>
  <si>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</si>
  <si>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</si>
  <si>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</si>
  <si>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</si>
  <si>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</si>
  <si>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</si>
  <si>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</si>
  <si>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</si>
  <si>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</si>
  <si>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</si>
  <si>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</si>
  <si>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</si>
  <si>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</si>
  <si>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</si>
  <si>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</si>
  <si>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</si>
  <si>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</si>
  <si>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</si>
  <si>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</si>
  <si>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</si>
  <si>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</si>
  <si>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</si>
  <si>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</si>
  <si>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</si>
  <si>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</si>
  <si>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</si>
  <si>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</si>
  <si>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</si>
  <si>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</si>
  <si>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</si>
  <si>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</si>
  <si>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Ｐ－Ｑ　 </t>
  </si>
  <si>
    <t>　赤　  字 （△）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</si>
  <si>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</si>
  <si>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</si>
  <si>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</si>
  <si>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</si>
  <si>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</si>
  <si>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</si>
  <si>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</si>
  <si>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</si>
  <si>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</si>
  <si>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</si>
  <si>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</si>
  <si>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</si>
  <si>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</si>
  <si>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</si>
  <si>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</si>
  <si>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</si>
  <si>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</si>
  <si>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</si>
  <si>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</si>
  <si>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</si>
  <si>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</si>
  <si>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</si>
  <si>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</si>
  <si>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</si>
  <si>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</si>
  <si>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</si>
  <si>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</si>
  <si>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</si>
  <si>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</si>
  <si>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</si>
  <si>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</si>
  <si>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</si>
  <si>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</si>
  <si>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</si>
  <si>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</si>
  <si>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</si>
  <si>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</si>
  <si>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</si>
  <si>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</si>
  <si>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</si>
  <si>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</si>
  <si>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 xml:space="preserve"> そ    の    他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</si>
  <si>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</si>
  <si>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</si>
  <si>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</si>
  <si>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</si>
  <si>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</si>
  <si>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</si>
  <si>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</si>
  <si>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主営業収益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</si>
  <si>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</si>
  <si>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</si>
  <si>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</si>
  <si>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</si>
  <si>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</si>
  <si>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</si>
  <si>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</si>
  <si>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</si>
  <si>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</si>
  <si>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</si>
  <si>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</si>
  <si>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</si>
  <si>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主営業費用</t>
  </si>
  <si>
    <t>（ア）一般管理費</t>
  </si>
  <si>
    <t>（イ）施設管理費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</si>
  <si>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</si>
  <si>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</si>
  <si>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</si>
  <si>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</si>
  <si>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</si>
  <si>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</si>
  <si>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</si>
  <si>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</si>
  <si>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</si>
  <si>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</si>
  <si>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</si>
  <si>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</si>
  <si>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</si>
  <si>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</si>
  <si>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</si>
  <si>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</si>
  <si>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</si>
  <si>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</si>
  <si>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</si>
  <si>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</si>
  <si>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</si>
  <si>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</si>
  <si>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</si>
  <si>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</si>
  <si>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</si>
  <si>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</si>
  <si>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</si>
  <si>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</si>
  <si>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</si>
  <si>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</si>
  <si>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</si>
  <si>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</si>
  <si>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</si>
  <si>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</si>
  <si>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</si>
  <si>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</si>
  <si>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</si>
  <si>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</si>
  <si>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</si>
  <si>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</si>
  <si>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</si>
  <si>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</si>
  <si>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 xml:space="preserve"> ６ 流    動    負    債</t>
  </si>
  <si>
    <t xml:space="preserve"> ７ 負    債    合    計</t>
  </si>
  <si>
    <t xml:space="preserve"> ８ 資       本       金</t>
  </si>
  <si>
    <t>ア 固 有 資 本 金</t>
  </si>
  <si>
    <t>イ 再評価組入資本金</t>
  </si>
  <si>
    <t>ウ 繰 入 資 本 金</t>
  </si>
  <si>
    <t>エ 組 入 資 本 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</si>
  <si>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</si>
  <si>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</si>
  <si>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</si>
  <si>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</si>
  <si>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</si>
  <si>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</si>
  <si>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</si>
  <si>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</si>
  <si>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</si>
  <si>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</si>
  <si>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</si>
  <si>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</si>
  <si>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</si>
  <si>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</si>
  <si>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</si>
  <si>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</si>
  <si>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</si>
  <si>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</si>
  <si>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アスト</t>
  </si>
  <si>
    <t>駐車場</t>
  </si>
  <si>
    <t>　黒    字</t>
  </si>
  <si>
    <t>伊 賀 市</t>
  </si>
  <si>
    <t>志 摩 市</t>
  </si>
  <si>
    <t>志 摩 市</t>
  </si>
  <si>
    <t>伊 賀 市</t>
  </si>
  <si>
    <t>H16. 6. 1</t>
  </si>
  <si>
    <t>（単位：千円）</t>
  </si>
  <si>
    <t>名  張  市</t>
  </si>
  <si>
    <t>市営柘植</t>
  </si>
  <si>
    <t>駅駐車場</t>
  </si>
  <si>
    <t>市営伊賀上野</t>
  </si>
  <si>
    <t>駅駐車場</t>
  </si>
  <si>
    <t>市営新堂</t>
  </si>
  <si>
    <t>フェニックス</t>
  </si>
  <si>
    <t>市営桔梗が丘</t>
  </si>
  <si>
    <t>公共駐車場</t>
  </si>
  <si>
    <t>市営島ケ原</t>
  </si>
  <si>
    <t>市営佐那具</t>
  </si>
  <si>
    <t>駅駐車場</t>
  </si>
  <si>
    <t>H17. 4. 1</t>
  </si>
  <si>
    <t>H17. 3.31</t>
  </si>
  <si>
    <t xml:space="preserve">H17. 4. 1 </t>
  </si>
  <si>
    <t>H13. 3. 1</t>
  </si>
  <si>
    <t>地上9階</t>
  </si>
  <si>
    <t xml:space="preserve">  1:00</t>
  </si>
  <si>
    <t xml:space="preserve">H 4. 3.13 </t>
  </si>
  <si>
    <t xml:space="preserve">H10.10. 9 </t>
  </si>
  <si>
    <t xml:space="preserve">H13. 1.31 </t>
  </si>
  <si>
    <t>H15. 4. 1</t>
  </si>
  <si>
    <t>H 11. 4. 1</t>
  </si>
  <si>
    <t>H14. 4. 1</t>
  </si>
  <si>
    <t>S62. 4. 1</t>
  </si>
  <si>
    <t>S62. 1.10</t>
  </si>
  <si>
    <t>H14. 4．1</t>
  </si>
  <si>
    <t>S49. 1.11</t>
  </si>
  <si>
    <t>H 2. 3.12</t>
  </si>
  <si>
    <t>H 3. 4. 9</t>
  </si>
  <si>
    <t>S61. 3.24</t>
  </si>
  <si>
    <t>S50. 4. 8</t>
  </si>
  <si>
    <t>S49. 3.30</t>
  </si>
  <si>
    <t>H 2. 3.30</t>
  </si>
  <si>
    <t>H 4. 3.31</t>
  </si>
  <si>
    <t>S50. 9.25</t>
  </si>
  <si>
    <t xml:space="preserve"> ４ 駐車場使用面積　　         (㎡)</t>
  </si>
  <si>
    <r>
      <t>2</t>
    </r>
    <r>
      <rPr>
        <sz val="14"/>
        <rFont val="ＭＳ 明朝"/>
        <family val="1"/>
      </rPr>
      <t>4時間</t>
    </r>
  </si>
  <si>
    <t>24時間</t>
  </si>
  <si>
    <t xml:space="preserve">  6:00</t>
  </si>
  <si>
    <t xml:space="preserve">  8:00</t>
  </si>
  <si>
    <t>Ｊ</t>
  </si>
  <si>
    <r>
      <t>H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. 1</t>
    </r>
  </si>
  <si>
    <r>
      <t>H</t>
    </r>
    <r>
      <rPr>
        <sz val="14"/>
        <rFont val="ＭＳ 明朝"/>
        <family val="1"/>
      </rPr>
      <t>19.10.5</t>
    </r>
  </si>
  <si>
    <t>H20.3.14</t>
  </si>
  <si>
    <r>
      <t xml:space="preserve">H 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4. 1 </t>
    </r>
  </si>
  <si>
    <r>
      <t xml:space="preserve"> 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</si>
  <si>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 xml:space="preserve"> 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</si>
  <si>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>H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>. 4. 1</t>
    </r>
  </si>
  <si>
    <t>桑名市</t>
  </si>
  <si>
    <r>
      <t>H</t>
    </r>
    <r>
      <rPr>
        <sz val="14"/>
        <rFont val="ＭＳ 明朝"/>
        <family val="1"/>
      </rPr>
      <t>21. 5. 1</t>
    </r>
  </si>
  <si>
    <r>
      <t>H</t>
    </r>
    <r>
      <rPr>
        <sz val="14"/>
        <rFont val="ＭＳ 明朝"/>
        <family val="1"/>
      </rPr>
      <t>21. 3.25</t>
    </r>
  </si>
  <si>
    <t>その他</t>
  </si>
  <si>
    <t xml:space="preserve"> 機構資金</t>
  </si>
  <si>
    <t>四日市市</t>
  </si>
  <si>
    <r>
      <t>S60. 12</t>
    </r>
    <r>
      <rPr>
        <sz val="14"/>
        <rFont val="ＭＳ 明朝"/>
        <family val="1"/>
      </rPr>
      <t>. 1</t>
    </r>
    <r>
      <rPr>
        <sz val="14"/>
        <rFont val="ＭＳ 明朝"/>
        <family val="1"/>
      </rPr>
      <t>4</t>
    </r>
  </si>
  <si>
    <t>立体式</t>
  </si>
  <si>
    <t>S59.7.26</t>
  </si>
  <si>
    <r>
      <t>S</t>
    </r>
    <r>
      <rPr>
        <sz val="14"/>
        <rFont val="ＭＳ 明朝"/>
        <family val="1"/>
      </rPr>
      <t>59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26</t>
    </r>
  </si>
  <si>
    <r>
      <t>S</t>
    </r>
    <r>
      <rPr>
        <sz val="14"/>
        <rFont val="ＭＳ 明朝"/>
        <family val="1"/>
      </rPr>
      <t>60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12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14</t>
    </r>
  </si>
  <si>
    <t>市営本町</t>
  </si>
  <si>
    <t>その他</t>
  </si>
  <si>
    <t>四日市市</t>
  </si>
  <si>
    <t>市営</t>
  </si>
  <si>
    <t>計</t>
  </si>
  <si>
    <t>ポルタひさい</t>
  </si>
  <si>
    <t>地上6階</t>
  </si>
  <si>
    <r>
      <t>H</t>
    </r>
    <r>
      <rPr>
        <sz val="14"/>
        <rFont val="ＭＳ 明朝"/>
        <family val="1"/>
      </rPr>
      <t>25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1</t>
    </r>
  </si>
  <si>
    <t>地上5階
地下2階</t>
  </si>
  <si>
    <t>地上2階</t>
  </si>
  <si>
    <t>伊勢市</t>
  </si>
  <si>
    <t>宇治</t>
  </si>
  <si>
    <t>S45.4.21</t>
  </si>
  <si>
    <t>S61.9.19</t>
  </si>
  <si>
    <r>
      <rPr>
        <sz val="14"/>
        <rFont val="ＭＳ 明朝"/>
        <family val="1"/>
      </rPr>
      <t>H23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29</t>
    </r>
  </si>
  <si>
    <r>
      <rPr>
        <sz val="14"/>
        <rFont val="ＭＳ 明朝"/>
        <family val="1"/>
      </rPr>
      <t>H24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29</t>
    </r>
  </si>
  <si>
    <r>
      <t>H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4. 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．1</t>
    </r>
  </si>
  <si>
    <t>H24. 3. 1</t>
  </si>
  <si>
    <t>伊 勢 市</t>
  </si>
  <si>
    <r>
      <t xml:space="preserve"> 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</si>
  <si>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>H</t>
    </r>
    <r>
      <rPr>
        <sz val="14"/>
        <rFont val="ＭＳ 明朝"/>
        <family val="1"/>
      </rPr>
      <t>25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. 1</t>
    </r>
  </si>
  <si>
    <t>　　うちリース資産</t>
  </si>
  <si>
    <t>　　うちリース資産分（△）</t>
  </si>
  <si>
    <t>(４) 貯    蔵    品</t>
  </si>
  <si>
    <t>(３) 貸倒引当金（△）</t>
  </si>
  <si>
    <r>
      <t xml:space="preserve">(１) </t>
    </r>
    <r>
      <rPr>
        <sz val="8"/>
        <rFont val="ＭＳ 明朝"/>
        <family val="1"/>
      </rPr>
      <t>建設改良等の財源に充てるための企業債</t>
    </r>
  </si>
  <si>
    <t>(２) その他企業債</t>
  </si>
  <si>
    <r>
      <t xml:space="preserve">(３) </t>
    </r>
    <r>
      <rPr>
        <sz val="8"/>
        <rFont val="ＭＳ 明朝"/>
        <family val="1"/>
      </rPr>
      <t>建設改良等の財源に充てるための長期借入金</t>
    </r>
  </si>
  <si>
    <t>(４) その他長期借入金</t>
  </si>
  <si>
    <t>(５) 引    当    金</t>
  </si>
  <si>
    <t>(６) リース債務</t>
  </si>
  <si>
    <t>(７) 一 時 借 入 金</t>
  </si>
  <si>
    <t>(８) 未払金及び未払費用</t>
  </si>
  <si>
    <t>(９) 前受金及び前受収益</t>
  </si>
  <si>
    <t>(１０) そ    の    他</t>
  </si>
  <si>
    <r>
      <t>H26</t>
    </r>
    <r>
      <rPr>
        <sz val="14"/>
        <rFont val="ＭＳ 明朝"/>
        <family val="1"/>
      </rPr>
      <t>. 4．1</t>
    </r>
  </si>
  <si>
    <r>
      <t>H</t>
    </r>
    <r>
      <rPr>
        <sz val="14"/>
        <rFont val="ＭＳ 明朝"/>
        <family val="1"/>
      </rPr>
      <t>26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. 1 </t>
    </r>
  </si>
  <si>
    <t>(３) 再建債（含む特例債）</t>
  </si>
  <si>
    <r>
      <t xml:space="preserve">(４) </t>
    </r>
    <r>
      <rPr>
        <sz val="8"/>
        <rFont val="ＭＳ 明朝"/>
        <family val="1"/>
      </rPr>
      <t>建設改良等の財源に充てるための長期借入金</t>
    </r>
  </si>
  <si>
    <t>(５) その他長期借入金</t>
  </si>
  <si>
    <t>(６) 引    当    金</t>
  </si>
  <si>
    <t>(７) リース債務</t>
  </si>
  <si>
    <t>(８) そ    の    他</t>
  </si>
  <si>
    <t xml:space="preserve"> ２ 構　造         </t>
  </si>
  <si>
    <t>(1)</t>
  </si>
  <si>
    <t>(2)</t>
  </si>
  <si>
    <t>(3)</t>
  </si>
  <si>
    <t>1時間当たりの基本料金</t>
  </si>
  <si>
    <t>1時間当たりの平均料金</t>
  </si>
  <si>
    <t>1台当たりの平均料金</t>
  </si>
  <si>
    <t>志摩磯部駅</t>
  </si>
  <si>
    <t>前駐車場</t>
  </si>
  <si>
    <t>H 14. 4. 1</t>
  </si>
  <si>
    <t>広場式</t>
  </si>
  <si>
    <t>H14. 4. 1</t>
  </si>
  <si>
    <t>計</t>
  </si>
  <si>
    <t>通り駐車場</t>
  </si>
  <si>
    <t>17　　駐車場整備事業</t>
  </si>
  <si>
    <r>
      <t>H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7. 4. 1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</si>
</sst>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  <numFmt numFmtId="179" formatCode="[$-411]ge\.m\.d;@"/>
    <numFmt numFmtId="180" formatCode="#,###;[Red]&quot;△&quot;#,###"/>
    <numFmt numFmtId="181" formatCode="[&lt;=999]000;[&lt;=9999]000\-00;000\-0000"/>
    <numFmt numFmtId="182" formatCode="#,##0;&quot;△ &quot;#,##0"/>
  </numFmts>
  <fonts count="4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/>
      <bottom style="hair"/>
    </border>
    <border>
      <left style="medium">
        <color indexed="8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 style="hair"/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thin"/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76">
    <xf numFmtId="37" fontId="0" fillId="0" borderId="0" xfId="0" applyAlignment="1">
      <alignment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0" fillId="0" borderId="11" xfId="61" applyBorder="1">
      <alignment/>
      <protection/>
    </xf>
    <xf numFmtId="0" fontId="0" fillId="0" borderId="11" xfId="61" applyBorder="1" applyAlignment="1">
      <alignment horizontal="center"/>
      <protection/>
    </xf>
    <xf numFmtId="0" fontId="0" fillId="0" borderId="12" xfId="61" applyBorder="1">
      <alignment/>
      <protection/>
    </xf>
    <xf numFmtId="176" fontId="0" fillId="0" borderId="12" xfId="61" applyNumberFormat="1" applyBorder="1" applyProtection="1">
      <alignment/>
      <protection/>
    </xf>
    <xf numFmtId="0" fontId="0" fillId="0" borderId="13" xfId="61" applyBorder="1">
      <alignment/>
      <protection/>
    </xf>
    <xf numFmtId="0" fontId="0" fillId="0" borderId="14" xfId="61" applyBorder="1">
      <alignment/>
      <protection/>
    </xf>
    <xf numFmtId="37" fontId="0" fillId="0" borderId="15" xfId="61" applyNumberFormat="1" applyBorder="1" applyProtection="1">
      <alignment/>
      <protection/>
    </xf>
    <xf numFmtId="0" fontId="0" fillId="0" borderId="16" xfId="61" applyBorder="1" applyAlignment="1">
      <alignment horizontal="center"/>
      <protection/>
    </xf>
    <xf numFmtId="0" fontId="0" fillId="0" borderId="17" xfId="61" applyBorder="1">
      <alignment/>
      <protection/>
    </xf>
    <xf numFmtId="0" fontId="0" fillId="0" borderId="18" xfId="61" applyBorder="1">
      <alignment/>
      <protection/>
    </xf>
    <xf numFmtId="37" fontId="0" fillId="0" borderId="16" xfId="61" applyNumberFormat="1" applyBorder="1" applyProtection="1">
      <alignment/>
      <protection/>
    </xf>
    <xf numFmtId="0" fontId="0" fillId="0" borderId="19" xfId="61" applyBorder="1">
      <alignment/>
      <protection/>
    </xf>
    <xf numFmtId="37" fontId="0" fillId="0" borderId="11" xfId="61" applyNumberFormat="1" applyBorder="1" applyProtection="1">
      <alignment/>
      <protection/>
    </xf>
    <xf numFmtId="0" fontId="0" fillId="0" borderId="15" xfId="61" applyBorder="1">
      <alignment/>
      <protection/>
    </xf>
    <xf numFmtId="0" fontId="0" fillId="0" borderId="16" xfId="61" applyBorder="1">
      <alignment/>
      <protection/>
    </xf>
    <xf numFmtId="37" fontId="0" fillId="0" borderId="12" xfId="61" applyNumberFormat="1" applyBorder="1" applyProtection="1">
      <alignment/>
      <protection/>
    </xf>
    <xf numFmtId="0" fontId="0" fillId="0" borderId="0" xfId="62">
      <alignment/>
      <protection/>
    </xf>
    <xf numFmtId="176" fontId="0" fillId="0" borderId="0" xfId="62" applyNumberFormat="1" applyProtection="1">
      <alignment/>
      <protection/>
    </xf>
    <xf numFmtId="0" fontId="0" fillId="0" borderId="10" xfId="62" applyBorder="1">
      <alignment/>
      <protection/>
    </xf>
    <xf numFmtId="0" fontId="0" fillId="0" borderId="11" xfId="62" applyBorder="1">
      <alignment/>
      <protection/>
    </xf>
    <xf numFmtId="0" fontId="0" fillId="0" borderId="11" xfId="62" applyBorder="1" applyAlignment="1">
      <alignment horizontal="center"/>
      <protection/>
    </xf>
    <xf numFmtId="0" fontId="0" fillId="0" borderId="12" xfId="62" applyBorder="1">
      <alignment/>
      <protection/>
    </xf>
    <xf numFmtId="176" fontId="0" fillId="0" borderId="12" xfId="62" applyNumberFormat="1" applyBorder="1" applyProtection="1">
      <alignment/>
      <protection/>
    </xf>
    <xf numFmtId="0" fontId="0" fillId="0" borderId="18" xfId="62" applyBorder="1">
      <alignment/>
      <protection/>
    </xf>
    <xf numFmtId="37" fontId="0" fillId="0" borderId="16" xfId="62" applyNumberFormat="1" applyBorder="1" applyProtection="1">
      <alignment/>
      <protection/>
    </xf>
    <xf numFmtId="0" fontId="0" fillId="0" borderId="14" xfId="62" applyBorder="1">
      <alignment/>
      <protection/>
    </xf>
    <xf numFmtId="37" fontId="0" fillId="0" borderId="15" xfId="62" applyNumberFormat="1" applyBorder="1" applyProtection="1">
      <alignment/>
      <protection/>
    </xf>
    <xf numFmtId="0" fontId="0" fillId="0" borderId="16" xfId="62" applyBorder="1">
      <alignment/>
      <protection/>
    </xf>
    <xf numFmtId="37" fontId="0" fillId="0" borderId="11" xfId="62" applyNumberFormat="1" applyBorder="1" applyProtection="1">
      <alignment/>
      <protection/>
    </xf>
    <xf numFmtId="0" fontId="0" fillId="0" borderId="0" xfId="63">
      <alignment/>
      <protection/>
    </xf>
    <xf numFmtId="0" fontId="0" fillId="0" borderId="10" xfId="63" applyBorder="1">
      <alignment/>
      <protection/>
    </xf>
    <xf numFmtId="0" fontId="0" fillId="0" borderId="11" xfId="63" applyBorder="1">
      <alignment/>
      <protection/>
    </xf>
    <xf numFmtId="0" fontId="0" fillId="0" borderId="11" xfId="63" applyBorder="1" applyAlignment="1">
      <alignment horizontal="center"/>
      <protection/>
    </xf>
    <xf numFmtId="0" fontId="0" fillId="0" borderId="12" xfId="63" applyBorder="1">
      <alignment/>
      <protection/>
    </xf>
    <xf numFmtId="176" fontId="0" fillId="0" borderId="12" xfId="63" applyNumberFormat="1" applyBorder="1" applyProtection="1">
      <alignment/>
      <protection/>
    </xf>
    <xf numFmtId="0" fontId="0" fillId="0" borderId="18" xfId="63" applyBorder="1">
      <alignment/>
      <protection/>
    </xf>
    <xf numFmtId="37" fontId="0" fillId="0" borderId="16" xfId="63" applyNumberFormat="1" applyBorder="1" applyProtection="1">
      <alignment/>
      <protection/>
    </xf>
    <xf numFmtId="0" fontId="0" fillId="0" borderId="14" xfId="63" applyBorder="1">
      <alignment/>
      <protection/>
    </xf>
    <xf numFmtId="37" fontId="0" fillId="0" borderId="15" xfId="63" applyNumberFormat="1" applyBorder="1" applyProtection="1">
      <alignment/>
      <protection/>
    </xf>
    <xf numFmtId="0" fontId="0" fillId="0" borderId="16" xfId="63" applyBorder="1">
      <alignment/>
      <protection/>
    </xf>
    <xf numFmtId="0" fontId="0" fillId="0" borderId="10" xfId="62" applyFont="1" applyBorder="1">
      <alignment/>
      <protection/>
    </xf>
    <xf numFmtId="0" fontId="0" fillId="0" borderId="10" xfId="63" applyFont="1" applyBorder="1">
      <alignment/>
      <protection/>
    </xf>
    <xf numFmtId="0" fontId="0" fillId="0" borderId="10" xfId="61" applyFont="1" applyBorder="1">
      <alignment/>
      <protection/>
    </xf>
    <xf numFmtId="0" fontId="5" fillId="0" borderId="0" xfId="62" applyFont="1">
      <alignment/>
      <protection/>
    </xf>
    <xf numFmtId="0" fontId="5" fillId="0" borderId="0" xfId="61" applyFont="1">
      <alignment/>
      <protection/>
    </xf>
    <xf numFmtId="0" fontId="0" fillId="0" borderId="0" xfId="62" applyBorder="1">
      <alignment/>
      <protection/>
    </xf>
    <xf numFmtId="0" fontId="0" fillId="0" borderId="14" xfId="63" applyFont="1" applyBorder="1">
      <alignment/>
      <protection/>
    </xf>
    <xf numFmtId="0" fontId="0" fillId="0" borderId="18" xfId="63" applyFont="1" applyBorder="1">
      <alignment/>
      <protection/>
    </xf>
    <xf numFmtId="0" fontId="0" fillId="0" borderId="18" xfId="63" applyBorder="1" applyAlignment="1">
      <alignment vertical="center"/>
      <protection/>
    </xf>
    <xf numFmtId="0" fontId="0" fillId="0" borderId="18" xfId="63" applyFont="1" applyBorder="1" applyAlignment="1">
      <alignment vertical="center"/>
      <protection/>
    </xf>
    <xf numFmtId="0" fontId="0" fillId="0" borderId="20" xfId="63" applyBorder="1">
      <alignment/>
      <protection/>
    </xf>
    <xf numFmtId="0" fontId="0" fillId="0" borderId="21" xfId="63" applyBorder="1">
      <alignment/>
      <protection/>
    </xf>
    <xf numFmtId="37" fontId="0" fillId="0" borderId="22" xfId="63" applyNumberFormat="1" applyBorder="1">
      <alignment/>
      <protection/>
    </xf>
    <xf numFmtId="0" fontId="0" fillId="0" borderId="23" xfId="62" applyBorder="1">
      <alignment/>
      <protection/>
    </xf>
    <xf numFmtId="37" fontId="0" fillId="0" borderId="24" xfId="62" applyNumberFormat="1" applyBorder="1" applyProtection="1">
      <alignment/>
      <protection/>
    </xf>
    <xf numFmtId="37" fontId="0" fillId="0" borderId="25" xfId="63" applyNumberFormat="1" applyBorder="1" applyProtection="1">
      <alignment/>
      <protection/>
    </xf>
    <xf numFmtId="37" fontId="9" fillId="0" borderId="0" xfId="0" applyFont="1" applyFill="1" applyAlignment="1">
      <alignment/>
    </xf>
    <xf numFmtId="37" fontId="0" fillId="0" borderId="0" xfId="0" applyFill="1" applyAlignment="1">
      <alignment/>
    </xf>
    <xf numFmtId="37" fontId="0" fillId="0" borderId="0" xfId="0" applyFont="1" applyFill="1" applyAlignment="1">
      <alignment/>
    </xf>
    <xf numFmtId="37" fontId="0" fillId="0" borderId="10" xfId="0" applyFill="1" applyBorder="1" applyAlignment="1">
      <alignment/>
    </xf>
    <xf numFmtId="37" fontId="0" fillId="0" borderId="11" xfId="0" applyFill="1" applyBorder="1" applyAlignment="1">
      <alignment/>
    </xf>
    <xf numFmtId="37" fontId="0" fillId="0" borderId="26" xfId="0" applyFill="1" applyBorder="1" applyAlignment="1">
      <alignment/>
    </xf>
    <xf numFmtId="37" fontId="0" fillId="0" borderId="27" xfId="0" applyFill="1" applyBorder="1" applyAlignment="1">
      <alignment/>
    </xf>
    <xf numFmtId="37" fontId="0" fillId="0" borderId="0" xfId="0" applyFill="1" applyBorder="1" applyAlignment="1">
      <alignment/>
    </xf>
    <xf numFmtId="37" fontId="0" fillId="0" borderId="23" xfId="0" applyFill="1" applyBorder="1" applyAlignment="1">
      <alignment/>
    </xf>
    <xf numFmtId="37" fontId="0" fillId="0" borderId="11" xfId="0" applyFill="1" applyBorder="1" applyAlignment="1">
      <alignment horizontal="center"/>
    </xf>
    <xf numFmtId="37" fontId="0" fillId="0" borderId="0" xfId="0" applyFill="1" applyAlignment="1">
      <alignment horizontal="center"/>
    </xf>
    <xf numFmtId="37" fontId="0" fillId="0" borderId="24" xfId="0" applyFill="1" applyBorder="1" applyAlignment="1">
      <alignment horizontal="center"/>
    </xf>
    <xf numFmtId="37" fontId="0" fillId="0" borderId="24" xfId="0" applyFill="1" applyBorder="1" applyAlignment="1">
      <alignment/>
    </xf>
    <xf numFmtId="37" fontId="0" fillId="0" borderId="18" xfId="0" applyFill="1" applyBorder="1" applyAlignment="1">
      <alignment horizontal="center"/>
    </xf>
    <xf numFmtId="37" fontId="0" fillId="0" borderId="28" xfId="0" applyFill="1" applyBorder="1" applyAlignment="1">
      <alignment/>
    </xf>
    <xf numFmtId="37" fontId="4" fillId="0" borderId="11" xfId="0" applyFont="1" applyFill="1" applyBorder="1" applyAlignment="1">
      <alignment horizontal="center"/>
    </xf>
    <xf numFmtId="37" fontId="4" fillId="0" borderId="19" xfId="0" applyFont="1" applyFill="1" applyBorder="1" applyAlignment="1">
      <alignment horizontal="center"/>
    </xf>
    <xf numFmtId="37" fontId="4" fillId="0" borderId="29" xfId="0" applyFont="1" applyFill="1" applyBorder="1" applyAlignment="1">
      <alignment/>
    </xf>
    <xf numFmtId="37" fontId="4" fillId="0" borderId="30" xfId="0" applyFont="1" applyFill="1" applyBorder="1" applyAlignment="1">
      <alignment horizontal="center"/>
    </xf>
    <xf numFmtId="37" fontId="4" fillId="0" borderId="31" xfId="0" applyFont="1" applyFill="1" applyBorder="1" applyAlignment="1">
      <alignment horizontal="center"/>
    </xf>
    <xf numFmtId="37" fontId="4" fillId="0" borderId="32" xfId="0" applyFont="1" applyFill="1" applyBorder="1" applyAlignment="1">
      <alignment horizontal="center"/>
    </xf>
    <xf numFmtId="37" fontId="4" fillId="0" borderId="24" xfId="0" applyFont="1" applyFill="1" applyBorder="1" applyAlignment="1">
      <alignment horizontal="center"/>
    </xf>
    <xf numFmtId="37" fontId="4" fillId="0" borderId="0" xfId="0" applyFont="1" applyFill="1" applyBorder="1" applyAlignment="1">
      <alignment horizontal="center"/>
    </xf>
    <xf numFmtId="37" fontId="4" fillId="0" borderId="33" xfId="0" applyFont="1" applyFill="1" applyBorder="1" applyAlignment="1">
      <alignment horizontal="center"/>
    </xf>
    <xf numFmtId="37" fontId="4" fillId="0" borderId="34" xfId="0" applyFont="1" applyFill="1" applyBorder="1" applyAlignment="1">
      <alignment horizontal="center"/>
    </xf>
    <xf numFmtId="37" fontId="4" fillId="0" borderId="35" xfId="0" applyFont="1" applyFill="1" applyBorder="1" applyAlignment="1">
      <alignment horizontal="center"/>
    </xf>
    <xf numFmtId="37" fontId="4" fillId="0" borderId="36" xfId="0" applyFont="1" applyFill="1" applyBorder="1" applyAlignment="1">
      <alignment horizontal="center"/>
    </xf>
    <xf numFmtId="37" fontId="0" fillId="0" borderId="12" xfId="0" applyFill="1" applyBorder="1" applyAlignment="1">
      <alignment/>
    </xf>
    <xf numFmtId="37" fontId="4" fillId="0" borderId="12" xfId="0" applyFont="1" applyFill="1" applyBorder="1" applyAlignment="1">
      <alignment horizontal="center"/>
    </xf>
    <xf numFmtId="37" fontId="4" fillId="0" borderId="37" xfId="0" applyFont="1" applyFill="1" applyBorder="1" applyAlignment="1">
      <alignment horizontal="center"/>
    </xf>
    <xf numFmtId="37" fontId="4" fillId="0" borderId="38" xfId="0" applyFont="1" applyFill="1" applyBorder="1" applyAlignment="1">
      <alignment horizontal="center"/>
    </xf>
    <xf numFmtId="37" fontId="4" fillId="0" borderId="39" xfId="0" applyFont="1" applyFill="1" applyBorder="1" applyAlignment="1">
      <alignment horizontal="center"/>
    </xf>
    <xf numFmtId="37" fontId="4" fillId="0" borderId="40" xfId="0" applyFont="1" applyFill="1" applyBorder="1" applyAlignment="1">
      <alignment horizontal="center"/>
    </xf>
    <xf numFmtId="37" fontId="4" fillId="0" borderId="41" xfId="0" applyFont="1" applyFill="1" applyBorder="1" applyAlignment="1">
      <alignment horizontal="center"/>
    </xf>
    <xf numFmtId="37" fontId="4" fillId="0" borderId="10" xfId="0" applyFont="1" applyFill="1" applyBorder="1" applyAlignment="1">
      <alignment horizontal="center"/>
    </xf>
    <xf numFmtId="37" fontId="4" fillId="0" borderId="42" xfId="0" applyFont="1" applyFill="1" applyBorder="1" applyAlignment="1">
      <alignment horizontal="center"/>
    </xf>
    <xf numFmtId="37" fontId="4" fillId="0" borderId="43" xfId="0" applyFont="1" applyFill="1" applyBorder="1" applyAlignment="1">
      <alignment horizontal="center"/>
    </xf>
    <xf numFmtId="37" fontId="4" fillId="0" borderId="44" xfId="0" applyFont="1" applyFill="1" applyBorder="1" applyAlignment="1">
      <alignment horizontal="center"/>
    </xf>
    <xf numFmtId="37" fontId="0" fillId="0" borderId="41" xfId="0" applyFill="1" applyBorder="1" applyAlignment="1">
      <alignment/>
    </xf>
    <xf numFmtId="37" fontId="0" fillId="0" borderId="16" xfId="0" applyFill="1" applyBorder="1" applyAlignment="1">
      <alignment/>
    </xf>
    <xf numFmtId="37" fontId="0" fillId="0" borderId="18" xfId="0" applyFill="1" applyBorder="1" applyAlignment="1">
      <alignment/>
    </xf>
    <xf numFmtId="37" fontId="0" fillId="0" borderId="16" xfId="0" applyFont="1" applyFill="1" applyBorder="1" applyAlignment="1" applyProtection="1">
      <alignment horizontal="center"/>
      <protection/>
    </xf>
    <xf numFmtId="37" fontId="0" fillId="0" borderId="17" xfId="0" applyFont="1" applyFill="1" applyBorder="1" applyAlignment="1" applyProtection="1">
      <alignment horizontal="center"/>
      <protection/>
    </xf>
    <xf numFmtId="37" fontId="0" fillId="0" borderId="17" xfId="0" applyFont="1" applyFill="1" applyBorder="1" applyAlignment="1" applyProtection="1" quotePrefix="1">
      <alignment horizontal="center"/>
      <protection/>
    </xf>
    <xf numFmtId="37" fontId="0" fillId="0" borderId="17" xfId="0" applyFont="1" applyFill="1" applyBorder="1" applyAlignment="1" applyProtection="1" quotePrefix="1">
      <alignment horizontal="center"/>
      <protection/>
    </xf>
    <xf numFmtId="37" fontId="0" fillId="0" borderId="45" xfId="0" applyFont="1" applyFill="1" applyBorder="1" applyAlignment="1" applyProtection="1">
      <alignment/>
      <protection/>
    </xf>
    <xf numFmtId="179" fontId="0" fillId="0" borderId="46" xfId="0" applyNumberFormat="1" applyFont="1" applyFill="1" applyBorder="1" applyAlignment="1" applyProtection="1">
      <alignment horizontal="center"/>
      <protection/>
    </xf>
    <xf numFmtId="37" fontId="0" fillId="0" borderId="47" xfId="0" applyFont="1" applyFill="1" applyBorder="1" applyAlignment="1" applyProtection="1">
      <alignment horizontal="center"/>
      <protection/>
    </xf>
    <xf numFmtId="37" fontId="0" fillId="0" borderId="45" xfId="0" applyFont="1" applyFill="1" applyBorder="1" applyAlignment="1" applyProtection="1">
      <alignment horizontal="center"/>
      <protection/>
    </xf>
    <xf numFmtId="179" fontId="0" fillId="0" borderId="48" xfId="0" applyNumberFormat="1" applyFont="1" applyFill="1" applyBorder="1" applyAlignment="1" applyProtection="1">
      <alignment horizontal="center"/>
      <protection/>
    </xf>
    <xf numFmtId="37" fontId="0" fillId="0" borderId="18" xfId="0" applyFont="1" applyFill="1" applyBorder="1" applyAlignment="1" applyProtection="1" quotePrefix="1">
      <alignment horizontal="center"/>
      <protection/>
    </xf>
    <xf numFmtId="37" fontId="0" fillId="0" borderId="49" xfId="0" applyFont="1" applyFill="1" applyBorder="1" applyAlignment="1" applyProtection="1">
      <alignment horizontal="center"/>
      <protection/>
    </xf>
    <xf numFmtId="37" fontId="0" fillId="0" borderId="50" xfId="0" applyFont="1" applyFill="1" applyBorder="1" applyAlignment="1" applyProtection="1">
      <alignment horizontal="center"/>
      <protection/>
    </xf>
    <xf numFmtId="37" fontId="0" fillId="0" borderId="51" xfId="0" applyFont="1" applyFill="1" applyBorder="1" applyAlignment="1" applyProtection="1">
      <alignment horizontal="center"/>
      <protection/>
    </xf>
    <xf numFmtId="37" fontId="0" fillId="0" borderId="52" xfId="0" applyFont="1" applyFill="1" applyBorder="1" applyAlignment="1" applyProtection="1">
      <alignment horizontal="center"/>
      <protection/>
    </xf>
    <xf numFmtId="37" fontId="0" fillId="0" borderId="47" xfId="0" applyFont="1" applyFill="1" applyBorder="1" applyAlignment="1" applyProtection="1">
      <alignment horizontal="center"/>
      <protection/>
    </xf>
    <xf numFmtId="37" fontId="0" fillId="0" borderId="45" xfId="0" applyNumberFormat="1" applyFont="1" applyFill="1" applyBorder="1" applyAlignment="1" applyProtection="1">
      <alignment/>
      <protection/>
    </xf>
    <xf numFmtId="37" fontId="0" fillId="0" borderId="28" xfId="0" applyFont="1" applyFill="1" applyBorder="1" applyAlignment="1" applyProtection="1">
      <alignment/>
      <protection/>
    </xf>
    <xf numFmtId="37" fontId="0" fillId="0" borderId="16" xfId="0" applyFont="1" applyFill="1" applyBorder="1" applyAlignment="1">
      <alignment horizontal="center"/>
    </xf>
    <xf numFmtId="37" fontId="0" fillId="0" borderId="17" xfId="0" applyFont="1" applyFill="1" applyBorder="1" applyAlignment="1">
      <alignment horizontal="center"/>
    </xf>
    <xf numFmtId="37" fontId="0" fillId="0" borderId="45" xfId="0" applyFont="1" applyFill="1" applyBorder="1" applyAlignment="1">
      <alignment/>
    </xf>
    <xf numFmtId="37" fontId="0" fillId="0" borderId="46" xfId="0" applyFont="1" applyFill="1" applyBorder="1" applyAlignment="1">
      <alignment horizontal="center"/>
    </xf>
    <xf numFmtId="37" fontId="0" fillId="0" borderId="47" xfId="0" applyFont="1" applyFill="1" applyBorder="1" applyAlignment="1">
      <alignment horizontal="center"/>
    </xf>
    <xf numFmtId="37" fontId="0" fillId="0" borderId="45" xfId="0" applyFont="1" applyFill="1" applyBorder="1" applyAlignment="1">
      <alignment horizontal="center"/>
    </xf>
    <xf numFmtId="37" fontId="0" fillId="0" borderId="28" xfId="0" applyFont="1" applyFill="1" applyBorder="1" applyAlignment="1">
      <alignment horizontal="center"/>
    </xf>
    <xf numFmtId="37" fontId="0" fillId="0" borderId="18" xfId="0" applyFont="1" applyFill="1" applyBorder="1" applyAlignment="1">
      <alignment horizontal="center"/>
    </xf>
    <xf numFmtId="37" fontId="0" fillId="0" borderId="49" xfId="0" applyFont="1" applyFill="1" applyBorder="1" applyAlignment="1">
      <alignment horizontal="center"/>
    </xf>
    <xf numFmtId="37" fontId="0" fillId="0" borderId="50" xfId="0" applyFont="1" applyFill="1" applyBorder="1" applyAlignment="1">
      <alignment horizontal="center"/>
    </xf>
    <xf numFmtId="37" fontId="0" fillId="0" borderId="51" xfId="0" applyFont="1" applyFill="1" applyBorder="1" applyAlignment="1">
      <alignment horizontal="center"/>
    </xf>
    <xf numFmtId="37" fontId="0" fillId="0" borderId="47" xfId="0" applyFont="1" applyFill="1" applyBorder="1" applyAlignment="1">
      <alignment horizontal="center"/>
    </xf>
    <xf numFmtId="37" fontId="0" fillId="0" borderId="28" xfId="0" applyFont="1" applyFill="1" applyBorder="1" applyAlignment="1">
      <alignment/>
    </xf>
    <xf numFmtId="37" fontId="0" fillId="0" borderId="16" xfId="0" applyFont="1" applyFill="1" applyBorder="1" applyAlignment="1">
      <alignment/>
    </xf>
    <xf numFmtId="37" fontId="0" fillId="0" borderId="17" xfId="0" applyFont="1" applyFill="1" applyBorder="1" applyAlignment="1" quotePrefix="1">
      <alignment horizontal="center"/>
    </xf>
    <xf numFmtId="37" fontId="0" fillId="0" borderId="17" xfId="0" applyFont="1" applyFill="1" applyBorder="1" applyAlignment="1" quotePrefix="1">
      <alignment horizontal="center"/>
    </xf>
    <xf numFmtId="37" fontId="0" fillId="0" borderId="46" xfId="0" applyFont="1" applyFill="1" applyBorder="1" applyAlignment="1">
      <alignment horizontal="center" wrapText="1"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53" xfId="0" applyFont="1" applyFill="1" applyBorder="1" applyAlignment="1">
      <alignment/>
    </xf>
    <xf numFmtId="37" fontId="0" fillId="0" borderId="50" xfId="0" applyFont="1" applyFill="1" applyBorder="1" applyAlignment="1">
      <alignment/>
    </xf>
    <xf numFmtId="37" fontId="0" fillId="0" borderId="51" xfId="0" applyFont="1" applyFill="1" applyBorder="1" applyAlignment="1">
      <alignment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7" xfId="0" applyFont="1" applyFill="1" applyBorder="1" applyAlignment="1">
      <alignment/>
    </xf>
    <xf numFmtId="37" fontId="0" fillId="0" borderId="47" xfId="0" applyNumberFormat="1" applyFont="1" applyFill="1" applyBorder="1" applyAlignment="1" applyProtection="1">
      <alignment/>
      <protection/>
    </xf>
    <xf numFmtId="37" fontId="0" fillId="0" borderId="46" xfId="0" applyFont="1" applyFill="1" applyBorder="1" applyAlignment="1">
      <alignment/>
    </xf>
    <xf numFmtId="37" fontId="0" fillId="0" borderId="47" xfId="0" applyFont="1" applyFill="1" applyBorder="1" applyAlignment="1">
      <alignment/>
    </xf>
    <xf numFmtId="37" fontId="0" fillId="0" borderId="18" xfId="0" applyFont="1" applyFill="1" applyBorder="1" applyAlignment="1">
      <alignment/>
    </xf>
    <xf numFmtId="37" fontId="0" fillId="0" borderId="49" xfId="0" applyFont="1" applyFill="1" applyBorder="1" applyAlignment="1">
      <alignment/>
    </xf>
    <xf numFmtId="37" fontId="0" fillId="0" borderId="54" xfId="0" applyFont="1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14" xfId="0" applyFill="1" applyBorder="1" applyAlignment="1">
      <alignment/>
    </xf>
    <xf numFmtId="37" fontId="0" fillId="0" borderId="15" xfId="0" applyFont="1" applyFill="1" applyBorder="1" applyAlignment="1">
      <alignment horizontal="center"/>
    </xf>
    <xf numFmtId="37" fontId="0" fillId="0" borderId="13" xfId="0" applyFont="1" applyFill="1" applyBorder="1" applyAlignment="1">
      <alignment horizontal="center"/>
    </xf>
    <xf numFmtId="37" fontId="0" fillId="0" borderId="13" xfId="0" applyFont="1" applyFill="1" applyBorder="1" applyAlignment="1" quotePrefix="1">
      <alignment horizontal="center"/>
    </xf>
    <xf numFmtId="37" fontId="0" fillId="0" borderId="55" xfId="0" applyFont="1" applyFill="1" applyBorder="1" applyAlignment="1">
      <alignment/>
    </xf>
    <xf numFmtId="37" fontId="0" fillId="0" borderId="56" xfId="0" applyFont="1" applyFill="1" applyBorder="1" applyAlignment="1">
      <alignment/>
    </xf>
    <xf numFmtId="37" fontId="0" fillId="0" borderId="57" xfId="0" applyFont="1" applyFill="1" applyBorder="1" applyAlignment="1">
      <alignment/>
    </xf>
    <xf numFmtId="37" fontId="0" fillId="0" borderId="58" xfId="0" applyFont="1" applyFill="1" applyBorder="1" applyAlignment="1">
      <alignment/>
    </xf>
    <xf numFmtId="37" fontId="0" fillId="0" borderId="14" xfId="0" applyFont="1" applyFill="1" applyBorder="1" applyAlignment="1">
      <alignment/>
    </xf>
    <xf numFmtId="37" fontId="0" fillId="0" borderId="13" xfId="0" applyFont="1" applyFill="1" applyBorder="1" applyAlignment="1">
      <alignment/>
    </xf>
    <xf numFmtId="37" fontId="0" fillId="0" borderId="55" xfId="0" applyNumberFormat="1" applyFont="1" applyFill="1" applyBorder="1" applyAlignment="1" applyProtection="1">
      <alignment/>
      <protection/>
    </xf>
    <xf numFmtId="37" fontId="0" fillId="0" borderId="59" xfId="0" applyFont="1" applyFill="1" applyBorder="1" applyAlignment="1">
      <alignment/>
    </xf>
    <xf numFmtId="37" fontId="0" fillId="0" borderId="60" xfId="0" applyFont="1" applyFill="1" applyBorder="1" applyAlignment="1">
      <alignment/>
    </xf>
    <xf numFmtId="37" fontId="0" fillId="0" borderId="61" xfId="0" applyFont="1" applyFill="1" applyBorder="1" applyAlignment="1">
      <alignment/>
    </xf>
    <xf numFmtId="37" fontId="0" fillId="0" borderId="14" xfId="0" applyFont="1" applyFill="1" applyBorder="1" applyAlignment="1">
      <alignment horizontal="center"/>
    </xf>
    <xf numFmtId="37" fontId="0" fillId="0" borderId="17" xfId="0" applyFill="1" applyBorder="1" applyAlignment="1">
      <alignment/>
    </xf>
    <xf numFmtId="37" fontId="0" fillId="0" borderId="17" xfId="0" applyFont="1" applyFill="1" applyBorder="1" applyAlignment="1">
      <alignment horizontal="center"/>
    </xf>
    <xf numFmtId="37" fontId="0" fillId="0" borderId="45" xfId="0" applyFont="1" applyFill="1" applyBorder="1" applyAlignment="1">
      <alignment horizontal="center"/>
    </xf>
    <xf numFmtId="37" fontId="0" fillId="0" borderId="62" xfId="0" applyFont="1" applyFill="1" applyBorder="1" applyAlignment="1">
      <alignment horizontal="center"/>
    </xf>
    <xf numFmtId="37" fontId="0" fillId="0" borderId="63" xfId="0" applyFont="1" applyFill="1" applyBorder="1" applyAlignment="1">
      <alignment/>
    </xf>
    <xf numFmtId="37" fontId="0" fillId="0" borderId="64" xfId="0" applyFont="1" applyFill="1" applyBorder="1" applyAlignment="1">
      <alignment/>
    </xf>
    <xf numFmtId="37" fontId="0" fillId="0" borderId="19" xfId="0" applyFill="1" applyBorder="1" applyAlignment="1">
      <alignment horizontal="center"/>
    </xf>
    <xf numFmtId="37" fontId="0" fillId="0" borderId="65" xfId="0" applyFill="1" applyBorder="1" applyAlignment="1">
      <alignment/>
    </xf>
    <xf numFmtId="37" fontId="0" fillId="0" borderId="15" xfId="0" applyFont="1" applyFill="1" applyBorder="1" applyAlignment="1">
      <alignment/>
    </xf>
    <xf numFmtId="37" fontId="0" fillId="0" borderId="66" xfId="0" applyNumberFormat="1" applyFont="1" applyFill="1" applyBorder="1" applyAlignment="1" applyProtection="1">
      <alignment/>
      <protection/>
    </xf>
    <xf numFmtId="37" fontId="0" fillId="0" borderId="67" xfId="0" applyFont="1" applyFill="1" applyBorder="1" applyAlignment="1">
      <alignment/>
    </xf>
    <xf numFmtId="37" fontId="0" fillId="0" borderId="68" xfId="0" applyFont="1" applyFill="1" applyBorder="1" applyAlignment="1">
      <alignment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7" xfId="0" applyFill="1" applyBorder="1" applyAlignment="1">
      <alignment horizontal="center"/>
    </xf>
    <xf numFmtId="37" fontId="0" fillId="0" borderId="69" xfId="0" applyFill="1" applyBorder="1" applyAlignment="1">
      <alignment/>
    </xf>
    <xf numFmtId="37" fontId="0" fillId="0" borderId="29" xfId="0" applyFont="1" applyFill="1" applyBorder="1" applyAlignment="1">
      <alignment/>
    </xf>
    <xf numFmtId="37" fontId="0" fillId="0" borderId="70" xfId="0" applyFont="1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5" xfId="0" applyFont="1" applyFill="1" applyBorder="1" applyAlignment="1" applyProtection="1">
      <alignment horizontal="center"/>
      <protection/>
    </xf>
    <xf numFmtId="37" fontId="0" fillId="0" borderId="13" xfId="0" applyFont="1" applyFill="1" applyBorder="1" applyAlignment="1" applyProtection="1">
      <alignment horizontal="center"/>
      <protection/>
    </xf>
    <xf numFmtId="37" fontId="0" fillId="0" borderId="13" xfId="0" applyFont="1" applyFill="1" applyBorder="1" applyAlignment="1" applyProtection="1" quotePrefix="1">
      <alignment horizontal="center"/>
      <protection/>
    </xf>
    <xf numFmtId="37" fontId="0" fillId="0" borderId="55" xfId="0" applyFont="1" applyFill="1" applyBorder="1" applyAlignment="1">
      <alignment horizontal="center"/>
    </xf>
    <xf numFmtId="179" fontId="0" fillId="0" borderId="56" xfId="0" applyNumberFormat="1" applyFont="1" applyFill="1" applyBorder="1" applyAlignment="1">
      <alignment horizontal="center"/>
    </xf>
    <xf numFmtId="49" fontId="0" fillId="0" borderId="57" xfId="0" applyNumberFormat="1" applyFont="1" applyFill="1" applyBorder="1" applyAlignment="1">
      <alignment horizontal="center"/>
    </xf>
    <xf numFmtId="49" fontId="0" fillId="0" borderId="71" xfId="0" applyNumberFormat="1" applyFont="1" applyFill="1" applyBorder="1" applyAlignment="1">
      <alignment horizontal="center"/>
    </xf>
    <xf numFmtId="37" fontId="0" fillId="0" borderId="58" xfId="0" applyFont="1" applyFill="1" applyBorder="1" applyAlignment="1" quotePrefix="1">
      <alignment horizontal="center"/>
    </xf>
    <xf numFmtId="37" fontId="0" fillId="0" borderId="14" xfId="0" applyFont="1" applyFill="1" applyBorder="1" applyAlignment="1" applyProtection="1">
      <alignment horizontal="center"/>
      <protection/>
    </xf>
    <xf numFmtId="37" fontId="0" fillId="0" borderId="55" xfId="0" applyNumberFormat="1" applyFont="1" applyFill="1" applyBorder="1" applyAlignment="1" applyProtection="1">
      <alignment horizontal="center"/>
      <protection/>
    </xf>
    <xf numFmtId="37" fontId="0" fillId="0" borderId="72" xfId="0" applyFont="1" applyFill="1" applyBorder="1" applyAlignment="1">
      <alignment horizontal="center"/>
    </xf>
    <xf numFmtId="37" fontId="0" fillId="0" borderId="60" xfId="0" applyFont="1" applyFill="1" applyBorder="1" applyAlignment="1">
      <alignment horizontal="center"/>
    </xf>
    <xf numFmtId="37" fontId="0" fillId="0" borderId="61" xfId="0" applyFont="1" applyFill="1" applyBorder="1" applyAlignment="1">
      <alignment horizontal="center"/>
    </xf>
    <xf numFmtId="37" fontId="0" fillId="0" borderId="57" xfId="0" applyFont="1" applyFill="1" applyBorder="1" applyAlignment="1" applyProtection="1">
      <alignment horizontal="center"/>
      <protection/>
    </xf>
    <xf numFmtId="37" fontId="0" fillId="0" borderId="57" xfId="0" applyFont="1" applyFill="1" applyBorder="1" applyAlignment="1">
      <alignment horizontal="center"/>
    </xf>
    <xf numFmtId="37" fontId="0" fillId="0" borderId="58" xfId="0" applyFont="1" applyFill="1" applyBorder="1" applyAlignment="1">
      <alignment horizontal="center"/>
    </xf>
    <xf numFmtId="37" fontId="0" fillId="0" borderId="59" xfId="0" applyFont="1" applyFill="1" applyBorder="1" applyAlignment="1">
      <alignment horizontal="center"/>
    </xf>
    <xf numFmtId="37" fontId="0" fillId="0" borderId="73" xfId="0" applyFont="1" applyFill="1" applyBorder="1" applyAlignment="1" quotePrefix="1">
      <alignment horizontal="center"/>
    </xf>
    <xf numFmtId="37" fontId="0" fillId="0" borderId="55" xfId="0" applyFont="1" applyFill="1" applyBorder="1" applyAlignment="1" quotePrefix="1">
      <alignment horizontal="center"/>
    </xf>
    <xf numFmtId="37" fontId="0" fillId="0" borderId="74" xfId="0" applyFont="1" applyFill="1" applyBorder="1" applyAlignment="1" quotePrefix="1">
      <alignment horizontal="center"/>
    </xf>
    <xf numFmtId="37" fontId="0" fillId="0" borderId="14" xfId="0" applyFont="1" applyFill="1" applyBorder="1" applyAlignment="1" applyProtection="1" quotePrefix="1">
      <alignment horizontal="center"/>
      <protection/>
    </xf>
    <xf numFmtId="37" fontId="0" fillId="0" borderId="75" xfId="0" applyFont="1" applyFill="1" applyBorder="1" applyAlignment="1" quotePrefix="1">
      <alignment horizontal="center"/>
    </xf>
    <xf numFmtId="37" fontId="0" fillId="0" borderId="76" xfId="0" applyFont="1" applyFill="1" applyBorder="1" applyAlignment="1" quotePrefix="1">
      <alignment horizontal="center"/>
    </xf>
    <xf numFmtId="37" fontId="0" fillId="0" borderId="77" xfId="0" applyFont="1" applyFill="1" applyBorder="1" applyAlignment="1" quotePrefix="1">
      <alignment horizontal="center"/>
    </xf>
    <xf numFmtId="37" fontId="0" fillId="0" borderId="78" xfId="0" applyFont="1" applyFill="1" applyBorder="1" applyAlignment="1" quotePrefix="1">
      <alignment horizontal="center"/>
    </xf>
    <xf numFmtId="37" fontId="0" fillId="0" borderId="73" xfId="0" applyFont="1" applyFill="1" applyBorder="1" applyAlignment="1" quotePrefix="1">
      <alignment horizontal="center"/>
    </xf>
    <xf numFmtId="37" fontId="0" fillId="0" borderId="79" xfId="0" applyNumberFormat="1" applyFont="1" applyFill="1" applyBorder="1" applyAlignment="1" applyProtection="1">
      <alignment horizontal="center"/>
      <protection/>
    </xf>
    <xf numFmtId="179" fontId="0" fillId="0" borderId="46" xfId="0" applyNumberFormat="1" applyFont="1" applyFill="1" applyBorder="1" applyAlignment="1">
      <alignment horizontal="center"/>
    </xf>
    <xf numFmtId="37" fontId="0" fillId="0" borderId="47" xfId="0" applyFont="1" applyFill="1" applyBorder="1" applyAlignment="1" quotePrefix="1">
      <alignment horizontal="center"/>
    </xf>
    <xf numFmtId="37" fontId="0" fillId="0" borderId="45" xfId="0" applyFont="1" applyFill="1" applyBorder="1" applyAlignment="1" quotePrefix="1">
      <alignment horizontal="center"/>
    </xf>
    <xf numFmtId="37" fontId="0" fillId="0" borderId="28" xfId="0" applyFont="1" applyFill="1" applyBorder="1" applyAlignment="1" quotePrefix="1">
      <alignment horizontal="center"/>
    </xf>
    <xf numFmtId="37" fontId="0" fillId="0" borderId="18" xfId="0" applyFill="1" applyBorder="1" applyAlignment="1" applyProtection="1" quotePrefix="1">
      <alignment horizontal="center"/>
      <protection/>
    </xf>
    <xf numFmtId="37" fontId="0" fillId="0" borderId="45" xfId="0" applyNumberFormat="1" applyFont="1" applyFill="1" applyBorder="1" applyAlignment="1" applyProtection="1">
      <alignment horizontal="center"/>
      <protection/>
    </xf>
    <xf numFmtId="37" fontId="0" fillId="0" borderId="49" xfId="0" applyFont="1" applyFill="1" applyBorder="1" applyAlignment="1" quotePrefix="1">
      <alignment horizontal="center"/>
    </xf>
    <xf numFmtId="37" fontId="0" fillId="0" borderId="50" xfId="0" applyFont="1" applyFill="1" applyBorder="1" applyAlignment="1" quotePrefix="1">
      <alignment horizontal="center"/>
    </xf>
    <xf numFmtId="37" fontId="0" fillId="0" borderId="51" xfId="0" applyFont="1" applyFill="1" applyBorder="1" applyAlignment="1" quotePrefix="1">
      <alignment horizontal="center"/>
    </xf>
    <xf numFmtId="37" fontId="0" fillId="0" borderId="18" xfId="0" applyFont="1" applyFill="1" applyBorder="1" applyAlignment="1" quotePrefix="1">
      <alignment horizontal="center"/>
    </xf>
    <xf numFmtId="37" fontId="0" fillId="0" borderId="47" xfId="0" applyFont="1" applyFill="1" applyBorder="1" applyAlignment="1" quotePrefix="1">
      <alignment horizontal="center"/>
    </xf>
    <xf numFmtId="37" fontId="0" fillId="0" borderId="80" xfId="0" applyFill="1" applyBorder="1" applyAlignment="1">
      <alignment horizontal="center"/>
    </xf>
    <xf numFmtId="37" fontId="0" fillId="0" borderId="81" xfId="0" applyFont="1" applyFill="1" applyBorder="1" applyAlignment="1">
      <alignment/>
    </xf>
    <xf numFmtId="37" fontId="0" fillId="0" borderId="82" xfId="0" applyFont="1" applyFill="1" applyBorder="1" applyAlignment="1">
      <alignment/>
    </xf>
    <xf numFmtId="37" fontId="0" fillId="0" borderId="83" xfId="0" applyFont="1" applyFill="1" applyBorder="1" applyAlignment="1">
      <alignment/>
    </xf>
    <xf numFmtId="37" fontId="0" fillId="0" borderId="84" xfId="0" applyFont="1" applyFill="1" applyBorder="1" applyAlignment="1">
      <alignment/>
    </xf>
    <xf numFmtId="37" fontId="0" fillId="0" borderId="82" xfId="0" applyNumberFormat="1" applyFont="1" applyFill="1" applyBorder="1" applyAlignment="1" applyProtection="1">
      <alignment/>
      <protection/>
    </xf>
    <xf numFmtId="37" fontId="0" fillId="0" borderId="85" xfId="0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37" fontId="0" fillId="0" borderId="61" xfId="0" applyFont="1" applyFill="1" applyBorder="1" applyAlignment="1">
      <alignment horizontal="left"/>
    </xf>
    <xf numFmtId="37" fontId="0" fillId="0" borderId="86" xfId="0" applyFont="1" applyFill="1" applyBorder="1" applyAlignment="1">
      <alignment/>
    </xf>
    <xf numFmtId="37" fontId="0" fillId="0" borderId="87" xfId="0" applyFont="1" applyFill="1" applyBorder="1" applyAlignment="1">
      <alignment/>
    </xf>
    <xf numFmtId="37" fontId="0" fillId="0" borderId="88" xfId="0" applyFont="1" applyFill="1" applyBorder="1" applyAlignment="1">
      <alignment/>
    </xf>
    <xf numFmtId="37" fontId="0" fillId="0" borderId="89" xfId="0" applyFont="1" applyFill="1" applyBorder="1" applyAlignment="1">
      <alignment/>
    </xf>
    <xf numFmtId="37" fontId="0" fillId="0" borderId="86" xfId="0" applyNumberFormat="1" applyFont="1" applyFill="1" applyBorder="1" applyAlignment="1" applyProtection="1">
      <alignment/>
      <protection/>
    </xf>
    <xf numFmtId="37" fontId="0" fillId="0" borderId="90" xfId="0" applyFont="1" applyFill="1" applyBorder="1" applyAlignment="1">
      <alignment/>
    </xf>
    <xf numFmtId="37" fontId="0" fillId="0" borderId="76" xfId="0" applyFont="1" applyFill="1" applyBorder="1" applyAlignment="1">
      <alignment/>
    </xf>
    <xf numFmtId="37" fontId="0" fillId="0" borderId="91" xfId="0" applyFont="1" applyFill="1" applyBorder="1" applyAlignment="1">
      <alignment/>
    </xf>
    <xf numFmtId="37" fontId="0" fillId="0" borderId="92" xfId="0" applyFont="1" applyFill="1" applyBorder="1" applyAlignment="1">
      <alignment/>
    </xf>
    <xf numFmtId="37" fontId="0" fillId="0" borderId="93" xfId="0" applyFont="1" applyFill="1" applyBorder="1" applyAlignment="1">
      <alignment/>
    </xf>
    <xf numFmtId="37" fontId="0" fillId="0" borderId="94" xfId="0" applyFont="1" applyFill="1" applyBorder="1" applyAlignment="1">
      <alignment/>
    </xf>
    <xf numFmtId="37" fontId="0" fillId="0" borderId="92" xfId="0" applyNumberFormat="1" applyFont="1" applyFill="1" applyBorder="1" applyAlignment="1" applyProtection="1">
      <alignment/>
      <protection/>
    </xf>
    <xf numFmtId="37" fontId="0" fillId="0" borderId="95" xfId="0" applyFont="1" applyFill="1" applyBorder="1" applyAlignment="1">
      <alignment/>
    </xf>
    <xf numFmtId="37" fontId="0" fillId="0" borderId="96" xfId="0" applyFont="1" applyFill="1" applyBorder="1" applyAlignment="1">
      <alignment/>
    </xf>
    <xf numFmtId="37" fontId="0" fillId="0" borderId="24" xfId="0" applyFont="1" applyFill="1" applyBorder="1" applyAlignment="1">
      <alignment/>
    </xf>
    <xf numFmtId="37" fontId="0" fillId="0" borderId="97" xfId="0" applyFont="1" applyFill="1" applyBorder="1" applyAlignment="1">
      <alignment/>
    </xf>
    <xf numFmtId="37" fontId="0" fillId="0" borderId="51" xfId="0" applyFill="1" applyBorder="1" applyAlignment="1">
      <alignment/>
    </xf>
    <xf numFmtId="37" fontId="0" fillId="0" borderId="92" xfId="0" applyFont="1" applyFill="1" applyBorder="1" applyAlignment="1" applyProtection="1" quotePrefix="1">
      <alignment horizontal="center"/>
      <protection/>
    </xf>
    <xf numFmtId="37" fontId="0" fillId="0" borderId="84" xfId="0" applyFont="1" applyFill="1" applyBorder="1" applyAlignment="1" applyProtection="1" quotePrefix="1">
      <alignment horizontal="center"/>
      <protection/>
    </xf>
    <xf numFmtId="37" fontId="0" fillId="0" borderId="28" xfId="0" applyFont="1" applyFill="1" applyBorder="1" applyAlignment="1" applyProtection="1" quotePrefix="1">
      <alignment horizontal="center"/>
      <protection/>
    </xf>
    <xf numFmtId="37" fontId="0" fillId="0" borderId="94" xfId="0" applyFont="1" applyFill="1" applyBorder="1" applyAlignment="1" applyProtection="1">
      <alignment horizontal="center"/>
      <protection/>
    </xf>
    <xf numFmtId="37" fontId="0" fillId="0" borderId="18" xfId="0" applyFont="1" applyFill="1" applyBorder="1" applyAlignment="1" applyProtection="1">
      <alignment horizontal="center"/>
      <protection/>
    </xf>
    <xf numFmtId="37" fontId="0" fillId="0" borderId="64" xfId="0" applyFont="1" applyFill="1" applyBorder="1" applyAlignment="1" applyProtection="1">
      <alignment horizontal="center"/>
      <protection/>
    </xf>
    <xf numFmtId="37" fontId="0" fillId="0" borderId="92" xfId="0" applyFont="1" applyFill="1" applyBorder="1" applyAlignment="1" applyProtection="1">
      <alignment horizontal="center"/>
      <protection/>
    </xf>
    <xf numFmtId="37" fontId="0" fillId="0" borderId="98" xfId="0" applyNumberFormat="1" applyFont="1" applyFill="1" applyBorder="1" applyAlignment="1" applyProtection="1">
      <alignment/>
      <protection/>
    </xf>
    <xf numFmtId="37" fontId="0" fillId="0" borderId="49" xfId="0" applyFont="1" applyFill="1" applyBorder="1" applyAlignment="1" applyProtection="1" quotePrefix="1">
      <alignment horizontal="center"/>
      <protection/>
    </xf>
    <xf numFmtId="37" fontId="0" fillId="0" borderId="50" xfId="0" applyFont="1" applyFill="1" applyBorder="1" applyAlignment="1" applyProtection="1" quotePrefix="1">
      <alignment horizontal="center"/>
      <protection/>
    </xf>
    <xf numFmtId="37" fontId="0" fillId="0" borderId="51" xfId="0" applyFont="1" applyFill="1" applyBorder="1" applyAlignment="1" applyProtection="1" quotePrefix="1">
      <alignment horizontal="center"/>
      <protection/>
    </xf>
    <xf numFmtId="37" fontId="0" fillId="0" borderId="99" xfId="0" applyNumberFormat="1" applyFont="1" applyFill="1" applyBorder="1" applyAlignment="1" applyProtection="1">
      <alignment/>
      <protection/>
    </xf>
    <xf numFmtId="37" fontId="0" fillId="0" borderId="100" xfId="0" applyFont="1" applyFill="1" applyBorder="1" applyAlignment="1" applyProtection="1" quotePrefix="1">
      <alignment horizontal="center"/>
      <protection/>
    </xf>
    <xf numFmtId="37" fontId="0" fillId="0" borderId="19" xfId="0" applyFont="1" applyFill="1" applyBorder="1" applyAlignment="1" applyProtection="1" quotePrefix="1">
      <alignment horizontal="center"/>
      <protection/>
    </xf>
    <xf numFmtId="37" fontId="0" fillId="0" borderId="57" xfId="0" applyFont="1" applyFill="1" applyBorder="1" applyAlignment="1">
      <alignment horizontal="center"/>
    </xf>
    <xf numFmtId="37" fontId="0" fillId="0" borderId="55" xfId="0" applyFont="1" applyFill="1" applyBorder="1" applyAlignment="1">
      <alignment horizontal="center"/>
    </xf>
    <xf numFmtId="37" fontId="0" fillId="0" borderId="58" xfId="0" applyFont="1" applyFill="1" applyBorder="1" applyAlignment="1">
      <alignment horizontal="center"/>
    </xf>
    <xf numFmtId="37" fontId="0" fillId="0" borderId="15" xfId="0" applyFont="1" applyFill="1" applyBorder="1" applyAlignment="1" applyProtection="1" quotePrefix="1">
      <alignment horizontal="center"/>
      <protection/>
    </xf>
    <xf numFmtId="37" fontId="0" fillId="0" borderId="73" xfId="0" applyFont="1" applyFill="1" applyBorder="1" applyAlignment="1">
      <alignment horizontal="center"/>
    </xf>
    <xf numFmtId="37" fontId="0" fillId="0" borderId="56" xfId="0" applyFont="1" applyFill="1" applyBorder="1" applyAlignment="1">
      <alignment horizontal="center"/>
    </xf>
    <xf numFmtId="37" fontId="0" fillId="0" borderId="76" xfId="0" applyFont="1" applyFill="1" applyBorder="1" applyAlignment="1">
      <alignment horizontal="center"/>
    </xf>
    <xf numFmtId="37" fontId="0" fillId="0" borderId="101" xfId="0" applyFont="1" applyFill="1" applyBorder="1" applyAlignment="1">
      <alignment/>
    </xf>
    <xf numFmtId="37" fontId="0" fillId="0" borderId="12" xfId="0" applyFill="1" applyBorder="1" applyAlignment="1">
      <alignment horizontal="center"/>
    </xf>
    <xf numFmtId="37" fontId="0" fillId="0" borderId="37" xfId="0" applyFill="1" applyBorder="1" applyAlignment="1">
      <alignment/>
    </xf>
    <xf numFmtId="37" fontId="0" fillId="0" borderId="12" xfId="0" applyFont="1" applyFill="1" applyBorder="1" applyAlignment="1">
      <alignment/>
    </xf>
    <xf numFmtId="37" fontId="0" fillId="0" borderId="37" xfId="0" applyFont="1" applyFill="1" applyBorder="1" applyAlignment="1">
      <alignment/>
    </xf>
    <xf numFmtId="37" fontId="0" fillId="0" borderId="38" xfId="0" applyFont="1" applyFill="1" applyBorder="1" applyAlignment="1">
      <alignment/>
    </xf>
    <xf numFmtId="37" fontId="0" fillId="0" borderId="39" xfId="0" applyFont="1" applyFill="1" applyBorder="1" applyAlignment="1">
      <alignment/>
    </xf>
    <xf numFmtId="37" fontId="0" fillId="0" borderId="40" xfId="0" applyFont="1" applyFill="1" applyBorder="1" applyAlignment="1">
      <alignment/>
    </xf>
    <xf numFmtId="37" fontId="0" fillId="0" borderId="41" xfId="0" applyFont="1" applyFill="1" applyBorder="1" applyAlignment="1">
      <alignment/>
    </xf>
    <xf numFmtId="37" fontId="0" fillId="0" borderId="10" xfId="0" applyFont="1" applyFill="1" applyBorder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0" fillId="0" borderId="42" xfId="0" applyFont="1" applyFill="1" applyBorder="1" applyAlignment="1">
      <alignment/>
    </xf>
    <xf numFmtId="37" fontId="0" fillId="0" borderId="43" xfId="0" applyFont="1" applyFill="1" applyBorder="1" applyAlignment="1">
      <alignment/>
    </xf>
    <xf numFmtId="37" fontId="0" fillId="0" borderId="44" xfId="0" applyFont="1" applyFill="1" applyBorder="1" applyAlignment="1">
      <alignment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37" xfId="0" applyNumberFormat="1" applyFont="1" applyFill="1" applyBorder="1" applyAlignment="1" applyProtection="1">
      <alignment/>
      <protection/>
    </xf>
    <xf numFmtId="37" fontId="0" fillId="0" borderId="102" xfId="0" applyFont="1" applyFill="1" applyBorder="1" applyAlignment="1">
      <alignment/>
    </xf>
    <xf numFmtId="37" fontId="6" fillId="0" borderId="0" xfId="0" applyFont="1" applyFill="1" applyAlignment="1">
      <alignment/>
    </xf>
    <xf numFmtId="37" fontId="3" fillId="0" borderId="0" xfId="0" applyFont="1" applyFill="1" applyAlignment="1">
      <alignment/>
    </xf>
    <xf numFmtId="37" fontId="3" fillId="0" borderId="10" xfId="0" applyFont="1" applyFill="1" applyBorder="1" applyAlignment="1">
      <alignment/>
    </xf>
    <xf numFmtId="37" fontId="0" fillId="0" borderId="10" xfId="0" applyFont="1" applyFill="1" applyBorder="1" applyAlignment="1">
      <alignment/>
    </xf>
    <xf numFmtId="37" fontId="3" fillId="0" borderId="11" xfId="0" applyFont="1" applyFill="1" applyBorder="1" applyAlignment="1">
      <alignment/>
    </xf>
    <xf numFmtId="37" fontId="3" fillId="0" borderId="26" xfId="0" applyFont="1" applyFill="1" applyBorder="1" applyAlignment="1">
      <alignment/>
    </xf>
    <xf numFmtId="37" fontId="3" fillId="0" borderId="23" xfId="0" applyFont="1" applyFill="1" applyBorder="1" applyAlignment="1">
      <alignment/>
    </xf>
    <xf numFmtId="37" fontId="3" fillId="0" borderId="103" xfId="0" applyFont="1" applyFill="1" applyBorder="1" applyAlignment="1">
      <alignment/>
    </xf>
    <xf numFmtId="37" fontId="3" fillId="0" borderId="19" xfId="0" applyFont="1" applyFill="1" applyBorder="1" applyAlignment="1">
      <alignment/>
    </xf>
    <xf numFmtId="37" fontId="3" fillId="0" borderId="29" xfId="0" applyFont="1" applyFill="1" applyBorder="1" applyAlignment="1">
      <alignment/>
    </xf>
    <xf numFmtId="37" fontId="3" fillId="0" borderId="87" xfId="0" applyFont="1" applyFill="1" applyBorder="1" applyAlignment="1">
      <alignment/>
    </xf>
    <xf numFmtId="37" fontId="3" fillId="0" borderId="0" xfId="0" applyFont="1" applyFill="1" applyBorder="1" applyAlignment="1">
      <alignment/>
    </xf>
    <xf numFmtId="37" fontId="3" fillId="0" borderId="104" xfId="0" applyFont="1" applyFill="1" applyBorder="1" applyAlignment="1">
      <alignment/>
    </xf>
    <xf numFmtId="37" fontId="3" fillId="0" borderId="0" xfId="0" applyFont="1" applyFill="1" applyBorder="1" applyAlignment="1">
      <alignment horizontal="center"/>
    </xf>
    <xf numFmtId="37" fontId="3" fillId="0" borderId="104" xfId="0" applyFont="1" applyFill="1" applyBorder="1" applyAlignment="1">
      <alignment horizontal="center"/>
    </xf>
    <xf numFmtId="37" fontId="3" fillId="0" borderId="19" xfId="0" applyFont="1" applyFill="1" applyBorder="1" applyAlignment="1">
      <alignment horizontal="center"/>
    </xf>
    <xf numFmtId="37" fontId="3" fillId="0" borderId="29" xfId="0" applyFont="1" applyFill="1" applyBorder="1" applyAlignment="1">
      <alignment horizontal="center"/>
    </xf>
    <xf numFmtId="37" fontId="3" fillId="0" borderId="12" xfId="0" applyFont="1" applyFill="1" applyBorder="1" applyAlignment="1">
      <alignment/>
    </xf>
    <xf numFmtId="37" fontId="3" fillId="0" borderId="105" xfId="0" applyFont="1" applyFill="1" applyBorder="1" applyAlignment="1">
      <alignment/>
    </xf>
    <xf numFmtId="37" fontId="3" fillId="0" borderId="40" xfId="0" applyFont="1" applyFill="1" applyBorder="1" applyAlignment="1">
      <alignment/>
    </xf>
    <xf numFmtId="176" fontId="3" fillId="0" borderId="40" xfId="0" applyNumberFormat="1" applyFont="1" applyFill="1" applyBorder="1" applyAlignment="1" applyProtection="1">
      <alignment/>
      <protection/>
    </xf>
    <xf numFmtId="176" fontId="3" fillId="0" borderId="37" xfId="0" applyNumberFormat="1" applyFont="1" applyFill="1" applyBorder="1" applyAlignment="1" applyProtection="1">
      <alignment/>
      <protection/>
    </xf>
    <xf numFmtId="37" fontId="3" fillId="0" borderId="38" xfId="0" applyFont="1" applyFill="1" applyBorder="1" applyAlignment="1">
      <alignment/>
    </xf>
    <xf numFmtId="37" fontId="3" fillId="0" borderId="14" xfId="0" applyFont="1" applyFill="1" applyBorder="1" applyAlignment="1">
      <alignment/>
    </xf>
    <xf numFmtId="37" fontId="3" fillId="0" borderId="106" xfId="0" applyFont="1" applyFill="1" applyBorder="1" applyAlignment="1">
      <alignment horizontal="center"/>
    </xf>
    <xf numFmtId="37" fontId="3" fillId="0" borderId="14" xfId="0" applyFont="1" applyFill="1" applyBorder="1" applyAlignment="1">
      <alignment/>
    </xf>
    <xf numFmtId="37" fontId="3" fillId="0" borderId="57" xfId="0" applyFont="1" applyFill="1" applyBorder="1" applyAlignment="1">
      <alignment/>
    </xf>
    <xf numFmtId="37" fontId="3" fillId="0" borderId="57" xfId="0" applyNumberFormat="1" applyFont="1" applyFill="1" applyBorder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37" fontId="3" fillId="0" borderId="55" xfId="0" applyNumberFormat="1" applyFont="1" applyFill="1" applyBorder="1" applyAlignment="1" applyProtection="1">
      <alignment/>
      <protection/>
    </xf>
    <xf numFmtId="37" fontId="3" fillId="0" borderId="14" xfId="0" applyFont="1" applyFill="1" applyBorder="1" applyAlignment="1">
      <alignment horizontal="center"/>
    </xf>
    <xf numFmtId="37" fontId="3" fillId="0" borderId="57" xfId="0" applyFont="1" applyFill="1" applyBorder="1" applyAlignment="1">
      <alignment horizontal="right"/>
    </xf>
    <xf numFmtId="37" fontId="3" fillId="0" borderId="106" xfId="0" applyFont="1" applyFill="1" applyBorder="1" applyAlignment="1">
      <alignment/>
    </xf>
    <xf numFmtId="37" fontId="3" fillId="0" borderId="11" xfId="0" applyFont="1" applyFill="1" applyBorder="1" applyAlignment="1">
      <alignment horizontal="center"/>
    </xf>
    <xf numFmtId="37" fontId="3" fillId="0" borderId="14" xfId="0" applyFont="1" applyFill="1" applyBorder="1" applyAlignment="1">
      <alignment horizontal="right"/>
    </xf>
    <xf numFmtId="37" fontId="3" fillId="0" borderId="17" xfId="0" applyFont="1" applyFill="1" applyBorder="1" applyAlignment="1">
      <alignment/>
    </xf>
    <xf numFmtId="37" fontId="3" fillId="0" borderId="18" xfId="0" applyFont="1" applyFill="1" applyBorder="1" applyAlignment="1">
      <alignment/>
    </xf>
    <xf numFmtId="37" fontId="3" fillId="0" borderId="84" xfId="0" applyFont="1" applyFill="1" applyBorder="1" applyAlignment="1">
      <alignment/>
    </xf>
    <xf numFmtId="37" fontId="3" fillId="0" borderId="47" xfId="0" applyFont="1" applyFill="1" applyBorder="1" applyAlignment="1">
      <alignment horizontal="right"/>
    </xf>
    <xf numFmtId="37" fontId="3" fillId="0" borderId="47" xfId="0" applyNumberFormat="1" applyFont="1" applyFill="1" applyBorder="1" applyAlignment="1" applyProtection="1">
      <alignment/>
      <protection/>
    </xf>
    <xf numFmtId="37" fontId="3" fillId="0" borderId="17" xfId="0" applyNumberFormat="1" applyFont="1" applyFill="1" applyBorder="1" applyAlignment="1" applyProtection="1">
      <alignment/>
      <protection/>
    </xf>
    <xf numFmtId="37" fontId="3" fillId="0" borderId="45" xfId="0" applyNumberFormat="1" applyFont="1" applyFill="1" applyBorder="1" applyAlignment="1" applyProtection="1">
      <alignment/>
      <protection/>
    </xf>
    <xf numFmtId="37" fontId="3" fillId="0" borderId="78" xfId="0" applyFont="1" applyFill="1" applyBorder="1" applyAlignment="1">
      <alignment/>
    </xf>
    <xf numFmtId="37" fontId="3" fillId="0" borderId="16" xfId="0" applyFont="1" applyFill="1" applyBorder="1" applyAlignment="1">
      <alignment/>
    </xf>
    <xf numFmtId="37" fontId="3" fillId="0" borderId="84" xfId="0" applyFont="1" applyFill="1" applyBorder="1" applyAlignment="1">
      <alignment horizontal="center"/>
    </xf>
    <xf numFmtId="37" fontId="3" fillId="0" borderId="18" xfId="0" applyFont="1" applyFill="1" applyBorder="1" applyAlignment="1">
      <alignment/>
    </xf>
    <xf numFmtId="37" fontId="0" fillId="0" borderId="14" xfId="0" applyFont="1" applyFill="1" applyBorder="1" applyAlignment="1">
      <alignment/>
    </xf>
    <xf numFmtId="37" fontId="3" fillId="0" borderId="18" xfId="0" applyFont="1" applyFill="1" applyBorder="1" applyAlignment="1">
      <alignment horizontal="center"/>
    </xf>
    <xf numFmtId="182" fontId="3" fillId="0" borderId="47" xfId="0" applyNumberFormat="1" applyFont="1" applyFill="1" applyBorder="1" applyAlignment="1">
      <alignment horizontal="right"/>
    </xf>
    <xf numFmtId="182" fontId="3" fillId="0" borderId="45" xfId="0" applyNumberFormat="1" applyFont="1" applyFill="1" applyBorder="1" applyAlignment="1" applyProtection="1">
      <alignment/>
      <protection/>
    </xf>
    <xf numFmtId="37" fontId="3" fillId="0" borderId="18" xfId="0" applyFont="1" applyFill="1" applyBorder="1" applyAlignment="1">
      <alignment horizontal="right"/>
    </xf>
    <xf numFmtId="182" fontId="3" fillId="0" borderId="17" xfId="0" applyNumberFormat="1" applyFont="1" applyFill="1" applyBorder="1" applyAlignment="1" applyProtection="1">
      <alignment/>
      <protection/>
    </xf>
    <xf numFmtId="37" fontId="3" fillId="0" borderId="45" xfId="0" applyFont="1" applyFill="1" applyBorder="1" applyAlignment="1">
      <alignment/>
    </xf>
    <xf numFmtId="37" fontId="3" fillId="0" borderId="46" xfId="0" applyFont="1" applyFill="1" applyBorder="1" applyAlignment="1">
      <alignment/>
    </xf>
    <xf numFmtId="37" fontId="3" fillId="0" borderId="55" xfId="0" applyFont="1" applyFill="1" applyBorder="1" applyAlignment="1">
      <alignment/>
    </xf>
    <xf numFmtId="177" fontId="3" fillId="0" borderId="47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45" xfId="0" applyNumberFormat="1" applyFont="1" applyFill="1" applyBorder="1" applyAlignment="1" applyProtection="1">
      <alignment/>
      <protection/>
    </xf>
    <xf numFmtId="177" fontId="0" fillId="0" borderId="11" xfId="0" applyNumberFormat="1" applyFill="1" applyBorder="1" applyAlignment="1" applyProtection="1">
      <alignment/>
      <protection/>
    </xf>
    <xf numFmtId="37" fontId="0" fillId="0" borderId="18" xfId="0" applyFont="1" applyFill="1" applyBorder="1" applyAlignment="1">
      <alignment/>
    </xf>
    <xf numFmtId="37" fontId="3" fillId="0" borderId="40" xfId="0" applyFont="1" applyFill="1" applyBorder="1" applyAlignment="1">
      <alignment horizontal="right"/>
    </xf>
    <xf numFmtId="37" fontId="3" fillId="0" borderId="40" xfId="0" applyNumberFormat="1" applyFont="1" applyFill="1" applyBorder="1" applyAlignment="1" applyProtection="1">
      <alignment/>
      <protection/>
    </xf>
    <xf numFmtId="37" fontId="3" fillId="0" borderId="37" xfId="0" applyNumberFormat="1" applyFon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37" fontId="0" fillId="0" borderId="11" xfId="0" applyFill="1" applyBorder="1" applyAlignment="1">
      <alignment horizontal="center"/>
    </xf>
    <xf numFmtId="37" fontId="0" fillId="0" borderId="0" xfId="0" applyFill="1" applyAlignment="1">
      <alignment horizontal="center"/>
    </xf>
    <xf numFmtId="37" fontId="0" fillId="0" borderId="87" xfId="0" applyFill="1" applyBorder="1" applyAlignment="1">
      <alignment horizontal="center"/>
    </xf>
    <xf numFmtId="37" fontId="0" fillId="0" borderId="16" xfId="0" applyFill="1" applyBorder="1" applyAlignment="1">
      <alignment horizontal="center"/>
    </xf>
    <xf numFmtId="37" fontId="0" fillId="0" borderId="18" xfId="0" applyFill="1" applyBorder="1" applyAlignment="1">
      <alignment horizontal="center"/>
    </xf>
    <xf numFmtId="37" fontId="0" fillId="0" borderId="84" xfId="0" applyFill="1" applyBorder="1" applyAlignment="1">
      <alignment horizontal="center"/>
    </xf>
    <xf numFmtId="37" fontId="0" fillId="0" borderId="0" xfId="0" applyFill="1" applyBorder="1" applyAlignment="1">
      <alignment horizontal="center"/>
    </xf>
    <xf numFmtId="37" fontId="0" fillId="0" borderId="107" xfId="0" applyFill="1" applyBorder="1" applyAlignment="1">
      <alignment horizontal="center" vertical="center"/>
    </xf>
    <xf numFmtId="37" fontId="0" fillId="0" borderId="23" xfId="0" applyFill="1" applyBorder="1" applyAlignment="1">
      <alignment vertical="center"/>
    </xf>
    <xf numFmtId="37" fontId="0" fillId="0" borderId="108" xfId="0" applyFill="1" applyBorder="1" applyAlignment="1">
      <alignment vertical="center"/>
    </xf>
    <xf numFmtId="37" fontId="0" fillId="0" borderId="11" xfId="0" applyFill="1" applyBorder="1" applyAlignment="1">
      <alignment vertical="center"/>
    </xf>
    <xf numFmtId="37" fontId="0" fillId="0" borderId="0" xfId="0" applyFill="1" applyBorder="1" applyAlignment="1">
      <alignment vertical="center"/>
    </xf>
    <xf numFmtId="37" fontId="0" fillId="0" borderId="35" xfId="0" applyFill="1" applyBorder="1" applyAlignment="1">
      <alignment vertical="center"/>
    </xf>
    <xf numFmtId="37" fontId="0" fillId="0" borderId="16" xfId="0" applyFill="1" applyBorder="1" applyAlignment="1">
      <alignment vertical="center"/>
    </xf>
    <xf numFmtId="37" fontId="0" fillId="0" borderId="18" xfId="0" applyFill="1" applyBorder="1" applyAlignment="1">
      <alignment vertical="center"/>
    </xf>
    <xf numFmtId="37" fontId="0" fillId="0" borderId="51" xfId="0" applyFill="1" applyBorder="1" applyAlignment="1">
      <alignment vertical="center"/>
    </xf>
    <xf numFmtId="37" fontId="0" fillId="0" borderId="109" xfId="0" applyFill="1" applyBorder="1" applyAlignment="1">
      <alignment/>
    </xf>
    <xf numFmtId="37" fontId="0" fillId="0" borderId="103" xfId="0" applyFill="1" applyBorder="1" applyAlignment="1">
      <alignment/>
    </xf>
    <xf numFmtId="37" fontId="0" fillId="0" borderId="110" xfId="0" applyFill="1" applyBorder="1" applyAlignment="1">
      <alignment/>
    </xf>
    <xf numFmtId="37" fontId="0" fillId="0" borderId="111" xfId="0" applyFill="1" applyBorder="1" applyAlignment="1">
      <alignment horizontal="center"/>
    </xf>
    <xf numFmtId="37" fontId="0" fillId="0" borderId="104" xfId="0" applyFill="1" applyBorder="1" applyAlignment="1">
      <alignment horizontal="center"/>
    </xf>
    <xf numFmtId="37" fontId="0" fillId="0" borderId="29" xfId="0" applyFill="1" applyBorder="1" applyAlignment="1">
      <alignment horizontal="center"/>
    </xf>
    <xf numFmtId="37" fontId="0" fillId="0" borderId="104" xfId="0" applyFill="1" applyBorder="1" applyAlignment="1">
      <alignment/>
    </xf>
    <xf numFmtId="37" fontId="0" fillId="0" borderId="29" xfId="0" applyFill="1" applyBorder="1" applyAlignment="1">
      <alignment/>
    </xf>
    <xf numFmtId="37" fontId="3" fillId="0" borderId="16" xfId="0" applyFont="1" applyFill="1" applyBorder="1" applyAlignment="1">
      <alignment horizontal="right"/>
    </xf>
    <xf numFmtId="37" fontId="0" fillId="0" borderId="18" xfId="0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駐車資本" xfId="61"/>
    <cellStyle name="標準_駐車損益" xfId="62"/>
    <cellStyle name="標準_駐車貸借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39"/>
  <sheetViews>
    <sheetView showGridLines="0" showZeros="0" tabSelected="1" zoomScale="70" zoomScaleNormal="70" zoomScalePageLayoutView="0" workbookViewId="0" topLeftCell="A1">
      <pane xSplit="4" ySplit="9" topLeftCell="S2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Z35" sqref="Z35"/>
    </sheetView>
  </sheetViews>
  <sheetFormatPr defaultColWidth="12.66015625" defaultRowHeight="18"/>
  <cols>
    <col min="1" max="1" width="1.66015625" style="60" customWidth="1"/>
    <col min="2" max="3" width="4.66015625" style="60" customWidth="1"/>
    <col min="4" max="4" width="28.66015625" style="60" customWidth="1"/>
    <col min="5" max="28" width="12.66015625" style="60" customWidth="1"/>
    <col min="29" max="29" width="13.66015625" style="60" customWidth="1"/>
    <col min="30" max="30" width="1.66015625" style="60" customWidth="1"/>
    <col min="31" max="229" width="10.66015625" style="60" customWidth="1"/>
    <col min="230" max="16384" width="12.66015625" style="60" customWidth="1"/>
  </cols>
  <sheetData>
    <row r="1" ht="54.75" customHeight="1">
      <c r="B1" s="59" t="s">
        <v>422</v>
      </c>
    </row>
    <row r="2" ht="33" customHeight="1">
      <c r="B2" s="61"/>
    </row>
    <row r="3" ht="18" customHeight="1"/>
    <row r="4" spans="2:29" ht="24.75" customHeight="1" thickBot="1">
      <c r="B4" s="62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2:30" ht="24.75" customHeight="1">
      <c r="B5" s="63"/>
      <c r="E5" s="63"/>
      <c r="I5" s="64"/>
      <c r="J5" s="366"/>
      <c r="K5" s="367"/>
      <c r="L5" s="368"/>
      <c r="M5" s="65"/>
      <c r="O5" s="63"/>
      <c r="R5" s="64"/>
      <c r="S5" s="357" t="s">
        <v>300</v>
      </c>
      <c r="T5" s="358"/>
      <c r="U5" s="359"/>
      <c r="V5" s="66"/>
      <c r="X5" s="67"/>
      <c r="Y5" s="67"/>
      <c r="Z5" s="66"/>
      <c r="AA5" s="66"/>
      <c r="AB5" s="67"/>
      <c r="AC5" s="65"/>
      <c r="AD5" s="63"/>
    </row>
    <row r="6" spans="2:30" ht="24.75" customHeight="1">
      <c r="B6" s="63"/>
      <c r="C6" s="60" t="s">
        <v>2</v>
      </c>
      <c r="E6" s="350" t="s">
        <v>3</v>
      </c>
      <c r="F6" s="351"/>
      <c r="G6" s="351"/>
      <c r="H6" s="351"/>
      <c r="I6" s="352"/>
      <c r="J6" s="369" t="s">
        <v>359</v>
      </c>
      <c r="K6" s="370"/>
      <c r="L6" s="371"/>
      <c r="M6" s="70" t="s">
        <v>375</v>
      </c>
      <c r="N6" s="69" t="s">
        <v>354</v>
      </c>
      <c r="O6" s="350" t="s">
        <v>305</v>
      </c>
      <c r="P6" s="351"/>
      <c r="Q6" s="351"/>
      <c r="R6" s="352"/>
      <c r="S6" s="360"/>
      <c r="T6" s="361"/>
      <c r="U6" s="362"/>
      <c r="V6" s="356" t="s">
        <v>299</v>
      </c>
      <c r="W6" s="356"/>
      <c r="X6" s="356"/>
      <c r="Y6" s="356"/>
      <c r="Z6" s="356"/>
      <c r="AA6" s="356"/>
      <c r="AB6" s="352"/>
      <c r="AC6" s="71"/>
      <c r="AD6" s="63"/>
    </row>
    <row r="7" spans="2:30" ht="24.75" customHeight="1">
      <c r="B7" s="63"/>
      <c r="E7" s="353" t="s">
        <v>5</v>
      </c>
      <c r="F7" s="354"/>
      <c r="G7" s="354"/>
      <c r="H7" s="354"/>
      <c r="I7" s="355"/>
      <c r="J7" s="369"/>
      <c r="K7" s="372"/>
      <c r="L7" s="373"/>
      <c r="M7" s="73"/>
      <c r="N7" s="72"/>
      <c r="O7" s="353"/>
      <c r="P7" s="354"/>
      <c r="Q7" s="354"/>
      <c r="R7" s="355"/>
      <c r="S7" s="363"/>
      <c r="T7" s="364"/>
      <c r="U7" s="365"/>
      <c r="V7" s="354"/>
      <c r="W7" s="354"/>
      <c r="X7" s="354"/>
      <c r="Y7" s="354"/>
      <c r="Z7" s="354"/>
      <c r="AA7" s="354"/>
      <c r="AB7" s="355"/>
      <c r="AC7" s="70" t="s">
        <v>6</v>
      </c>
      <c r="AD7" s="63"/>
    </row>
    <row r="8" spans="2:30" ht="24.75" customHeight="1">
      <c r="B8" s="63" t="s">
        <v>7</v>
      </c>
      <c r="E8" s="74" t="s">
        <v>8</v>
      </c>
      <c r="F8" s="75" t="s">
        <v>311</v>
      </c>
      <c r="G8" s="75" t="s">
        <v>296</v>
      </c>
      <c r="H8" s="75" t="s">
        <v>370</v>
      </c>
      <c r="I8" s="76"/>
      <c r="J8" s="77" t="s">
        <v>368</v>
      </c>
      <c r="K8" s="78" t="s">
        <v>365</v>
      </c>
      <c r="L8" s="79"/>
      <c r="M8" s="80" t="s">
        <v>376</v>
      </c>
      <c r="N8" s="81" t="s">
        <v>9</v>
      </c>
      <c r="O8" s="74" t="s">
        <v>11</v>
      </c>
      <c r="P8" s="75" t="s">
        <v>12</v>
      </c>
      <c r="Q8" s="75" t="s">
        <v>312</v>
      </c>
      <c r="R8" s="76"/>
      <c r="S8" s="82" t="s">
        <v>13</v>
      </c>
      <c r="T8" s="83" t="s">
        <v>415</v>
      </c>
      <c r="U8" s="84"/>
      <c r="V8" s="81" t="s">
        <v>10</v>
      </c>
      <c r="W8" s="75" t="s">
        <v>308</v>
      </c>
      <c r="X8" s="85" t="s">
        <v>306</v>
      </c>
      <c r="Y8" s="78" t="s">
        <v>310</v>
      </c>
      <c r="Z8" s="78" t="s">
        <v>314</v>
      </c>
      <c r="AA8" s="85" t="s">
        <v>315</v>
      </c>
      <c r="AB8" s="76"/>
      <c r="AC8" s="71"/>
      <c r="AD8" s="63"/>
    </row>
    <row r="9" spans="2:30" ht="24.75" customHeight="1" thickBot="1">
      <c r="B9" s="86"/>
      <c r="C9" s="62"/>
      <c r="D9" s="62"/>
      <c r="E9" s="87" t="s">
        <v>14</v>
      </c>
      <c r="F9" s="88" t="s">
        <v>421</v>
      </c>
      <c r="G9" s="88" t="s">
        <v>297</v>
      </c>
      <c r="H9" s="88" t="s">
        <v>297</v>
      </c>
      <c r="I9" s="89" t="s">
        <v>15</v>
      </c>
      <c r="J9" s="90" t="s">
        <v>297</v>
      </c>
      <c r="K9" s="91" t="s">
        <v>297</v>
      </c>
      <c r="L9" s="89" t="s">
        <v>369</v>
      </c>
      <c r="M9" s="92" t="s">
        <v>297</v>
      </c>
      <c r="N9" s="93" t="s">
        <v>14</v>
      </c>
      <c r="O9" s="87" t="s">
        <v>14</v>
      </c>
      <c r="P9" s="88" t="s">
        <v>16</v>
      </c>
      <c r="Q9" s="88" t="s">
        <v>17</v>
      </c>
      <c r="R9" s="89" t="s">
        <v>420</v>
      </c>
      <c r="S9" s="94" t="s">
        <v>313</v>
      </c>
      <c r="T9" s="95" t="s">
        <v>416</v>
      </c>
      <c r="U9" s="96" t="s">
        <v>420</v>
      </c>
      <c r="V9" s="93" t="s">
        <v>14</v>
      </c>
      <c r="W9" s="88" t="s">
        <v>309</v>
      </c>
      <c r="X9" s="88" t="s">
        <v>307</v>
      </c>
      <c r="Y9" s="91" t="s">
        <v>307</v>
      </c>
      <c r="Z9" s="91" t="s">
        <v>307</v>
      </c>
      <c r="AA9" s="88" t="s">
        <v>316</v>
      </c>
      <c r="AB9" s="89" t="s">
        <v>15</v>
      </c>
      <c r="AC9" s="97"/>
      <c r="AD9" s="63"/>
    </row>
    <row r="10" spans="2:30" ht="24.75" customHeight="1">
      <c r="B10" s="98" t="s">
        <v>18</v>
      </c>
      <c r="C10" s="99"/>
      <c r="D10" s="99"/>
      <c r="E10" s="100" t="s">
        <v>19</v>
      </c>
      <c r="F10" s="101" t="s">
        <v>74</v>
      </c>
      <c r="G10" s="102" t="s">
        <v>320</v>
      </c>
      <c r="H10" s="103" t="s">
        <v>385</v>
      </c>
      <c r="I10" s="104"/>
      <c r="J10" s="105">
        <v>35886</v>
      </c>
      <c r="K10" s="106" t="s">
        <v>360</v>
      </c>
      <c r="L10" s="107"/>
      <c r="M10" s="108">
        <v>40969</v>
      </c>
      <c r="N10" s="109" t="s">
        <v>347</v>
      </c>
      <c r="O10" s="100" t="s">
        <v>21</v>
      </c>
      <c r="P10" s="101" t="s">
        <v>22</v>
      </c>
      <c r="Q10" s="101" t="s">
        <v>23</v>
      </c>
      <c r="R10" s="104"/>
      <c r="S10" s="110" t="s">
        <v>329</v>
      </c>
      <c r="T10" s="111" t="s">
        <v>417</v>
      </c>
      <c r="U10" s="112"/>
      <c r="V10" s="113" t="s">
        <v>20</v>
      </c>
      <c r="W10" s="101" t="s">
        <v>76</v>
      </c>
      <c r="X10" s="101" t="s">
        <v>24</v>
      </c>
      <c r="Y10" s="114" t="s">
        <v>70</v>
      </c>
      <c r="Z10" s="114" t="s">
        <v>25</v>
      </c>
      <c r="AA10" s="101" t="s">
        <v>317</v>
      </c>
      <c r="AB10" s="115"/>
      <c r="AC10" s="116"/>
      <c r="AD10" s="63"/>
    </row>
    <row r="11" spans="2:30" ht="24.75" customHeight="1">
      <c r="B11" s="98" t="s">
        <v>408</v>
      </c>
      <c r="C11" s="99"/>
      <c r="D11" s="99"/>
      <c r="E11" s="117" t="s">
        <v>26</v>
      </c>
      <c r="F11" s="118" t="s">
        <v>27</v>
      </c>
      <c r="G11" s="118" t="s">
        <v>27</v>
      </c>
      <c r="H11" s="118" t="s">
        <v>27</v>
      </c>
      <c r="I11" s="119"/>
      <c r="J11" s="120" t="s">
        <v>361</v>
      </c>
      <c r="K11" s="121" t="s">
        <v>361</v>
      </c>
      <c r="L11" s="122"/>
      <c r="M11" s="123" t="s">
        <v>26</v>
      </c>
      <c r="N11" s="124" t="s">
        <v>27</v>
      </c>
      <c r="O11" s="117" t="s">
        <v>26</v>
      </c>
      <c r="P11" s="118" t="s">
        <v>26</v>
      </c>
      <c r="Q11" s="118" t="s">
        <v>26</v>
      </c>
      <c r="R11" s="115"/>
      <c r="S11" s="125" t="s">
        <v>26</v>
      </c>
      <c r="T11" s="126" t="s">
        <v>418</v>
      </c>
      <c r="U11" s="127"/>
      <c r="V11" s="124" t="s">
        <v>26</v>
      </c>
      <c r="W11" s="118" t="s">
        <v>26</v>
      </c>
      <c r="X11" s="118" t="s">
        <v>26</v>
      </c>
      <c r="Y11" s="128" t="s">
        <v>26</v>
      </c>
      <c r="Z11" s="128" t="s">
        <v>26</v>
      </c>
      <c r="AA11" s="118" t="s">
        <v>26</v>
      </c>
      <c r="AB11" s="115"/>
      <c r="AC11" s="129"/>
      <c r="AD11" s="63"/>
    </row>
    <row r="12" spans="2:30" ht="45" customHeight="1">
      <c r="B12" s="98" t="s">
        <v>28</v>
      </c>
      <c r="C12" s="99"/>
      <c r="D12" s="99"/>
      <c r="E12" s="130"/>
      <c r="F12" s="118" t="s">
        <v>29</v>
      </c>
      <c r="G12" s="131" t="s">
        <v>321</v>
      </c>
      <c r="H12" s="132" t="s">
        <v>371</v>
      </c>
      <c r="I12" s="119"/>
      <c r="J12" s="133" t="s">
        <v>373</v>
      </c>
      <c r="K12" s="121" t="s">
        <v>374</v>
      </c>
      <c r="L12" s="119"/>
      <c r="M12" s="129"/>
      <c r="N12" s="124" t="s">
        <v>30</v>
      </c>
      <c r="O12" s="134"/>
      <c r="P12" s="135"/>
      <c r="Q12" s="135"/>
      <c r="R12" s="115"/>
      <c r="S12" s="136"/>
      <c r="T12" s="137"/>
      <c r="U12" s="138"/>
      <c r="V12" s="139"/>
      <c r="W12" s="140"/>
      <c r="X12" s="135"/>
      <c r="Y12" s="141"/>
      <c r="Z12" s="141"/>
      <c r="AA12" s="135"/>
      <c r="AB12" s="115"/>
      <c r="AC12" s="129"/>
      <c r="AD12" s="63"/>
    </row>
    <row r="13" spans="2:30" ht="24.75" customHeight="1">
      <c r="B13" s="98" t="s">
        <v>341</v>
      </c>
      <c r="C13" s="99"/>
      <c r="D13" s="99"/>
      <c r="E13" s="130">
        <v>4147</v>
      </c>
      <c r="F13" s="140">
        <v>7412</v>
      </c>
      <c r="G13" s="140">
        <v>12575</v>
      </c>
      <c r="H13" s="140">
        <v>13972</v>
      </c>
      <c r="I13" s="119">
        <f>E13+F13+G13+H13</f>
        <v>38106</v>
      </c>
      <c r="J13" s="142">
        <v>9771</v>
      </c>
      <c r="K13" s="143">
        <v>1700</v>
      </c>
      <c r="L13" s="119">
        <f>SUM(J13+K13)</f>
        <v>11471</v>
      </c>
      <c r="M13" s="129">
        <v>58943</v>
      </c>
      <c r="N13" s="144">
        <v>3849</v>
      </c>
      <c r="O13" s="134">
        <v>1880</v>
      </c>
      <c r="P13" s="140">
        <v>430</v>
      </c>
      <c r="Q13" s="140">
        <v>449</v>
      </c>
      <c r="R13" s="115">
        <f>SUM(O13:Q13)</f>
        <v>2759</v>
      </c>
      <c r="S13" s="145">
        <v>712</v>
      </c>
      <c r="T13" s="137">
        <v>541</v>
      </c>
      <c r="U13" s="115">
        <f>SUM(S13:T13)</f>
        <v>1253</v>
      </c>
      <c r="V13" s="139">
        <v>7059</v>
      </c>
      <c r="W13" s="140">
        <v>1025</v>
      </c>
      <c r="X13" s="135">
        <v>928</v>
      </c>
      <c r="Y13" s="143">
        <v>4768</v>
      </c>
      <c r="Z13" s="143">
        <v>800</v>
      </c>
      <c r="AA13" s="140">
        <v>2029</v>
      </c>
      <c r="AB13" s="115">
        <f>SUM(V13:AA13)</f>
        <v>16609</v>
      </c>
      <c r="AC13" s="129">
        <f>I13+L13+M13+N13+R13+AB13+U13</f>
        <v>132990</v>
      </c>
      <c r="AD13" s="63"/>
    </row>
    <row r="14" spans="2:30" ht="24.75" customHeight="1">
      <c r="B14" s="98" t="s">
        <v>31</v>
      </c>
      <c r="C14" s="99"/>
      <c r="D14" s="99"/>
      <c r="E14" s="130">
        <v>179</v>
      </c>
      <c r="F14" s="140">
        <v>161</v>
      </c>
      <c r="G14" s="140">
        <v>380</v>
      </c>
      <c r="H14" s="140">
        <v>300</v>
      </c>
      <c r="I14" s="119">
        <f>E14+F14+G14+H14</f>
        <v>1020</v>
      </c>
      <c r="J14" s="142">
        <v>411</v>
      </c>
      <c r="K14" s="143">
        <v>94</v>
      </c>
      <c r="L14" s="119">
        <f>SUM(J14+K14)</f>
        <v>505</v>
      </c>
      <c r="M14" s="129">
        <v>1755</v>
      </c>
      <c r="N14" s="144">
        <v>150</v>
      </c>
      <c r="O14" s="134">
        <v>39</v>
      </c>
      <c r="P14" s="140">
        <v>10</v>
      </c>
      <c r="Q14" s="140">
        <v>12</v>
      </c>
      <c r="R14" s="115">
        <f>SUM(O14:Q14)</f>
        <v>61</v>
      </c>
      <c r="S14" s="145">
        <v>13</v>
      </c>
      <c r="T14" s="146">
        <v>22</v>
      </c>
      <c r="U14" s="115">
        <f>SUM(S14:T14)</f>
        <v>35</v>
      </c>
      <c r="V14" s="139">
        <v>364</v>
      </c>
      <c r="W14" s="140">
        <v>43</v>
      </c>
      <c r="X14" s="135">
        <v>57</v>
      </c>
      <c r="Y14" s="143">
        <v>113</v>
      </c>
      <c r="Z14" s="143">
        <v>80</v>
      </c>
      <c r="AA14" s="140">
        <v>70</v>
      </c>
      <c r="AB14" s="115">
        <f>SUM(V14:AA14)</f>
        <v>727</v>
      </c>
      <c r="AC14" s="129">
        <f>I14+L14+M14+N14+R14+AB14+U14</f>
        <v>4253</v>
      </c>
      <c r="AD14" s="63"/>
    </row>
    <row r="15" spans="2:30" ht="24.75" customHeight="1">
      <c r="B15" s="63" t="s">
        <v>32</v>
      </c>
      <c r="C15" s="99"/>
      <c r="D15" s="99"/>
      <c r="E15" s="130"/>
      <c r="F15" s="140"/>
      <c r="G15" s="140"/>
      <c r="H15" s="140"/>
      <c r="I15" s="119"/>
      <c r="J15" s="142"/>
      <c r="K15" s="143"/>
      <c r="L15" s="119"/>
      <c r="M15" s="129"/>
      <c r="N15" s="144"/>
      <c r="O15" s="134"/>
      <c r="P15" s="140"/>
      <c r="Q15" s="140"/>
      <c r="R15" s="115"/>
      <c r="S15" s="145"/>
      <c r="T15" s="137"/>
      <c r="U15" s="138"/>
      <c r="V15" s="139"/>
      <c r="W15" s="140"/>
      <c r="X15" s="140"/>
      <c r="Y15" s="143"/>
      <c r="Z15" s="143"/>
      <c r="AA15" s="140"/>
      <c r="AB15" s="115"/>
      <c r="AC15" s="129">
        <f>I15+L15+M15+N15+R15+AB15+S15</f>
        <v>0</v>
      </c>
      <c r="AD15" s="63"/>
    </row>
    <row r="16" spans="2:30" ht="24.75" customHeight="1">
      <c r="B16" s="63"/>
      <c r="C16" s="147" t="s">
        <v>33</v>
      </c>
      <c r="D16" s="148"/>
      <c r="E16" s="149" t="s">
        <v>34</v>
      </c>
      <c r="F16" s="150" t="s">
        <v>34</v>
      </c>
      <c r="G16" s="151" t="s">
        <v>35</v>
      </c>
      <c r="H16" s="151"/>
      <c r="I16" s="152"/>
      <c r="J16" s="153"/>
      <c r="K16" s="154"/>
      <c r="L16" s="152"/>
      <c r="M16" s="155"/>
      <c r="N16" s="156"/>
      <c r="O16" s="149" t="s">
        <v>344</v>
      </c>
      <c r="P16" s="157"/>
      <c r="Q16" s="157"/>
      <c r="R16" s="158"/>
      <c r="S16" s="159"/>
      <c r="T16" s="160"/>
      <c r="U16" s="161"/>
      <c r="V16" s="162" t="s">
        <v>345</v>
      </c>
      <c r="W16" s="150" t="s">
        <v>35</v>
      </c>
      <c r="X16" s="150" t="s">
        <v>351</v>
      </c>
      <c r="Y16" s="150" t="s">
        <v>351</v>
      </c>
      <c r="Z16" s="150" t="s">
        <v>351</v>
      </c>
      <c r="AA16" s="150" t="s">
        <v>34</v>
      </c>
      <c r="AB16" s="158"/>
      <c r="AC16" s="155">
        <f>I16+L16+M16+N16+R16+AB16+S16</f>
        <v>0</v>
      </c>
      <c r="AD16" s="63"/>
    </row>
    <row r="17" spans="2:30" ht="24.75" customHeight="1">
      <c r="B17" s="98"/>
      <c r="C17" s="163" t="s">
        <v>36</v>
      </c>
      <c r="D17" s="99"/>
      <c r="E17" s="117" t="s">
        <v>37</v>
      </c>
      <c r="F17" s="118" t="s">
        <v>38</v>
      </c>
      <c r="G17" s="118" t="s">
        <v>322</v>
      </c>
      <c r="H17" s="164" t="s">
        <v>343</v>
      </c>
      <c r="I17" s="119"/>
      <c r="J17" s="120" t="s">
        <v>343</v>
      </c>
      <c r="K17" s="128" t="s">
        <v>343</v>
      </c>
      <c r="L17" s="165"/>
      <c r="M17" s="123" t="s">
        <v>343</v>
      </c>
      <c r="N17" s="166" t="s">
        <v>342</v>
      </c>
      <c r="O17" s="117" t="s">
        <v>37</v>
      </c>
      <c r="P17" s="118" t="s">
        <v>343</v>
      </c>
      <c r="Q17" s="118" t="s">
        <v>343</v>
      </c>
      <c r="R17" s="115"/>
      <c r="S17" s="125" t="s">
        <v>343</v>
      </c>
      <c r="T17" s="126" t="s">
        <v>343</v>
      </c>
      <c r="U17" s="127"/>
      <c r="V17" s="124" t="s">
        <v>39</v>
      </c>
      <c r="W17" s="164" t="s">
        <v>384</v>
      </c>
      <c r="X17" s="118" t="s">
        <v>352</v>
      </c>
      <c r="Y17" s="118" t="s">
        <v>352</v>
      </c>
      <c r="Z17" s="118" t="s">
        <v>352</v>
      </c>
      <c r="AA17" s="118" t="s">
        <v>39</v>
      </c>
      <c r="AB17" s="115"/>
      <c r="AC17" s="129">
        <f>I17+L17+M17+N17+R17+AB17+S17</f>
        <v>0</v>
      </c>
      <c r="AD17" s="63"/>
    </row>
    <row r="18" spans="2:30" ht="24.75" customHeight="1">
      <c r="B18" s="63" t="s">
        <v>40</v>
      </c>
      <c r="C18" s="99"/>
      <c r="D18" s="99"/>
      <c r="E18" s="130">
        <v>195357</v>
      </c>
      <c r="F18" s="140">
        <v>809447</v>
      </c>
      <c r="G18" s="140">
        <v>1793886</v>
      </c>
      <c r="H18" s="140">
        <v>312283</v>
      </c>
      <c r="I18" s="119">
        <f aca="true" t="shared" si="0" ref="I18:I39">E18+F18+G18+H18</f>
        <v>3110973</v>
      </c>
      <c r="J18" s="142">
        <v>1772448</v>
      </c>
      <c r="K18" s="143">
        <v>176991</v>
      </c>
      <c r="L18" s="119">
        <f>SUM(J18+K18)</f>
        <v>1949439</v>
      </c>
      <c r="M18" s="129">
        <v>589579</v>
      </c>
      <c r="N18" s="167">
        <v>433431</v>
      </c>
      <c r="O18" s="61">
        <v>21006</v>
      </c>
      <c r="P18" s="168">
        <v>23194</v>
      </c>
      <c r="Q18" s="168">
        <v>18373</v>
      </c>
      <c r="R18" s="115">
        <f>SUM(O18:Q18)</f>
        <v>62573</v>
      </c>
      <c r="S18" s="136">
        <v>61729</v>
      </c>
      <c r="T18" s="137"/>
      <c r="U18" s="115">
        <f>SUM(S18:T18)</f>
        <v>61729</v>
      </c>
      <c r="V18" s="139">
        <v>7022</v>
      </c>
      <c r="W18" s="140">
        <v>5871</v>
      </c>
      <c r="X18" s="135">
        <v>11482</v>
      </c>
      <c r="Y18" s="143">
        <v>71355</v>
      </c>
      <c r="Z18" s="143">
        <v>35042</v>
      </c>
      <c r="AA18" s="140">
        <v>0</v>
      </c>
      <c r="AB18" s="115">
        <f>SUM(V18:AA18)</f>
        <v>130772</v>
      </c>
      <c r="AC18" s="129">
        <f>I18+L18+M18+N18+R18+AB18+U18</f>
        <v>6338496</v>
      </c>
      <c r="AD18" s="63"/>
    </row>
    <row r="19" spans="2:30" ht="24.75" customHeight="1">
      <c r="B19" s="63"/>
      <c r="C19" s="169" t="s">
        <v>41</v>
      </c>
      <c r="D19" s="170" t="s">
        <v>42</v>
      </c>
      <c r="E19" s="171">
        <v>0</v>
      </c>
      <c r="F19" s="157">
        <v>0</v>
      </c>
      <c r="G19" s="157">
        <v>0</v>
      </c>
      <c r="H19" s="157"/>
      <c r="I19" s="152">
        <f t="shared" si="0"/>
        <v>0</v>
      </c>
      <c r="J19" s="153"/>
      <c r="K19" s="154">
        <v>0</v>
      </c>
      <c r="L19" s="152"/>
      <c r="M19" s="155">
        <v>0</v>
      </c>
      <c r="N19" s="156">
        <v>0</v>
      </c>
      <c r="O19" s="172">
        <v>0</v>
      </c>
      <c r="P19" s="173">
        <v>0</v>
      </c>
      <c r="Q19" s="173">
        <v>0</v>
      </c>
      <c r="R19" s="158">
        <f>SUM(O19:Q19)</f>
        <v>0</v>
      </c>
      <c r="S19" s="159">
        <v>0</v>
      </c>
      <c r="T19" s="174"/>
      <c r="U19" s="161"/>
      <c r="V19" s="175">
        <v>0</v>
      </c>
      <c r="W19" s="157">
        <v>0</v>
      </c>
      <c r="X19" s="176">
        <v>0</v>
      </c>
      <c r="Y19" s="154">
        <v>0</v>
      </c>
      <c r="Z19" s="154">
        <v>0</v>
      </c>
      <c r="AA19" s="157">
        <v>0</v>
      </c>
      <c r="AB19" s="158">
        <f>SUM(V19:AA19)</f>
        <v>0</v>
      </c>
      <c r="AC19" s="129">
        <f>I19+L19+M19+N19+R19+AB19+U19</f>
        <v>0</v>
      </c>
      <c r="AD19" s="63"/>
    </row>
    <row r="20" spans="2:30" ht="24.75" customHeight="1">
      <c r="B20" s="63"/>
      <c r="C20" s="169" t="s">
        <v>43</v>
      </c>
      <c r="D20" s="170" t="s">
        <v>358</v>
      </c>
      <c r="E20" s="171">
        <v>97000</v>
      </c>
      <c r="F20" s="157">
        <v>767100</v>
      </c>
      <c r="G20" s="157">
        <v>529000</v>
      </c>
      <c r="H20" s="157"/>
      <c r="I20" s="152">
        <f t="shared" si="0"/>
        <v>1393100</v>
      </c>
      <c r="J20" s="153">
        <v>182700</v>
      </c>
      <c r="K20" s="154">
        <v>24000</v>
      </c>
      <c r="L20" s="152">
        <f>SUM(J20+K20)</f>
        <v>206700</v>
      </c>
      <c r="M20" s="155">
        <v>0</v>
      </c>
      <c r="N20" s="156">
        <v>0</v>
      </c>
      <c r="O20" s="171">
        <v>0</v>
      </c>
      <c r="P20" s="157">
        <v>0</v>
      </c>
      <c r="Q20" s="157">
        <v>0</v>
      </c>
      <c r="R20" s="158">
        <f>SUM(O20:Q20)</f>
        <v>0</v>
      </c>
      <c r="S20" s="159">
        <v>0</v>
      </c>
      <c r="T20" s="160"/>
      <c r="U20" s="161"/>
      <c r="V20" s="156">
        <v>0</v>
      </c>
      <c r="W20" s="157">
        <v>0</v>
      </c>
      <c r="X20" s="157">
        <v>0</v>
      </c>
      <c r="Y20" s="154">
        <v>0</v>
      </c>
      <c r="Z20" s="154">
        <v>0</v>
      </c>
      <c r="AA20" s="157">
        <v>0</v>
      </c>
      <c r="AB20" s="158">
        <f>SUM(V20:AA20)</f>
        <v>0</v>
      </c>
      <c r="AC20" s="155">
        <f>I20+L20+M20+N20+R20+AB20+S20</f>
        <v>1599800</v>
      </c>
      <c r="AD20" s="63"/>
    </row>
    <row r="21" spans="2:30" ht="24.75" customHeight="1">
      <c r="B21" s="63"/>
      <c r="C21" s="169" t="s">
        <v>44</v>
      </c>
      <c r="D21" s="170" t="s">
        <v>45</v>
      </c>
      <c r="E21" s="171">
        <v>88600</v>
      </c>
      <c r="F21" s="157">
        <v>0</v>
      </c>
      <c r="G21" s="157">
        <v>0</v>
      </c>
      <c r="H21" s="157"/>
      <c r="I21" s="152">
        <f t="shared" si="0"/>
        <v>88600</v>
      </c>
      <c r="J21" s="153">
        <v>982000</v>
      </c>
      <c r="K21" s="154">
        <v>24000</v>
      </c>
      <c r="L21" s="152">
        <f>SUM(J21+K21)</f>
        <v>1006000</v>
      </c>
      <c r="M21" s="155">
        <v>0</v>
      </c>
      <c r="N21" s="156">
        <v>370000</v>
      </c>
      <c r="O21" s="177">
        <v>0</v>
      </c>
      <c r="P21" s="157">
        <v>0</v>
      </c>
      <c r="Q21" s="157">
        <v>0</v>
      </c>
      <c r="R21" s="158">
        <f>SUM(O21:Q21)</f>
        <v>0</v>
      </c>
      <c r="S21" s="159">
        <v>0</v>
      </c>
      <c r="T21" s="160"/>
      <c r="U21" s="161"/>
      <c r="V21" s="175">
        <v>0</v>
      </c>
      <c r="W21" s="157">
        <v>0</v>
      </c>
      <c r="X21" s="176">
        <v>0</v>
      </c>
      <c r="Y21" s="154">
        <v>0</v>
      </c>
      <c r="Z21" s="154">
        <v>0</v>
      </c>
      <c r="AA21" s="157">
        <v>0</v>
      </c>
      <c r="AB21" s="158">
        <f>SUM(V21:AA21)</f>
        <v>0</v>
      </c>
      <c r="AC21" s="129">
        <f>I21+L21+M21+N21+R21+AB21+U21</f>
        <v>1464600</v>
      </c>
      <c r="AD21" s="63"/>
    </row>
    <row r="22" spans="2:30" ht="24.75" customHeight="1">
      <c r="B22" s="98"/>
      <c r="C22" s="178" t="s">
        <v>46</v>
      </c>
      <c r="D22" s="179" t="s">
        <v>47</v>
      </c>
      <c r="E22" s="130">
        <v>9757</v>
      </c>
      <c r="F22" s="140">
        <v>42347</v>
      </c>
      <c r="G22" s="140">
        <v>1264886</v>
      </c>
      <c r="H22" s="140">
        <v>312283</v>
      </c>
      <c r="I22" s="119">
        <f t="shared" si="0"/>
        <v>1629273</v>
      </c>
      <c r="J22" s="142">
        <v>607748</v>
      </c>
      <c r="K22" s="143">
        <v>128991</v>
      </c>
      <c r="L22" s="180">
        <f>SUM(J22+K22)</f>
        <v>736739</v>
      </c>
      <c r="M22" s="129">
        <v>589579</v>
      </c>
      <c r="N22" s="144">
        <v>63431</v>
      </c>
      <c r="O22" s="134">
        <v>21006</v>
      </c>
      <c r="P22" s="140">
        <v>23194</v>
      </c>
      <c r="Q22" s="140">
        <v>18373</v>
      </c>
      <c r="R22" s="115">
        <f>SUM(O22:Q22)</f>
        <v>62573</v>
      </c>
      <c r="S22" s="145">
        <v>61729</v>
      </c>
      <c r="T22" s="181"/>
      <c r="U22" s="115">
        <f>SUM(S22:T22)</f>
        <v>61729</v>
      </c>
      <c r="V22" s="139">
        <v>7022</v>
      </c>
      <c r="W22" s="140">
        <v>5871</v>
      </c>
      <c r="X22" s="135">
        <v>11482</v>
      </c>
      <c r="Y22" s="143">
        <v>71355</v>
      </c>
      <c r="Z22" s="143">
        <v>35042</v>
      </c>
      <c r="AA22" s="140">
        <v>0</v>
      </c>
      <c r="AB22" s="115">
        <f>SUM(V22:AA22)</f>
        <v>130772</v>
      </c>
      <c r="AC22" s="129">
        <f>I22+L22+M22+N22+R22+AB22+U22</f>
        <v>3274096</v>
      </c>
      <c r="AD22" s="63"/>
    </row>
    <row r="23" spans="2:30" ht="24.75" customHeight="1">
      <c r="B23" s="182" t="s">
        <v>48</v>
      </c>
      <c r="C23" s="148"/>
      <c r="D23" s="148"/>
      <c r="E23" s="183" t="s">
        <v>49</v>
      </c>
      <c r="F23" s="184" t="s">
        <v>50</v>
      </c>
      <c r="G23" s="185" t="s">
        <v>323</v>
      </c>
      <c r="H23" s="185"/>
      <c r="I23" s="186"/>
      <c r="J23" s="187">
        <v>31881</v>
      </c>
      <c r="K23" s="188" t="s">
        <v>362</v>
      </c>
      <c r="L23" s="189"/>
      <c r="M23" s="190" t="s">
        <v>377</v>
      </c>
      <c r="N23" s="191" t="s">
        <v>51</v>
      </c>
      <c r="O23" s="149"/>
      <c r="P23" s="150"/>
      <c r="Q23" s="150"/>
      <c r="R23" s="192"/>
      <c r="S23" s="193"/>
      <c r="T23" s="194"/>
      <c r="U23" s="195"/>
      <c r="V23" s="162"/>
      <c r="W23" s="150"/>
      <c r="X23" s="184" t="s">
        <v>52</v>
      </c>
      <c r="Y23" s="196" t="s">
        <v>52</v>
      </c>
      <c r="Z23" s="197"/>
      <c r="AA23" s="150"/>
      <c r="AB23" s="192"/>
      <c r="AC23" s="198">
        <f>I23+L23+M23+N23+R23+AB23+S23</f>
        <v>0</v>
      </c>
      <c r="AD23" s="63"/>
    </row>
    <row r="24" spans="2:30" ht="24.75" customHeight="1">
      <c r="B24" s="182" t="s">
        <v>53</v>
      </c>
      <c r="C24" s="148"/>
      <c r="D24" s="148"/>
      <c r="E24" s="149"/>
      <c r="F24" s="150"/>
      <c r="G24" s="150"/>
      <c r="H24" s="150"/>
      <c r="I24" s="186"/>
      <c r="J24" s="187"/>
      <c r="K24" s="197"/>
      <c r="L24" s="186"/>
      <c r="M24" s="190" t="s">
        <v>378</v>
      </c>
      <c r="N24" s="191"/>
      <c r="O24" s="149"/>
      <c r="P24" s="150"/>
      <c r="Q24" s="150"/>
      <c r="R24" s="192"/>
      <c r="S24" s="199"/>
      <c r="T24" s="194"/>
      <c r="U24" s="195"/>
      <c r="V24" s="162"/>
      <c r="W24" s="150"/>
      <c r="X24" s="150"/>
      <c r="Y24" s="197"/>
      <c r="Z24" s="197"/>
      <c r="AA24" s="150"/>
      <c r="AB24" s="192"/>
      <c r="AC24" s="198">
        <f>I24+L24+M24+N24+R24+AB24+S24</f>
        <v>0</v>
      </c>
      <c r="AD24" s="63"/>
    </row>
    <row r="25" spans="2:30" ht="24.75" customHeight="1">
      <c r="B25" s="182" t="s">
        <v>54</v>
      </c>
      <c r="C25" s="148"/>
      <c r="D25" s="148"/>
      <c r="E25" s="183" t="s">
        <v>55</v>
      </c>
      <c r="F25" s="184" t="s">
        <v>56</v>
      </c>
      <c r="G25" s="185" t="s">
        <v>324</v>
      </c>
      <c r="H25" s="185"/>
      <c r="I25" s="186"/>
      <c r="J25" s="187">
        <v>31881</v>
      </c>
      <c r="K25" s="200" t="s">
        <v>363</v>
      </c>
      <c r="L25" s="201"/>
      <c r="M25" s="202" t="s">
        <v>379</v>
      </c>
      <c r="N25" s="203" t="s">
        <v>348</v>
      </c>
      <c r="O25" s="183" t="s">
        <v>57</v>
      </c>
      <c r="P25" s="184" t="s">
        <v>58</v>
      </c>
      <c r="Q25" s="184" t="s">
        <v>59</v>
      </c>
      <c r="R25" s="192"/>
      <c r="S25" s="204" t="s">
        <v>330</v>
      </c>
      <c r="T25" s="205"/>
      <c r="U25" s="206"/>
      <c r="V25" s="207" t="s">
        <v>332</v>
      </c>
      <c r="W25" s="208" t="s">
        <v>333</v>
      </c>
      <c r="X25" s="208" t="s">
        <v>334</v>
      </c>
      <c r="Y25" s="208" t="s">
        <v>335</v>
      </c>
      <c r="Z25" s="208" t="s">
        <v>336</v>
      </c>
      <c r="AA25" s="208" t="s">
        <v>318</v>
      </c>
      <c r="AB25" s="209"/>
      <c r="AC25" s="198">
        <f>I25+L25+M25+N25+R25+AB25+S25</f>
        <v>0</v>
      </c>
      <c r="AD25" s="63"/>
    </row>
    <row r="26" spans="2:30" ht="24.75" customHeight="1">
      <c r="B26" s="98" t="s">
        <v>60</v>
      </c>
      <c r="C26" s="99"/>
      <c r="D26" s="99"/>
      <c r="E26" s="100" t="s">
        <v>61</v>
      </c>
      <c r="F26" s="101" t="s">
        <v>62</v>
      </c>
      <c r="G26" s="102" t="s">
        <v>325</v>
      </c>
      <c r="H26" s="102"/>
      <c r="I26" s="165"/>
      <c r="J26" s="210">
        <v>35886</v>
      </c>
      <c r="K26" s="211" t="s">
        <v>364</v>
      </c>
      <c r="L26" s="212"/>
      <c r="M26" s="213" t="s">
        <v>380</v>
      </c>
      <c r="N26" s="214" t="s">
        <v>349</v>
      </c>
      <c r="O26" s="100" t="s">
        <v>63</v>
      </c>
      <c r="P26" s="101" t="s">
        <v>64</v>
      </c>
      <c r="Q26" s="101" t="s">
        <v>65</v>
      </c>
      <c r="R26" s="215"/>
      <c r="S26" s="216" t="s">
        <v>329</v>
      </c>
      <c r="T26" s="217"/>
      <c r="U26" s="218"/>
      <c r="V26" s="219" t="s">
        <v>337</v>
      </c>
      <c r="W26" s="220" t="s">
        <v>338</v>
      </c>
      <c r="X26" s="220" t="s">
        <v>339</v>
      </c>
      <c r="Y26" s="220" t="s">
        <v>339</v>
      </c>
      <c r="Z26" s="220" t="s">
        <v>340</v>
      </c>
      <c r="AA26" s="220" t="s">
        <v>318</v>
      </c>
      <c r="AB26" s="215"/>
      <c r="AC26" s="123">
        <f>I26+L26+M26+N26+R26+AB26+S26</f>
        <v>0</v>
      </c>
      <c r="AD26" s="63"/>
    </row>
    <row r="27" spans="2:30" ht="24.75" customHeight="1">
      <c r="B27" s="68">
        <v>9</v>
      </c>
      <c r="C27" s="221"/>
      <c r="D27" s="222"/>
      <c r="E27" s="144"/>
      <c r="F27" s="140"/>
      <c r="G27" s="140"/>
      <c r="H27" s="223"/>
      <c r="I27" s="144"/>
      <c r="J27" s="224"/>
      <c r="K27" s="223"/>
      <c r="L27" s="225"/>
      <c r="M27" s="144"/>
      <c r="N27" s="167"/>
      <c r="O27" s="144"/>
      <c r="P27" s="140"/>
      <c r="Q27" s="226"/>
      <c r="R27" s="225"/>
      <c r="S27" s="136"/>
      <c r="T27" s="137"/>
      <c r="U27" s="138"/>
      <c r="V27" s="144"/>
      <c r="W27" s="140"/>
      <c r="X27" s="143"/>
      <c r="Y27" s="143"/>
      <c r="Z27" s="140"/>
      <c r="AA27" s="115"/>
      <c r="AB27" s="129"/>
      <c r="AC27" s="63"/>
      <c r="AD27" s="227"/>
    </row>
    <row r="28" spans="2:29" ht="24.75" customHeight="1">
      <c r="B28" s="68" t="s">
        <v>66</v>
      </c>
      <c r="C28" s="228" t="s">
        <v>409</v>
      </c>
      <c r="D28" s="229" t="s">
        <v>412</v>
      </c>
      <c r="E28" s="156"/>
      <c r="F28" s="157"/>
      <c r="G28" s="157"/>
      <c r="H28" s="230">
        <f>D28+E28+F28+G28</f>
        <v>0</v>
      </c>
      <c r="I28" s="231">
        <f>E28+F28+G28+H28</f>
        <v>0</v>
      </c>
      <c r="J28" s="154">
        <v>280</v>
      </c>
      <c r="K28" s="230">
        <v>280</v>
      </c>
      <c r="L28" s="232">
        <f>H28+I28+J28+K28</f>
        <v>560</v>
      </c>
      <c r="M28" s="156">
        <v>500</v>
      </c>
      <c r="N28" s="233">
        <v>140</v>
      </c>
      <c r="O28" s="156">
        <v>420</v>
      </c>
      <c r="P28" s="157">
        <v>600</v>
      </c>
      <c r="Q28" s="234">
        <v>600</v>
      </c>
      <c r="R28" s="232">
        <f>O28+P28+Q28</f>
        <v>1620</v>
      </c>
      <c r="S28" s="159">
        <v>200</v>
      </c>
      <c r="T28" s="174">
        <v>6</v>
      </c>
      <c r="U28" s="232">
        <f>S28+T28</f>
        <v>206</v>
      </c>
      <c r="V28" s="156">
        <v>111</v>
      </c>
      <c r="W28" s="157">
        <v>42</v>
      </c>
      <c r="X28" s="154">
        <v>30</v>
      </c>
      <c r="Y28" s="154">
        <v>30</v>
      </c>
      <c r="Z28" s="157">
        <v>30</v>
      </c>
      <c r="AA28" s="158">
        <v>40</v>
      </c>
      <c r="AB28" s="155">
        <f>SUM(V28:AA28)</f>
        <v>283</v>
      </c>
      <c r="AC28" s="235">
        <f>I28+L28+M28+N28+R28+AB28+U28</f>
        <v>3309</v>
      </c>
    </row>
    <row r="29" spans="2:29" ht="24.75" customHeight="1">
      <c r="B29" s="68" t="s">
        <v>67</v>
      </c>
      <c r="C29" s="228" t="s">
        <v>410</v>
      </c>
      <c r="D29" s="229" t="s">
        <v>413</v>
      </c>
      <c r="E29" s="156">
        <v>105</v>
      </c>
      <c r="F29" s="157">
        <v>138</v>
      </c>
      <c r="G29" s="157">
        <v>138</v>
      </c>
      <c r="H29" s="230">
        <v>138</v>
      </c>
      <c r="I29" s="232">
        <f>E29+F29+G29+H29</f>
        <v>519</v>
      </c>
      <c r="J29" s="154">
        <v>178</v>
      </c>
      <c r="K29" s="230">
        <v>267</v>
      </c>
      <c r="L29" s="232">
        <f>J29+K29</f>
        <v>445</v>
      </c>
      <c r="M29" s="156">
        <v>500</v>
      </c>
      <c r="N29" s="233">
        <v>32</v>
      </c>
      <c r="O29" s="156">
        <v>100</v>
      </c>
      <c r="P29" s="157">
        <v>191</v>
      </c>
      <c r="Q29" s="234">
        <v>17</v>
      </c>
      <c r="R29" s="232">
        <f>O29+P29+Q29</f>
        <v>308</v>
      </c>
      <c r="S29" s="159">
        <v>24</v>
      </c>
      <c r="T29" s="236">
        <v>4</v>
      </c>
      <c r="U29" s="232">
        <f>S29+T29</f>
        <v>28</v>
      </c>
      <c r="V29" s="156">
        <v>1000</v>
      </c>
      <c r="W29" s="157">
        <v>500</v>
      </c>
      <c r="X29" s="154">
        <v>300</v>
      </c>
      <c r="Y29" s="154">
        <v>300</v>
      </c>
      <c r="Z29" s="157">
        <v>300</v>
      </c>
      <c r="AA29" s="158">
        <v>400</v>
      </c>
      <c r="AB29" s="155">
        <f>SUM(V29:AA29)</f>
        <v>2800</v>
      </c>
      <c r="AC29" s="237">
        <f>I29+L29+M29+N29+R29+AB29+U29</f>
        <v>4632</v>
      </c>
    </row>
    <row r="30" spans="2:29" ht="24.75" customHeight="1">
      <c r="B30" s="98"/>
      <c r="C30" s="228" t="s">
        <v>411</v>
      </c>
      <c r="D30" s="229" t="s">
        <v>414</v>
      </c>
      <c r="E30" s="144">
        <v>335</v>
      </c>
      <c r="F30" s="140">
        <v>273</v>
      </c>
      <c r="G30" s="140">
        <v>327</v>
      </c>
      <c r="H30" s="238">
        <v>148</v>
      </c>
      <c r="I30" s="225">
        <f>E30+F30+G30+H30</f>
        <v>1083</v>
      </c>
      <c r="J30" s="143">
        <v>169</v>
      </c>
      <c r="K30" s="238">
        <v>338</v>
      </c>
      <c r="L30" s="239">
        <f>J30+K30</f>
        <v>507</v>
      </c>
      <c r="M30" s="144">
        <v>519</v>
      </c>
      <c r="N30" s="240">
        <v>383</v>
      </c>
      <c r="O30" s="144">
        <v>886</v>
      </c>
      <c r="P30" s="140">
        <v>532</v>
      </c>
      <c r="Q30" s="241">
        <v>199</v>
      </c>
      <c r="R30" s="242">
        <f>O30+P30+Q30</f>
        <v>1617</v>
      </c>
      <c r="S30" s="243">
        <v>28</v>
      </c>
      <c r="T30" s="137">
        <v>2644</v>
      </c>
      <c r="U30" s="239">
        <f>S30+T30</f>
        <v>2672</v>
      </c>
      <c r="V30" s="144">
        <v>1000</v>
      </c>
      <c r="W30" s="140">
        <v>500</v>
      </c>
      <c r="X30" s="143">
        <v>300</v>
      </c>
      <c r="Y30" s="143">
        <v>300</v>
      </c>
      <c r="Z30" s="140">
        <v>300</v>
      </c>
      <c r="AA30" s="115">
        <v>400</v>
      </c>
      <c r="AB30" s="244">
        <f>SUM(V30:AA30)</f>
        <v>2800</v>
      </c>
      <c r="AC30" s="245">
        <f>I30+L30+M30+N30+R30+AB30+U30</f>
        <v>9581</v>
      </c>
    </row>
    <row r="31" spans="2:30" ht="24.75" customHeight="1">
      <c r="B31" s="98" t="s">
        <v>68</v>
      </c>
      <c r="C31" s="99"/>
      <c r="D31" s="246"/>
      <c r="E31" s="109" t="s">
        <v>303</v>
      </c>
      <c r="F31" s="101" t="s">
        <v>303</v>
      </c>
      <c r="G31" s="102" t="s">
        <v>303</v>
      </c>
      <c r="H31" s="247" t="s">
        <v>372</v>
      </c>
      <c r="I31" s="225">
        <f t="shared" si="0"/>
        <v>0</v>
      </c>
      <c r="J31" s="210">
        <v>41730</v>
      </c>
      <c r="K31" s="247" t="s">
        <v>400</v>
      </c>
      <c r="L31" s="248"/>
      <c r="M31" s="249" t="s">
        <v>381</v>
      </c>
      <c r="N31" s="250" t="s">
        <v>401</v>
      </c>
      <c r="O31" s="251" t="s">
        <v>355</v>
      </c>
      <c r="P31" s="252" t="s">
        <v>355</v>
      </c>
      <c r="Q31" s="253" t="s">
        <v>355</v>
      </c>
      <c r="R31" s="254"/>
      <c r="S31" s="255" t="s">
        <v>331</v>
      </c>
      <c r="T31" s="256" t="s">
        <v>419</v>
      </c>
      <c r="U31" s="257"/>
      <c r="V31" s="251" t="s">
        <v>69</v>
      </c>
      <c r="W31" s="101" t="s">
        <v>69</v>
      </c>
      <c r="X31" s="101" t="s">
        <v>70</v>
      </c>
      <c r="Y31" s="114" t="s">
        <v>70</v>
      </c>
      <c r="Z31" s="114" t="s">
        <v>353</v>
      </c>
      <c r="AA31" s="101" t="s">
        <v>319</v>
      </c>
      <c r="AB31" s="258"/>
      <c r="AC31" s="129">
        <f>I31+L31+M31+N31+R31+AB31+S31</f>
        <v>0</v>
      </c>
      <c r="AD31" s="63"/>
    </row>
    <row r="32" spans="2:30" ht="24.75" customHeight="1">
      <c r="B32" s="98" t="s">
        <v>71</v>
      </c>
      <c r="C32" s="99"/>
      <c r="D32" s="99"/>
      <c r="E32" s="130">
        <v>266</v>
      </c>
      <c r="F32" s="140">
        <v>435</v>
      </c>
      <c r="G32" s="140">
        <v>980</v>
      </c>
      <c r="H32" s="140">
        <v>585</v>
      </c>
      <c r="I32" s="119">
        <f t="shared" si="0"/>
        <v>2266</v>
      </c>
      <c r="J32" s="142">
        <v>644</v>
      </c>
      <c r="K32" s="143">
        <v>147</v>
      </c>
      <c r="L32" s="119">
        <f>J32+K32</f>
        <v>791</v>
      </c>
      <c r="M32" s="129">
        <v>2517</v>
      </c>
      <c r="N32" s="144">
        <v>214</v>
      </c>
      <c r="O32" s="130">
        <v>39</v>
      </c>
      <c r="P32" s="140">
        <v>9</v>
      </c>
      <c r="Q32" s="140">
        <v>2</v>
      </c>
      <c r="R32" s="115">
        <f>SUM(O32:Q32)</f>
        <v>50</v>
      </c>
      <c r="S32" s="145">
        <v>160</v>
      </c>
      <c r="T32" s="137">
        <v>15</v>
      </c>
      <c r="U32" s="239">
        <f>S32+T32</f>
        <v>175</v>
      </c>
      <c r="V32" s="144">
        <v>167</v>
      </c>
      <c r="W32" s="140">
        <v>17</v>
      </c>
      <c r="X32" s="140">
        <v>52</v>
      </c>
      <c r="Y32" s="143">
        <v>36</v>
      </c>
      <c r="Z32" s="143">
        <v>41</v>
      </c>
      <c r="AA32" s="140">
        <v>13</v>
      </c>
      <c r="AB32" s="115">
        <f>SUM(V32:AA32)</f>
        <v>326</v>
      </c>
      <c r="AC32" s="129">
        <f>I32+L32+M32+N32+R32+AB32+U32</f>
        <v>6339</v>
      </c>
      <c r="AD32" s="63"/>
    </row>
    <row r="33" spans="2:30" ht="24.75" customHeight="1">
      <c r="B33" s="98" t="s">
        <v>72</v>
      </c>
      <c r="C33" s="99"/>
      <c r="D33" s="99"/>
      <c r="E33" s="130">
        <v>6557</v>
      </c>
      <c r="F33" s="140">
        <v>6565</v>
      </c>
      <c r="G33" s="140">
        <v>5831</v>
      </c>
      <c r="H33" s="140">
        <v>667</v>
      </c>
      <c r="I33" s="119">
        <f t="shared" si="0"/>
        <v>19620</v>
      </c>
      <c r="J33" s="142">
        <v>6745</v>
      </c>
      <c r="K33" s="143">
        <v>1532</v>
      </c>
      <c r="L33" s="119">
        <f>J33+K33</f>
        <v>8277</v>
      </c>
      <c r="M33" s="129">
        <v>4621</v>
      </c>
      <c r="N33" s="144">
        <v>361</v>
      </c>
      <c r="O33" s="130">
        <v>540</v>
      </c>
      <c r="P33" s="140">
        <v>83</v>
      </c>
      <c r="Q33" s="140">
        <v>24</v>
      </c>
      <c r="R33" s="115">
        <f>SUM(O33:Q33)</f>
        <v>647</v>
      </c>
      <c r="S33" s="145">
        <v>1120</v>
      </c>
      <c r="T33" s="137"/>
      <c r="U33" s="239">
        <f>S33+T33</f>
        <v>1120</v>
      </c>
      <c r="V33" s="144">
        <v>3455</v>
      </c>
      <c r="W33" s="140">
        <v>268</v>
      </c>
      <c r="X33" s="140">
        <v>290</v>
      </c>
      <c r="Y33" s="143">
        <v>290</v>
      </c>
      <c r="Z33" s="143">
        <v>931</v>
      </c>
      <c r="AA33" s="140">
        <v>76</v>
      </c>
      <c r="AB33" s="115">
        <f>SUM(V33:AA33)</f>
        <v>5310</v>
      </c>
      <c r="AC33" s="129">
        <f>I33+L33+M33+N33+R33+AB33+U33</f>
        <v>39956</v>
      </c>
      <c r="AD33" s="63"/>
    </row>
    <row r="34" spans="2:30" ht="24.75" customHeight="1">
      <c r="B34" s="182" t="s">
        <v>73</v>
      </c>
      <c r="C34" s="148"/>
      <c r="D34" s="148"/>
      <c r="E34" s="259" t="s">
        <v>326</v>
      </c>
      <c r="F34" s="185" t="s">
        <v>326</v>
      </c>
      <c r="G34" s="185" t="s">
        <v>326</v>
      </c>
      <c r="H34" s="260" t="s">
        <v>372</v>
      </c>
      <c r="I34" s="152">
        <f t="shared" si="0"/>
        <v>0</v>
      </c>
      <c r="J34" s="187"/>
      <c r="K34" s="261"/>
      <c r="L34" s="262"/>
      <c r="M34" s="263" t="s">
        <v>382</v>
      </c>
      <c r="N34" s="191" t="s">
        <v>350</v>
      </c>
      <c r="O34" s="264" t="s">
        <v>327</v>
      </c>
      <c r="P34" s="185" t="s">
        <v>328</v>
      </c>
      <c r="Q34" s="185" t="s">
        <v>327</v>
      </c>
      <c r="R34" s="158"/>
      <c r="S34" s="199" t="s">
        <v>356</v>
      </c>
      <c r="T34" s="194"/>
      <c r="U34" s="195"/>
      <c r="V34" s="191" t="s">
        <v>75</v>
      </c>
      <c r="W34" s="184" t="s">
        <v>76</v>
      </c>
      <c r="X34" s="184" t="s">
        <v>70</v>
      </c>
      <c r="Y34" s="196" t="s">
        <v>70</v>
      </c>
      <c r="Z34" s="261" t="s">
        <v>423</v>
      </c>
      <c r="AA34" s="197" t="s">
        <v>317</v>
      </c>
      <c r="AB34" s="158"/>
      <c r="AC34" s="155">
        <f>I34+L34+M34+N34+R34+AB34+S34</f>
        <v>0</v>
      </c>
      <c r="AD34" s="63"/>
    </row>
    <row r="35" spans="2:30" ht="24.75" customHeight="1">
      <c r="B35" s="182" t="s">
        <v>78</v>
      </c>
      <c r="C35" s="148"/>
      <c r="D35" s="148"/>
      <c r="E35" s="149" t="s">
        <v>79</v>
      </c>
      <c r="F35" s="150" t="s">
        <v>79</v>
      </c>
      <c r="G35" s="150" t="s">
        <v>79</v>
      </c>
      <c r="H35" s="265" t="s">
        <v>366</v>
      </c>
      <c r="I35" s="152">
        <f t="shared" si="0"/>
        <v>0</v>
      </c>
      <c r="J35" s="266"/>
      <c r="K35" s="261"/>
      <c r="L35" s="262"/>
      <c r="M35" s="198" t="s">
        <v>357</v>
      </c>
      <c r="N35" s="162" t="s">
        <v>79</v>
      </c>
      <c r="O35" s="149" t="s">
        <v>79</v>
      </c>
      <c r="P35" s="150" t="s">
        <v>79</v>
      </c>
      <c r="Q35" s="150" t="s">
        <v>79</v>
      </c>
      <c r="R35" s="158"/>
      <c r="S35" s="199" t="s">
        <v>357</v>
      </c>
      <c r="T35" s="267"/>
      <c r="U35" s="195"/>
      <c r="V35" s="162" t="s">
        <v>79</v>
      </c>
      <c r="W35" s="150" t="s">
        <v>79</v>
      </c>
      <c r="X35" s="150" t="s">
        <v>79</v>
      </c>
      <c r="Y35" s="197" t="s">
        <v>79</v>
      </c>
      <c r="Z35" s="197" t="s">
        <v>79</v>
      </c>
      <c r="AA35" s="197" t="s">
        <v>79</v>
      </c>
      <c r="AB35" s="158"/>
      <c r="AC35" s="155">
        <f>I35+L35+M35+N35+R35+AB35+S35</f>
        <v>0</v>
      </c>
      <c r="AD35" s="63"/>
    </row>
    <row r="36" spans="2:30" ht="24.75" customHeight="1">
      <c r="B36" s="98" t="s">
        <v>80</v>
      </c>
      <c r="C36" s="99"/>
      <c r="D36" s="99"/>
      <c r="E36" s="130">
        <v>11280</v>
      </c>
      <c r="F36" s="140">
        <v>16512</v>
      </c>
      <c r="G36" s="140">
        <v>22500</v>
      </c>
      <c r="H36" s="140">
        <v>0</v>
      </c>
      <c r="I36" s="119">
        <f t="shared" si="0"/>
        <v>50292</v>
      </c>
      <c r="J36" s="142"/>
      <c r="K36" s="143">
        <v>0</v>
      </c>
      <c r="L36" s="119"/>
      <c r="M36" s="129">
        <v>67660</v>
      </c>
      <c r="N36" s="144">
        <v>10602</v>
      </c>
      <c r="O36" s="134">
        <v>5849</v>
      </c>
      <c r="P36" s="140">
        <v>1122</v>
      </c>
      <c r="Q36" s="140">
        <v>505</v>
      </c>
      <c r="R36" s="115">
        <f>SUM(O36:Q36)</f>
        <v>7476</v>
      </c>
      <c r="S36" s="145">
        <v>365</v>
      </c>
      <c r="T36" s="137"/>
      <c r="U36" s="239">
        <f>S36+T36</f>
        <v>365</v>
      </c>
      <c r="V36" s="139">
        <v>11690</v>
      </c>
      <c r="W36" s="140">
        <v>3758</v>
      </c>
      <c r="X36" s="135">
        <v>2131</v>
      </c>
      <c r="Y36" s="143">
        <v>1791</v>
      </c>
      <c r="Z36" s="143">
        <v>0</v>
      </c>
      <c r="AA36" s="140">
        <v>0</v>
      </c>
      <c r="AB36" s="115">
        <f>SUM(V36:AA36)</f>
        <v>19370</v>
      </c>
      <c r="AC36" s="129">
        <f>I36+L36+M36+N36+R36+AB36+U36</f>
        <v>155765</v>
      </c>
      <c r="AD36" s="63"/>
    </row>
    <row r="37" spans="2:30" ht="24.75" customHeight="1">
      <c r="B37" s="63">
        <v>14</v>
      </c>
      <c r="C37" s="163" t="s">
        <v>81</v>
      </c>
      <c r="D37" s="99"/>
      <c r="E37" s="130">
        <v>1</v>
      </c>
      <c r="F37" s="140">
        <v>0</v>
      </c>
      <c r="G37" s="140">
        <v>0</v>
      </c>
      <c r="H37" s="140"/>
      <c r="I37" s="119">
        <f t="shared" si="0"/>
        <v>1</v>
      </c>
      <c r="J37" s="142"/>
      <c r="K37" s="143">
        <v>0</v>
      </c>
      <c r="L37" s="119"/>
      <c r="M37" s="129">
        <v>1</v>
      </c>
      <c r="N37" s="144">
        <v>0</v>
      </c>
      <c r="O37" s="134">
        <v>0</v>
      </c>
      <c r="P37" s="140">
        <v>0</v>
      </c>
      <c r="Q37" s="140">
        <v>0</v>
      </c>
      <c r="R37" s="115">
        <f>SUM(O37:Q37)</f>
        <v>0</v>
      </c>
      <c r="S37" s="136">
        <v>0</v>
      </c>
      <c r="T37" s="146"/>
      <c r="U37" s="138"/>
      <c r="V37" s="139">
        <v>0</v>
      </c>
      <c r="W37" s="140">
        <v>0</v>
      </c>
      <c r="X37" s="135">
        <v>0</v>
      </c>
      <c r="Y37" s="143">
        <v>0</v>
      </c>
      <c r="Z37" s="143">
        <v>0</v>
      </c>
      <c r="AA37" s="140">
        <v>0</v>
      </c>
      <c r="AB37" s="115">
        <f>SUM(V37:AA37)</f>
        <v>0</v>
      </c>
      <c r="AC37" s="129">
        <f>I37+L37+M37+N37+R37+AB37+U37</f>
        <v>2</v>
      </c>
      <c r="AD37" s="63"/>
    </row>
    <row r="38" spans="2:30" ht="24.75" customHeight="1">
      <c r="B38" s="68" t="s">
        <v>82</v>
      </c>
      <c r="C38" s="163" t="s">
        <v>83</v>
      </c>
      <c r="D38" s="99"/>
      <c r="E38" s="130">
        <v>0</v>
      </c>
      <c r="F38" s="140">
        <v>0</v>
      </c>
      <c r="G38" s="140">
        <v>0</v>
      </c>
      <c r="H38" s="140"/>
      <c r="I38" s="119">
        <f t="shared" si="0"/>
        <v>0</v>
      </c>
      <c r="J38" s="142"/>
      <c r="K38" s="143">
        <v>0</v>
      </c>
      <c r="L38" s="119"/>
      <c r="M38" s="129">
        <v>0</v>
      </c>
      <c r="N38" s="144">
        <v>0</v>
      </c>
      <c r="O38" s="134">
        <v>0</v>
      </c>
      <c r="P38" s="140">
        <v>0</v>
      </c>
      <c r="Q38" s="140">
        <v>0</v>
      </c>
      <c r="R38" s="115">
        <f>SUM(O38:Q38)</f>
        <v>0</v>
      </c>
      <c r="S38" s="145">
        <v>0</v>
      </c>
      <c r="T38" s="137"/>
      <c r="U38" s="268"/>
      <c r="V38" s="139">
        <v>0</v>
      </c>
      <c r="W38" s="140">
        <v>0</v>
      </c>
      <c r="X38" s="135">
        <v>0</v>
      </c>
      <c r="Y38" s="143">
        <v>0</v>
      </c>
      <c r="Z38" s="143">
        <v>0</v>
      </c>
      <c r="AA38" s="140">
        <v>0</v>
      </c>
      <c r="AB38" s="115">
        <f>SUM(V38:AA38)</f>
        <v>0</v>
      </c>
      <c r="AC38" s="129">
        <f>I38+L38+M38+N38+R38+AB38+S38</f>
        <v>0</v>
      </c>
      <c r="AD38" s="63"/>
    </row>
    <row r="39" spans="2:30" ht="24.75" customHeight="1" thickBot="1">
      <c r="B39" s="269" t="s">
        <v>84</v>
      </c>
      <c r="C39" s="270"/>
      <c r="D39" s="62" t="s">
        <v>85</v>
      </c>
      <c r="E39" s="271">
        <v>1</v>
      </c>
      <c r="F39" s="272">
        <v>0</v>
      </c>
      <c r="G39" s="272">
        <v>0</v>
      </c>
      <c r="H39" s="272"/>
      <c r="I39" s="273">
        <f t="shared" si="0"/>
        <v>1</v>
      </c>
      <c r="J39" s="274"/>
      <c r="K39" s="275">
        <v>0</v>
      </c>
      <c r="L39" s="273"/>
      <c r="M39" s="276">
        <v>1</v>
      </c>
      <c r="N39" s="277">
        <v>0</v>
      </c>
      <c r="O39" s="278">
        <v>0</v>
      </c>
      <c r="P39" s="272">
        <v>0</v>
      </c>
      <c r="Q39" s="272">
        <v>0</v>
      </c>
      <c r="R39" s="279">
        <f>SUM(O39:Q39)</f>
        <v>0</v>
      </c>
      <c r="S39" s="280">
        <v>0</v>
      </c>
      <c r="T39" s="281"/>
      <c r="U39" s="282"/>
      <c r="V39" s="283">
        <v>0</v>
      </c>
      <c r="W39" s="272">
        <v>0</v>
      </c>
      <c r="X39" s="284">
        <v>0</v>
      </c>
      <c r="Y39" s="275">
        <v>0</v>
      </c>
      <c r="Z39" s="275">
        <v>0</v>
      </c>
      <c r="AA39" s="272">
        <v>0</v>
      </c>
      <c r="AB39" s="279">
        <f>SUM(V39:AA39)</f>
        <v>0</v>
      </c>
      <c r="AC39" s="285">
        <f>I39+L39+M39+N39+R39+AB39+U39</f>
        <v>2</v>
      </c>
      <c r="AD39" s="63"/>
    </row>
  </sheetData>
  <sheetProtection/>
  <mergeCells count="10">
    <mergeCell ref="E6:I6"/>
    <mergeCell ref="E7:I7"/>
    <mergeCell ref="O6:R6"/>
    <mergeCell ref="V6:AB6"/>
    <mergeCell ref="O7:R7"/>
    <mergeCell ref="V7:AB7"/>
    <mergeCell ref="S5:U7"/>
    <mergeCell ref="J5:L5"/>
    <mergeCell ref="J6:L6"/>
    <mergeCell ref="J7:L7"/>
  </mergeCells>
  <printOptions/>
  <pageMargins left="0.9448818897637796" right="0.2362204724409449" top="0.5905511811023623" bottom="0.31496062992125984" header="0.5118110236220472" footer="0.5118110236220472"/>
  <pageSetup horizontalDpi="300" verticalDpi="300" orientation="landscape" paperSize="9" scale="41" r:id="rId1"/>
  <colBreaks count="1" manualBreakCount="1">
    <brk id="18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72"/>
  <sheetViews>
    <sheetView showGridLines="0" showZeros="0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L75" sqref="L75"/>
    </sheetView>
  </sheetViews>
  <sheetFormatPr defaultColWidth="8.66015625" defaultRowHeight="18"/>
  <cols>
    <col min="1" max="1" width="1.66015625" style="19" customWidth="1"/>
    <col min="2" max="2" width="2.16015625" style="19" customWidth="1"/>
    <col min="3" max="3" width="3.66015625" style="19" customWidth="1"/>
    <col min="4" max="4" width="1.66015625" style="19" customWidth="1"/>
    <col min="5" max="5" width="21.66015625" style="19" customWidth="1"/>
    <col min="6" max="6" width="12.66015625" style="19" customWidth="1"/>
    <col min="7" max="7" width="1.66015625" style="19" customWidth="1"/>
    <col min="8" max="8" width="6.66015625" style="19" customWidth="1"/>
    <col min="9" max="9" width="2.16015625" style="19" customWidth="1"/>
    <col min="10" max="10" width="3.66015625" style="19" customWidth="1"/>
    <col min="11" max="11" width="26.91015625" style="19" customWidth="1"/>
    <col min="12" max="12" width="12.66015625" style="19" customWidth="1"/>
    <col min="13" max="13" width="2.08203125" style="19" customWidth="1"/>
    <col min="14" max="16384" width="8.66015625" style="19" customWidth="1"/>
  </cols>
  <sheetData>
    <row r="1" ht="54.75" customHeight="1">
      <c r="B1" s="46" t="s">
        <v>0</v>
      </c>
    </row>
    <row r="2" ht="30" customHeight="1">
      <c r="F2" s="20">
        <v>242012</v>
      </c>
    </row>
    <row r="3" spans="2:13" ht="18.75" customHeight="1" thickBot="1">
      <c r="B3" s="21" t="s">
        <v>209</v>
      </c>
      <c r="C3" s="21"/>
      <c r="D3" s="21"/>
      <c r="E3" s="21"/>
      <c r="F3" s="43" t="s">
        <v>304</v>
      </c>
      <c r="H3" s="32"/>
      <c r="I3" s="33" t="s">
        <v>254</v>
      </c>
      <c r="J3" s="33"/>
      <c r="K3" s="33"/>
      <c r="L3" s="44" t="s">
        <v>304</v>
      </c>
      <c r="M3" s="32"/>
    </row>
    <row r="4" spans="2:13" ht="18.75" customHeight="1">
      <c r="B4" s="22"/>
      <c r="F4" s="22"/>
      <c r="G4" s="22"/>
      <c r="H4" s="32"/>
      <c r="I4" s="34"/>
      <c r="J4" s="32"/>
      <c r="K4" s="32"/>
      <c r="L4" s="34"/>
      <c r="M4" s="34"/>
    </row>
    <row r="5" spans="2:13" ht="18.75" customHeight="1">
      <c r="B5" s="22"/>
      <c r="D5" s="19" t="s">
        <v>210</v>
      </c>
      <c r="F5" s="22"/>
      <c r="G5" s="22"/>
      <c r="H5" s="32"/>
      <c r="I5" s="34"/>
      <c r="J5" s="32"/>
      <c r="K5" s="32" t="s">
        <v>171</v>
      </c>
      <c r="L5" s="34"/>
      <c r="M5" s="34"/>
    </row>
    <row r="6" spans="2:13" ht="18.75" customHeight="1">
      <c r="B6" s="22"/>
      <c r="F6" s="23" t="s">
        <v>3</v>
      </c>
      <c r="G6" s="22"/>
      <c r="H6" s="32"/>
      <c r="I6" s="34"/>
      <c r="J6" s="32"/>
      <c r="K6" s="32"/>
      <c r="L6" s="35" t="s">
        <v>3</v>
      </c>
      <c r="M6" s="34"/>
    </row>
    <row r="7" spans="2:13" ht="18.75" customHeight="1">
      <c r="B7" s="22"/>
      <c r="C7" s="19" t="s">
        <v>90</v>
      </c>
      <c r="F7" s="22"/>
      <c r="G7" s="22"/>
      <c r="H7" s="32"/>
      <c r="I7" s="34"/>
      <c r="J7" s="32" t="s">
        <v>90</v>
      </c>
      <c r="K7" s="32"/>
      <c r="L7" s="34"/>
      <c r="M7" s="34"/>
    </row>
    <row r="8" spans="2:13" ht="18.75" customHeight="1" thickBot="1">
      <c r="B8" s="24"/>
      <c r="C8" s="21"/>
      <c r="D8" s="21"/>
      <c r="E8" s="21"/>
      <c r="F8" s="25">
        <v>242012</v>
      </c>
      <c r="G8" s="22"/>
      <c r="H8" s="32"/>
      <c r="I8" s="36"/>
      <c r="J8" s="33"/>
      <c r="K8" s="33"/>
      <c r="L8" s="37">
        <v>242012</v>
      </c>
      <c r="M8" s="34"/>
    </row>
    <row r="9" spans="2:13" ht="18.75" customHeight="1">
      <c r="B9" s="22" t="s">
        <v>211</v>
      </c>
      <c r="C9" s="26"/>
      <c r="D9" s="26"/>
      <c r="E9" s="26"/>
      <c r="F9" s="27">
        <v>225628</v>
      </c>
      <c r="G9" s="22"/>
      <c r="H9" s="32"/>
      <c r="I9" s="34" t="s">
        <v>255</v>
      </c>
      <c r="J9" s="38"/>
      <c r="K9" s="38"/>
      <c r="L9" s="39">
        <v>2194240</v>
      </c>
      <c r="M9" s="34"/>
    </row>
    <row r="10" spans="2:13" ht="18.75" customHeight="1">
      <c r="B10" s="22"/>
      <c r="C10" s="19" t="s">
        <v>212</v>
      </c>
      <c r="D10" s="28"/>
      <c r="E10" s="28"/>
      <c r="F10" s="29">
        <v>223766</v>
      </c>
      <c r="G10" s="22"/>
      <c r="H10" s="32"/>
      <c r="I10" s="34"/>
      <c r="J10" s="32" t="s">
        <v>256</v>
      </c>
      <c r="K10" s="40"/>
      <c r="L10" s="41">
        <v>2194240</v>
      </c>
      <c r="M10" s="34"/>
    </row>
    <row r="11" spans="2:13" ht="18.75" customHeight="1">
      <c r="B11" s="22"/>
      <c r="D11" s="28" t="s">
        <v>213</v>
      </c>
      <c r="E11" s="28"/>
      <c r="F11" s="29">
        <v>223766</v>
      </c>
      <c r="G11" s="22"/>
      <c r="H11" s="32"/>
      <c r="I11" s="34"/>
      <c r="J11" s="32"/>
      <c r="K11" s="40" t="s">
        <v>257</v>
      </c>
      <c r="L11" s="41">
        <v>1341894</v>
      </c>
      <c r="M11" s="34"/>
    </row>
    <row r="12" spans="2:13" ht="18.75" customHeight="1">
      <c r="B12" s="22"/>
      <c r="D12" s="28" t="s">
        <v>214</v>
      </c>
      <c r="E12" s="28"/>
      <c r="F12" s="29">
        <v>0</v>
      </c>
      <c r="G12" s="22"/>
      <c r="H12" s="32"/>
      <c r="I12" s="34"/>
      <c r="J12" s="32"/>
      <c r="K12" s="40" t="s">
        <v>258</v>
      </c>
      <c r="L12" s="41">
        <v>1558478</v>
      </c>
      <c r="M12" s="34"/>
    </row>
    <row r="13" spans="2:13" ht="18.75" customHeight="1">
      <c r="B13" s="22"/>
      <c r="D13" s="28" t="s">
        <v>215</v>
      </c>
      <c r="E13" s="28"/>
      <c r="F13" s="29">
        <v>0</v>
      </c>
      <c r="G13" s="22"/>
      <c r="H13" s="32"/>
      <c r="I13" s="34"/>
      <c r="J13" s="32"/>
      <c r="K13" s="49" t="s">
        <v>386</v>
      </c>
      <c r="L13" s="41">
        <v>9645</v>
      </c>
      <c r="M13" s="34"/>
    </row>
    <row r="14" spans="2:13" ht="18.75" customHeight="1">
      <c r="B14" s="22"/>
      <c r="D14" s="48" t="s">
        <v>216</v>
      </c>
      <c r="E14" s="28"/>
      <c r="F14" s="29">
        <v>0</v>
      </c>
      <c r="G14" s="22"/>
      <c r="H14" s="32"/>
      <c r="I14" s="34"/>
      <c r="J14" s="32"/>
      <c r="K14" s="40" t="s">
        <v>259</v>
      </c>
      <c r="L14" s="41">
        <v>706132</v>
      </c>
      <c r="M14" s="34"/>
    </row>
    <row r="15" spans="2:13" ht="18.75" customHeight="1">
      <c r="B15" s="22"/>
      <c r="D15" s="19" t="s">
        <v>217</v>
      </c>
      <c r="E15" s="28"/>
      <c r="F15" s="29">
        <v>0</v>
      </c>
      <c r="G15" s="22"/>
      <c r="H15" s="32"/>
      <c r="I15" s="34"/>
      <c r="J15" s="32"/>
      <c r="K15" s="49" t="s">
        <v>387</v>
      </c>
      <c r="L15" s="41">
        <v>5208</v>
      </c>
      <c r="M15" s="34"/>
    </row>
    <row r="16" spans="2:13" ht="18.75" customHeight="1">
      <c r="B16" s="22"/>
      <c r="C16" s="26" t="s">
        <v>218</v>
      </c>
      <c r="D16" s="26"/>
      <c r="E16" s="26"/>
      <c r="F16" s="27">
        <v>1862</v>
      </c>
      <c r="G16" s="22"/>
      <c r="H16" s="32"/>
      <c r="I16" s="34"/>
      <c r="J16" s="32"/>
      <c r="K16" s="40" t="s">
        <v>260</v>
      </c>
      <c r="L16" s="41">
        <v>0</v>
      </c>
      <c r="M16" s="34"/>
    </row>
    <row r="17" spans="2:13" ht="18.75" customHeight="1">
      <c r="B17" s="22"/>
      <c r="D17" s="28" t="s">
        <v>219</v>
      </c>
      <c r="E17" s="28"/>
      <c r="F17" s="29">
        <v>331</v>
      </c>
      <c r="G17" s="22"/>
      <c r="H17" s="32"/>
      <c r="I17" s="34"/>
      <c r="J17" s="38"/>
      <c r="K17" s="38" t="s">
        <v>261</v>
      </c>
      <c r="L17" s="39">
        <v>0</v>
      </c>
      <c r="M17" s="34"/>
    </row>
    <row r="18" spans="2:13" ht="18.75" customHeight="1">
      <c r="B18" s="22"/>
      <c r="D18" s="28" t="s">
        <v>214</v>
      </c>
      <c r="E18" s="28"/>
      <c r="F18" s="29">
        <v>0</v>
      </c>
      <c r="G18" s="22"/>
      <c r="H18" s="32"/>
      <c r="I18" s="34"/>
      <c r="J18" s="38" t="s">
        <v>262</v>
      </c>
      <c r="K18" s="38"/>
      <c r="L18" s="39">
        <v>0</v>
      </c>
      <c r="M18" s="34"/>
    </row>
    <row r="19" spans="2:13" ht="18.75" customHeight="1">
      <c r="B19" s="22"/>
      <c r="D19" s="28" t="s">
        <v>220</v>
      </c>
      <c r="E19" s="28"/>
      <c r="F19" s="29">
        <v>0</v>
      </c>
      <c r="G19" s="22"/>
      <c r="H19" s="32"/>
      <c r="I19" s="42"/>
      <c r="J19" s="38" t="s">
        <v>263</v>
      </c>
      <c r="K19" s="38"/>
      <c r="L19" s="39">
        <v>0</v>
      </c>
      <c r="M19" s="34"/>
    </row>
    <row r="20" spans="2:13" ht="18.75" customHeight="1">
      <c r="B20" s="22"/>
      <c r="D20" s="28" t="s">
        <v>221</v>
      </c>
      <c r="E20" s="28"/>
      <c r="F20" s="29">
        <v>0</v>
      </c>
      <c r="G20" s="22"/>
      <c r="H20" s="32"/>
      <c r="I20" s="34" t="s">
        <v>264</v>
      </c>
      <c r="J20" s="38"/>
      <c r="K20" s="38"/>
      <c r="L20" s="39">
        <v>297833</v>
      </c>
      <c r="M20" s="34"/>
    </row>
    <row r="21" spans="2:13" ht="18.75" customHeight="1">
      <c r="B21" s="22"/>
      <c r="D21" s="28" t="s">
        <v>222</v>
      </c>
      <c r="E21" s="28"/>
      <c r="F21" s="29">
        <v>0</v>
      </c>
      <c r="G21" s="22"/>
      <c r="H21" s="32"/>
      <c r="I21" s="34"/>
      <c r="J21" s="38" t="s">
        <v>265</v>
      </c>
      <c r="K21" s="38"/>
      <c r="L21" s="39">
        <v>297176</v>
      </c>
      <c r="M21" s="34"/>
    </row>
    <row r="22" spans="2:13" ht="18.75" customHeight="1">
      <c r="B22" s="22"/>
      <c r="D22" s="28" t="s">
        <v>223</v>
      </c>
      <c r="E22" s="28"/>
      <c r="F22" s="29">
        <v>1531</v>
      </c>
      <c r="G22" s="22"/>
      <c r="H22" s="32"/>
      <c r="I22" s="34"/>
      <c r="J22" s="38" t="s">
        <v>266</v>
      </c>
      <c r="K22" s="38"/>
      <c r="L22" s="39">
        <v>157</v>
      </c>
      <c r="M22" s="34"/>
    </row>
    <row r="23" spans="2:13" ht="18.75" customHeight="1">
      <c r="B23" s="30" t="s">
        <v>224</v>
      </c>
      <c r="C23" s="26"/>
      <c r="D23" s="26"/>
      <c r="E23" s="26"/>
      <c r="F23" s="27">
        <v>159703</v>
      </c>
      <c r="G23" s="22"/>
      <c r="H23" s="32"/>
      <c r="I23" s="34"/>
      <c r="J23" s="50" t="s">
        <v>389</v>
      </c>
      <c r="K23" s="38"/>
      <c r="L23" s="39">
        <v>0</v>
      </c>
      <c r="M23" s="34"/>
    </row>
    <row r="24" spans="2:13" ht="18.75" customHeight="1">
      <c r="B24" s="22"/>
      <c r="C24" s="26" t="s">
        <v>225</v>
      </c>
      <c r="D24" s="26"/>
      <c r="E24" s="26"/>
      <c r="F24" s="27">
        <v>153776</v>
      </c>
      <c r="G24" s="22"/>
      <c r="H24" s="32"/>
      <c r="I24" s="34"/>
      <c r="J24" s="50" t="s">
        <v>388</v>
      </c>
      <c r="K24" s="38"/>
      <c r="L24" s="39"/>
      <c r="M24" s="34"/>
    </row>
    <row r="25" spans="2:13" ht="18.75" customHeight="1">
      <c r="B25" s="22"/>
      <c r="D25" s="28" t="s">
        <v>226</v>
      </c>
      <c r="E25" s="28"/>
      <c r="F25" s="29">
        <v>114199</v>
      </c>
      <c r="G25" s="22"/>
      <c r="H25" s="32"/>
      <c r="I25" s="42"/>
      <c r="J25" s="38" t="s">
        <v>267</v>
      </c>
      <c r="K25" s="38"/>
      <c r="L25" s="39">
        <v>500</v>
      </c>
      <c r="M25" s="34"/>
    </row>
    <row r="26" spans="2:13" ht="18.75" customHeight="1">
      <c r="B26" s="22"/>
      <c r="D26" s="28" t="s">
        <v>77</v>
      </c>
      <c r="E26" s="28" t="s">
        <v>227</v>
      </c>
      <c r="F26" s="29">
        <v>9006</v>
      </c>
      <c r="G26" s="22"/>
      <c r="H26" s="32"/>
      <c r="I26" s="42" t="s">
        <v>268</v>
      </c>
      <c r="J26" s="38"/>
      <c r="K26" s="38"/>
      <c r="L26" s="39">
        <v>0</v>
      </c>
      <c r="M26" s="34"/>
    </row>
    <row r="27" spans="2:13" ht="18.75" customHeight="1">
      <c r="B27" s="22"/>
      <c r="D27" s="28"/>
      <c r="E27" s="28" t="s">
        <v>228</v>
      </c>
      <c r="F27" s="29">
        <v>105193</v>
      </c>
      <c r="G27" s="22"/>
      <c r="H27" s="32"/>
      <c r="I27" s="42" t="s">
        <v>269</v>
      </c>
      <c r="J27" s="38"/>
      <c r="K27" s="38"/>
      <c r="L27" s="39">
        <v>2492073</v>
      </c>
      <c r="M27" s="34"/>
    </row>
    <row r="28" spans="2:13" ht="18.75" customHeight="1">
      <c r="B28" s="22"/>
      <c r="D28" s="28" t="s">
        <v>229</v>
      </c>
      <c r="E28" s="28"/>
      <c r="F28" s="29">
        <v>0</v>
      </c>
      <c r="G28" s="22"/>
      <c r="H28" s="32"/>
      <c r="I28" s="34" t="s">
        <v>270</v>
      </c>
      <c r="J28" s="38"/>
      <c r="K28" s="38"/>
      <c r="L28" s="39">
        <v>121330</v>
      </c>
      <c r="M28" s="34"/>
    </row>
    <row r="29" spans="2:13" ht="18.75" customHeight="1">
      <c r="B29" s="22"/>
      <c r="D29" s="28" t="s">
        <v>230</v>
      </c>
      <c r="E29" s="28"/>
      <c r="F29" s="29">
        <v>39211</v>
      </c>
      <c r="G29" s="22"/>
      <c r="H29" s="32"/>
      <c r="I29" s="34"/>
      <c r="J29" s="52" t="s">
        <v>390</v>
      </c>
      <c r="K29" s="51"/>
      <c r="L29" s="39">
        <v>117876</v>
      </c>
      <c r="M29" s="34"/>
    </row>
    <row r="30" spans="2:13" ht="18.75" customHeight="1">
      <c r="B30" s="22"/>
      <c r="D30" s="28" t="s">
        <v>231</v>
      </c>
      <c r="E30" s="28"/>
      <c r="F30" s="29">
        <v>366</v>
      </c>
      <c r="G30" s="22"/>
      <c r="H30" s="32"/>
      <c r="I30" s="34"/>
      <c r="J30" s="50" t="s">
        <v>391</v>
      </c>
      <c r="K30" s="38"/>
      <c r="L30" s="39">
        <v>0</v>
      </c>
      <c r="M30" s="34"/>
    </row>
    <row r="31" spans="2:13" ht="18.75" customHeight="1">
      <c r="B31" s="22"/>
      <c r="D31" s="28" t="s">
        <v>232</v>
      </c>
      <c r="E31" s="28"/>
      <c r="F31" s="29">
        <v>0</v>
      </c>
      <c r="G31" s="22"/>
      <c r="H31" s="32"/>
      <c r="I31" s="34"/>
      <c r="J31" s="52" t="s">
        <v>402</v>
      </c>
      <c r="K31" s="38"/>
      <c r="L31" s="39">
        <v>0</v>
      </c>
      <c r="M31" s="34"/>
    </row>
    <row r="32" spans="2:13" ht="18.75" customHeight="1">
      <c r="B32" s="22"/>
      <c r="C32" s="19" t="s">
        <v>233</v>
      </c>
      <c r="D32" s="28"/>
      <c r="E32" s="28"/>
      <c r="F32" s="29">
        <v>5927</v>
      </c>
      <c r="G32" s="22"/>
      <c r="H32" s="32"/>
      <c r="I32" s="34"/>
      <c r="J32" s="52" t="s">
        <v>403</v>
      </c>
      <c r="K32" s="38"/>
      <c r="L32" s="39">
        <v>236496</v>
      </c>
      <c r="M32" s="34"/>
    </row>
    <row r="33" spans="2:13" ht="18.75" customHeight="1">
      <c r="B33" s="22"/>
      <c r="C33" s="26"/>
      <c r="D33" s="26" t="s">
        <v>234</v>
      </c>
      <c r="E33" s="26"/>
      <c r="F33" s="27">
        <v>5927</v>
      </c>
      <c r="G33" s="22"/>
      <c r="H33" s="32"/>
      <c r="I33" s="34"/>
      <c r="J33" s="50" t="s">
        <v>404</v>
      </c>
      <c r="K33" s="38"/>
      <c r="L33" s="39">
        <v>0</v>
      </c>
      <c r="M33" s="34"/>
    </row>
    <row r="34" spans="2:13" ht="18.75" customHeight="1">
      <c r="B34" s="22"/>
      <c r="D34" s="28" t="s">
        <v>235</v>
      </c>
      <c r="E34" s="28"/>
      <c r="F34" s="29">
        <v>0</v>
      </c>
      <c r="G34" s="22"/>
      <c r="H34" s="32"/>
      <c r="I34" s="34"/>
      <c r="J34" s="50" t="s">
        <v>405</v>
      </c>
      <c r="K34" s="38"/>
      <c r="L34" s="39">
        <v>3454</v>
      </c>
      <c r="M34" s="34"/>
    </row>
    <row r="35" spans="2:13" ht="18.75" customHeight="1">
      <c r="B35" s="22"/>
      <c r="D35" s="28" t="s">
        <v>236</v>
      </c>
      <c r="E35" s="28"/>
      <c r="F35" s="29">
        <v>0</v>
      </c>
      <c r="G35" s="22"/>
      <c r="H35" s="32"/>
      <c r="I35" s="34"/>
      <c r="J35" s="50" t="s">
        <v>406</v>
      </c>
      <c r="K35" s="38"/>
      <c r="L35" s="39">
        <v>0</v>
      </c>
      <c r="M35" s="34"/>
    </row>
    <row r="36" spans="2:13" ht="18.75" customHeight="1">
      <c r="B36" s="22"/>
      <c r="D36" s="28" t="s">
        <v>237</v>
      </c>
      <c r="E36" s="28"/>
      <c r="F36" s="29">
        <v>0</v>
      </c>
      <c r="G36" s="22"/>
      <c r="H36" s="32"/>
      <c r="I36" s="42"/>
      <c r="J36" s="50" t="s">
        <v>407</v>
      </c>
      <c r="K36" s="38"/>
      <c r="L36" s="39">
        <v>0</v>
      </c>
      <c r="M36" s="34"/>
    </row>
    <row r="37" spans="2:13" ht="18.75" customHeight="1">
      <c r="B37" s="22"/>
      <c r="D37" s="28" t="s">
        <v>238</v>
      </c>
      <c r="E37" s="28"/>
      <c r="F37" s="29">
        <v>0</v>
      </c>
      <c r="G37" s="22"/>
      <c r="H37" s="32"/>
      <c r="I37" s="34" t="s">
        <v>271</v>
      </c>
      <c r="J37" s="38"/>
      <c r="K37" s="38"/>
      <c r="L37" s="39">
        <v>281372</v>
      </c>
      <c r="M37" s="34"/>
    </row>
    <row r="38" spans="2:13" ht="18.75" customHeight="1">
      <c r="B38" s="22" t="s">
        <v>239</v>
      </c>
      <c r="D38" s="28"/>
      <c r="E38" s="28"/>
      <c r="F38" s="29">
        <v>65925</v>
      </c>
      <c r="G38" s="22"/>
      <c r="H38" s="32"/>
      <c r="I38" s="34"/>
      <c r="J38" s="52" t="s">
        <v>390</v>
      </c>
      <c r="K38" s="38"/>
      <c r="L38" s="39">
        <v>32284</v>
      </c>
      <c r="M38" s="34"/>
    </row>
    <row r="39" spans="2:13" ht="18.75" customHeight="1">
      <c r="B39" s="30" t="s">
        <v>240</v>
      </c>
      <c r="C39" s="26"/>
      <c r="D39" s="26"/>
      <c r="E39" s="26"/>
      <c r="F39" s="27">
        <v>0</v>
      </c>
      <c r="G39" s="22"/>
      <c r="H39" s="32"/>
      <c r="I39" s="34"/>
      <c r="J39" s="50" t="s">
        <v>391</v>
      </c>
      <c r="K39" s="38"/>
      <c r="L39" s="39">
        <v>0</v>
      </c>
      <c r="M39" s="34"/>
    </row>
    <row r="40" spans="2:13" ht="18.75" customHeight="1">
      <c r="B40" s="30" t="s">
        <v>241</v>
      </c>
      <c r="C40" s="26"/>
      <c r="D40" s="26"/>
      <c r="E40" s="26"/>
      <c r="F40" s="27">
        <v>0</v>
      </c>
      <c r="G40" s="22"/>
      <c r="H40" s="32"/>
      <c r="I40" s="34"/>
      <c r="J40" s="52" t="s">
        <v>392</v>
      </c>
      <c r="K40" s="38"/>
      <c r="L40" s="39">
        <v>236496</v>
      </c>
      <c r="M40" s="34"/>
    </row>
    <row r="41" spans="2:13" ht="18.75" customHeight="1">
      <c r="B41" s="30"/>
      <c r="C41" s="26" t="s">
        <v>242</v>
      </c>
      <c r="D41" s="26"/>
      <c r="E41" s="26"/>
      <c r="F41" s="27">
        <v>0</v>
      </c>
      <c r="G41" s="22"/>
      <c r="H41" s="32"/>
      <c r="I41" s="34"/>
      <c r="J41" s="50" t="s">
        <v>393</v>
      </c>
      <c r="K41" s="38"/>
      <c r="L41" s="39"/>
      <c r="M41" s="34"/>
    </row>
    <row r="42" spans="2:13" ht="18.75" customHeight="1">
      <c r="B42" s="22"/>
      <c r="C42" s="26" t="s">
        <v>243</v>
      </c>
      <c r="D42" s="26"/>
      <c r="E42" s="26"/>
      <c r="F42" s="27">
        <v>0</v>
      </c>
      <c r="G42" s="22"/>
      <c r="H42" s="32"/>
      <c r="I42" s="34"/>
      <c r="J42" s="50" t="s">
        <v>394</v>
      </c>
      <c r="K42" s="38"/>
      <c r="L42" s="39">
        <v>595</v>
      </c>
      <c r="M42" s="34"/>
    </row>
    <row r="43" spans="2:13" ht="18.75" customHeight="1">
      <c r="B43" s="22"/>
      <c r="C43" s="26" t="s">
        <v>244</v>
      </c>
      <c r="D43" s="26"/>
      <c r="E43" s="26"/>
      <c r="F43" s="27">
        <v>0</v>
      </c>
      <c r="G43" s="22"/>
      <c r="H43" s="32"/>
      <c r="I43" s="34"/>
      <c r="J43" s="50" t="s">
        <v>395</v>
      </c>
      <c r="K43" s="38"/>
      <c r="L43" s="39"/>
      <c r="M43" s="34"/>
    </row>
    <row r="44" spans="2:13" ht="18.75" customHeight="1">
      <c r="B44" s="22" t="s">
        <v>245</v>
      </c>
      <c r="C44" s="26"/>
      <c r="D44" s="26"/>
      <c r="E44" s="26"/>
      <c r="F44" s="27">
        <v>0</v>
      </c>
      <c r="G44" s="22"/>
      <c r="H44" s="32"/>
      <c r="I44" s="34"/>
      <c r="J44" s="50" t="s">
        <v>396</v>
      </c>
      <c r="K44" s="38"/>
      <c r="L44" s="39">
        <v>0</v>
      </c>
      <c r="M44" s="34"/>
    </row>
    <row r="45" spans="2:13" ht="18.75" customHeight="1">
      <c r="B45" s="30"/>
      <c r="C45" s="26" t="s">
        <v>246</v>
      </c>
      <c r="D45" s="26"/>
      <c r="E45" s="26"/>
      <c r="F45" s="27">
        <v>0</v>
      </c>
      <c r="G45" s="22"/>
      <c r="H45" s="32"/>
      <c r="I45" s="34"/>
      <c r="J45" s="50" t="s">
        <v>397</v>
      </c>
      <c r="K45" s="38"/>
      <c r="L45" s="39">
        <v>9857</v>
      </c>
      <c r="M45" s="34"/>
    </row>
    <row r="46" spans="2:13" ht="18.75" customHeight="1">
      <c r="B46" s="22"/>
      <c r="C46" s="26" t="s">
        <v>247</v>
      </c>
      <c r="D46" s="26"/>
      <c r="E46" s="26"/>
      <c r="F46" s="27">
        <v>0</v>
      </c>
      <c r="G46" s="22"/>
      <c r="H46" s="32"/>
      <c r="I46" s="34"/>
      <c r="J46" s="50" t="s">
        <v>398</v>
      </c>
      <c r="K46" s="38"/>
      <c r="L46" s="39">
        <v>1640</v>
      </c>
      <c r="M46" s="34"/>
    </row>
    <row r="47" spans="2:13" ht="18.75" customHeight="1">
      <c r="B47" s="22" t="s">
        <v>248</v>
      </c>
      <c r="C47" s="26"/>
      <c r="D47" s="26"/>
      <c r="E47" s="26"/>
      <c r="F47" s="27">
        <v>65925</v>
      </c>
      <c r="G47" s="22"/>
      <c r="H47" s="32"/>
      <c r="I47" s="42"/>
      <c r="J47" s="50" t="s">
        <v>399</v>
      </c>
      <c r="K47" s="38"/>
      <c r="L47" s="39">
        <v>500</v>
      </c>
      <c r="M47" s="34"/>
    </row>
    <row r="48" spans="2:13" ht="18.75" customHeight="1">
      <c r="B48" s="30" t="s">
        <v>249</v>
      </c>
      <c r="C48" s="26"/>
      <c r="D48" s="26"/>
      <c r="E48" s="26"/>
      <c r="F48" s="27"/>
      <c r="G48" s="22"/>
      <c r="H48" s="32"/>
      <c r="I48" s="42" t="s">
        <v>272</v>
      </c>
      <c r="J48" s="38"/>
      <c r="K48" s="38"/>
      <c r="L48" s="39">
        <v>402702</v>
      </c>
      <c r="M48" s="34"/>
    </row>
    <row r="49" spans="2:13" ht="18.75" customHeight="1">
      <c r="B49" s="30" t="s">
        <v>250</v>
      </c>
      <c r="C49" s="26"/>
      <c r="D49" s="26"/>
      <c r="E49" s="26"/>
      <c r="F49" s="27"/>
      <c r="G49" s="22"/>
      <c r="H49" s="32"/>
      <c r="I49" s="34" t="s">
        <v>273</v>
      </c>
      <c r="J49" s="38"/>
      <c r="K49" s="38"/>
      <c r="L49" s="39">
        <v>1810900</v>
      </c>
      <c r="M49" s="34"/>
    </row>
    <row r="50" spans="2:13" ht="18.75" customHeight="1">
      <c r="B50" s="30" t="s">
        <v>251</v>
      </c>
      <c r="C50" s="26"/>
      <c r="D50" s="26"/>
      <c r="E50" s="26"/>
      <c r="F50" s="27">
        <v>0</v>
      </c>
      <c r="G50" s="22"/>
      <c r="H50" s="32"/>
      <c r="I50" s="34"/>
      <c r="J50" s="32"/>
      <c r="K50" s="40" t="s">
        <v>274</v>
      </c>
      <c r="L50" s="41">
        <v>615473</v>
      </c>
      <c r="M50" s="34"/>
    </row>
    <row r="51" spans="2:13" ht="18.75" customHeight="1">
      <c r="B51" s="22" t="s">
        <v>252</v>
      </c>
      <c r="F51" s="31"/>
      <c r="G51" s="22"/>
      <c r="H51" s="32"/>
      <c r="I51" s="34"/>
      <c r="J51" s="32"/>
      <c r="K51" s="40" t="s">
        <v>275</v>
      </c>
      <c r="L51" s="41">
        <v>0</v>
      </c>
      <c r="M51" s="34"/>
    </row>
    <row r="52" spans="2:13" ht="18.75" customHeight="1" thickBot="1">
      <c r="B52" s="22"/>
      <c r="C52" s="48" t="s">
        <v>253</v>
      </c>
      <c r="D52" s="48"/>
      <c r="E52" s="48"/>
      <c r="F52" s="57">
        <v>65925</v>
      </c>
      <c r="G52" s="22"/>
      <c r="H52" s="32"/>
      <c r="I52" s="34"/>
      <c r="J52" s="32"/>
      <c r="K52" s="40" t="s">
        <v>276</v>
      </c>
      <c r="L52" s="41">
        <v>1032200</v>
      </c>
      <c r="M52" s="34"/>
    </row>
    <row r="53" spans="2:13" ht="18.75" customHeight="1">
      <c r="B53" s="56"/>
      <c r="C53" s="56"/>
      <c r="D53" s="56"/>
      <c r="E53" s="56"/>
      <c r="F53" s="56"/>
      <c r="G53" s="48"/>
      <c r="H53" s="32"/>
      <c r="I53" s="34"/>
      <c r="J53" s="32"/>
      <c r="K53" s="38" t="s">
        <v>277</v>
      </c>
      <c r="L53" s="39">
        <v>163227</v>
      </c>
      <c r="M53" s="34"/>
    </row>
    <row r="54" spans="2:13" ht="18.75" customHeight="1">
      <c r="B54" s="48"/>
      <c r="C54" s="48"/>
      <c r="D54" s="48"/>
      <c r="E54" s="48"/>
      <c r="F54" s="48"/>
      <c r="G54" s="48"/>
      <c r="H54" s="32"/>
      <c r="I54" s="34" t="s">
        <v>278</v>
      </c>
      <c r="J54" s="38"/>
      <c r="K54" s="38"/>
      <c r="L54" s="39">
        <v>278471</v>
      </c>
      <c r="M54" s="34"/>
    </row>
    <row r="55" spans="2:13" ht="18.75" customHeight="1">
      <c r="B55" s="48"/>
      <c r="C55" s="48"/>
      <c r="D55" s="48"/>
      <c r="E55" s="48"/>
      <c r="F55" s="48"/>
      <c r="G55" s="48"/>
      <c r="H55" s="32"/>
      <c r="I55" s="34"/>
      <c r="J55" s="38" t="s">
        <v>279</v>
      </c>
      <c r="K55" s="38"/>
      <c r="L55" s="39">
        <v>0</v>
      </c>
      <c r="M55" s="34"/>
    </row>
    <row r="56" spans="6:13" ht="18.75" customHeight="1">
      <c r="F56" s="48"/>
      <c r="G56" s="48"/>
      <c r="H56" s="32"/>
      <c r="I56" s="34"/>
      <c r="J56" s="32"/>
      <c r="K56" s="40" t="s">
        <v>280</v>
      </c>
      <c r="L56" s="41">
        <v>0</v>
      </c>
      <c r="M56" s="34"/>
    </row>
    <row r="57" spans="6:13" ht="18.75" customHeight="1">
      <c r="F57" s="48"/>
      <c r="G57" s="48"/>
      <c r="H57" s="32"/>
      <c r="I57" s="34"/>
      <c r="J57" s="32"/>
      <c r="K57" s="40" t="s">
        <v>281</v>
      </c>
      <c r="L57" s="41">
        <v>0</v>
      </c>
      <c r="M57" s="34"/>
    </row>
    <row r="58" spans="6:13" ht="18.75" customHeight="1">
      <c r="F58" s="48"/>
      <c r="G58" s="48"/>
      <c r="H58" s="32"/>
      <c r="I58" s="34"/>
      <c r="J58" s="32"/>
      <c r="K58" s="40" t="s">
        <v>282</v>
      </c>
      <c r="L58" s="41">
        <v>0</v>
      </c>
      <c r="M58" s="34"/>
    </row>
    <row r="59" spans="6:13" ht="18.75" customHeight="1">
      <c r="F59" s="48"/>
      <c r="G59" s="48"/>
      <c r="H59" s="32"/>
      <c r="I59" s="34"/>
      <c r="J59" s="32"/>
      <c r="K59" s="40" t="s">
        <v>283</v>
      </c>
      <c r="L59" s="41">
        <v>0</v>
      </c>
      <c r="M59" s="34"/>
    </row>
    <row r="60" spans="6:13" ht="18.75" customHeight="1">
      <c r="F60" s="48"/>
      <c r="G60" s="48"/>
      <c r="H60" s="32"/>
      <c r="I60" s="34"/>
      <c r="J60" s="32"/>
      <c r="K60" s="40" t="s">
        <v>284</v>
      </c>
      <c r="L60" s="41">
        <v>0</v>
      </c>
      <c r="M60" s="34"/>
    </row>
    <row r="61" spans="7:13" ht="18.75" customHeight="1">
      <c r="G61" s="48"/>
      <c r="H61" s="32"/>
      <c r="I61" s="34"/>
      <c r="J61" s="38" t="s">
        <v>285</v>
      </c>
      <c r="K61" s="38"/>
      <c r="L61" s="39">
        <v>278471</v>
      </c>
      <c r="M61" s="34"/>
    </row>
    <row r="62" spans="7:13" ht="18.75" customHeight="1">
      <c r="G62" s="48"/>
      <c r="H62" s="32"/>
      <c r="I62" s="34"/>
      <c r="J62" s="32"/>
      <c r="K62" s="40" t="s">
        <v>286</v>
      </c>
      <c r="L62" s="41">
        <v>159676</v>
      </c>
      <c r="M62" s="34"/>
    </row>
    <row r="63" spans="7:13" ht="18.75" customHeight="1">
      <c r="G63" s="48"/>
      <c r="H63" s="32"/>
      <c r="I63" s="34"/>
      <c r="J63" s="32"/>
      <c r="K63" s="40" t="s">
        <v>287</v>
      </c>
      <c r="L63" s="41">
        <v>0</v>
      </c>
      <c r="M63" s="34"/>
    </row>
    <row r="64" spans="8:13" ht="18.75" customHeight="1">
      <c r="H64" s="32"/>
      <c r="I64" s="34"/>
      <c r="J64" s="32"/>
      <c r="K64" s="40" t="s">
        <v>288</v>
      </c>
      <c r="L64" s="41">
        <v>52870</v>
      </c>
      <c r="M64" s="34"/>
    </row>
    <row r="65" spans="8:13" ht="18.75" customHeight="1">
      <c r="H65" s="32"/>
      <c r="I65" s="34"/>
      <c r="J65" s="32"/>
      <c r="K65" s="40" t="s">
        <v>289</v>
      </c>
      <c r="L65" s="41">
        <v>0</v>
      </c>
      <c r="M65" s="34"/>
    </row>
    <row r="66" spans="8:13" ht="18.75" customHeight="1">
      <c r="H66" s="32"/>
      <c r="I66" s="34"/>
      <c r="J66" s="32"/>
      <c r="K66" s="40" t="s">
        <v>290</v>
      </c>
      <c r="L66" s="41">
        <v>65925</v>
      </c>
      <c r="M66" s="34"/>
    </row>
    <row r="67" spans="8:13" ht="18.75" customHeight="1">
      <c r="H67" s="32"/>
      <c r="I67" s="34"/>
      <c r="J67" s="32"/>
      <c r="K67" s="40" t="s">
        <v>291</v>
      </c>
      <c r="L67" s="41"/>
      <c r="M67" s="34"/>
    </row>
    <row r="68" spans="8:13" ht="18.75" customHeight="1">
      <c r="H68" s="32"/>
      <c r="I68" s="42" t="s">
        <v>292</v>
      </c>
      <c r="J68" s="38"/>
      <c r="K68" s="38"/>
      <c r="L68" s="39">
        <v>2089371</v>
      </c>
      <c r="M68" s="34"/>
    </row>
    <row r="69" spans="8:13" ht="18.75" customHeight="1">
      <c r="H69" s="32"/>
      <c r="I69" s="42" t="s">
        <v>293</v>
      </c>
      <c r="J69" s="38"/>
      <c r="K69" s="38"/>
      <c r="L69" s="39">
        <v>2492073</v>
      </c>
      <c r="M69" s="34"/>
    </row>
    <row r="70" spans="8:13" ht="18" customHeight="1">
      <c r="H70" s="32"/>
      <c r="I70" s="42" t="s">
        <v>294</v>
      </c>
      <c r="J70" s="38"/>
      <c r="K70" s="38"/>
      <c r="L70" s="58">
        <v>0</v>
      </c>
      <c r="M70" s="32"/>
    </row>
    <row r="71" spans="9:12" ht="18" thickBot="1">
      <c r="I71" s="53" t="s">
        <v>295</v>
      </c>
      <c r="J71" s="54"/>
      <c r="K71" s="54"/>
      <c r="L71" s="55">
        <v>0</v>
      </c>
    </row>
    <row r="72" spans="9:12" ht="17.25">
      <c r="I72" s="32"/>
      <c r="J72" s="32"/>
      <c r="K72" s="32"/>
      <c r="L72" s="32"/>
    </row>
  </sheetData>
  <sheetProtection/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GridLines="0" showZeros="0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8" sqref="C28"/>
    </sheetView>
  </sheetViews>
  <sheetFormatPr defaultColWidth="8.66015625" defaultRowHeight="18"/>
  <cols>
    <col min="1" max="1" width="1.66015625" style="1" customWidth="1"/>
    <col min="2" max="3" width="4.66015625" style="1" customWidth="1"/>
    <col min="4" max="4" width="22.66015625" style="1" customWidth="1"/>
    <col min="5" max="5" width="13.16015625" style="1" customWidth="1"/>
    <col min="6" max="6" width="1.66015625" style="1" customWidth="1"/>
    <col min="7" max="16384" width="8.66015625" style="1" customWidth="1"/>
  </cols>
  <sheetData>
    <row r="1" ht="54.75" customHeight="1">
      <c r="B1" s="47" t="s">
        <v>0</v>
      </c>
    </row>
    <row r="2" ht="30.75" customHeight="1"/>
    <row r="3" spans="2:5" ht="24.75" customHeight="1" thickBot="1">
      <c r="B3" s="2" t="s">
        <v>170</v>
      </c>
      <c r="C3" s="2"/>
      <c r="D3" s="2"/>
      <c r="E3" s="45" t="s">
        <v>304</v>
      </c>
    </row>
    <row r="4" spans="2:6" ht="24.75" customHeight="1">
      <c r="B4" s="3"/>
      <c r="E4" s="3"/>
      <c r="F4" s="3"/>
    </row>
    <row r="5" spans="2:6" ht="24.75" customHeight="1">
      <c r="B5" s="3"/>
      <c r="C5" s="1" t="s">
        <v>171</v>
      </c>
      <c r="E5" s="3"/>
      <c r="F5" s="3"/>
    </row>
    <row r="6" spans="2:6" ht="24.75" customHeight="1">
      <c r="B6" s="3"/>
      <c r="E6" s="4" t="s">
        <v>3</v>
      </c>
      <c r="F6" s="3"/>
    </row>
    <row r="7" spans="2:6" ht="24.75" customHeight="1">
      <c r="B7" s="3"/>
      <c r="C7" s="1" t="s">
        <v>90</v>
      </c>
      <c r="E7" s="3"/>
      <c r="F7" s="3"/>
    </row>
    <row r="8" spans="2:6" ht="24.75" customHeight="1" thickBot="1">
      <c r="B8" s="5"/>
      <c r="C8" s="2"/>
      <c r="D8" s="2"/>
      <c r="E8" s="6">
        <v>242012</v>
      </c>
      <c r="F8" s="3"/>
    </row>
    <row r="9" spans="2:6" ht="24.75" customHeight="1">
      <c r="B9" s="3"/>
      <c r="C9" s="7" t="s">
        <v>172</v>
      </c>
      <c r="D9" s="8"/>
      <c r="E9" s="9">
        <v>0</v>
      </c>
      <c r="F9" s="3"/>
    </row>
    <row r="10" spans="2:6" ht="24.75" customHeight="1">
      <c r="B10" s="4" t="s">
        <v>173</v>
      </c>
      <c r="C10" s="7" t="s">
        <v>174</v>
      </c>
      <c r="D10" s="8"/>
      <c r="E10" s="9">
        <v>0</v>
      </c>
      <c r="F10" s="3"/>
    </row>
    <row r="11" spans="2:6" ht="24.75" customHeight="1">
      <c r="B11" s="3"/>
      <c r="C11" s="7" t="s">
        <v>175</v>
      </c>
      <c r="D11" s="8"/>
      <c r="E11" s="9">
        <v>0</v>
      </c>
      <c r="F11" s="3"/>
    </row>
    <row r="12" spans="2:6" ht="24.75" customHeight="1">
      <c r="B12" s="4" t="s">
        <v>129</v>
      </c>
      <c r="C12" s="7" t="s">
        <v>176</v>
      </c>
      <c r="D12" s="8"/>
      <c r="E12" s="9"/>
      <c r="F12" s="3"/>
    </row>
    <row r="13" spans="2:6" ht="24.75" customHeight="1">
      <c r="B13" s="3"/>
      <c r="C13" s="7" t="s">
        <v>177</v>
      </c>
      <c r="D13" s="8"/>
      <c r="E13" s="9">
        <v>0</v>
      </c>
      <c r="F13" s="3"/>
    </row>
    <row r="14" spans="2:6" ht="24.75" customHeight="1">
      <c r="B14" s="4" t="s">
        <v>133</v>
      </c>
      <c r="C14" s="7" t="s">
        <v>178</v>
      </c>
      <c r="D14" s="8"/>
      <c r="E14" s="9">
        <v>0</v>
      </c>
      <c r="F14" s="3"/>
    </row>
    <row r="15" spans="2:6" ht="24.75" customHeight="1">
      <c r="B15" s="3"/>
      <c r="C15" s="7" t="s">
        <v>179</v>
      </c>
      <c r="D15" s="8"/>
      <c r="E15" s="9">
        <v>0</v>
      </c>
      <c r="F15" s="3"/>
    </row>
    <row r="16" spans="2:6" ht="24.75" customHeight="1">
      <c r="B16" s="4" t="s">
        <v>110</v>
      </c>
      <c r="C16" s="7" t="s">
        <v>180</v>
      </c>
      <c r="D16" s="8"/>
      <c r="E16" s="9">
        <v>0</v>
      </c>
      <c r="F16" s="3"/>
    </row>
    <row r="17" spans="2:6" ht="24.75" customHeight="1">
      <c r="B17" s="3"/>
      <c r="C17" s="7" t="s">
        <v>181</v>
      </c>
      <c r="D17" s="8"/>
      <c r="E17" s="9">
        <v>0</v>
      </c>
      <c r="F17" s="3"/>
    </row>
    <row r="18" spans="2:6" ht="24.75" customHeight="1">
      <c r="B18" s="4" t="s">
        <v>100</v>
      </c>
      <c r="C18" s="7" t="s">
        <v>182</v>
      </c>
      <c r="D18" s="8"/>
      <c r="E18" s="9">
        <v>0</v>
      </c>
      <c r="F18" s="3"/>
    </row>
    <row r="19" spans="2:6" ht="24.75" customHeight="1">
      <c r="B19" s="3"/>
      <c r="C19" s="7" t="s">
        <v>183</v>
      </c>
      <c r="D19" s="8"/>
      <c r="E19" s="9">
        <v>0</v>
      </c>
      <c r="F19" s="3"/>
    </row>
    <row r="20" spans="2:6" ht="24.75" customHeight="1">
      <c r="B20" s="10" t="s">
        <v>184</v>
      </c>
      <c r="C20" s="11" t="s">
        <v>185</v>
      </c>
      <c r="D20" s="12"/>
      <c r="E20" s="13"/>
      <c r="F20" s="3"/>
    </row>
    <row r="21" spans="2:6" ht="24.75" customHeight="1">
      <c r="B21" s="3"/>
      <c r="C21" s="14" t="s">
        <v>186</v>
      </c>
      <c r="D21" s="8"/>
      <c r="E21" s="9">
        <v>25315</v>
      </c>
      <c r="F21" s="3"/>
    </row>
    <row r="22" spans="2:6" ht="24.75" customHeight="1">
      <c r="B22" s="4" t="s">
        <v>125</v>
      </c>
      <c r="C22" s="7" t="s">
        <v>187</v>
      </c>
      <c r="D22" s="8" t="s">
        <v>188</v>
      </c>
      <c r="E22" s="9">
        <v>0</v>
      </c>
      <c r="F22" s="3"/>
    </row>
    <row r="23" spans="2:6" ht="24.75" customHeight="1">
      <c r="B23" s="4" t="s">
        <v>129</v>
      </c>
      <c r="C23" s="7" t="s">
        <v>189</v>
      </c>
      <c r="D23" s="8"/>
      <c r="E23" s="9">
        <v>31752</v>
      </c>
      <c r="F23" s="3"/>
    </row>
    <row r="24" spans="2:6" ht="24.75" customHeight="1">
      <c r="B24" s="4" t="s">
        <v>133</v>
      </c>
      <c r="C24" s="14" t="s">
        <v>190</v>
      </c>
      <c r="E24" s="15">
        <v>0</v>
      </c>
      <c r="F24" s="3"/>
    </row>
    <row r="25" spans="2:6" ht="24.75" customHeight="1">
      <c r="B25" s="4" t="s">
        <v>110</v>
      </c>
      <c r="C25" s="7" t="s">
        <v>191</v>
      </c>
      <c r="D25" s="8"/>
      <c r="E25" s="9">
        <v>22294</v>
      </c>
      <c r="F25" s="3"/>
    </row>
    <row r="26" spans="2:6" ht="24.75" customHeight="1">
      <c r="B26" s="4" t="s">
        <v>117</v>
      </c>
      <c r="C26" s="7" t="s">
        <v>192</v>
      </c>
      <c r="D26" s="8"/>
      <c r="E26" s="9">
        <v>0</v>
      </c>
      <c r="F26" s="3"/>
    </row>
    <row r="27" spans="2:6" ht="24.75" customHeight="1">
      <c r="B27" s="4" t="s">
        <v>193</v>
      </c>
      <c r="C27" s="7" t="s">
        <v>194</v>
      </c>
      <c r="D27" s="8"/>
      <c r="E27" s="16">
        <v>0</v>
      </c>
      <c r="F27" s="3"/>
    </row>
    <row r="28" spans="2:6" ht="24.75" customHeight="1">
      <c r="B28" s="17"/>
      <c r="C28" s="11" t="s">
        <v>195</v>
      </c>
      <c r="D28" s="12"/>
      <c r="E28" s="13">
        <v>79361</v>
      </c>
      <c r="F28" s="3"/>
    </row>
    <row r="29" spans="2:6" ht="24.75" customHeight="1">
      <c r="B29" s="17" t="s">
        <v>196</v>
      </c>
      <c r="C29" s="12"/>
      <c r="D29" s="12"/>
      <c r="E29" s="13">
        <v>79361</v>
      </c>
      <c r="F29" s="3"/>
    </row>
    <row r="30" spans="2:6" ht="24.75" customHeight="1">
      <c r="B30" s="4" t="s">
        <v>197</v>
      </c>
      <c r="C30" s="7" t="s">
        <v>198</v>
      </c>
      <c r="D30" s="8"/>
      <c r="E30" s="9">
        <v>39211</v>
      </c>
      <c r="F30" s="3"/>
    </row>
    <row r="31" spans="2:6" ht="24.75" customHeight="1">
      <c r="B31" s="4" t="s">
        <v>199</v>
      </c>
      <c r="C31" s="7" t="s">
        <v>200</v>
      </c>
      <c r="D31" s="8"/>
      <c r="E31" s="9">
        <v>0</v>
      </c>
      <c r="F31" s="3"/>
    </row>
    <row r="32" spans="2:6" ht="24.75" customHeight="1">
      <c r="B32" s="4" t="s">
        <v>201</v>
      </c>
      <c r="C32" s="7" t="s">
        <v>202</v>
      </c>
      <c r="D32" s="8"/>
      <c r="E32" s="9">
        <v>0</v>
      </c>
      <c r="F32" s="3"/>
    </row>
    <row r="33" spans="2:6" ht="24.75" customHeight="1">
      <c r="B33" s="4" t="s">
        <v>203</v>
      </c>
      <c r="C33" s="7" t="s">
        <v>204</v>
      </c>
      <c r="D33" s="8"/>
      <c r="E33" s="9">
        <v>0</v>
      </c>
      <c r="F33" s="3"/>
    </row>
    <row r="34" spans="2:6" ht="24.75" customHeight="1">
      <c r="B34" s="4" t="s">
        <v>41</v>
      </c>
      <c r="C34" s="7" t="s">
        <v>205</v>
      </c>
      <c r="D34" s="8"/>
      <c r="E34" s="9">
        <v>40150</v>
      </c>
      <c r="F34" s="3"/>
    </row>
    <row r="35" spans="2:6" ht="24.75" customHeight="1">
      <c r="B35" s="10" t="s">
        <v>43</v>
      </c>
      <c r="C35" s="11" t="s">
        <v>206</v>
      </c>
      <c r="D35" s="12"/>
      <c r="E35" s="13">
        <v>79361</v>
      </c>
      <c r="F35" s="3"/>
    </row>
    <row r="36" spans="2:6" ht="24.75" customHeight="1">
      <c r="B36" s="17" t="s">
        <v>207</v>
      </c>
      <c r="C36" s="12"/>
      <c r="D36" s="12"/>
      <c r="E36" s="13">
        <v>0</v>
      </c>
      <c r="F36" s="3"/>
    </row>
    <row r="37" spans="2:6" ht="24.75" customHeight="1" thickBot="1">
      <c r="B37" s="5" t="s">
        <v>208</v>
      </c>
      <c r="C37" s="2"/>
      <c r="D37" s="2"/>
      <c r="E37" s="18">
        <v>150160</v>
      </c>
      <c r="F37" s="3"/>
    </row>
    <row r="38" ht="24.75" customHeight="1"/>
  </sheetData>
  <sheetProtection/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63"/>
  <sheetViews>
    <sheetView showGridLines="0" showZeros="0" zoomScale="70" zoomScaleNormal="70" zoomScalePageLayoutView="0" workbookViewId="0" topLeftCell="A1">
      <pane xSplit="7" ySplit="8" topLeftCell="H7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8" sqref="Q8"/>
    </sheetView>
  </sheetViews>
  <sheetFormatPr defaultColWidth="12.66015625" defaultRowHeight="18"/>
  <cols>
    <col min="1" max="1" width="1.66015625" style="60" customWidth="1"/>
    <col min="2" max="2" width="4.66015625" style="60" customWidth="1"/>
    <col min="3" max="4" width="5.66015625" style="60" customWidth="1"/>
    <col min="5" max="5" width="7.66015625" style="60" customWidth="1"/>
    <col min="6" max="6" width="14.66015625" style="60" customWidth="1"/>
    <col min="7" max="7" width="4.66015625" style="60" customWidth="1"/>
    <col min="8" max="14" width="12.66015625" style="60" customWidth="1"/>
    <col min="15" max="15" width="2.33203125" style="60" customWidth="1"/>
    <col min="16" max="16384" width="12.66015625" style="60" customWidth="1"/>
  </cols>
  <sheetData>
    <row r="1" spans="2:14" ht="54.75" customHeight="1">
      <c r="B1" s="286" t="s">
        <v>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2:14" ht="30" customHeight="1"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2:14" ht="27" customHeight="1" thickBot="1">
      <c r="B3" s="288" t="s">
        <v>86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9" t="s">
        <v>87</v>
      </c>
    </row>
    <row r="4" spans="2:15" ht="27" customHeight="1">
      <c r="B4" s="290"/>
      <c r="C4" s="287"/>
      <c r="D4" s="287"/>
      <c r="E4" s="287"/>
      <c r="F4" s="287"/>
      <c r="G4" s="291"/>
      <c r="H4" s="292"/>
      <c r="I4" s="293"/>
      <c r="J4" s="293"/>
      <c r="K4" s="294"/>
      <c r="L4" s="294"/>
      <c r="M4" s="294"/>
      <c r="N4" s="295"/>
      <c r="O4" s="63"/>
    </row>
    <row r="5" spans="2:15" ht="27" customHeight="1">
      <c r="B5" s="290"/>
      <c r="C5" s="287"/>
      <c r="D5" s="287"/>
      <c r="E5" s="287" t="s">
        <v>88</v>
      </c>
      <c r="F5" s="287"/>
      <c r="G5" s="296"/>
      <c r="H5" s="297"/>
      <c r="I5" s="298"/>
      <c r="J5" s="298"/>
      <c r="K5" s="294"/>
      <c r="L5" s="294"/>
      <c r="M5" s="294"/>
      <c r="N5" s="295"/>
      <c r="O5" s="63"/>
    </row>
    <row r="6" spans="2:15" ht="27" customHeight="1">
      <c r="B6" s="290"/>
      <c r="C6" s="287"/>
      <c r="D6" s="287"/>
      <c r="E6" s="287"/>
      <c r="F6" s="287"/>
      <c r="G6" s="296"/>
      <c r="H6" s="299" t="s">
        <v>367</v>
      </c>
      <c r="I6" s="300" t="s">
        <v>383</v>
      </c>
      <c r="J6" s="300" t="s">
        <v>4</v>
      </c>
      <c r="K6" s="301" t="s">
        <v>89</v>
      </c>
      <c r="L6" s="301" t="s">
        <v>301</v>
      </c>
      <c r="M6" s="301" t="s">
        <v>302</v>
      </c>
      <c r="N6" s="302" t="s">
        <v>15</v>
      </c>
      <c r="O6" s="63"/>
    </row>
    <row r="7" spans="2:15" ht="27" customHeight="1">
      <c r="B7" s="290"/>
      <c r="C7" s="287" t="s">
        <v>90</v>
      </c>
      <c r="D7" s="287"/>
      <c r="E7" s="287"/>
      <c r="F7" s="287"/>
      <c r="G7" s="296"/>
      <c r="H7" s="297"/>
      <c r="I7" s="298"/>
      <c r="J7" s="298"/>
      <c r="K7" s="294"/>
      <c r="L7" s="294"/>
      <c r="M7" s="294"/>
      <c r="N7" s="295"/>
      <c r="O7" s="63"/>
    </row>
    <row r="8" spans="2:15" ht="27" customHeight="1" thickBot="1">
      <c r="B8" s="303"/>
      <c r="C8" s="288"/>
      <c r="D8" s="288"/>
      <c r="E8" s="288"/>
      <c r="F8" s="288"/>
      <c r="G8" s="304"/>
      <c r="H8" s="288"/>
      <c r="I8" s="305"/>
      <c r="J8" s="306">
        <v>242055</v>
      </c>
      <c r="K8" s="307">
        <v>242080</v>
      </c>
      <c r="L8" s="307">
        <v>245241</v>
      </c>
      <c r="M8" s="307">
        <v>244813</v>
      </c>
      <c r="N8" s="308"/>
      <c r="O8" s="63"/>
    </row>
    <row r="9" spans="2:15" ht="27" customHeight="1">
      <c r="B9" s="290"/>
      <c r="C9" s="294" t="s">
        <v>91</v>
      </c>
      <c r="D9" s="309"/>
      <c r="E9" s="309"/>
      <c r="F9" s="309"/>
      <c r="G9" s="310" t="s">
        <v>92</v>
      </c>
      <c r="H9" s="311">
        <v>6309</v>
      </c>
      <c r="I9" s="312">
        <v>564357</v>
      </c>
      <c r="J9" s="313">
        <v>35194</v>
      </c>
      <c r="K9" s="314">
        <v>10215</v>
      </c>
      <c r="L9" s="314">
        <v>3094</v>
      </c>
      <c r="M9" s="314">
        <v>37821</v>
      </c>
      <c r="N9" s="315">
        <f aca="true" t="shared" si="0" ref="N9:N40">SUM(H9:M9)</f>
        <v>656990</v>
      </c>
      <c r="O9" s="63"/>
    </row>
    <row r="10" spans="2:15" ht="27" customHeight="1">
      <c r="B10" s="290"/>
      <c r="C10" s="294"/>
      <c r="D10" s="287" t="s">
        <v>93</v>
      </c>
      <c r="E10" s="309"/>
      <c r="F10" s="309"/>
      <c r="G10" s="310" t="s">
        <v>94</v>
      </c>
      <c r="H10" s="316"/>
      <c r="I10" s="317">
        <v>558151</v>
      </c>
      <c r="J10" s="313">
        <v>31486</v>
      </c>
      <c r="K10" s="314">
        <v>10215</v>
      </c>
      <c r="L10" s="314">
        <v>3094</v>
      </c>
      <c r="M10" s="314">
        <v>37728</v>
      </c>
      <c r="N10" s="315">
        <f t="shared" si="0"/>
        <v>640674</v>
      </c>
      <c r="O10" s="63"/>
    </row>
    <row r="11" spans="2:15" ht="27" customHeight="1">
      <c r="B11" s="290"/>
      <c r="C11" s="294"/>
      <c r="D11" s="287"/>
      <c r="E11" s="309" t="s">
        <v>95</v>
      </c>
      <c r="F11" s="309"/>
      <c r="G11" s="318"/>
      <c r="H11" s="309"/>
      <c r="I11" s="317">
        <v>558151</v>
      </c>
      <c r="J11" s="313">
        <v>31486</v>
      </c>
      <c r="K11" s="314">
        <v>10215</v>
      </c>
      <c r="L11" s="314">
        <v>3094</v>
      </c>
      <c r="M11" s="314">
        <v>37728</v>
      </c>
      <c r="N11" s="315">
        <f t="shared" si="0"/>
        <v>640674</v>
      </c>
      <c r="O11" s="63"/>
    </row>
    <row r="12" spans="2:15" ht="27" customHeight="1">
      <c r="B12" s="319">
        <v>1</v>
      </c>
      <c r="C12" s="294"/>
      <c r="D12" s="287"/>
      <c r="E12" s="309" t="s">
        <v>96</v>
      </c>
      <c r="F12" s="309"/>
      <c r="G12" s="318"/>
      <c r="H12" s="309"/>
      <c r="I12" s="317"/>
      <c r="J12" s="313">
        <v>0</v>
      </c>
      <c r="K12" s="314">
        <v>0</v>
      </c>
      <c r="L12" s="314">
        <v>0</v>
      </c>
      <c r="M12" s="314">
        <v>0</v>
      </c>
      <c r="N12" s="315">
        <f t="shared" si="0"/>
        <v>0</v>
      </c>
      <c r="O12" s="63"/>
    </row>
    <row r="13" spans="2:15" ht="27" customHeight="1">
      <c r="B13" s="290"/>
      <c r="C13" s="294"/>
      <c r="D13" s="309"/>
      <c r="E13" s="309" t="s">
        <v>97</v>
      </c>
      <c r="F13" s="309"/>
      <c r="G13" s="318"/>
      <c r="H13" s="309"/>
      <c r="I13" s="317"/>
      <c r="J13" s="313"/>
      <c r="K13" s="314">
        <v>0</v>
      </c>
      <c r="L13" s="314">
        <v>0</v>
      </c>
      <c r="M13" s="314">
        <v>0</v>
      </c>
      <c r="N13" s="315">
        <f t="shared" si="0"/>
        <v>0</v>
      </c>
      <c r="O13" s="63"/>
    </row>
    <row r="14" spans="2:15" ht="27" customHeight="1">
      <c r="B14" s="290"/>
      <c r="C14" s="294"/>
      <c r="D14" s="287" t="s">
        <v>98</v>
      </c>
      <c r="E14" s="309"/>
      <c r="F14" s="309"/>
      <c r="G14" s="310" t="s">
        <v>99</v>
      </c>
      <c r="H14" s="320">
        <v>6309</v>
      </c>
      <c r="I14" s="317">
        <v>6206</v>
      </c>
      <c r="J14" s="313">
        <v>3708</v>
      </c>
      <c r="K14" s="314"/>
      <c r="L14" s="314"/>
      <c r="M14" s="314">
        <v>93</v>
      </c>
      <c r="N14" s="315">
        <f t="shared" si="0"/>
        <v>16316</v>
      </c>
      <c r="O14" s="63"/>
    </row>
    <row r="15" spans="2:15" ht="27" customHeight="1">
      <c r="B15" s="319" t="s">
        <v>100</v>
      </c>
      <c r="C15" s="294"/>
      <c r="D15" s="287"/>
      <c r="E15" s="309" t="s">
        <v>101</v>
      </c>
      <c r="F15" s="309"/>
      <c r="G15" s="318"/>
      <c r="H15" s="309">
        <v>0</v>
      </c>
      <c r="I15" s="317">
        <v>0</v>
      </c>
      <c r="J15" s="313">
        <v>0</v>
      </c>
      <c r="K15" s="314">
        <v>0</v>
      </c>
      <c r="L15" s="314">
        <v>0</v>
      </c>
      <c r="M15" s="314"/>
      <c r="N15" s="315">
        <f t="shared" si="0"/>
        <v>0</v>
      </c>
      <c r="O15" s="63"/>
    </row>
    <row r="16" spans="2:15" ht="27" customHeight="1">
      <c r="B16" s="290"/>
      <c r="C16" s="294"/>
      <c r="D16" s="287"/>
      <c r="E16" s="309" t="s">
        <v>102</v>
      </c>
      <c r="F16" s="309"/>
      <c r="G16" s="318"/>
      <c r="H16" s="309">
        <v>0</v>
      </c>
      <c r="I16" s="317">
        <v>0</v>
      </c>
      <c r="J16" s="313">
        <v>0</v>
      </c>
      <c r="K16" s="314">
        <v>0</v>
      </c>
      <c r="L16" s="314">
        <v>0</v>
      </c>
      <c r="M16" s="314">
        <v>0</v>
      </c>
      <c r="N16" s="315">
        <f t="shared" si="0"/>
        <v>0</v>
      </c>
      <c r="O16" s="63"/>
    </row>
    <row r="17" spans="2:15" ht="27" customHeight="1">
      <c r="B17" s="290"/>
      <c r="C17" s="294"/>
      <c r="D17" s="287"/>
      <c r="E17" s="309" t="s">
        <v>103</v>
      </c>
      <c r="F17" s="309"/>
      <c r="G17" s="318"/>
      <c r="H17" s="309">
        <v>0</v>
      </c>
      <c r="I17" s="317">
        <v>0</v>
      </c>
      <c r="J17" s="313">
        <v>3671</v>
      </c>
      <c r="K17" s="314">
        <v>0</v>
      </c>
      <c r="L17" s="314">
        <v>0</v>
      </c>
      <c r="M17" s="314">
        <v>0</v>
      </c>
      <c r="N17" s="315">
        <f t="shared" si="0"/>
        <v>3671</v>
      </c>
      <c r="O17" s="63"/>
    </row>
    <row r="18" spans="2:15" ht="27" customHeight="1">
      <c r="B18" s="319" t="s">
        <v>104</v>
      </c>
      <c r="C18" s="321"/>
      <c r="D18" s="322"/>
      <c r="E18" s="322" t="s">
        <v>105</v>
      </c>
      <c r="F18" s="322"/>
      <c r="G18" s="323"/>
      <c r="H18" s="322">
        <v>6309</v>
      </c>
      <c r="I18" s="324">
        <v>6206</v>
      </c>
      <c r="J18" s="325">
        <v>37</v>
      </c>
      <c r="K18" s="326"/>
      <c r="L18" s="326"/>
      <c r="M18" s="326">
        <v>93</v>
      </c>
      <c r="N18" s="327">
        <f t="shared" si="0"/>
        <v>12645</v>
      </c>
      <c r="O18" s="63"/>
    </row>
    <row r="19" spans="2:15" ht="27" customHeight="1">
      <c r="B19" s="290"/>
      <c r="C19" s="294" t="s">
        <v>106</v>
      </c>
      <c r="D19" s="309"/>
      <c r="E19" s="309"/>
      <c r="F19" s="309"/>
      <c r="G19" s="310" t="s">
        <v>107</v>
      </c>
      <c r="H19" s="320">
        <v>6309</v>
      </c>
      <c r="I19" s="317">
        <v>342095</v>
      </c>
      <c r="J19" s="313">
        <v>20844</v>
      </c>
      <c r="K19" s="314">
        <v>8265</v>
      </c>
      <c r="L19" s="314">
        <v>3094</v>
      </c>
      <c r="M19" s="314">
        <v>21973</v>
      </c>
      <c r="N19" s="315">
        <f t="shared" si="0"/>
        <v>402580</v>
      </c>
      <c r="O19" s="63"/>
    </row>
    <row r="20" spans="2:15" ht="27" customHeight="1">
      <c r="B20" s="290"/>
      <c r="C20" s="294"/>
      <c r="D20" s="287" t="s">
        <v>108</v>
      </c>
      <c r="E20" s="309"/>
      <c r="F20" s="309"/>
      <c r="G20" s="310" t="s">
        <v>109</v>
      </c>
      <c r="H20" s="320">
        <v>0</v>
      </c>
      <c r="I20" s="317">
        <v>342095</v>
      </c>
      <c r="J20" s="313">
        <v>17170</v>
      </c>
      <c r="K20" s="314">
        <v>8265</v>
      </c>
      <c r="L20" s="314">
        <v>1709</v>
      </c>
      <c r="M20" s="314">
        <v>20559</v>
      </c>
      <c r="N20" s="315">
        <f t="shared" si="0"/>
        <v>389798</v>
      </c>
      <c r="O20" s="63"/>
    </row>
    <row r="21" spans="2:15" ht="27" customHeight="1">
      <c r="B21" s="319" t="s">
        <v>110</v>
      </c>
      <c r="C21" s="294"/>
      <c r="D21" s="287"/>
      <c r="E21" s="309" t="s">
        <v>111</v>
      </c>
      <c r="F21" s="309"/>
      <c r="G21" s="318"/>
      <c r="H21" s="320">
        <v>0</v>
      </c>
      <c r="I21" s="317">
        <v>2333</v>
      </c>
      <c r="J21" s="313">
        <v>0</v>
      </c>
      <c r="K21" s="314">
        <v>0</v>
      </c>
      <c r="L21" s="314">
        <v>32</v>
      </c>
      <c r="M21" s="314">
        <v>0</v>
      </c>
      <c r="N21" s="315">
        <f t="shared" si="0"/>
        <v>2365</v>
      </c>
      <c r="O21" s="63"/>
    </row>
    <row r="22" spans="2:15" ht="27" customHeight="1">
      <c r="B22" s="290"/>
      <c r="C22" s="294"/>
      <c r="D22" s="287"/>
      <c r="E22" s="309" t="s">
        <v>112</v>
      </c>
      <c r="F22" s="309"/>
      <c r="G22" s="318"/>
      <c r="H22" s="320">
        <v>0</v>
      </c>
      <c r="I22" s="317">
        <v>0</v>
      </c>
      <c r="J22" s="313">
        <v>0</v>
      </c>
      <c r="K22" s="314">
        <v>0</v>
      </c>
      <c r="L22" s="314">
        <v>0</v>
      </c>
      <c r="M22" s="314">
        <v>0</v>
      </c>
      <c r="N22" s="315">
        <f t="shared" si="0"/>
        <v>0</v>
      </c>
      <c r="O22" s="63"/>
    </row>
    <row r="23" spans="2:15" ht="27" customHeight="1">
      <c r="B23" s="290"/>
      <c r="C23" s="294"/>
      <c r="D23" s="309"/>
      <c r="E23" s="309" t="s">
        <v>97</v>
      </c>
      <c r="F23" s="309"/>
      <c r="G23" s="318"/>
      <c r="H23" s="320">
        <v>0</v>
      </c>
      <c r="I23" s="317">
        <v>339762</v>
      </c>
      <c r="J23" s="313">
        <v>17170</v>
      </c>
      <c r="K23" s="314">
        <v>8265</v>
      </c>
      <c r="L23" s="314">
        <v>1677</v>
      </c>
      <c r="M23" s="314">
        <v>20559</v>
      </c>
      <c r="N23" s="315">
        <f t="shared" si="0"/>
        <v>387433</v>
      </c>
      <c r="O23" s="63"/>
    </row>
    <row r="24" spans="2:15" ht="27" customHeight="1">
      <c r="B24" s="319" t="s">
        <v>100</v>
      </c>
      <c r="C24" s="294"/>
      <c r="D24" s="287" t="s">
        <v>113</v>
      </c>
      <c r="E24" s="309"/>
      <c r="F24" s="309"/>
      <c r="G24" s="310" t="s">
        <v>114</v>
      </c>
      <c r="H24" s="320">
        <v>6309</v>
      </c>
      <c r="I24" s="317">
        <v>0</v>
      </c>
      <c r="J24" s="313">
        <v>3674</v>
      </c>
      <c r="K24" s="314">
        <v>0</v>
      </c>
      <c r="L24" s="314">
        <v>1385</v>
      </c>
      <c r="M24" s="314">
        <v>1414</v>
      </c>
      <c r="N24" s="315">
        <f t="shared" si="0"/>
        <v>12782</v>
      </c>
      <c r="O24" s="63"/>
    </row>
    <row r="25" spans="2:15" ht="27" customHeight="1">
      <c r="B25" s="290"/>
      <c r="C25" s="294"/>
      <c r="D25" s="287"/>
      <c r="E25" s="328" t="s">
        <v>115</v>
      </c>
      <c r="F25" s="309"/>
      <c r="G25" s="318"/>
      <c r="H25" s="309">
        <v>0</v>
      </c>
      <c r="I25" s="317">
        <v>0</v>
      </c>
      <c r="J25" s="313">
        <v>3674</v>
      </c>
      <c r="K25" s="314">
        <v>0</v>
      </c>
      <c r="L25" s="314">
        <v>0</v>
      </c>
      <c r="M25" s="314">
        <v>0</v>
      </c>
      <c r="N25" s="315">
        <f t="shared" si="0"/>
        <v>3674</v>
      </c>
      <c r="O25" s="63"/>
    </row>
    <row r="26" spans="2:15" ht="27" customHeight="1">
      <c r="B26" s="290"/>
      <c r="C26" s="294"/>
      <c r="D26" s="287"/>
      <c r="E26" s="309" t="s">
        <v>116</v>
      </c>
      <c r="F26" s="309"/>
      <c r="G26" s="318"/>
      <c r="H26" s="309">
        <v>0</v>
      </c>
      <c r="I26" s="317">
        <v>0</v>
      </c>
      <c r="J26" s="313">
        <v>3671</v>
      </c>
      <c r="K26" s="314">
        <v>0</v>
      </c>
      <c r="L26" s="314">
        <v>0</v>
      </c>
      <c r="M26" s="314">
        <v>0</v>
      </c>
      <c r="N26" s="315">
        <f t="shared" si="0"/>
        <v>3671</v>
      </c>
      <c r="O26" s="63"/>
    </row>
    <row r="27" spans="2:15" ht="27" customHeight="1">
      <c r="B27" s="319" t="s">
        <v>117</v>
      </c>
      <c r="C27" s="294"/>
      <c r="D27" s="287"/>
      <c r="E27" s="309" t="s">
        <v>118</v>
      </c>
      <c r="F27" s="309"/>
      <c r="G27" s="318"/>
      <c r="H27" s="309">
        <v>0</v>
      </c>
      <c r="I27" s="317">
        <v>0</v>
      </c>
      <c r="J27" s="313">
        <v>3</v>
      </c>
      <c r="K27" s="314">
        <v>0</v>
      </c>
      <c r="L27" s="314">
        <v>0</v>
      </c>
      <c r="M27" s="314">
        <v>0</v>
      </c>
      <c r="N27" s="315">
        <f t="shared" si="0"/>
        <v>3</v>
      </c>
      <c r="O27" s="63"/>
    </row>
    <row r="28" spans="2:15" ht="27" customHeight="1">
      <c r="B28" s="290"/>
      <c r="C28" s="321"/>
      <c r="D28" s="322"/>
      <c r="E28" s="322" t="s">
        <v>119</v>
      </c>
      <c r="F28" s="322"/>
      <c r="G28" s="323"/>
      <c r="H28" s="322">
        <v>6309</v>
      </c>
      <c r="I28" s="324">
        <v>0</v>
      </c>
      <c r="J28" s="325">
        <v>0</v>
      </c>
      <c r="K28" s="326">
        <v>0</v>
      </c>
      <c r="L28" s="326">
        <v>1385</v>
      </c>
      <c r="M28" s="326">
        <v>1414</v>
      </c>
      <c r="N28" s="327">
        <f t="shared" si="0"/>
        <v>9108</v>
      </c>
      <c r="O28" s="63"/>
    </row>
    <row r="29" spans="2:15" ht="27" customHeight="1">
      <c r="B29" s="329"/>
      <c r="C29" s="321" t="s">
        <v>120</v>
      </c>
      <c r="D29" s="322"/>
      <c r="E29" s="322"/>
      <c r="F29" s="322"/>
      <c r="G29" s="330" t="s">
        <v>121</v>
      </c>
      <c r="H29" s="331"/>
      <c r="I29" s="324">
        <v>222262</v>
      </c>
      <c r="J29" s="325">
        <v>14350</v>
      </c>
      <c r="K29" s="326">
        <v>1950</v>
      </c>
      <c r="L29" s="326"/>
      <c r="M29" s="326">
        <v>15848</v>
      </c>
      <c r="N29" s="327">
        <f t="shared" si="0"/>
        <v>254410</v>
      </c>
      <c r="O29" s="63"/>
    </row>
    <row r="30" spans="2:15" ht="27" customHeight="1">
      <c r="B30" s="290"/>
      <c r="C30" s="294" t="s">
        <v>122</v>
      </c>
      <c r="D30" s="309"/>
      <c r="E30" s="309"/>
      <c r="F30" s="309"/>
      <c r="G30" s="310" t="s">
        <v>123</v>
      </c>
      <c r="H30" s="316"/>
      <c r="I30" s="317"/>
      <c r="J30" s="313">
        <v>23283</v>
      </c>
      <c r="K30" s="314">
        <v>0</v>
      </c>
      <c r="L30" s="314"/>
      <c r="M30" s="314">
        <v>0</v>
      </c>
      <c r="N30" s="315">
        <f t="shared" si="0"/>
        <v>23283</v>
      </c>
      <c r="O30" s="63"/>
    </row>
    <row r="31" spans="2:15" ht="27" customHeight="1">
      <c r="B31" s="290"/>
      <c r="C31" s="294"/>
      <c r="D31" s="309" t="s">
        <v>124</v>
      </c>
      <c r="E31" s="309"/>
      <c r="F31" s="309"/>
      <c r="G31" s="318"/>
      <c r="H31" s="309"/>
      <c r="I31" s="317"/>
      <c r="J31" s="313">
        <v>0</v>
      </c>
      <c r="K31" s="314">
        <v>0</v>
      </c>
      <c r="L31" s="314">
        <v>0</v>
      </c>
      <c r="M31" s="314">
        <v>0</v>
      </c>
      <c r="N31" s="315">
        <f t="shared" si="0"/>
        <v>0</v>
      </c>
      <c r="O31" s="63"/>
    </row>
    <row r="32" spans="2:15" ht="27" customHeight="1">
      <c r="B32" s="319" t="s">
        <v>125</v>
      </c>
      <c r="C32" s="294"/>
      <c r="D32" s="309" t="s">
        <v>126</v>
      </c>
      <c r="E32" s="309"/>
      <c r="F32" s="309"/>
      <c r="G32" s="318"/>
      <c r="H32" s="309"/>
      <c r="I32" s="317"/>
      <c r="J32" s="313"/>
      <c r="K32" s="314">
        <v>0</v>
      </c>
      <c r="L32" s="314">
        <v>0</v>
      </c>
      <c r="M32" s="314">
        <v>0</v>
      </c>
      <c r="N32" s="315">
        <f t="shared" si="0"/>
        <v>0</v>
      </c>
      <c r="O32" s="63"/>
    </row>
    <row r="33" spans="2:15" ht="27" customHeight="1">
      <c r="B33" s="290"/>
      <c r="C33" s="294"/>
      <c r="D33" s="309" t="s">
        <v>127</v>
      </c>
      <c r="E33" s="309"/>
      <c r="F33" s="309"/>
      <c r="G33" s="318"/>
      <c r="H33" s="309"/>
      <c r="I33" s="317"/>
      <c r="J33" s="313">
        <v>23283</v>
      </c>
      <c r="K33" s="314">
        <v>0</v>
      </c>
      <c r="L33" s="314"/>
      <c r="M33" s="314">
        <v>0</v>
      </c>
      <c r="N33" s="315">
        <f t="shared" si="0"/>
        <v>23283</v>
      </c>
      <c r="O33" s="63"/>
    </row>
    <row r="34" spans="2:15" ht="27" customHeight="1">
      <c r="B34" s="290"/>
      <c r="C34" s="294"/>
      <c r="D34" s="309" t="s">
        <v>128</v>
      </c>
      <c r="E34" s="309"/>
      <c r="F34" s="309"/>
      <c r="G34" s="318"/>
      <c r="H34" s="309"/>
      <c r="I34" s="317"/>
      <c r="J34" s="313">
        <v>0</v>
      </c>
      <c r="K34" s="314">
        <v>0</v>
      </c>
      <c r="L34" s="314">
        <v>0</v>
      </c>
      <c r="M34" s="314">
        <v>0</v>
      </c>
      <c r="N34" s="315">
        <f t="shared" si="0"/>
        <v>0</v>
      </c>
      <c r="O34" s="63"/>
    </row>
    <row r="35" spans="2:15" ht="27" customHeight="1">
      <c r="B35" s="319" t="s">
        <v>129</v>
      </c>
      <c r="C35" s="294"/>
      <c r="D35" s="309" t="s">
        <v>130</v>
      </c>
      <c r="E35" s="309"/>
      <c r="F35" s="309"/>
      <c r="G35" s="318"/>
      <c r="H35" s="309"/>
      <c r="I35" s="317"/>
      <c r="J35" s="313">
        <v>0</v>
      </c>
      <c r="K35" s="314">
        <v>0</v>
      </c>
      <c r="L35" s="314">
        <v>0</v>
      </c>
      <c r="M35" s="314">
        <v>0</v>
      </c>
      <c r="N35" s="315">
        <f t="shared" si="0"/>
        <v>0</v>
      </c>
      <c r="O35" s="63"/>
    </row>
    <row r="36" spans="2:15" ht="27" customHeight="1">
      <c r="B36" s="290"/>
      <c r="C36" s="294"/>
      <c r="D36" s="309" t="s">
        <v>131</v>
      </c>
      <c r="E36" s="309"/>
      <c r="F36" s="309"/>
      <c r="G36" s="318"/>
      <c r="H36" s="309"/>
      <c r="I36" s="317"/>
      <c r="J36" s="313"/>
      <c r="K36" s="314">
        <v>0</v>
      </c>
      <c r="L36" s="314">
        <v>0</v>
      </c>
      <c r="M36" s="314">
        <v>0</v>
      </c>
      <c r="N36" s="315">
        <f t="shared" si="0"/>
        <v>0</v>
      </c>
      <c r="O36" s="63"/>
    </row>
    <row r="37" spans="2:15" ht="27" customHeight="1">
      <c r="B37" s="290"/>
      <c r="C37" s="294"/>
      <c r="D37" s="309" t="s">
        <v>132</v>
      </c>
      <c r="E37" s="309"/>
      <c r="F37" s="309"/>
      <c r="G37" s="318"/>
      <c r="H37" s="309"/>
      <c r="I37" s="317"/>
      <c r="J37" s="313">
        <v>0</v>
      </c>
      <c r="K37" s="314">
        <v>0</v>
      </c>
      <c r="L37" s="314">
        <v>0</v>
      </c>
      <c r="M37" s="314">
        <v>0</v>
      </c>
      <c r="N37" s="315">
        <f t="shared" si="0"/>
        <v>0</v>
      </c>
      <c r="O37" s="63"/>
    </row>
    <row r="38" spans="2:15" ht="27" customHeight="1">
      <c r="B38" s="319" t="s">
        <v>133</v>
      </c>
      <c r="C38" s="294"/>
      <c r="D38" s="309" t="s">
        <v>134</v>
      </c>
      <c r="E38" s="309"/>
      <c r="F38" s="309"/>
      <c r="G38" s="318"/>
      <c r="H38" s="309"/>
      <c r="I38" s="317"/>
      <c r="J38" s="313">
        <v>0</v>
      </c>
      <c r="K38" s="314">
        <v>0</v>
      </c>
      <c r="L38" s="314">
        <v>0</v>
      </c>
      <c r="M38" s="314">
        <v>0</v>
      </c>
      <c r="N38" s="315">
        <f t="shared" si="0"/>
        <v>0</v>
      </c>
      <c r="O38" s="63"/>
    </row>
    <row r="39" spans="2:15" ht="27" customHeight="1">
      <c r="B39" s="290"/>
      <c r="C39" s="321"/>
      <c r="D39" s="322" t="s">
        <v>135</v>
      </c>
      <c r="E39" s="322"/>
      <c r="F39" s="322"/>
      <c r="G39" s="323"/>
      <c r="H39" s="322"/>
      <c r="I39" s="324"/>
      <c r="J39" s="325"/>
      <c r="K39" s="326">
        <v>0</v>
      </c>
      <c r="L39" s="326">
        <v>0</v>
      </c>
      <c r="M39" s="326">
        <v>0</v>
      </c>
      <c r="N39" s="327">
        <f t="shared" si="0"/>
        <v>0</v>
      </c>
      <c r="O39" s="63"/>
    </row>
    <row r="40" spans="2:15" ht="27" customHeight="1">
      <c r="B40" s="290"/>
      <c r="C40" s="294" t="s">
        <v>136</v>
      </c>
      <c r="D40" s="309"/>
      <c r="E40" s="309"/>
      <c r="F40" s="309"/>
      <c r="G40" s="310" t="s">
        <v>137</v>
      </c>
      <c r="H40" s="316"/>
      <c r="I40" s="317">
        <v>180931</v>
      </c>
      <c r="J40" s="313">
        <v>37633</v>
      </c>
      <c r="K40" s="314">
        <v>1950</v>
      </c>
      <c r="L40" s="314"/>
      <c r="M40" s="314">
        <v>16127</v>
      </c>
      <c r="N40" s="315">
        <f t="shared" si="0"/>
        <v>236641</v>
      </c>
      <c r="O40" s="63"/>
    </row>
    <row r="41" spans="2:15" ht="27" customHeight="1">
      <c r="B41" s="319" t="s">
        <v>110</v>
      </c>
      <c r="C41" s="294"/>
      <c r="D41" s="287" t="s">
        <v>138</v>
      </c>
      <c r="E41" s="309"/>
      <c r="F41" s="309"/>
      <c r="G41" s="318"/>
      <c r="H41" s="309"/>
      <c r="I41" s="317"/>
      <c r="J41" s="313"/>
      <c r="K41" s="314">
        <v>0</v>
      </c>
      <c r="L41" s="314"/>
      <c r="M41" s="314">
        <v>178</v>
      </c>
      <c r="N41" s="315">
        <f aca="true" t="shared" si="1" ref="N41:N58">SUM(H41:M41)</f>
        <v>178</v>
      </c>
      <c r="O41" s="63"/>
    </row>
    <row r="42" spans="2:15" ht="27" customHeight="1">
      <c r="B42" s="290"/>
      <c r="C42" s="294"/>
      <c r="D42" s="287"/>
      <c r="E42" s="309" t="s">
        <v>139</v>
      </c>
      <c r="F42" s="309"/>
      <c r="G42" s="318"/>
      <c r="H42" s="309"/>
      <c r="I42" s="317"/>
      <c r="J42" s="313">
        <v>0</v>
      </c>
      <c r="K42" s="314">
        <v>0</v>
      </c>
      <c r="L42" s="314">
        <v>0</v>
      </c>
      <c r="M42" s="314">
        <v>0</v>
      </c>
      <c r="N42" s="315">
        <f t="shared" si="1"/>
        <v>0</v>
      </c>
      <c r="O42" s="63"/>
    </row>
    <row r="43" spans="2:15" ht="27" customHeight="1">
      <c r="B43" s="290"/>
      <c r="C43" s="294"/>
      <c r="D43" s="309"/>
      <c r="E43" s="309" t="s">
        <v>140</v>
      </c>
      <c r="F43" s="309"/>
      <c r="G43" s="318"/>
      <c r="H43" s="309"/>
      <c r="I43" s="317"/>
      <c r="J43" s="313">
        <v>0</v>
      </c>
      <c r="K43" s="314">
        <v>0</v>
      </c>
      <c r="L43" s="314">
        <v>0</v>
      </c>
      <c r="M43" s="314">
        <v>0</v>
      </c>
      <c r="N43" s="315">
        <f t="shared" si="1"/>
        <v>0</v>
      </c>
      <c r="O43" s="63"/>
    </row>
    <row r="44" spans="1:15" ht="27" customHeight="1">
      <c r="A44" s="287"/>
      <c r="B44" s="319" t="s">
        <v>100</v>
      </c>
      <c r="C44" s="294"/>
      <c r="D44" s="309" t="s">
        <v>141</v>
      </c>
      <c r="E44" s="309"/>
      <c r="F44" s="309"/>
      <c r="G44" s="310" t="s">
        <v>346</v>
      </c>
      <c r="H44" s="316"/>
      <c r="I44" s="317"/>
      <c r="J44" s="313">
        <v>30833</v>
      </c>
      <c r="K44" s="314">
        <v>0</v>
      </c>
      <c r="L44" s="314">
        <v>0</v>
      </c>
      <c r="M44" s="314">
        <v>0</v>
      </c>
      <c r="N44" s="315">
        <f t="shared" si="1"/>
        <v>30833</v>
      </c>
      <c r="O44" s="63"/>
    </row>
    <row r="45" spans="2:15" ht="27" customHeight="1">
      <c r="B45" s="290"/>
      <c r="C45" s="294"/>
      <c r="D45" s="332" t="s">
        <v>142</v>
      </c>
      <c r="E45" s="309"/>
      <c r="F45" s="309"/>
      <c r="G45" s="310"/>
      <c r="H45" s="316"/>
      <c r="I45" s="317"/>
      <c r="J45" s="313">
        <v>0</v>
      </c>
      <c r="K45" s="314">
        <v>0</v>
      </c>
      <c r="L45" s="314">
        <v>0</v>
      </c>
      <c r="M45" s="314">
        <v>0</v>
      </c>
      <c r="N45" s="315">
        <f t="shared" si="1"/>
        <v>0</v>
      </c>
      <c r="O45" s="63"/>
    </row>
    <row r="46" spans="2:15" ht="27" customHeight="1">
      <c r="B46" s="290"/>
      <c r="C46" s="294"/>
      <c r="D46" s="309" t="s">
        <v>143</v>
      </c>
      <c r="E46" s="309"/>
      <c r="F46" s="309"/>
      <c r="G46" s="318"/>
      <c r="H46" s="309"/>
      <c r="I46" s="317"/>
      <c r="J46" s="313">
        <v>6800</v>
      </c>
      <c r="K46" s="314">
        <v>1950</v>
      </c>
      <c r="L46" s="314">
        <v>0</v>
      </c>
      <c r="M46" s="314">
        <v>15949</v>
      </c>
      <c r="N46" s="315">
        <f t="shared" si="1"/>
        <v>24699</v>
      </c>
      <c r="O46" s="63"/>
    </row>
    <row r="47" spans="2:15" ht="27" customHeight="1">
      <c r="B47" s="319" t="s">
        <v>117</v>
      </c>
      <c r="C47" s="321"/>
      <c r="D47" s="322" t="s">
        <v>144</v>
      </c>
      <c r="E47" s="322"/>
      <c r="F47" s="322"/>
      <c r="G47" s="323"/>
      <c r="H47" s="322"/>
      <c r="I47" s="324"/>
      <c r="J47" s="325">
        <v>0</v>
      </c>
      <c r="K47" s="326">
        <v>0</v>
      </c>
      <c r="L47" s="326">
        <v>0</v>
      </c>
      <c r="M47" s="326">
        <v>0</v>
      </c>
      <c r="N47" s="327">
        <f t="shared" si="1"/>
        <v>0</v>
      </c>
      <c r="O47" s="63"/>
    </row>
    <row r="48" spans="2:15" ht="27" customHeight="1">
      <c r="B48" s="329"/>
      <c r="C48" s="321" t="s">
        <v>145</v>
      </c>
      <c r="D48" s="322"/>
      <c r="E48" s="322"/>
      <c r="F48" s="322"/>
      <c r="G48" s="330" t="s">
        <v>146</v>
      </c>
      <c r="H48" s="333"/>
      <c r="I48" s="334">
        <f>I30-I40</f>
        <v>-180931</v>
      </c>
      <c r="J48" s="334">
        <f>J30-J40</f>
        <v>-14350</v>
      </c>
      <c r="K48" s="334">
        <f>K30-K40</f>
        <v>-1950</v>
      </c>
      <c r="L48" s="334">
        <f>L30-L40</f>
        <v>0</v>
      </c>
      <c r="M48" s="334">
        <f>M30-M40</f>
        <v>-16127</v>
      </c>
      <c r="N48" s="335">
        <f t="shared" si="1"/>
        <v>-213358</v>
      </c>
      <c r="O48" s="63"/>
    </row>
    <row r="49" spans="2:15" ht="27" customHeight="1">
      <c r="B49" s="329">
        <v>3</v>
      </c>
      <c r="C49" s="322" t="s">
        <v>147</v>
      </c>
      <c r="D49" s="322"/>
      <c r="E49" s="322"/>
      <c r="F49" s="322"/>
      <c r="G49" s="330" t="s">
        <v>148</v>
      </c>
      <c r="H49" s="336"/>
      <c r="I49" s="324">
        <v>41331</v>
      </c>
      <c r="J49" s="325"/>
      <c r="K49" s="326"/>
      <c r="L49" s="326">
        <v>0</v>
      </c>
      <c r="M49" s="337">
        <v>-279</v>
      </c>
      <c r="N49" s="338">
        <f t="shared" si="1"/>
        <v>41052</v>
      </c>
      <c r="O49" s="63"/>
    </row>
    <row r="50" spans="2:15" ht="27" customHeight="1">
      <c r="B50" s="329">
        <v>4</v>
      </c>
      <c r="C50" s="322" t="s">
        <v>149</v>
      </c>
      <c r="D50" s="322"/>
      <c r="E50" s="322"/>
      <c r="F50" s="322"/>
      <c r="G50" s="330" t="s">
        <v>150</v>
      </c>
      <c r="H50" s="333"/>
      <c r="I50" s="324">
        <v>100066</v>
      </c>
      <c r="J50" s="325">
        <v>0</v>
      </c>
      <c r="K50" s="326">
        <v>0</v>
      </c>
      <c r="L50" s="326"/>
      <c r="M50" s="326">
        <v>0</v>
      </c>
      <c r="N50" s="338">
        <f t="shared" si="1"/>
        <v>100066</v>
      </c>
      <c r="O50" s="63"/>
    </row>
    <row r="51" spans="2:15" ht="27" customHeight="1">
      <c r="B51" s="290">
        <v>5</v>
      </c>
      <c r="C51" s="322" t="s">
        <v>151</v>
      </c>
      <c r="D51" s="322"/>
      <c r="E51" s="322"/>
      <c r="F51" s="322"/>
      <c r="G51" s="330" t="s">
        <v>152</v>
      </c>
      <c r="H51" s="333"/>
      <c r="I51" s="324">
        <v>143302</v>
      </c>
      <c r="J51" s="325">
        <v>0</v>
      </c>
      <c r="K51" s="326">
        <v>0</v>
      </c>
      <c r="L51" s="326">
        <v>0</v>
      </c>
      <c r="M51" s="326">
        <v>508</v>
      </c>
      <c r="N51" s="338">
        <f t="shared" si="1"/>
        <v>143810</v>
      </c>
      <c r="O51" s="63"/>
    </row>
    <row r="52" spans="2:15" ht="27" customHeight="1">
      <c r="B52" s="339"/>
      <c r="C52" s="322" t="s">
        <v>153</v>
      </c>
      <c r="D52" s="322"/>
      <c r="E52" s="322"/>
      <c r="F52" s="322"/>
      <c r="G52" s="323"/>
      <c r="H52" s="322"/>
      <c r="I52" s="324"/>
      <c r="J52" s="325">
        <v>0</v>
      </c>
      <c r="K52" s="326">
        <v>0</v>
      </c>
      <c r="L52" s="326">
        <v>0</v>
      </c>
      <c r="M52" s="326">
        <v>0</v>
      </c>
      <c r="N52" s="338">
        <f t="shared" si="1"/>
        <v>0</v>
      </c>
      <c r="O52" s="63"/>
    </row>
    <row r="53" spans="2:15" ht="27" customHeight="1">
      <c r="B53" s="329">
        <v>6</v>
      </c>
      <c r="C53" s="322" t="s">
        <v>154</v>
      </c>
      <c r="D53" s="322"/>
      <c r="E53" s="322"/>
      <c r="F53" s="322"/>
      <c r="G53" s="330" t="s">
        <v>155</v>
      </c>
      <c r="H53" s="333"/>
      <c r="I53" s="324"/>
      <c r="J53" s="325">
        <v>0</v>
      </c>
      <c r="K53" s="326">
        <v>0</v>
      </c>
      <c r="L53" s="326">
        <v>0</v>
      </c>
      <c r="M53" s="326">
        <v>0</v>
      </c>
      <c r="N53" s="338">
        <f t="shared" si="1"/>
        <v>0</v>
      </c>
      <c r="O53" s="63"/>
    </row>
    <row r="54" spans="2:15" ht="27" customHeight="1">
      <c r="B54" s="329">
        <v>7</v>
      </c>
      <c r="C54" s="322" t="s">
        <v>156</v>
      </c>
      <c r="D54" s="322"/>
      <c r="E54" s="322"/>
      <c r="F54" s="322"/>
      <c r="G54" s="330" t="s">
        <v>157</v>
      </c>
      <c r="H54" s="324">
        <f>H49-H50+H51-H53+H60+H61</f>
        <v>0</v>
      </c>
      <c r="I54" s="324">
        <f>I49-I50+I51-I53+I60+I61</f>
        <v>84567</v>
      </c>
      <c r="J54" s="324">
        <f>J49-J50+J51-J53+J60+J61</f>
        <v>0</v>
      </c>
      <c r="K54" s="324">
        <f>K49-K50+K51-K53+K60+K61</f>
        <v>0</v>
      </c>
      <c r="L54" s="324">
        <f>L49-L50+L51-L53+L60+L61</f>
        <v>0</v>
      </c>
      <c r="M54" s="324">
        <v>229</v>
      </c>
      <c r="N54" s="338">
        <f t="shared" si="1"/>
        <v>84796</v>
      </c>
      <c r="O54" s="63"/>
    </row>
    <row r="55" spans="2:15" ht="27" customHeight="1">
      <c r="B55" s="329">
        <v>8</v>
      </c>
      <c r="C55" s="322" t="s">
        <v>158</v>
      </c>
      <c r="D55" s="322"/>
      <c r="E55" s="322"/>
      <c r="F55" s="322"/>
      <c r="G55" s="323"/>
      <c r="H55" s="322"/>
      <c r="I55" s="324"/>
      <c r="J55" s="325">
        <v>0</v>
      </c>
      <c r="K55" s="326">
        <v>0</v>
      </c>
      <c r="L55" s="326">
        <v>0</v>
      </c>
      <c r="M55" s="326">
        <v>0</v>
      </c>
      <c r="N55" s="338">
        <f t="shared" si="1"/>
        <v>0</v>
      </c>
      <c r="O55" s="63"/>
    </row>
    <row r="56" spans="2:15" ht="27" customHeight="1">
      <c r="B56" s="329">
        <v>9</v>
      </c>
      <c r="C56" s="322" t="s">
        <v>159</v>
      </c>
      <c r="D56" s="322"/>
      <c r="E56" s="322"/>
      <c r="F56" s="322"/>
      <c r="G56" s="330" t="s">
        <v>160</v>
      </c>
      <c r="H56" s="333"/>
      <c r="I56" s="324"/>
      <c r="J56" s="325">
        <v>0</v>
      </c>
      <c r="K56" s="326">
        <v>0</v>
      </c>
      <c r="L56" s="326">
        <v>0</v>
      </c>
      <c r="M56" s="326">
        <v>0</v>
      </c>
      <c r="N56" s="338">
        <f t="shared" si="1"/>
        <v>0</v>
      </c>
      <c r="O56" s="63"/>
    </row>
    <row r="57" spans="2:15" ht="27" customHeight="1">
      <c r="B57" s="290">
        <v>10</v>
      </c>
      <c r="C57" s="287" t="s">
        <v>161</v>
      </c>
      <c r="D57" s="287"/>
      <c r="E57" s="287"/>
      <c r="F57" s="311" t="s">
        <v>298</v>
      </c>
      <c r="G57" s="318"/>
      <c r="H57" s="317">
        <f aca="true" t="shared" si="2" ref="H57:M57">H54-H56</f>
        <v>0</v>
      </c>
      <c r="I57" s="317">
        <f t="shared" si="2"/>
        <v>84567</v>
      </c>
      <c r="J57" s="317">
        <f t="shared" si="2"/>
        <v>0</v>
      </c>
      <c r="K57" s="317">
        <f t="shared" si="2"/>
        <v>0</v>
      </c>
      <c r="L57" s="317">
        <f t="shared" si="2"/>
        <v>0</v>
      </c>
      <c r="M57" s="317">
        <f t="shared" si="2"/>
        <v>229</v>
      </c>
      <c r="N57" s="340">
        <f t="shared" si="1"/>
        <v>84796</v>
      </c>
      <c r="O57" s="63"/>
    </row>
    <row r="58" spans="2:15" ht="27" customHeight="1">
      <c r="B58" s="374" t="s">
        <v>162</v>
      </c>
      <c r="C58" s="375"/>
      <c r="D58" s="375"/>
      <c r="E58" s="375"/>
      <c r="F58" s="331" t="s">
        <v>163</v>
      </c>
      <c r="G58" s="323"/>
      <c r="H58" s="322"/>
      <c r="I58" s="324"/>
      <c r="J58" s="325">
        <v>0</v>
      </c>
      <c r="K58" s="326">
        <v>0</v>
      </c>
      <c r="L58" s="326">
        <v>0</v>
      </c>
      <c r="M58" s="326">
        <v>0</v>
      </c>
      <c r="N58" s="338">
        <f t="shared" si="1"/>
        <v>0</v>
      </c>
      <c r="O58" s="63"/>
    </row>
    <row r="59" spans="2:15" ht="27" customHeight="1">
      <c r="B59" s="329">
        <v>11</v>
      </c>
      <c r="C59" s="322" t="s">
        <v>164</v>
      </c>
      <c r="D59" s="322"/>
      <c r="E59" s="322"/>
      <c r="F59" s="322"/>
      <c r="G59" s="323"/>
      <c r="H59" s="341"/>
      <c r="I59" s="341">
        <f aca="true" t="shared" si="3" ref="I59:N59">ROUND(I9/(I19+I44)*100,1)</f>
        <v>165</v>
      </c>
      <c r="J59" s="341">
        <f t="shared" si="3"/>
        <v>68.1</v>
      </c>
      <c r="K59" s="342">
        <f t="shared" si="3"/>
        <v>123.6</v>
      </c>
      <c r="L59" s="342">
        <f t="shared" si="3"/>
        <v>100</v>
      </c>
      <c r="M59" s="342">
        <f t="shared" si="3"/>
        <v>172.1</v>
      </c>
      <c r="N59" s="343">
        <f t="shared" si="3"/>
        <v>151.6</v>
      </c>
      <c r="O59" s="344"/>
    </row>
    <row r="60" spans="2:15" ht="27" customHeight="1">
      <c r="B60" s="329">
        <v>12</v>
      </c>
      <c r="C60" s="322" t="s">
        <v>165</v>
      </c>
      <c r="D60" s="322"/>
      <c r="E60" s="322"/>
      <c r="F60" s="322"/>
      <c r="G60" s="330" t="s">
        <v>166</v>
      </c>
      <c r="H60" s="333"/>
      <c r="I60" s="324"/>
      <c r="J60" s="325">
        <v>0</v>
      </c>
      <c r="K60" s="326">
        <v>0</v>
      </c>
      <c r="L60" s="326">
        <v>0</v>
      </c>
      <c r="M60" s="326">
        <v>0</v>
      </c>
      <c r="N60" s="338">
        <f>SUM(H60:M60)</f>
        <v>0</v>
      </c>
      <c r="O60" s="63"/>
    </row>
    <row r="61" spans="2:15" ht="27" customHeight="1">
      <c r="B61" s="329">
        <v>13</v>
      </c>
      <c r="C61" s="345" t="s">
        <v>167</v>
      </c>
      <c r="D61" s="322"/>
      <c r="E61" s="322"/>
      <c r="F61" s="322"/>
      <c r="G61" s="330" t="s">
        <v>168</v>
      </c>
      <c r="H61" s="333"/>
      <c r="I61" s="324"/>
      <c r="J61" s="325">
        <v>0</v>
      </c>
      <c r="K61" s="326">
        <v>0</v>
      </c>
      <c r="L61" s="326">
        <v>0</v>
      </c>
      <c r="M61" s="326">
        <v>0</v>
      </c>
      <c r="N61" s="338">
        <f>SUM(H61:M61)</f>
        <v>0</v>
      </c>
      <c r="O61" s="63"/>
    </row>
    <row r="62" spans="2:15" ht="27" customHeight="1" thickBot="1">
      <c r="B62" s="303">
        <v>14</v>
      </c>
      <c r="C62" s="288" t="s">
        <v>169</v>
      </c>
      <c r="D62" s="288"/>
      <c r="E62" s="288"/>
      <c r="F62" s="288"/>
      <c r="G62" s="304"/>
      <c r="H62" s="288"/>
      <c r="I62" s="346"/>
      <c r="J62" s="347">
        <v>193501</v>
      </c>
      <c r="K62" s="348">
        <v>0</v>
      </c>
      <c r="L62" s="348">
        <v>0</v>
      </c>
      <c r="M62" s="348">
        <v>0</v>
      </c>
      <c r="N62" s="308">
        <f>SUM(H62:M62)</f>
        <v>193501</v>
      </c>
      <c r="O62" s="63"/>
    </row>
    <row r="63" spans="10:14" ht="17.25">
      <c r="J63" s="349">
        <v>8.45</v>
      </c>
      <c r="K63" s="349">
        <v>6.21</v>
      </c>
      <c r="L63" s="349">
        <v>9.05</v>
      </c>
      <c r="M63" s="349">
        <v>5.65</v>
      </c>
      <c r="N63" s="349"/>
    </row>
  </sheetData>
  <sheetProtection/>
  <mergeCells count="1">
    <mergeCell ref="B58:E58"/>
  </mergeCells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2016-10-31T07:26:22Z</cp:lastPrinted>
  <dcterms:created xsi:type="dcterms:W3CDTF">2000-10-20T11:51:07Z</dcterms:created>
  <dcterms:modified xsi:type="dcterms:W3CDTF">2018-02-19T04:06:48Z</dcterms:modified>
  <cp:category/>
  <cp:version/>
  <cp:contentType/>
  <cp:contentStatus/>
</cp:coreProperties>
</file>