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<sst xmlns="http://schemas.openxmlformats.org/spreadsheetml/2006/main" count="232" uniqueCount="120">
  <si>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</si>
  <si>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</si>
  <si>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</si>
  <si>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</si>
  <si>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</si>
  <si>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</si>
  <si>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</si>
  <si>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</si>
  <si>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</si>
  <si>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</si>
  <si>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</si>
  <si>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</si>
  <si>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</si>
  <si>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</si>
  <si>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</si>
  <si>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</si>
  <si>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</si>
  <si>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</si>
  <si>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</si>
  <si>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</si>
  <si>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</si>
  <si>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</si>
  <si>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</si>
  <si>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</si>
  <si>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</si>
  <si>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</si>
  <si>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</si>
  <si>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</si>
  <si>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</si>
  <si>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</si>
  <si>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</si>
  <si>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</si>
  <si>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</si>
  <si>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</si>
  <si>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</si>
  <si>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</si>
  <si>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</si>
  <si>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</si>
  <si>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</si>
  <si>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</si>
  <si>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</si>
  <si>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</si>
  <si>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</si>
  <si>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</si>
  <si>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</si>
  <si>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</si>
  <si>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</si>
  <si>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</si>
  <si>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</si>
  <si>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</si>
  <si>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</si>
  <si>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</si>
  <si>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</si>
  <si>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</si>
  <si>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</si>
  <si>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</si>
  <si>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</si>
  <si>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</si>
  <si>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</si>
  <si>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</si>
  <si>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</si>
  <si>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</si>
  <si>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</si>
  <si>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</si>
  <si>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</si>
  <si>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</si>
  <si>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</si>
  <si>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</si>
  <si>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</si>
  <si>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</si>
  <si>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</si>
  <si>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</si>
  <si>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</si>
  <si>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</si>
  <si>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</si>
  <si>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</si>
  <si>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</si>
  <si>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</si>
  <si>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</si>
  <si>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</si>
  <si>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</si>
  <si>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</si>
  <si>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</si>
  <si>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</si>
  <si>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</si>
  <si>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</si>
  <si>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</si>
  <si>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</si>
  <si>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</si>
  <si>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</si>
  <si>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</si>
  <si>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</si>
  <si>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</si>
  <si>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</si>
  <si>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</si>
  <si>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</si>
  <si>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</si>
  <si>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</si>
  <si>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</si>
  <si>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</si>
  <si>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</si>
  <si>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</si>
  <si>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</si>
  <si>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</si>
  <si>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</si>
  <si>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熊野市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</si>
  <si>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</si>
  <si>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</si>
  <si>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</si>
  <si>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</si>
  <si>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</si>
  <si>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</si>
  <si>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</si>
  <si>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</si>
  <si>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</si>
  <si>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</si>
  <si>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</si>
  <si>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①経常収支比率は100％を上回ったが、依然として低い状態が続いており、引き続き経営改善に向けた取り組みが必要である。
③</t>
    </r>
    <r>
      <rPr>
        <sz val="12"/>
        <color theme="1"/>
        <rFont val="ＭＳ ゴシック"/>
        <family val="3"/>
        <charset val="128"/>
      </rPr>
      <t>流動比率は、他団体と比べて低い。これは建設改良費等に充てられた企業債の償還が大きい。
④企業債残高対給水収益比率が高い。将来世代に過重な負担とならないよう適正化していく必要がある。
⑤料金回収率は100％を下回っており、必要な経費を料金で賄うことができていない。料金を改定する必要がある。
⑧有収水率が下がっている。主に漏水に起因していると考えられるため、今後も漏水対策を進めていく。</t>
    </r>
    <rPh sb="1" eb="3">
      <t>ケイジョウ</t>
    </rPh>
    <rPh sb="3" eb="5">
      <t>シュウシ</t>
    </rPh>
    <rPh sb="5" eb="7">
      <t>ヒリツ</t>
    </rPh>
    <rPh sb="13" eb="15">
      <t>ウワマワ</t>
    </rPh>
    <rPh sb="19" eb="21">
      <t>イゼン</t>
    </rPh>
    <rPh sb="24" eb="25">
      <t>ヒク</t>
    </rPh>
    <rPh sb="26" eb="28">
      <t>ジョウタイ</t>
    </rPh>
    <rPh sb="29" eb="30">
      <t>ツヅ</t>
    </rPh>
    <rPh sb="35" eb="36">
      <t>ヒ</t>
    </rPh>
    <rPh sb="37" eb="38">
      <t>ツヅ</t>
    </rPh>
    <rPh sb="39" eb="41">
      <t>ケイエイ</t>
    </rPh>
    <rPh sb="41" eb="43">
      <t>カイゼン</t>
    </rPh>
    <rPh sb="44" eb="45">
      <t>ム</t>
    </rPh>
    <rPh sb="47" eb="48">
      <t>ト</t>
    </rPh>
    <rPh sb="49" eb="50">
      <t>ク</t>
    </rPh>
    <rPh sb="52" eb="54">
      <t>ヒツヨウ</t>
    </rPh>
    <rPh sb="60" eb="62">
      <t>リュウドウ</t>
    </rPh>
    <rPh sb="62" eb="64">
      <t>ヒリツ</t>
    </rPh>
    <rPh sb="66" eb="67">
      <t>タ</t>
    </rPh>
    <rPh sb="67" eb="69">
      <t>ダンタイ</t>
    </rPh>
    <rPh sb="70" eb="71">
      <t>クラ</t>
    </rPh>
    <rPh sb="73" eb="74">
      <t>ヒク</t>
    </rPh>
    <rPh sb="79" eb="81">
      <t>ケンセツ</t>
    </rPh>
    <rPh sb="81" eb="83">
      <t>カイリョウ</t>
    </rPh>
    <rPh sb="83" eb="84">
      <t>ヒ</t>
    </rPh>
    <rPh sb="84" eb="85">
      <t>トウ</t>
    </rPh>
    <rPh sb="86" eb="87">
      <t>ア</t>
    </rPh>
    <rPh sb="91" eb="93">
      <t>キギョウ</t>
    </rPh>
    <rPh sb="93" eb="94">
      <t>サイ</t>
    </rPh>
    <rPh sb="95" eb="97">
      <t>ショウカン</t>
    </rPh>
    <rPh sb="98" eb="99">
      <t>オオ</t>
    </rPh>
    <rPh sb="104" eb="106">
      <t>キギョウ</t>
    </rPh>
    <rPh sb="106" eb="107">
      <t>サイ</t>
    </rPh>
    <rPh sb="107" eb="109">
      <t>ザンダカ</t>
    </rPh>
    <rPh sb="109" eb="110">
      <t>タイ</t>
    </rPh>
    <rPh sb="110" eb="112">
      <t>キュウスイ</t>
    </rPh>
    <rPh sb="112" eb="114">
      <t>シュウエキ</t>
    </rPh>
    <rPh sb="114" eb="116">
      <t>ヒリツ</t>
    </rPh>
    <rPh sb="117" eb="118">
      <t>タカ</t>
    </rPh>
    <rPh sb="120" eb="122">
      <t>ショウライ</t>
    </rPh>
    <rPh sb="122" eb="124">
      <t>セダイ</t>
    </rPh>
    <rPh sb="125" eb="127">
      <t>カジュウ</t>
    </rPh>
    <rPh sb="128" eb="130">
      <t>フタン</t>
    </rPh>
    <rPh sb="137" eb="140">
      <t>テキセイカ</t>
    </rPh>
    <rPh sb="144" eb="146">
      <t>ヒツヨウ</t>
    </rPh>
    <rPh sb="152" eb="154">
      <t>リョウキン</t>
    </rPh>
    <rPh sb="154" eb="156">
      <t>カイシュウ</t>
    </rPh>
    <rPh sb="156" eb="157">
      <t>リツ</t>
    </rPh>
    <rPh sb="163" eb="165">
      <t>シタマワ</t>
    </rPh>
    <rPh sb="170" eb="172">
      <t>ヒツヨウ</t>
    </rPh>
    <rPh sb="173" eb="175">
      <t>ケイヒ</t>
    </rPh>
    <rPh sb="176" eb="178">
      <t>リョウキン</t>
    </rPh>
    <rPh sb="179" eb="180">
      <t>マカナ</t>
    </rPh>
    <rPh sb="191" eb="193">
      <t>リョウキン</t>
    </rPh>
    <rPh sb="194" eb="196">
      <t>カイテイ</t>
    </rPh>
    <rPh sb="198" eb="200">
      <t>ヒツヨウ</t>
    </rPh>
    <rPh sb="206" eb="208">
      <t>ユウシュウ</t>
    </rPh>
    <rPh sb="208" eb="209">
      <t>スイ</t>
    </rPh>
    <rPh sb="209" eb="210">
      <t>リツ</t>
    </rPh>
    <rPh sb="211" eb="212">
      <t>サ</t>
    </rPh>
    <rPh sb="218" eb="219">
      <t>オモ</t>
    </rPh>
    <rPh sb="220" eb="222">
      <t>ロウスイ</t>
    </rPh>
    <rPh sb="223" eb="225">
      <t>キイン</t>
    </rPh>
    <rPh sb="230" eb="231">
      <t>カンガ</t>
    </rPh>
    <rPh sb="238" eb="240">
      <t>コンゴ</t>
    </rPh>
    <rPh sb="241" eb="243">
      <t>ロウスイ</t>
    </rPh>
    <rPh sb="243" eb="245">
      <t>タイサク</t>
    </rPh>
    <rPh sb="246" eb="247">
      <t>スス</t>
    </rPh>
    <phoneticPr fontId="4"/>
  </si>
  <si>
    <t>②管路経年化率は類似団体に比べて低い状態にあるが、今後増えてくることが予想される。長期的な計画を作成することにより計画的に更新していく必要がある。</t>
    <rPh sb="1" eb="3">
      <t>カンロ</t>
    </rPh>
    <rPh sb="3" eb="6">
      <t>ケイネンカ</t>
    </rPh>
    <rPh sb="6" eb="7">
      <t>リツ</t>
    </rPh>
    <rPh sb="8" eb="10">
      <t>ルイジ</t>
    </rPh>
    <rPh sb="10" eb="12">
      <t>ダンタイ</t>
    </rPh>
    <rPh sb="13" eb="14">
      <t>クラ</t>
    </rPh>
    <rPh sb="16" eb="17">
      <t>ヒク</t>
    </rPh>
    <rPh sb="18" eb="20">
      <t>ジョウタイ</t>
    </rPh>
    <rPh sb="25" eb="27">
      <t>コンゴ</t>
    </rPh>
    <rPh sb="27" eb="28">
      <t>フ</t>
    </rPh>
    <rPh sb="35" eb="37">
      <t>ヨソウ</t>
    </rPh>
    <rPh sb="41" eb="43">
      <t>チョウキ</t>
    </rPh>
    <rPh sb="43" eb="44">
      <t>テキ</t>
    </rPh>
    <rPh sb="45" eb="47">
      <t>ケイカク</t>
    </rPh>
    <rPh sb="48" eb="50">
      <t>サクセイ</t>
    </rPh>
    <rPh sb="57" eb="60">
      <t>ケイカクテキ</t>
    </rPh>
    <rPh sb="61" eb="63">
      <t>コウシン</t>
    </rPh>
    <rPh sb="67" eb="69">
      <t>ヒツヨウ</t>
    </rPh>
    <phoneticPr fontId="4"/>
  </si>
  <si>
    <t xml:space="preserve">人口の減少に伴い、経営の根幹となる財源である給水収益が減り続けている。
一方で、施設の老朽化は確実に進んでおり、更新に必要な財源の多くを企業債で賄っている状況である。
今後、安定した経営を続けていくためには、料金の改定は避けられない。
経営戦略の策定と合わせて、料金改定を検討していく。
</t>
    <rPh sb="0" eb="2">
      <t>ジンコウ</t>
    </rPh>
    <rPh sb="3" eb="5">
      <t>ゲンショウ</t>
    </rPh>
    <rPh sb="6" eb="7">
      <t>トモナ</t>
    </rPh>
    <rPh sb="9" eb="11">
      <t>ケイエイ</t>
    </rPh>
    <rPh sb="12" eb="14">
      <t>コンカン</t>
    </rPh>
    <rPh sb="17" eb="19">
      <t>ザイゲン</t>
    </rPh>
    <rPh sb="22" eb="24">
      <t>キュウスイ</t>
    </rPh>
    <rPh sb="24" eb="26">
      <t>シュウエキ</t>
    </rPh>
    <rPh sb="27" eb="28">
      <t>ヘ</t>
    </rPh>
    <rPh sb="29" eb="30">
      <t>ツヅ</t>
    </rPh>
    <rPh sb="36" eb="38">
      <t>イッポウ</t>
    </rPh>
    <rPh sb="40" eb="42">
      <t>シセツ</t>
    </rPh>
    <rPh sb="43" eb="46">
      <t>ロウキュウカ</t>
    </rPh>
    <rPh sb="47" eb="49">
      <t>カクジツ</t>
    </rPh>
    <rPh sb="50" eb="51">
      <t>スス</t>
    </rPh>
    <rPh sb="56" eb="58">
      <t>コウシン</t>
    </rPh>
    <rPh sb="59" eb="61">
      <t>ヒツヨウ</t>
    </rPh>
    <rPh sb="62" eb="64">
      <t>ザイゲン</t>
    </rPh>
    <rPh sb="65" eb="66">
      <t>オオ</t>
    </rPh>
    <rPh sb="68" eb="70">
      <t>キギョウ</t>
    </rPh>
    <rPh sb="70" eb="71">
      <t>サイ</t>
    </rPh>
    <rPh sb="72" eb="73">
      <t>マカナ</t>
    </rPh>
    <rPh sb="77" eb="79">
      <t>ジョウキョウ</t>
    </rPh>
    <rPh sb="84" eb="86">
      <t>コンゴ</t>
    </rPh>
    <rPh sb="87" eb="89">
      <t>アンテイ</t>
    </rPh>
    <rPh sb="91" eb="93">
      <t>ケイエイ</t>
    </rPh>
    <rPh sb="94" eb="95">
      <t>ツヅ</t>
    </rPh>
    <rPh sb="104" eb="106">
      <t>リョウキン</t>
    </rPh>
    <rPh sb="107" eb="109">
      <t>カイテイ</t>
    </rPh>
    <rPh sb="110" eb="111">
      <t>サ</t>
    </rPh>
    <rPh sb="118" eb="120">
      <t>ケイエイ</t>
    </rPh>
    <rPh sb="120" eb="122">
      <t>センリャク</t>
    </rPh>
    <rPh sb="123" eb="125">
      <t>サクテイ</t>
    </rPh>
    <rPh sb="126" eb="127">
      <t>ア</t>
    </rPh>
    <rPh sb="131" eb="133">
      <t>リョウキン</t>
    </rPh>
    <rPh sb="133" eb="135">
      <t>カイテイ</t>
    </rPh>
    <rPh sb="136" eb="13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</si>
</sst>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0.43</c:v>
                </c:pt>
                <c:pt idx="1">
                  <c:v>0.44</c:v>
                </c:pt>
                <c:pt idx="2">
                  <c:v>0.21</c:v>
                </c:pt>
                <c:pt idx="3">
                  <c:v>0.32</c:v>
                </c:pt>
                <c:pt idx="4">
                  <c:v>1.87</c:v>
                </c:pt>
              </c:numCache>
            </c:numRef>
          </c:val>
        </c:ser>
        <c:dLbls>
          <c:showLegendKey val="0"/>
          <c:showVal val="0"/>
          <c:showCatName val="0"/>
          <c:showSerName val="0"/>
          <c:showPercent val="0"/>
          <c:showBubbleSize val="0"/>
        </c:dLbls>
        <c:gapWidth val="150"/>
        <c:axId val="84198528"/>
        <c:axId val="842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4198528"/>
        <c:axId val="84200448"/>
      </c:lineChart>
      <c:dateAx>
        <c:axId val="84198528"/>
        <c:scaling>
          <c:orientation val="minMax"/>
        </c:scaling>
        <c:delete val="1"/>
        <c:axPos val="b"/>
        <c:numFmt formatCode="ge" sourceLinked="1"/>
        <c:majorTickMark val="none"/>
        <c:minorTickMark val="none"/>
        <c:tickLblPos val="none"/>
        <c:crossAx val="84200448"/>
        <c:crosses val="autoZero"/>
        <c:auto val="1"/>
        <c:lblOffset val="100"/>
        <c:baseTimeUnit val="years"/>
      </c:dateAx>
      <c:valAx>
        <c:axId val="842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70.87</c:v>
                </c:pt>
                <c:pt idx="1">
                  <c:v>71.209999999999994</c:v>
                </c:pt>
                <c:pt idx="2">
                  <c:v>68.010000000000005</c:v>
                </c:pt>
                <c:pt idx="3">
                  <c:v>71.19</c:v>
                </c:pt>
                <c:pt idx="4">
                  <c:v>72.63</c:v>
                </c:pt>
              </c:numCache>
            </c:numRef>
          </c:val>
        </c:ser>
        <c:dLbls>
          <c:showLegendKey val="0"/>
          <c:showVal val="0"/>
          <c:showCatName val="0"/>
          <c:showSerName val="0"/>
          <c:showPercent val="0"/>
          <c:showBubbleSize val="0"/>
        </c:dLbls>
        <c:gapWidth val="150"/>
        <c:axId val="86054400"/>
        <c:axId val="860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6054400"/>
        <c:axId val="86056320"/>
      </c:lineChart>
      <c:dateAx>
        <c:axId val="86054400"/>
        <c:scaling>
          <c:orientation val="minMax"/>
        </c:scaling>
        <c:delete val="1"/>
        <c:axPos val="b"/>
        <c:numFmt formatCode="ge" sourceLinked="1"/>
        <c:majorTickMark val="none"/>
        <c:minorTickMark val="none"/>
        <c:tickLblPos val="none"/>
        <c:crossAx val="86056320"/>
        <c:crosses val="autoZero"/>
        <c:auto val="1"/>
        <c:lblOffset val="100"/>
        <c:baseTimeUnit val="years"/>
      </c:dateAx>
      <c:valAx>
        <c:axId val="860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77.3</c:v>
                </c:pt>
                <c:pt idx="1">
                  <c:v>77.3</c:v>
                </c:pt>
                <c:pt idx="2">
                  <c:v>77.3</c:v>
                </c:pt>
                <c:pt idx="3">
                  <c:v>73.8</c:v>
                </c:pt>
                <c:pt idx="4">
                  <c:v>71.400000000000006</c:v>
                </c:pt>
              </c:numCache>
            </c:numRef>
          </c:val>
        </c:ser>
        <c:dLbls>
          <c:showLegendKey val="0"/>
          <c:showVal val="0"/>
          <c:showCatName val="0"/>
          <c:showSerName val="0"/>
          <c:showPercent val="0"/>
          <c:showBubbleSize val="0"/>
        </c:dLbls>
        <c:gapWidth val="150"/>
        <c:axId val="86094976"/>
        <c:axId val="860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86094976"/>
        <c:axId val="86096896"/>
      </c:lineChart>
      <c:dateAx>
        <c:axId val="86094976"/>
        <c:scaling>
          <c:orientation val="minMax"/>
        </c:scaling>
        <c:delete val="1"/>
        <c:axPos val="b"/>
        <c:numFmt formatCode="ge" sourceLinked="1"/>
        <c:majorTickMark val="none"/>
        <c:minorTickMark val="none"/>
        <c:tickLblPos val="none"/>
        <c:crossAx val="86096896"/>
        <c:crosses val="autoZero"/>
        <c:auto val="1"/>
        <c:lblOffset val="100"/>
        <c:baseTimeUnit val="years"/>
      </c:dateAx>
      <c:valAx>
        <c:axId val="860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102.7</c:v>
                </c:pt>
                <c:pt idx="1">
                  <c:v>109.39</c:v>
                </c:pt>
                <c:pt idx="2">
                  <c:v>100.23</c:v>
                </c:pt>
                <c:pt idx="3">
                  <c:v>98.31</c:v>
                </c:pt>
                <c:pt idx="4">
                  <c:v>101.8</c:v>
                </c:pt>
              </c:numCache>
            </c:numRef>
          </c:val>
        </c:ser>
        <c:dLbls>
          <c:showLegendKey val="0"/>
          <c:showVal val="0"/>
          <c:showCatName val="0"/>
          <c:showSerName val="0"/>
          <c:showPercent val="0"/>
          <c:showBubbleSize val="0"/>
        </c:dLbls>
        <c:gapWidth val="150"/>
        <c:axId val="84243200"/>
        <c:axId val="842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4243200"/>
        <c:axId val="84245120"/>
      </c:lineChart>
      <c:dateAx>
        <c:axId val="84243200"/>
        <c:scaling>
          <c:orientation val="minMax"/>
        </c:scaling>
        <c:delete val="1"/>
        <c:axPos val="b"/>
        <c:numFmt formatCode="ge" sourceLinked="1"/>
        <c:majorTickMark val="none"/>
        <c:minorTickMark val="none"/>
        <c:tickLblPos val="none"/>
        <c:crossAx val="84245120"/>
        <c:crosses val="autoZero"/>
        <c:auto val="1"/>
        <c:lblOffset val="100"/>
        <c:baseTimeUnit val="years"/>
      </c:dateAx>
      <c:valAx>
        <c:axId val="8424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2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36.03</c:v>
                </c:pt>
                <c:pt idx="1">
                  <c:v>33.299999999999997</c:v>
                </c:pt>
                <c:pt idx="2">
                  <c:v>38.020000000000003</c:v>
                </c:pt>
                <c:pt idx="3">
                  <c:v>39.479999999999997</c:v>
                </c:pt>
                <c:pt idx="4">
                  <c:v>40.43</c:v>
                </c:pt>
              </c:numCache>
            </c:numRef>
          </c:val>
        </c:ser>
        <c:dLbls>
          <c:showLegendKey val="0"/>
          <c:showVal val="0"/>
          <c:showCatName val="0"/>
          <c:showSerName val="0"/>
          <c:showPercent val="0"/>
          <c:showBubbleSize val="0"/>
        </c:dLbls>
        <c:gapWidth val="150"/>
        <c:axId val="85725568"/>
        <c:axId val="857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5725568"/>
        <c:axId val="85727488"/>
      </c:lineChart>
      <c:dateAx>
        <c:axId val="85725568"/>
        <c:scaling>
          <c:orientation val="minMax"/>
        </c:scaling>
        <c:delete val="1"/>
        <c:axPos val="b"/>
        <c:numFmt formatCode="ge" sourceLinked="1"/>
        <c:majorTickMark val="none"/>
        <c:minorTickMark val="none"/>
        <c:tickLblPos val="none"/>
        <c:crossAx val="85727488"/>
        <c:crosses val="autoZero"/>
        <c:auto val="1"/>
        <c:lblOffset val="100"/>
        <c:baseTimeUnit val="years"/>
      </c:dateAx>
      <c:valAx>
        <c:axId val="857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3.12</c:v>
                </c:pt>
                <c:pt idx="1">
                  <c:v>2.87</c:v>
                </c:pt>
                <c:pt idx="2">
                  <c:v>2.87</c:v>
                </c:pt>
                <c:pt idx="3">
                  <c:v>2.88</c:v>
                </c:pt>
                <c:pt idx="4">
                  <c:v>2.84</c:v>
                </c:pt>
              </c:numCache>
            </c:numRef>
          </c:val>
        </c:ser>
        <c:dLbls>
          <c:showLegendKey val="0"/>
          <c:showVal val="0"/>
          <c:showCatName val="0"/>
          <c:showSerName val="0"/>
          <c:showPercent val="0"/>
          <c:showBubbleSize val="0"/>
        </c:dLbls>
        <c:gapWidth val="150"/>
        <c:axId val="85778432"/>
        <c:axId val="857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5778432"/>
        <c:axId val="85780352"/>
      </c:lineChart>
      <c:dateAx>
        <c:axId val="85778432"/>
        <c:scaling>
          <c:orientation val="minMax"/>
        </c:scaling>
        <c:delete val="1"/>
        <c:axPos val="b"/>
        <c:numFmt formatCode="ge" sourceLinked="1"/>
        <c:majorTickMark val="none"/>
        <c:minorTickMark val="none"/>
        <c:tickLblPos val="none"/>
        <c:crossAx val="85780352"/>
        <c:crosses val="autoZero"/>
        <c:auto val="1"/>
        <c:lblOffset val="100"/>
        <c:baseTimeUnit val="years"/>
      </c:dateAx>
      <c:valAx>
        <c:axId val="857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7.47</c:v>
                </c:pt>
                <c:pt idx="1">
                  <c:v>0</c:v>
                </c:pt>
                <c:pt idx="2">
                  <c:v>0</c:v>
                </c:pt>
                <c:pt idx="3">
                  <c:v>0</c:v>
                </c:pt>
                <c:pt idx="4">
                  <c:v>0</c:v>
                </c:pt>
              </c:numCache>
            </c:numRef>
          </c:val>
        </c:ser>
        <c:dLbls>
          <c:showLegendKey val="0"/>
          <c:showVal val="0"/>
          <c:showCatName val="0"/>
          <c:showSerName val="0"/>
          <c:showPercent val="0"/>
          <c:showBubbleSize val="0"/>
        </c:dLbls>
        <c:gapWidth val="150"/>
        <c:axId val="85878656"/>
        <c:axId val="858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85878656"/>
        <c:axId val="85889024"/>
      </c:lineChart>
      <c:dateAx>
        <c:axId val="85878656"/>
        <c:scaling>
          <c:orientation val="minMax"/>
        </c:scaling>
        <c:delete val="1"/>
        <c:axPos val="b"/>
        <c:numFmt formatCode="ge" sourceLinked="1"/>
        <c:majorTickMark val="none"/>
        <c:minorTickMark val="none"/>
        <c:tickLblPos val="none"/>
        <c:crossAx val="85889024"/>
        <c:crosses val="autoZero"/>
        <c:auto val="1"/>
        <c:lblOffset val="100"/>
        <c:baseTimeUnit val="years"/>
      </c:dateAx>
      <c:valAx>
        <c:axId val="8588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8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3170.19</c:v>
                </c:pt>
                <c:pt idx="1">
                  <c:v>3755.21</c:v>
                </c:pt>
                <c:pt idx="2">
                  <c:v>148.69999999999999</c:v>
                </c:pt>
                <c:pt idx="3">
                  <c:v>131.63999999999999</c:v>
                </c:pt>
                <c:pt idx="4">
                  <c:v>120.24</c:v>
                </c:pt>
              </c:numCache>
            </c:numRef>
          </c:val>
        </c:ser>
        <c:dLbls>
          <c:showLegendKey val="0"/>
          <c:showVal val="0"/>
          <c:showCatName val="0"/>
          <c:showSerName val="0"/>
          <c:showPercent val="0"/>
          <c:showBubbleSize val="0"/>
        </c:dLbls>
        <c:gapWidth val="150"/>
        <c:axId val="86185472"/>
        <c:axId val="861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6185472"/>
        <c:axId val="86187392"/>
      </c:lineChart>
      <c:dateAx>
        <c:axId val="86185472"/>
        <c:scaling>
          <c:orientation val="minMax"/>
        </c:scaling>
        <c:delete val="1"/>
        <c:axPos val="b"/>
        <c:numFmt formatCode="ge" sourceLinked="1"/>
        <c:majorTickMark val="none"/>
        <c:minorTickMark val="none"/>
        <c:tickLblPos val="none"/>
        <c:crossAx val="86187392"/>
        <c:crosses val="autoZero"/>
        <c:auto val="1"/>
        <c:lblOffset val="100"/>
        <c:baseTimeUnit val="years"/>
      </c:dateAx>
      <c:valAx>
        <c:axId val="8618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1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618.12</c:v>
                </c:pt>
                <c:pt idx="1">
                  <c:v>679.05</c:v>
                </c:pt>
                <c:pt idx="2">
                  <c:v>673.93</c:v>
                </c:pt>
                <c:pt idx="3">
                  <c:v>639.88</c:v>
                </c:pt>
                <c:pt idx="4">
                  <c:v>607.01</c:v>
                </c:pt>
              </c:numCache>
            </c:numRef>
          </c:val>
        </c:ser>
        <c:dLbls>
          <c:showLegendKey val="0"/>
          <c:showVal val="0"/>
          <c:showCatName val="0"/>
          <c:showSerName val="0"/>
          <c:showPercent val="0"/>
          <c:showBubbleSize val="0"/>
        </c:dLbls>
        <c:gapWidth val="150"/>
        <c:axId val="86203392"/>
        <c:axId val="862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6203392"/>
        <c:axId val="86230144"/>
      </c:lineChart>
      <c:dateAx>
        <c:axId val="86203392"/>
        <c:scaling>
          <c:orientation val="minMax"/>
        </c:scaling>
        <c:delete val="1"/>
        <c:axPos val="b"/>
        <c:numFmt formatCode="ge" sourceLinked="1"/>
        <c:majorTickMark val="none"/>
        <c:minorTickMark val="none"/>
        <c:tickLblPos val="none"/>
        <c:crossAx val="86230144"/>
        <c:crosses val="autoZero"/>
        <c:auto val="1"/>
        <c:lblOffset val="100"/>
        <c:baseTimeUnit val="years"/>
      </c:dateAx>
      <c:valAx>
        <c:axId val="8623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2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96.97</c:v>
                </c:pt>
                <c:pt idx="1">
                  <c:v>104.42</c:v>
                </c:pt>
                <c:pt idx="2">
                  <c:v>95.63</c:v>
                </c:pt>
                <c:pt idx="3">
                  <c:v>93.85</c:v>
                </c:pt>
                <c:pt idx="4">
                  <c:v>97.88</c:v>
                </c:pt>
              </c:numCache>
            </c:numRef>
          </c:val>
        </c:ser>
        <c:dLbls>
          <c:showLegendKey val="0"/>
          <c:showVal val="0"/>
          <c:showCatName val="0"/>
          <c:showSerName val="0"/>
          <c:showPercent val="0"/>
          <c:showBubbleSize val="0"/>
        </c:dLbls>
        <c:gapWidth val="150"/>
        <c:axId val="85998208"/>
        <c:axId val="860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85998208"/>
        <c:axId val="86008576"/>
      </c:lineChart>
      <c:dateAx>
        <c:axId val="85998208"/>
        <c:scaling>
          <c:orientation val="minMax"/>
        </c:scaling>
        <c:delete val="1"/>
        <c:axPos val="b"/>
        <c:numFmt formatCode="ge" sourceLinked="1"/>
        <c:majorTickMark val="none"/>
        <c:minorTickMark val="none"/>
        <c:tickLblPos val="none"/>
        <c:crossAx val="86008576"/>
        <c:crosses val="autoZero"/>
        <c:auto val="1"/>
        <c:lblOffset val="100"/>
        <c:baseTimeUnit val="years"/>
      </c:dateAx>
      <c:valAx>
        <c:axId val="860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131.74</c:v>
                </c:pt>
                <c:pt idx="1">
                  <c:v>122.34</c:v>
                </c:pt>
                <c:pt idx="2">
                  <c:v>134.71</c:v>
                </c:pt>
                <c:pt idx="3">
                  <c:v>137.66</c:v>
                </c:pt>
                <c:pt idx="4">
                  <c:v>132.56</c:v>
                </c:pt>
              </c:numCache>
            </c:numRef>
          </c:val>
        </c:ser>
        <c:dLbls>
          <c:showLegendKey val="0"/>
          <c:showVal val="0"/>
          <c:showCatName val="0"/>
          <c:showSerName val="0"/>
          <c:showPercent val="0"/>
          <c:showBubbleSize val="0"/>
        </c:dLbls>
        <c:gapWidth val="150"/>
        <c:axId val="86030208"/>
        <c:axId val="86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86030208"/>
        <c:axId val="86032384"/>
      </c:lineChart>
      <c:dateAx>
        <c:axId val="86030208"/>
        <c:scaling>
          <c:orientation val="minMax"/>
        </c:scaling>
        <c:delete val="1"/>
        <c:axPos val="b"/>
        <c:numFmt formatCode="ge" sourceLinked="1"/>
        <c:majorTickMark val="none"/>
        <c:minorTickMark val="none"/>
        <c:tickLblPos val="none"/>
        <c:crossAx val="86032384"/>
        <c:crosses val="autoZero"/>
        <c:auto val="1"/>
        <c:lblOffset val="100"/>
        <c:baseTimeUnit val="years"/>
      </c:dateAx>
      <c:valAx>
        <c:axId val="86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3" zoomScale="80" zoomScaleNormal="8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熊野市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17670</v>
      </c>
      <c r="AM8" s="71"/>
      <c r="AN8" s="71"/>
      <c r="AO8" s="71"/>
      <c r="AP8" s="71"/>
      <c r="AQ8" s="71"/>
      <c r="AR8" s="71"/>
      <c r="AS8" s="71"/>
      <c r="AT8" s="67">
        <f>データ!$S$6</f>
        <v>373.35</v>
      </c>
      <c r="AU8" s="68"/>
      <c r="AV8" s="68"/>
      <c r="AW8" s="68"/>
      <c r="AX8" s="68"/>
      <c r="AY8" s="68"/>
      <c r="AZ8" s="68"/>
      <c r="BA8" s="68"/>
      <c r="BB8" s="70">
        <f>データ!$T$6</f>
        <v>47.33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57.87</v>
      </c>
      <c r="J10" s="68"/>
      <c r="K10" s="68"/>
      <c r="L10" s="68"/>
      <c r="M10" s="68"/>
      <c r="N10" s="68"/>
      <c r="O10" s="69"/>
      <c r="P10" s="70">
        <f>データ!$P$6</f>
        <v>91.96</v>
      </c>
      <c r="Q10" s="70"/>
      <c r="R10" s="70"/>
      <c r="S10" s="70"/>
      <c r="T10" s="70"/>
      <c r="U10" s="70"/>
      <c r="V10" s="70"/>
      <c r="W10" s="71">
        <f>データ!$Q$6</f>
        <v>2260</v>
      </c>
      <c r="X10" s="71"/>
      <c r="Y10" s="71"/>
      <c r="Z10" s="71"/>
      <c r="AA10" s="71"/>
      <c r="AB10" s="71"/>
      <c r="AC10" s="71"/>
      <c r="AD10" s="2"/>
      <c r="AE10" s="2"/>
      <c r="AF10" s="2"/>
      <c r="AG10" s="2"/>
      <c r="AH10" s="5"/>
      <c r="AI10" s="5"/>
      <c r="AJ10" s="5"/>
      <c r="AK10" s="5"/>
      <c r="AL10" s="71">
        <f>データ!$U$6</f>
        <v>16065</v>
      </c>
      <c r="AM10" s="71"/>
      <c r="AN10" s="71"/>
      <c r="AO10" s="71"/>
      <c r="AP10" s="71"/>
      <c r="AQ10" s="71"/>
      <c r="AR10" s="71"/>
      <c r="AS10" s="71"/>
      <c r="AT10" s="67">
        <f>データ!$V$6</f>
        <v>19.100000000000001</v>
      </c>
      <c r="AU10" s="68"/>
      <c r="AV10" s="68"/>
      <c r="AW10" s="68"/>
      <c r="AX10" s="68"/>
      <c r="AY10" s="68"/>
      <c r="AZ10" s="68"/>
      <c r="BA10" s="68"/>
      <c r="BB10" s="70">
        <f>データ!$W$6</f>
        <v>841.1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242128</v>
      </c>
      <c r="D6" s="34">
        <f t="shared" si="3"/>
        <v>46</v>
      </c>
      <c r="E6" s="34">
        <f t="shared" si="3"/>
        <v>1</v>
      </c>
      <c r="F6" s="34">
        <f t="shared" si="3"/>
        <v>0</v>
      </c>
      <c r="G6" s="34">
        <f t="shared" si="3"/>
        <v>1</v>
      </c>
      <c r="H6" s="34" t="str">
        <f t="shared" si="3"/>
        <v>三重県　熊野市</v>
      </c>
      <c r="I6" s="34" t="str">
        <f t="shared" si="3"/>
        <v>法適用</v>
      </c>
      <c r="J6" s="34" t="str">
        <f t="shared" si="3"/>
        <v>水道事業</v>
      </c>
      <c r="K6" s="34" t="str">
        <f t="shared" si="3"/>
        <v>末端給水事業</v>
      </c>
      <c r="L6" s="34" t="str">
        <f t="shared" si="3"/>
        <v>A6</v>
      </c>
      <c r="M6" s="34">
        <f t="shared" si="3"/>
        <v>0</v>
      </c>
      <c r="N6" s="35" t="str">
        <f t="shared" si="3"/>
        <v>-</v>
      </c>
      <c r="O6" s="35">
        <f t="shared" si="3"/>
        <v>57.87</v>
      </c>
      <c r="P6" s="35">
        <f t="shared" si="3"/>
        <v>91.96</v>
      </c>
      <c r="Q6" s="35">
        <f t="shared" si="3"/>
        <v>2260</v>
      </c>
      <c r="R6" s="35">
        <f t="shared" si="3"/>
        <v>17670</v>
      </c>
      <c r="S6" s="35">
        <f t="shared" si="3"/>
        <v>373.35</v>
      </c>
      <c r="T6" s="35">
        <f t="shared" si="3"/>
        <v>47.33</v>
      </c>
      <c r="U6" s="35">
        <f t="shared" si="3"/>
        <v>16065</v>
      </c>
      <c r="V6" s="35">
        <f t="shared" si="3"/>
        <v>19.100000000000001</v>
      </c>
      <c r="W6" s="35">
        <f t="shared" si="3"/>
        <v>841.1</v>
      </c>
      <c r="X6" s="36">
        <f>IF(X7="",NA(),X7)</f>
        <v>102.7</v>
      </c>
      <c r="Y6" s="36">
        <f t="shared" ref="Y6:AG6" si="4">IF(Y7="",NA(),Y7)</f>
        <v>109.39</v>
      </c>
      <c r="Z6" s="36">
        <f t="shared" si="4"/>
        <v>100.23</v>
      </c>
      <c r="AA6" s="36">
        <f t="shared" si="4"/>
        <v>98.31</v>
      </c>
      <c r="AB6" s="36">
        <f t="shared" si="4"/>
        <v>101.8</v>
      </c>
      <c r="AC6" s="36">
        <f t="shared" si="4"/>
        <v>107.57</v>
      </c>
      <c r="AD6" s="36">
        <f t="shared" si="4"/>
        <v>106.55</v>
      </c>
      <c r="AE6" s="36">
        <f t="shared" si="4"/>
        <v>110.01</v>
      </c>
      <c r="AF6" s="36">
        <f t="shared" si="4"/>
        <v>111.21</v>
      </c>
      <c r="AG6" s="36">
        <f t="shared" si="4"/>
        <v>111.71</v>
      </c>
      <c r="AH6" s="35" t="str">
        <f>IF(AH7="","",IF(AH7="-","【-】","【"&amp;SUBSTITUTE(TEXT(AH7,"#,##0.00"),"-","△")&amp;"】"))</f>
        <v>【114.35】</v>
      </c>
      <c r="AI6" s="36">
        <f>IF(AI7="",NA(),AI7)</f>
        <v>7.47</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3170.19</v>
      </c>
      <c r="AU6" s="36">
        <f t="shared" ref="AU6:BC6" si="6">IF(AU7="",NA(),AU7)</f>
        <v>3755.21</v>
      </c>
      <c r="AV6" s="36">
        <f t="shared" si="6"/>
        <v>148.69999999999999</v>
      </c>
      <c r="AW6" s="36">
        <f t="shared" si="6"/>
        <v>131.63999999999999</v>
      </c>
      <c r="AX6" s="36">
        <f t="shared" si="6"/>
        <v>120.24</v>
      </c>
      <c r="AY6" s="36">
        <f t="shared" si="6"/>
        <v>915.5</v>
      </c>
      <c r="AZ6" s="36">
        <f t="shared" si="6"/>
        <v>963.24</v>
      </c>
      <c r="BA6" s="36">
        <f t="shared" si="6"/>
        <v>381.53</v>
      </c>
      <c r="BB6" s="36">
        <f t="shared" si="6"/>
        <v>391.54</v>
      </c>
      <c r="BC6" s="36">
        <f t="shared" si="6"/>
        <v>384.34</v>
      </c>
      <c r="BD6" s="35" t="str">
        <f>IF(BD7="","",IF(BD7="-","【-】","【"&amp;SUBSTITUTE(TEXT(BD7,"#,##0.00"),"-","△")&amp;"】"))</f>
        <v>【262.87】</v>
      </c>
      <c r="BE6" s="36">
        <f>IF(BE7="",NA(),BE7)</f>
        <v>618.12</v>
      </c>
      <c r="BF6" s="36">
        <f t="shared" ref="BF6:BN6" si="7">IF(BF7="",NA(),BF7)</f>
        <v>679.05</v>
      </c>
      <c r="BG6" s="36">
        <f t="shared" si="7"/>
        <v>673.93</v>
      </c>
      <c r="BH6" s="36">
        <f t="shared" si="7"/>
        <v>639.88</v>
      </c>
      <c r="BI6" s="36">
        <f t="shared" si="7"/>
        <v>607.01</v>
      </c>
      <c r="BJ6" s="36">
        <f t="shared" si="7"/>
        <v>404.78</v>
      </c>
      <c r="BK6" s="36">
        <f t="shared" si="7"/>
        <v>400.38</v>
      </c>
      <c r="BL6" s="36">
        <f t="shared" si="7"/>
        <v>393.27</v>
      </c>
      <c r="BM6" s="36">
        <f t="shared" si="7"/>
        <v>386.97</v>
      </c>
      <c r="BN6" s="36">
        <f t="shared" si="7"/>
        <v>380.58</v>
      </c>
      <c r="BO6" s="35" t="str">
        <f>IF(BO7="","",IF(BO7="-","【-】","【"&amp;SUBSTITUTE(TEXT(BO7,"#,##0.00"),"-","△")&amp;"】"))</f>
        <v>【270.87】</v>
      </c>
      <c r="BP6" s="36">
        <f>IF(BP7="",NA(),BP7)</f>
        <v>96.97</v>
      </c>
      <c r="BQ6" s="36">
        <f t="shared" ref="BQ6:BY6" si="8">IF(BQ7="",NA(),BQ7)</f>
        <v>104.42</v>
      </c>
      <c r="BR6" s="36">
        <f t="shared" si="8"/>
        <v>95.63</v>
      </c>
      <c r="BS6" s="36">
        <f t="shared" si="8"/>
        <v>93.85</v>
      </c>
      <c r="BT6" s="36">
        <f t="shared" si="8"/>
        <v>97.88</v>
      </c>
      <c r="BU6" s="36">
        <f t="shared" si="8"/>
        <v>98.07</v>
      </c>
      <c r="BV6" s="36">
        <f t="shared" si="8"/>
        <v>96.56</v>
      </c>
      <c r="BW6" s="36">
        <f t="shared" si="8"/>
        <v>100.47</v>
      </c>
      <c r="BX6" s="36">
        <f t="shared" si="8"/>
        <v>101.72</v>
      </c>
      <c r="BY6" s="36">
        <f t="shared" si="8"/>
        <v>102.38</v>
      </c>
      <c r="BZ6" s="35" t="str">
        <f>IF(BZ7="","",IF(BZ7="-","【-】","【"&amp;SUBSTITUTE(TEXT(BZ7,"#,##0.00"),"-","△")&amp;"】"))</f>
        <v>【105.59】</v>
      </c>
      <c r="CA6" s="36">
        <f>IF(CA7="",NA(),CA7)</f>
        <v>131.74</v>
      </c>
      <c r="CB6" s="36">
        <f t="shared" ref="CB6:CJ6" si="9">IF(CB7="",NA(),CB7)</f>
        <v>122.34</v>
      </c>
      <c r="CC6" s="36">
        <f t="shared" si="9"/>
        <v>134.71</v>
      </c>
      <c r="CD6" s="36">
        <f t="shared" si="9"/>
        <v>137.66</v>
      </c>
      <c r="CE6" s="36">
        <f t="shared" si="9"/>
        <v>132.56</v>
      </c>
      <c r="CF6" s="36">
        <f t="shared" si="9"/>
        <v>172.26</v>
      </c>
      <c r="CG6" s="36">
        <f t="shared" si="9"/>
        <v>177.14</v>
      </c>
      <c r="CH6" s="36">
        <f t="shared" si="9"/>
        <v>169.82</v>
      </c>
      <c r="CI6" s="36">
        <f t="shared" si="9"/>
        <v>168.2</v>
      </c>
      <c r="CJ6" s="36">
        <f t="shared" si="9"/>
        <v>168.67</v>
      </c>
      <c r="CK6" s="35" t="str">
        <f>IF(CK7="","",IF(CK7="-","【-】","【"&amp;SUBSTITUTE(TEXT(CK7,"#,##0.00"),"-","△")&amp;"】"))</f>
        <v>【163.27】</v>
      </c>
      <c r="CL6" s="36">
        <f>IF(CL7="",NA(),CL7)</f>
        <v>70.87</v>
      </c>
      <c r="CM6" s="36">
        <f t="shared" ref="CM6:CU6" si="10">IF(CM7="",NA(),CM7)</f>
        <v>71.209999999999994</v>
      </c>
      <c r="CN6" s="36">
        <f t="shared" si="10"/>
        <v>68.010000000000005</v>
      </c>
      <c r="CO6" s="36">
        <f t="shared" si="10"/>
        <v>71.19</v>
      </c>
      <c r="CP6" s="36">
        <f t="shared" si="10"/>
        <v>72.63</v>
      </c>
      <c r="CQ6" s="36">
        <f t="shared" si="10"/>
        <v>55.68</v>
      </c>
      <c r="CR6" s="36">
        <f t="shared" si="10"/>
        <v>55.64</v>
      </c>
      <c r="CS6" s="36">
        <f t="shared" si="10"/>
        <v>55.13</v>
      </c>
      <c r="CT6" s="36">
        <f t="shared" si="10"/>
        <v>54.77</v>
      </c>
      <c r="CU6" s="36">
        <f t="shared" si="10"/>
        <v>54.92</v>
      </c>
      <c r="CV6" s="35" t="str">
        <f>IF(CV7="","",IF(CV7="-","【-】","【"&amp;SUBSTITUTE(TEXT(CV7,"#,##0.00"),"-","△")&amp;"】"))</f>
        <v>【59.94】</v>
      </c>
      <c r="CW6" s="36">
        <f>IF(CW7="",NA(),CW7)</f>
        <v>77.3</v>
      </c>
      <c r="CX6" s="36">
        <f t="shared" ref="CX6:DF6" si="11">IF(CX7="",NA(),CX7)</f>
        <v>77.3</v>
      </c>
      <c r="CY6" s="36">
        <f t="shared" si="11"/>
        <v>77.3</v>
      </c>
      <c r="CZ6" s="36">
        <f t="shared" si="11"/>
        <v>73.8</v>
      </c>
      <c r="DA6" s="36">
        <f t="shared" si="11"/>
        <v>71.400000000000006</v>
      </c>
      <c r="DB6" s="36">
        <f t="shared" si="11"/>
        <v>83.18</v>
      </c>
      <c r="DC6" s="36">
        <f t="shared" si="11"/>
        <v>83.09</v>
      </c>
      <c r="DD6" s="36">
        <f t="shared" si="11"/>
        <v>83</v>
      </c>
      <c r="DE6" s="36">
        <f t="shared" si="11"/>
        <v>82.89</v>
      </c>
      <c r="DF6" s="36">
        <f t="shared" si="11"/>
        <v>82.66</v>
      </c>
      <c r="DG6" s="35" t="str">
        <f>IF(DG7="","",IF(DG7="-","【-】","【"&amp;SUBSTITUTE(TEXT(DG7,"#,##0.00"),"-","△")&amp;"】"))</f>
        <v>【90.22】</v>
      </c>
      <c r="DH6" s="36">
        <f>IF(DH7="",NA(),DH7)</f>
        <v>36.03</v>
      </c>
      <c r="DI6" s="36">
        <f t="shared" ref="DI6:DQ6" si="12">IF(DI7="",NA(),DI7)</f>
        <v>33.299999999999997</v>
      </c>
      <c r="DJ6" s="36">
        <f t="shared" si="12"/>
        <v>38.020000000000003</v>
      </c>
      <c r="DK6" s="36">
        <f t="shared" si="12"/>
        <v>39.479999999999997</v>
      </c>
      <c r="DL6" s="36">
        <f t="shared" si="12"/>
        <v>40.43</v>
      </c>
      <c r="DM6" s="36">
        <f t="shared" si="12"/>
        <v>38.07</v>
      </c>
      <c r="DN6" s="36">
        <f t="shared" si="12"/>
        <v>39.06</v>
      </c>
      <c r="DO6" s="36">
        <f t="shared" si="12"/>
        <v>46.66</v>
      </c>
      <c r="DP6" s="36">
        <f t="shared" si="12"/>
        <v>47.46</v>
      </c>
      <c r="DQ6" s="36">
        <f t="shared" si="12"/>
        <v>48.49</v>
      </c>
      <c r="DR6" s="35" t="str">
        <f>IF(DR7="","",IF(DR7="-","【-】","【"&amp;SUBSTITUTE(TEXT(DR7,"#,##0.00"),"-","△")&amp;"】"))</f>
        <v>【47.91】</v>
      </c>
      <c r="DS6" s="36">
        <f>IF(DS7="",NA(),DS7)</f>
        <v>3.12</v>
      </c>
      <c r="DT6" s="36">
        <f t="shared" ref="DT6:EB6" si="13">IF(DT7="",NA(),DT7)</f>
        <v>2.87</v>
      </c>
      <c r="DU6" s="36">
        <f t="shared" si="13"/>
        <v>2.87</v>
      </c>
      <c r="DV6" s="36">
        <f t="shared" si="13"/>
        <v>2.88</v>
      </c>
      <c r="DW6" s="36">
        <f t="shared" si="13"/>
        <v>2.84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0.43</v>
      </c>
      <c r="EE6" s="36">
        <f t="shared" ref="EE6:EM6" si="14">IF(EE7="",NA(),EE7)</f>
        <v>0.44</v>
      </c>
      <c r="EF6" s="36">
        <f t="shared" si="14"/>
        <v>0.21</v>
      </c>
      <c r="EG6" s="36">
        <f t="shared" si="14"/>
        <v>0.32</v>
      </c>
      <c r="EH6" s="36">
        <f t="shared" si="14"/>
        <v>1.87</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242128</v>
      </c>
      <c r="D7" s="38">
        <v>46</v>
      </c>
      <c r="E7" s="38">
        <v>1</v>
      </c>
      <c r="F7" s="38">
        <v>0</v>
      </c>
      <c r="G7" s="38">
        <v>1</v>
      </c>
      <c r="H7" s="38" t="s">
        <v>105</v>
      </c>
      <c r="I7" s="38" t="s">
        <v>106</v>
      </c>
      <c r="J7" s="38" t="s">
        <v>107</v>
      </c>
      <c r="K7" s="38" t="s">
        <v>108</v>
      </c>
      <c r="L7" s="38" t="s">
        <v>109</v>
      </c>
      <c r="M7" s="38"/>
      <c r="N7" s="39" t="s">
        <v>110</v>
      </c>
      <c r="O7" s="39">
        <v>57.87</v>
      </c>
      <c r="P7" s="39">
        <v>91.96</v>
      </c>
      <c r="Q7" s="39">
        <v>2260</v>
      </c>
      <c r="R7" s="39">
        <v>17670</v>
      </c>
      <c r="S7" s="39">
        <v>373.35</v>
      </c>
      <c r="T7" s="39">
        <v>47.33</v>
      </c>
      <c r="U7" s="39">
        <v>16065</v>
      </c>
      <c r="V7" s="39">
        <v>19.100000000000001</v>
      </c>
      <c r="W7" s="39">
        <v>841.1</v>
      </c>
      <c r="X7" s="39">
        <v>102.7</v>
      </c>
      <c r="Y7" s="39">
        <v>109.39</v>
      </c>
      <c r="Z7" s="39">
        <v>100.23</v>
      </c>
      <c r="AA7" s="39">
        <v>98.31</v>
      </c>
      <c r="AB7" s="39">
        <v>101.8</v>
      </c>
      <c r="AC7" s="39">
        <v>107.57</v>
      </c>
      <c r="AD7" s="39">
        <v>106.55</v>
      </c>
      <c r="AE7" s="39">
        <v>110.01</v>
      </c>
      <c r="AF7" s="39">
        <v>111.21</v>
      </c>
      <c r="AG7" s="39">
        <v>111.71</v>
      </c>
      <c r="AH7" s="39">
        <v>114.35</v>
      </c>
      <c r="AI7" s="39">
        <v>7.47</v>
      </c>
      <c r="AJ7" s="39">
        <v>0</v>
      </c>
      <c r="AK7" s="39">
        <v>0</v>
      </c>
      <c r="AL7" s="39">
        <v>0</v>
      </c>
      <c r="AM7" s="39">
        <v>0</v>
      </c>
      <c r="AN7" s="39">
        <v>9.34</v>
      </c>
      <c r="AO7" s="39">
        <v>9.56</v>
      </c>
      <c r="AP7" s="39">
        <v>2.8</v>
      </c>
      <c r="AQ7" s="39">
        <v>1.93</v>
      </c>
      <c r="AR7" s="39">
        <v>1.72</v>
      </c>
      <c r="AS7" s="39">
        <v>0.79</v>
      </c>
      <c r="AT7" s="39">
        <v>3170.19</v>
      </c>
      <c r="AU7" s="39">
        <v>3755.21</v>
      </c>
      <c r="AV7" s="39">
        <v>148.69999999999999</v>
      </c>
      <c r="AW7" s="39">
        <v>131.63999999999999</v>
      </c>
      <c r="AX7" s="39">
        <v>120.24</v>
      </c>
      <c r="AY7" s="39">
        <v>915.5</v>
      </c>
      <c r="AZ7" s="39">
        <v>963.24</v>
      </c>
      <c r="BA7" s="39">
        <v>381.53</v>
      </c>
      <c r="BB7" s="39">
        <v>391.54</v>
      </c>
      <c r="BC7" s="39">
        <v>384.34</v>
      </c>
      <c r="BD7" s="39">
        <v>262.87</v>
      </c>
      <c r="BE7" s="39">
        <v>618.12</v>
      </c>
      <c r="BF7" s="39">
        <v>679.05</v>
      </c>
      <c r="BG7" s="39">
        <v>673.93</v>
      </c>
      <c r="BH7" s="39">
        <v>639.88</v>
      </c>
      <c r="BI7" s="39">
        <v>607.01</v>
      </c>
      <c r="BJ7" s="39">
        <v>404.78</v>
      </c>
      <c r="BK7" s="39">
        <v>400.38</v>
      </c>
      <c r="BL7" s="39">
        <v>393.27</v>
      </c>
      <c r="BM7" s="39">
        <v>386.97</v>
      </c>
      <c r="BN7" s="39">
        <v>380.58</v>
      </c>
      <c r="BO7" s="39">
        <v>270.87</v>
      </c>
      <c r="BP7" s="39">
        <v>96.97</v>
      </c>
      <c r="BQ7" s="39">
        <v>104.42</v>
      </c>
      <c r="BR7" s="39">
        <v>95.63</v>
      </c>
      <c r="BS7" s="39">
        <v>93.85</v>
      </c>
      <c r="BT7" s="39">
        <v>97.88</v>
      </c>
      <c r="BU7" s="39">
        <v>98.07</v>
      </c>
      <c r="BV7" s="39">
        <v>96.56</v>
      </c>
      <c r="BW7" s="39">
        <v>100.47</v>
      </c>
      <c r="BX7" s="39">
        <v>101.72</v>
      </c>
      <c r="BY7" s="39">
        <v>102.38</v>
      </c>
      <c r="BZ7" s="39">
        <v>105.59</v>
      </c>
      <c r="CA7" s="39">
        <v>131.74</v>
      </c>
      <c r="CB7" s="39">
        <v>122.34</v>
      </c>
      <c r="CC7" s="39">
        <v>134.71</v>
      </c>
      <c r="CD7" s="39">
        <v>137.66</v>
      </c>
      <c r="CE7" s="39">
        <v>132.56</v>
      </c>
      <c r="CF7" s="39">
        <v>172.26</v>
      </c>
      <c r="CG7" s="39">
        <v>177.14</v>
      </c>
      <c r="CH7" s="39">
        <v>169.82</v>
      </c>
      <c r="CI7" s="39">
        <v>168.2</v>
      </c>
      <c r="CJ7" s="39">
        <v>168.67</v>
      </c>
      <c r="CK7" s="39">
        <v>163.27000000000001</v>
      </c>
      <c r="CL7" s="39">
        <v>70.87</v>
      </c>
      <c r="CM7" s="39">
        <v>71.209999999999994</v>
      </c>
      <c r="CN7" s="39">
        <v>68.010000000000005</v>
      </c>
      <c r="CO7" s="39">
        <v>71.19</v>
      </c>
      <c r="CP7" s="39">
        <v>72.63</v>
      </c>
      <c r="CQ7" s="39">
        <v>55.68</v>
      </c>
      <c r="CR7" s="39">
        <v>55.64</v>
      </c>
      <c r="CS7" s="39">
        <v>55.13</v>
      </c>
      <c r="CT7" s="39">
        <v>54.77</v>
      </c>
      <c r="CU7" s="39">
        <v>54.92</v>
      </c>
      <c r="CV7" s="39">
        <v>59.94</v>
      </c>
      <c r="CW7" s="39">
        <v>77.3</v>
      </c>
      <c r="CX7" s="39">
        <v>77.3</v>
      </c>
      <c r="CY7" s="39">
        <v>77.3</v>
      </c>
      <c r="CZ7" s="39">
        <v>73.8</v>
      </c>
      <c r="DA7" s="39">
        <v>71.400000000000006</v>
      </c>
      <c r="DB7" s="39">
        <v>83.18</v>
      </c>
      <c r="DC7" s="39">
        <v>83.09</v>
      </c>
      <c r="DD7" s="39">
        <v>83</v>
      </c>
      <c r="DE7" s="39">
        <v>82.89</v>
      </c>
      <c r="DF7" s="39">
        <v>82.66</v>
      </c>
      <c r="DG7" s="39">
        <v>90.22</v>
      </c>
      <c r="DH7" s="39">
        <v>36.03</v>
      </c>
      <c r="DI7" s="39">
        <v>33.299999999999997</v>
      </c>
      <c r="DJ7" s="39">
        <v>38.020000000000003</v>
      </c>
      <c r="DK7" s="39">
        <v>39.479999999999997</v>
      </c>
      <c r="DL7" s="39">
        <v>40.43</v>
      </c>
      <c r="DM7" s="39">
        <v>38.07</v>
      </c>
      <c r="DN7" s="39">
        <v>39.06</v>
      </c>
      <c r="DO7" s="39">
        <v>46.66</v>
      </c>
      <c r="DP7" s="39">
        <v>47.46</v>
      </c>
      <c r="DQ7" s="39">
        <v>48.49</v>
      </c>
      <c r="DR7" s="39">
        <v>47.91</v>
      </c>
      <c r="DS7" s="39">
        <v>3.12</v>
      </c>
      <c r="DT7" s="39">
        <v>2.87</v>
      </c>
      <c r="DU7" s="39">
        <v>2.87</v>
      </c>
      <c r="DV7" s="39">
        <v>2.88</v>
      </c>
      <c r="DW7" s="39">
        <v>2.84</v>
      </c>
      <c r="DX7" s="39">
        <v>7.73</v>
      </c>
      <c r="DY7" s="39">
        <v>8.8699999999999992</v>
      </c>
      <c r="DZ7" s="39">
        <v>9.85</v>
      </c>
      <c r="EA7" s="39">
        <v>9.7100000000000009</v>
      </c>
      <c r="EB7" s="39">
        <v>12.79</v>
      </c>
      <c r="EC7" s="39">
        <v>15</v>
      </c>
      <c r="ED7" s="39">
        <v>0.43</v>
      </c>
      <c r="EE7" s="39">
        <v>0.44</v>
      </c>
      <c r="EF7" s="39">
        <v>0.21</v>
      </c>
      <c r="EG7" s="39">
        <v>0.32</v>
      </c>
      <c r="EH7" s="39">
        <v>1.87</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2018-01-30T01:46:23Z</cp:lastPrinted>
  <dcterms:created xsi:type="dcterms:W3CDTF">2017-12-25T01:30:44Z</dcterms:created>
  <dcterms:modified xsi:type="dcterms:W3CDTF">2018-02-05T04:46:39Z</dcterms:modified>
  <cp:category/>
</cp:coreProperties>
</file>