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下水道課\◇　業務係\※財政経営課からの調査関係\H29\⑩公営企業に係る「経営比較分析表」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<sst xmlns="http://schemas.openxmlformats.org/spreadsheetml/2006/main" count="240" uniqueCount="124">
  <si>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</si>
  <si>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</si>
  <si>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</si>
  <si>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</si>
  <si>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</si>
  <si>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</si>
  <si>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</si>
  <si>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</si>
  <si>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</si>
  <si>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</si>
  <si>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</si>
  <si>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</si>
  <si>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</si>
  <si>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</si>
  <si>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</si>
  <si>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</si>
  <si>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</si>
  <si>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</si>
  <si>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</si>
  <si>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</si>
  <si>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</si>
  <si>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</si>
  <si>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</si>
  <si>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</si>
  <si>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</si>
  <si>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</si>
  <si>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</si>
  <si>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</si>
  <si>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</si>
  <si>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</si>
  <si>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</si>
  <si>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</si>
  <si>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</si>
  <si>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</si>
  <si>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</si>
  <si>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</si>
  <si>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</si>
  <si>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</si>
  <si>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</si>
  <si>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</si>
  <si>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</si>
  <si>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</si>
  <si>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</si>
  <si>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</si>
  <si>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</si>
  <si>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</si>
  <si>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</si>
  <si>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</si>
  <si>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</si>
  <si>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</si>
  <si>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</si>
  <si>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</si>
  <si>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</si>
  <si>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</si>
  <si>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</si>
  <si>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</si>
  <si>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</si>
  <si>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</si>
  <si>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</si>
  <si>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</si>
  <si>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</si>
  <si>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</si>
  <si>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</si>
  <si>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</si>
  <si>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</si>
  <si>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</si>
  <si>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</si>
  <si>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</si>
  <si>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</si>
  <si>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</si>
  <si>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</si>
  <si>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</si>
  <si>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</si>
  <si>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</si>
  <si>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</si>
  <si>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</si>
  <si>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</si>
  <si>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</si>
  <si>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</si>
  <si>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</si>
  <si>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</si>
  <si>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</si>
  <si>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</si>
  <si>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</si>
  <si>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</si>
  <si>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</si>
  <si>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</si>
  <si>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</si>
  <si>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</si>
  <si>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</si>
  <si>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</si>
  <si>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</si>
  <si>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</si>
  <si>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</si>
  <si>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</si>
  <si>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</si>
  <si>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</si>
  <si>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</si>
  <si>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</si>
  <si>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</si>
  <si>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</si>
  <si>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</si>
  <si>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</si>
  <si>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</si>
  <si>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</si>
  <si>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</si>
  <si>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</si>
  <si>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</si>
  <si>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志摩市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</si>
  <si>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</si>
  <si>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</si>
  <si>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</si>
  <si>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</si>
  <si>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</si>
  <si>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</si>
  <si>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</si>
  <si>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</si>
  <si>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</si>
  <si>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</si>
  <si>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</si>
  <si>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</si>
  <si>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漁業集落排水施設の供用開始が平成13年であり、管渠については、老朽化の懸念はない。しかし、処理場やマンホールポンプの電気機械施設の一部は耐用年数に達し、経年劣化からの故障もみられることから、平成26年度から機能保全対策事業に着手し、効率的、計画的な改築・更新を実施している。</t>
    <rPh sb="1" eb="3">
      <t>ギョギョウ</t>
    </rPh>
    <rPh sb="3" eb="5">
      <t>シュウラク</t>
    </rPh>
    <rPh sb="5" eb="7">
      <t>ハイスイ</t>
    </rPh>
    <rPh sb="7" eb="9">
      <t>シセツ</t>
    </rPh>
    <rPh sb="10" eb="12">
      <t>キョウヨウ</t>
    </rPh>
    <rPh sb="12" eb="14">
      <t>カイシ</t>
    </rPh>
    <rPh sb="15" eb="17">
      <t>ヘイセイ</t>
    </rPh>
    <rPh sb="19" eb="20">
      <t>ネン</t>
    </rPh>
    <rPh sb="24" eb="25">
      <t>カン</t>
    </rPh>
    <rPh sb="25" eb="26">
      <t>キョ</t>
    </rPh>
    <rPh sb="32" eb="35">
      <t>ロウキュウカ</t>
    </rPh>
    <rPh sb="36" eb="38">
      <t>ケネン</t>
    </rPh>
    <rPh sb="46" eb="49">
      <t>ショリジョウ</t>
    </rPh>
    <rPh sb="59" eb="61">
      <t>デンキ</t>
    </rPh>
    <rPh sb="61" eb="63">
      <t>キカイ</t>
    </rPh>
    <rPh sb="63" eb="65">
      <t>シセツ</t>
    </rPh>
    <rPh sb="66" eb="68">
      <t>イチブ</t>
    </rPh>
    <rPh sb="69" eb="71">
      <t>タイヨウ</t>
    </rPh>
    <rPh sb="71" eb="73">
      <t>ネンスウ</t>
    </rPh>
    <rPh sb="74" eb="75">
      <t>タッ</t>
    </rPh>
    <rPh sb="77" eb="78">
      <t>ヘ</t>
    </rPh>
    <rPh sb="78" eb="79">
      <t>ネン</t>
    </rPh>
    <rPh sb="79" eb="81">
      <t>レッカ</t>
    </rPh>
    <rPh sb="84" eb="86">
      <t>コショウ</t>
    </rPh>
    <rPh sb="96" eb="98">
      <t>ヘイセイ</t>
    </rPh>
    <rPh sb="100" eb="102">
      <t>ネンド</t>
    </rPh>
    <rPh sb="104" eb="106">
      <t>キノウ</t>
    </rPh>
    <rPh sb="106" eb="108">
      <t>ホゼン</t>
    </rPh>
    <rPh sb="108" eb="110">
      <t>タイサク</t>
    </rPh>
    <rPh sb="110" eb="112">
      <t>ジギョウ</t>
    </rPh>
    <rPh sb="113" eb="115">
      <t>チャクシュ</t>
    </rPh>
    <rPh sb="117" eb="120">
      <t>コウリツテキ</t>
    </rPh>
    <rPh sb="121" eb="124">
      <t>ケイカクテキ</t>
    </rPh>
    <rPh sb="125" eb="127">
      <t>カイチク</t>
    </rPh>
    <rPh sb="128" eb="130">
      <t>コウシン</t>
    </rPh>
    <phoneticPr fontId="4"/>
  </si>
  <si>
    <t>　収益的収支比率、経費回収率等の指標から、下水道使用料で事業運営ができていない状況であり、不足分を一般会計からの繰入金で賄っている。また、総支出額のうち企業債償還額が占める率も高い。
　水洗化率が低迷しているため、期間を限定した接続補助金制度の創設や戸別訪問等を行い、接続率向上に取り組んできたが、大きな効果は出ていない。
　下水道使用料については、近隣市町の料金も比較し、公営企業会計移行後に検討が必要である。
　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69" eb="70">
      <t>ソウ</t>
    </rPh>
    <rPh sb="70" eb="73">
      <t>シシュツガク</t>
    </rPh>
    <rPh sb="76" eb="78">
      <t>キギョウ</t>
    </rPh>
    <rPh sb="78" eb="79">
      <t>サイ</t>
    </rPh>
    <rPh sb="79" eb="81">
      <t>ショウカン</t>
    </rPh>
    <rPh sb="81" eb="82">
      <t>ガク</t>
    </rPh>
    <rPh sb="83" eb="84">
      <t>シ</t>
    </rPh>
    <rPh sb="86" eb="87">
      <t>リツ</t>
    </rPh>
    <rPh sb="88" eb="89">
      <t>タカ</t>
    </rPh>
    <rPh sb="93" eb="96">
      <t>スイセンカ</t>
    </rPh>
    <rPh sb="96" eb="97">
      <t>リツ</t>
    </rPh>
    <rPh sb="98" eb="100">
      <t>テイメイ</t>
    </rPh>
    <rPh sb="107" eb="109">
      <t>キカン</t>
    </rPh>
    <rPh sb="110" eb="112">
      <t>ゲンテイ</t>
    </rPh>
    <rPh sb="114" eb="116">
      <t>セツゾク</t>
    </rPh>
    <rPh sb="116" eb="119">
      <t>ホジョキン</t>
    </rPh>
    <rPh sb="119" eb="121">
      <t>セイド</t>
    </rPh>
    <rPh sb="122" eb="124">
      <t>ソウセツ</t>
    </rPh>
    <rPh sb="125" eb="127">
      <t>コベツ</t>
    </rPh>
    <rPh sb="127" eb="129">
      <t>ホウモン</t>
    </rPh>
    <rPh sb="129" eb="130">
      <t>トウ</t>
    </rPh>
    <rPh sb="131" eb="132">
      <t>オコナ</t>
    </rPh>
    <rPh sb="134" eb="136">
      <t>セツゾク</t>
    </rPh>
    <rPh sb="136" eb="137">
      <t>リツ</t>
    </rPh>
    <rPh sb="137" eb="139">
      <t>コウジョウ</t>
    </rPh>
    <rPh sb="140" eb="141">
      <t>ト</t>
    </rPh>
    <rPh sb="142" eb="143">
      <t>ク</t>
    </rPh>
    <rPh sb="149" eb="150">
      <t>オオ</t>
    </rPh>
    <rPh sb="152" eb="154">
      <t>コウカ</t>
    </rPh>
    <rPh sb="155" eb="156">
      <t>デ</t>
    </rPh>
    <rPh sb="163" eb="166">
      <t>ゲスイドウ</t>
    </rPh>
    <rPh sb="166" eb="169">
      <t>シヨウリョウ</t>
    </rPh>
    <rPh sb="175" eb="177">
      <t>キンリン</t>
    </rPh>
    <rPh sb="177" eb="178">
      <t>シ</t>
    </rPh>
    <rPh sb="178" eb="179">
      <t>マチ</t>
    </rPh>
    <rPh sb="180" eb="182">
      <t>リョウキン</t>
    </rPh>
    <rPh sb="183" eb="185">
      <t>ヒカク</t>
    </rPh>
    <rPh sb="187" eb="189">
      <t>コウエイ</t>
    </rPh>
    <rPh sb="189" eb="191">
      <t>キギョウ</t>
    </rPh>
    <rPh sb="191" eb="193">
      <t>カイケイ</t>
    </rPh>
    <rPh sb="193" eb="195">
      <t>イコウ</t>
    </rPh>
    <rPh sb="195" eb="196">
      <t>ゴ</t>
    </rPh>
    <rPh sb="197" eb="199">
      <t>ケントウ</t>
    </rPh>
    <rPh sb="200" eb="202">
      <t>ヒツヨウ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</si>
  <si>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平成29年3月に「志摩市下水道事業経営戦略」を策定し、市ホームページへ掲載した。
　下水道事業の安定した経営実現のため、平成29年度から3ヶ年の継続事業により地方公営企業法適用化に取り組み、平成32年4月から公営企業会計への移行を予定している。
　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86" eb="87">
      <t>ミ</t>
    </rPh>
    <rPh sb="87" eb="89">
      <t>セツゾク</t>
    </rPh>
    <rPh sb="89" eb="91">
      <t>セタイ</t>
    </rPh>
    <rPh sb="93" eb="95">
      <t>ケイハツ</t>
    </rPh>
    <rPh sb="95" eb="97">
      <t>カツドウ</t>
    </rPh>
    <rPh sb="98" eb="100">
      <t>ケイゾク</t>
    </rPh>
    <rPh sb="107" eb="109">
      <t>ケイヒ</t>
    </rPh>
    <rPh sb="109" eb="111">
      <t>セツゲン</t>
    </rPh>
    <rPh sb="112" eb="113">
      <t>ツト</t>
    </rPh>
    <rPh sb="115" eb="118">
      <t>コウリツテキ</t>
    </rPh>
    <rPh sb="119" eb="121">
      <t>ジギョウ</t>
    </rPh>
    <rPh sb="121" eb="123">
      <t>ウンエイ</t>
    </rPh>
    <rPh sb="124" eb="12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</si>
</sst>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11640"/>
        <c:axId val="37150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11640"/>
        <c:axId val="371502632"/>
      </c:lineChart>
      <c:dateAx>
        <c:axId val="36991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502632"/>
        <c:crosses val="autoZero"/>
        <c:auto val="1"/>
        <c:lblOffset val="100"/>
        <c:baseTimeUnit val="years"/>
      </c:dateAx>
      <c:valAx>
        <c:axId val="37150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1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24.03</c:v>
                </c:pt>
                <c:pt idx="1">
                  <c:v>23.82</c:v>
                </c:pt>
                <c:pt idx="2">
                  <c:v>23.61</c:v>
                </c:pt>
                <c:pt idx="3">
                  <c:v>24.36</c:v>
                </c:pt>
                <c:pt idx="4">
                  <c:v>24.25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632616"/>
        <c:axId val="37163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32616"/>
        <c:axId val="371633008"/>
      </c:lineChart>
      <c:dateAx>
        <c:axId val="371632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633008"/>
        <c:crosses val="autoZero"/>
        <c:auto val="1"/>
        <c:lblOffset val="100"/>
        <c:baseTimeUnit val="years"/>
      </c:dateAx>
      <c:valAx>
        <c:axId val="37163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63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53.82</c:v>
                </c:pt>
                <c:pt idx="1">
                  <c:v>54.94</c:v>
                </c:pt>
                <c:pt idx="2">
                  <c:v>57.48</c:v>
                </c:pt>
                <c:pt idx="3">
                  <c:v>57.97</c:v>
                </c:pt>
                <c:pt idx="4">
                  <c:v>59.43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52352"/>
        <c:axId val="37205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52352"/>
        <c:axId val="372052744"/>
      </c:lineChart>
      <c:dateAx>
        <c:axId val="3720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052744"/>
        <c:crosses val="autoZero"/>
        <c:auto val="1"/>
        <c:lblOffset val="100"/>
        <c:baseTimeUnit val="years"/>
      </c:dateAx>
      <c:valAx>
        <c:axId val="37205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05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</c:v>
                </c:pt>
                <c:pt idx="1">
                  <c:v>79.97</c:v>
                </c:pt>
                <c:pt idx="2">
                  <c:v>74.11</c:v>
                </c:pt>
                <c:pt idx="3">
                  <c:v>75.38</c:v>
                </c:pt>
                <c:pt idx="4">
                  <c:v>78.89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08776"/>
        <c:axId val="371311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08776"/>
        <c:axId val="371311208"/>
      </c:lineChart>
      <c:dateAx>
        <c:axId val="37130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311208"/>
        <c:crosses val="autoZero"/>
        <c:auto val="1"/>
        <c:lblOffset val="100"/>
        <c:baseTimeUnit val="years"/>
      </c:dateAx>
      <c:valAx>
        <c:axId val="371311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30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21368"/>
        <c:axId val="37136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21368"/>
        <c:axId val="371362928"/>
      </c:lineChart>
      <c:dateAx>
        <c:axId val="37132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362928"/>
        <c:crosses val="autoZero"/>
        <c:auto val="1"/>
        <c:lblOffset val="100"/>
        <c:baseTimeUnit val="years"/>
      </c:dateAx>
      <c:valAx>
        <c:axId val="37136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321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26360"/>
        <c:axId val="37002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26360"/>
        <c:axId val="370027144"/>
      </c:lineChart>
      <c:dateAx>
        <c:axId val="37002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27144"/>
        <c:crosses val="autoZero"/>
        <c:auto val="1"/>
        <c:lblOffset val="100"/>
        <c:baseTimeUnit val="years"/>
      </c:dateAx>
      <c:valAx>
        <c:axId val="370027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02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29104"/>
        <c:axId val="370029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29104"/>
        <c:axId val="370029496"/>
      </c:lineChart>
      <c:dateAx>
        <c:axId val="37002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29496"/>
        <c:crosses val="autoZero"/>
        <c:auto val="1"/>
        <c:lblOffset val="100"/>
        <c:baseTimeUnit val="years"/>
      </c:dateAx>
      <c:valAx>
        <c:axId val="370029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02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12016"/>
        <c:axId val="371512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512016"/>
        <c:axId val="371512408"/>
      </c:lineChart>
      <c:dateAx>
        <c:axId val="37151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512408"/>
        <c:crosses val="autoZero"/>
        <c:auto val="1"/>
        <c:lblOffset val="100"/>
        <c:baseTimeUnit val="years"/>
      </c:dateAx>
      <c:valAx>
        <c:axId val="371512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51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630.52</c:v>
                </c:pt>
                <c:pt idx="1">
                  <c:v>406.16</c:v>
                </c:pt>
                <c:pt idx="2">
                  <c:v>345.05</c:v>
                </c:pt>
                <c:pt idx="3">
                  <c:v>331.41</c:v>
                </c:pt>
                <c:pt idx="4">
                  <c:v>277.07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13584"/>
        <c:axId val="37151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513584"/>
        <c:axId val="371513976"/>
      </c:lineChart>
      <c:dateAx>
        <c:axId val="37151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513976"/>
        <c:crosses val="autoZero"/>
        <c:auto val="1"/>
        <c:lblOffset val="100"/>
        <c:baseTimeUnit val="years"/>
      </c:dateAx>
      <c:valAx>
        <c:axId val="37151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51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46.17</c:v>
                </c:pt>
                <c:pt idx="1">
                  <c:v>52.88</c:v>
                </c:pt>
                <c:pt idx="2">
                  <c:v>41.46</c:v>
                </c:pt>
                <c:pt idx="3">
                  <c:v>44.88</c:v>
                </c:pt>
                <c:pt idx="4">
                  <c:v>51.67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629480"/>
        <c:axId val="37162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29480"/>
        <c:axId val="371629872"/>
      </c:lineChart>
      <c:dateAx>
        <c:axId val="37162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629872"/>
        <c:crosses val="autoZero"/>
        <c:auto val="1"/>
        <c:lblOffset val="100"/>
        <c:baseTimeUnit val="years"/>
      </c:dateAx>
      <c:valAx>
        <c:axId val="37162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62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491.88</c:v>
                </c:pt>
                <c:pt idx="1">
                  <c:v>427.35</c:v>
                </c:pt>
                <c:pt idx="2">
                  <c:v>579.02</c:v>
                </c:pt>
                <c:pt idx="3">
                  <c:v>521.20000000000005</c:v>
                </c:pt>
                <c:pt idx="4">
                  <c:v>461.54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631048"/>
        <c:axId val="37163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31048"/>
        <c:axId val="371631440"/>
      </c:lineChart>
      <c:dateAx>
        <c:axId val="37163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631440"/>
        <c:crosses val="autoZero"/>
        <c:auto val="1"/>
        <c:lblOffset val="100"/>
        <c:baseTimeUnit val="years"/>
      </c:dateAx>
      <c:valAx>
        <c:axId val="37163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631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L56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志摩市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">
        <v>120</v>
      </c>
      <c r="AE8" s="73"/>
      <c r="AF8" s="73"/>
      <c r="AG8" s="73"/>
      <c r="AH8" s="73"/>
      <c r="AI8" s="73"/>
      <c r="AJ8" s="73"/>
      <c r="AK8" s="4"/>
      <c r="AL8" s="67">
        <f>データ!S6</f>
        <v>52140</v>
      </c>
      <c r="AM8" s="67"/>
      <c r="AN8" s="67"/>
      <c r="AO8" s="67"/>
      <c r="AP8" s="67"/>
      <c r="AQ8" s="67"/>
      <c r="AR8" s="67"/>
      <c r="AS8" s="67"/>
      <c r="AT8" s="66">
        <f>データ!T6</f>
        <v>178.95</v>
      </c>
      <c r="AU8" s="66"/>
      <c r="AV8" s="66"/>
      <c r="AW8" s="66"/>
      <c r="AX8" s="66"/>
      <c r="AY8" s="66"/>
      <c r="AZ8" s="66"/>
      <c r="BA8" s="66"/>
      <c r="BB8" s="66">
        <f>データ!U6</f>
        <v>291.37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3.04</v>
      </c>
      <c r="Q10" s="66"/>
      <c r="R10" s="66"/>
      <c r="S10" s="66"/>
      <c r="T10" s="66"/>
      <c r="U10" s="66"/>
      <c r="V10" s="66"/>
      <c r="W10" s="66">
        <f>データ!Q6</f>
        <v>99.03</v>
      </c>
      <c r="X10" s="66"/>
      <c r="Y10" s="66"/>
      <c r="Z10" s="66"/>
      <c r="AA10" s="66"/>
      <c r="AB10" s="66"/>
      <c r="AC10" s="66"/>
      <c r="AD10" s="67">
        <f>データ!R6</f>
        <v>4233</v>
      </c>
      <c r="AE10" s="67"/>
      <c r="AF10" s="67"/>
      <c r="AG10" s="67"/>
      <c r="AH10" s="67"/>
      <c r="AI10" s="67"/>
      <c r="AJ10" s="67"/>
      <c r="AK10" s="2"/>
      <c r="AL10" s="67">
        <f>データ!V6</f>
        <v>1575</v>
      </c>
      <c r="AM10" s="67"/>
      <c r="AN10" s="67"/>
      <c r="AO10" s="67"/>
      <c r="AP10" s="67"/>
      <c r="AQ10" s="67"/>
      <c r="AR10" s="67"/>
      <c r="AS10" s="67"/>
      <c r="AT10" s="66">
        <f>データ!W6</f>
        <v>0.48</v>
      </c>
      <c r="AU10" s="66"/>
      <c r="AV10" s="66"/>
      <c r="AW10" s="66"/>
      <c r="AX10" s="66"/>
      <c r="AY10" s="66"/>
      <c r="AZ10" s="66"/>
      <c r="BA10" s="66"/>
      <c r="BB10" s="66">
        <f>データ!X6</f>
        <v>3281.25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5" s="36" customFormat="1">
      <c r="A6" s="28" t="s">
        <v>107</v>
      </c>
      <c r="B6" s="33">
        <f>B7</f>
        <v>2016</v>
      </c>
      <c r="C6" s="33">
        <f t="shared" ref="C6:X6" si="3">C7</f>
        <v>242152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三重県　志摩市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3.04</v>
      </c>
      <c r="Q6" s="34">
        <f t="shared" si="3"/>
        <v>99.03</v>
      </c>
      <c r="R6" s="34">
        <f t="shared" si="3"/>
        <v>4233</v>
      </c>
      <c r="S6" s="34">
        <f t="shared" si="3"/>
        <v>52140</v>
      </c>
      <c r="T6" s="34">
        <f t="shared" si="3"/>
        <v>178.95</v>
      </c>
      <c r="U6" s="34">
        <f t="shared" si="3"/>
        <v>291.37</v>
      </c>
      <c r="V6" s="34">
        <f t="shared" si="3"/>
        <v>1575</v>
      </c>
      <c r="W6" s="34">
        <f t="shared" si="3"/>
        <v>0.48</v>
      </c>
      <c r="X6" s="34">
        <f t="shared" si="3"/>
        <v>3281.25</v>
      </c>
      <c r="Y6" s="35">
        <f>IF(Y7="",NA(),Y7)</f>
        <v>68</v>
      </c>
      <c r="Z6" s="35">
        <f t="shared" ref="Z6:AH6" si="4">IF(Z7="",NA(),Z7)</f>
        <v>79.97</v>
      </c>
      <c r="AA6" s="35">
        <f t="shared" si="4"/>
        <v>74.11</v>
      </c>
      <c r="AB6" s="35">
        <f t="shared" si="4"/>
        <v>75.38</v>
      </c>
      <c r="AC6" s="35">
        <f t="shared" si="4"/>
        <v>78.89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630.52</v>
      </c>
      <c r="BG6" s="35">
        <f t="shared" ref="BG6:BO6" si="7">IF(BG7="",NA(),BG7)</f>
        <v>406.16</v>
      </c>
      <c r="BH6" s="35">
        <f t="shared" si="7"/>
        <v>345.05</v>
      </c>
      <c r="BI6" s="35">
        <f t="shared" si="7"/>
        <v>331.41</v>
      </c>
      <c r="BJ6" s="35">
        <f t="shared" si="7"/>
        <v>277.07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46.17</v>
      </c>
      <c r="BR6" s="35">
        <f t="shared" ref="BR6:BZ6" si="8">IF(BR7="",NA(),BR7)</f>
        <v>52.88</v>
      </c>
      <c r="BS6" s="35">
        <f t="shared" si="8"/>
        <v>41.46</v>
      </c>
      <c r="BT6" s="35">
        <f t="shared" si="8"/>
        <v>44.88</v>
      </c>
      <c r="BU6" s="35">
        <f t="shared" si="8"/>
        <v>51.67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491.88</v>
      </c>
      <c r="CC6" s="35">
        <f t="shared" ref="CC6:CK6" si="9">IF(CC7="",NA(),CC7)</f>
        <v>427.35</v>
      </c>
      <c r="CD6" s="35">
        <f t="shared" si="9"/>
        <v>579.02</v>
      </c>
      <c r="CE6" s="35">
        <f t="shared" si="9"/>
        <v>521.20000000000005</v>
      </c>
      <c r="CF6" s="35">
        <f t="shared" si="9"/>
        <v>461.54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24.03</v>
      </c>
      <c r="CN6" s="35">
        <f t="shared" ref="CN6:CV6" si="10">IF(CN7="",NA(),CN7)</f>
        <v>23.82</v>
      </c>
      <c r="CO6" s="35">
        <f t="shared" si="10"/>
        <v>23.61</v>
      </c>
      <c r="CP6" s="35">
        <f t="shared" si="10"/>
        <v>24.36</v>
      </c>
      <c r="CQ6" s="35">
        <f t="shared" si="10"/>
        <v>24.25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53.82</v>
      </c>
      <c r="CY6" s="35">
        <f t="shared" ref="CY6:DG6" si="11">IF(CY7="",NA(),CY7)</f>
        <v>54.94</v>
      </c>
      <c r="CZ6" s="35">
        <f t="shared" si="11"/>
        <v>57.48</v>
      </c>
      <c r="DA6" s="35">
        <f t="shared" si="11"/>
        <v>57.97</v>
      </c>
      <c r="DB6" s="35">
        <f t="shared" si="11"/>
        <v>59.43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242152</v>
      </c>
      <c r="D7" s="37">
        <v>47</v>
      </c>
      <c r="E7" s="37">
        <v>17</v>
      </c>
      <c r="F7" s="37">
        <v>6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/>
      <c r="N7" s="38" t="s">
        <v>113</v>
      </c>
      <c r="O7" s="38" t="s">
        <v>114</v>
      </c>
      <c r="P7" s="38">
        <v>3.04</v>
      </c>
      <c r="Q7" s="38">
        <v>99.03</v>
      </c>
      <c r="R7" s="38">
        <v>4233</v>
      </c>
      <c r="S7" s="38">
        <v>52140</v>
      </c>
      <c r="T7" s="38">
        <v>178.95</v>
      </c>
      <c r="U7" s="38">
        <v>291.37</v>
      </c>
      <c r="V7" s="38">
        <v>1575</v>
      </c>
      <c r="W7" s="38">
        <v>0.48</v>
      </c>
      <c r="X7" s="38">
        <v>3281.25</v>
      </c>
      <c r="Y7" s="38">
        <v>68</v>
      </c>
      <c r="Z7" s="38">
        <v>79.97</v>
      </c>
      <c r="AA7" s="38">
        <v>74.11</v>
      </c>
      <c r="AB7" s="38">
        <v>75.38</v>
      </c>
      <c r="AC7" s="38">
        <v>78.89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630.52</v>
      </c>
      <c r="BG7" s="38">
        <v>406.16</v>
      </c>
      <c r="BH7" s="38">
        <v>345.05</v>
      </c>
      <c r="BI7" s="38">
        <v>331.41</v>
      </c>
      <c r="BJ7" s="38">
        <v>277.07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1063.93</v>
      </c>
      <c r="BP7" s="38">
        <v>985.48</v>
      </c>
      <c r="BQ7" s="38">
        <v>46.17</v>
      </c>
      <c r="BR7" s="38">
        <v>52.88</v>
      </c>
      <c r="BS7" s="38">
        <v>41.46</v>
      </c>
      <c r="BT7" s="38">
        <v>44.88</v>
      </c>
      <c r="BU7" s="38">
        <v>51.67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46.26</v>
      </c>
      <c r="CA7" s="38">
        <v>45.38</v>
      </c>
      <c r="CB7" s="38">
        <v>491.88</v>
      </c>
      <c r="CC7" s="38">
        <v>427.35</v>
      </c>
      <c r="CD7" s="38">
        <v>579.02</v>
      </c>
      <c r="CE7" s="38">
        <v>521.20000000000005</v>
      </c>
      <c r="CF7" s="38">
        <v>461.54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376.4</v>
      </c>
      <c r="CL7" s="38">
        <v>377.04</v>
      </c>
      <c r="CM7" s="38">
        <v>24.03</v>
      </c>
      <c r="CN7" s="38">
        <v>23.82</v>
      </c>
      <c r="CO7" s="38">
        <v>23.61</v>
      </c>
      <c r="CP7" s="38">
        <v>24.36</v>
      </c>
      <c r="CQ7" s="38">
        <v>24.25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33.729999999999997</v>
      </c>
      <c r="CW7" s="38">
        <v>34.15</v>
      </c>
      <c r="CX7" s="38">
        <v>53.82</v>
      </c>
      <c r="CY7" s="38">
        <v>54.94</v>
      </c>
      <c r="CZ7" s="38">
        <v>57.48</v>
      </c>
      <c r="DA7" s="38">
        <v>57.97</v>
      </c>
      <c r="DB7" s="38">
        <v>59.43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　千香</cp:lastModifiedBy>
  <cp:lastPrinted>2018-02-01T08:03:31Z</cp:lastPrinted>
  <dcterms:created xsi:type="dcterms:W3CDTF">2017-12-25T02:35:50Z</dcterms:created>
  <dcterms:modified xsi:type="dcterms:W3CDTF">2018-02-01T08:03:33Z</dcterms:modified>
  <cp:category/>
</cp:coreProperties>
</file>