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40026\e財政第２班\24_財政事情・財政分析\07_財政状況資料集（H22決算～）\28年度決算\19 ホームページ公開（最終）\03_３回目完成分\"/>
    </mc:Choice>
  </mc:AlternateContent>
  <bookViews>
    <workbookView xWindow="10230" yWindow="-15" windowWidth="10275" windowHeight="82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concurrentManualCount="2"/>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CO34" i="9"/>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W34" i="9" s="1"/>
  <c r="BW35" i="9" s="1"/>
  <c r="BW36" i="9" s="1"/>
  <c r="BW37" i="9" s="1"/>
  <c r="BW38" i="9" s="1"/>
  <c r="BW39" i="9" s="1"/>
  <c r="BW40" i="9" s="1"/>
  <c r="BW41" i="9" s="1"/>
  <c r="BW42" i="9" s="1"/>
  <c r="BW43" i="9" s="1"/>
</calcChain>
</file>

<file path=xl/sharedStrings.xml><?xml version="1.0" encoding="utf-8"?>
<sst xmlns="http://schemas.openxmlformats.org/spreadsheetml/2006/main" count="1072" uniqueCount="566">
  <si>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</si>
  <si>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</si>
  <si>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</si>
  <si>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</si>
  <si>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</si>
  <si>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</si>
  <si>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</si>
  <si>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</si>
  <si>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</si>
  <si>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</si>
  <si>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</si>
  <si>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</si>
  <si>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</si>
  <si>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</si>
  <si>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</si>
  <si>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</si>
  <si>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</si>
  <si>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</si>
  <si>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</si>
  <si>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</si>
  <si>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</si>
  <si>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</si>
  <si>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</si>
  <si>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</si>
  <si>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</si>
  <si>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</si>
  <si>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</si>
  <si>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</si>
  <si>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</si>
  <si>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</si>
  <si>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</si>
  <si>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</si>
  <si>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</si>
  <si>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</si>
  <si>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</si>
  <si>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</si>
  <si>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</si>
  <si>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</si>
  <si>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</si>
  <si>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</si>
  <si>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</si>
  <si>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</si>
  <si>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</si>
  <si>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</si>
  <si>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</si>
  <si>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</si>
  <si>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</si>
  <si>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</si>
  <si>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</si>
  <si>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</si>
  <si>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</si>
  <si>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</si>
  <si>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</si>
  <si>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</si>
  <si>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</si>
  <si>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</si>
  <si>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</si>
  <si>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</si>
  <si>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</si>
  <si>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</si>
  <si>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</si>
  <si>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</si>
  <si>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</si>
  <si>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</si>
  <si>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</si>
  <si>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</si>
  <si>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</si>
  <si>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</si>
  <si>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</si>
  <si>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</si>
  <si>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</si>
  <si>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</si>
  <si>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</si>
  <si>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</si>
  <si>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</si>
  <si>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</si>
  <si>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</si>
  <si>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</si>
  <si>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</si>
  <si>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</si>
  <si>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</si>
  <si>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</si>
  <si>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志摩市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</si>
  <si>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</si>
  <si>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</si>
  <si>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</si>
  <si>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</si>
  <si>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</si>
  <si>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</si>
  <si>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</si>
  <si>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</si>
  <si>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</si>
  <si>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</si>
  <si>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</si>
  <si>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</si>
  <si>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</si>
  <si>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</si>
  <si>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</si>
  <si>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</si>
  <si>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</si>
  <si>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</si>
  <si>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</si>
  <si>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</si>
  <si>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</si>
  <si>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</si>
  <si>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</si>
  <si>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</si>
  <si>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</si>
  <si>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</si>
  <si>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</si>
  <si>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</si>
  <si>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</si>
  <si>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</si>
  <si>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</si>
  <si>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</si>
  <si>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</si>
  <si>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</si>
  <si>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</si>
  <si>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</si>
  <si>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</si>
  <si>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</si>
  <si>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</si>
  <si>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</si>
  <si>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</si>
  <si>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</si>
  <si>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</si>
  <si>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</si>
  <si>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</si>
  <si>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</si>
  <si>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</si>
  <si>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</si>
  <si>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</si>
  <si>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</si>
  <si>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</si>
  <si>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</si>
  <si>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</si>
  <si>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</si>
  <si>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</si>
  <si>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</si>
  <si>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</si>
  <si>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</si>
  <si>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</si>
  <si>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</si>
  <si>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</si>
  <si>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</si>
  <si>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</si>
  <si>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</si>
  <si>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</si>
  <si>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</si>
  <si>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</si>
  <si>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</si>
  <si>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</si>
  <si>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</si>
  <si>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</si>
  <si>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</si>
  <si>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</si>
  <si>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</si>
  <si>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</si>
  <si>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</si>
  <si>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</si>
  <si>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</si>
  <si>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</si>
  <si>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</si>
  <si>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</si>
  <si>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</si>
  <si>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</si>
  <si>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</si>
  <si>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</si>
  <si>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</si>
  <si>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</si>
  <si>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</si>
  <si>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</si>
  <si>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</si>
  <si>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</si>
  <si>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</si>
  <si>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</si>
  <si>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</si>
  <si>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</si>
  <si>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</si>
  <si>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</si>
  <si>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</si>
  <si>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</si>
  <si>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</si>
  <si>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</si>
  <si>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</si>
  <si>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</si>
  <si>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</si>
  <si>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</si>
  <si>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</si>
  <si>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</si>
  <si>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</si>
  <si>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</si>
  <si>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</si>
  <si>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</si>
  <si>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</si>
  <si>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</si>
  <si>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三重県志摩市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</si>
  <si>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</si>
  <si>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</si>
  <si>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</si>
  <si>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</si>
  <si>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</si>
  <si>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</si>
  <si>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</si>
  <si>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</si>
  <si>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</si>
  <si>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</si>
  <si>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</si>
  <si>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</si>
  <si>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</si>
  <si>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</si>
  <si>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</si>
  <si>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</si>
  <si>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</si>
  <si>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</si>
  <si>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</si>
  <si>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</si>
  <si>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</si>
  <si>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</si>
  <si>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</si>
  <si>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</si>
  <si>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</si>
  <si>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</si>
  <si>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</si>
  <si>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</si>
  <si>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</si>
  <si>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</si>
  <si>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</si>
  <si>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</si>
  <si>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</si>
  <si>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</si>
  <si>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</si>
  <si>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</si>
  <si>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</si>
  <si>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</si>
  <si>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</si>
  <si>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</si>
  <si>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</si>
  <si>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</si>
  <si>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</si>
  <si>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</si>
  <si>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</si>
  <si>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</si>
  <si>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</si>
  <si>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</si>
  <si>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</si>
  <si>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</si>
  <si>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</si>
  <si>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</si>
  <si>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</si>
  <si>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</si>
  <si>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</si>
  <si>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</si>
  <si>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</si>
  <si>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</si>
  <si>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</si>
  <si>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</si>
  <si>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</si>
  <si>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</si>
  <si>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</si>
  <si>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</si>
  <si>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</si>
  <si>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</si>
  <si>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</si>
  <si>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</si>
  <si>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</si>
  <si>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</si>
  <si>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</si>
  <si>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</si>
  <si>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</si>
  <si>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</si>
  <si>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</si>
  <si>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</si>
  <si>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</si>
  <si>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</si>
  <si>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</si>
  <si>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</si>
  <si>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</si>
  <si>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</si>
  <si>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</si>
  <si>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</si>
  <si>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</si>
  <si>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</si>
  <si>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</si>
  <si>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</si>
  <si>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</si>
  <si>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</si>
  <si>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</si>
  <si>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</si>
  <si>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</si>
  <si>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</si>
  <si>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</si>
  <si>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</si>
  <si>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</si>
  <si>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</si>
  <si>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</si>
  <si>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</si>
  <si>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</si>
  <si>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</si>
  <si>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</si>
  <si>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</si>
  <si>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</si>
  <si>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</si>
  <si>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</si>
  <si>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</si>
  <si>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</si>
  <si>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</si>
  <si>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</si>
  <si>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</si>
  <si>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</si>
  <si>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</si>
  <si>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</si>
  <si>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</si>
  <si>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</si>
  <si>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</si>
  <si>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</si>
  <si>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</si>
  <si>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</si>
  <si>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</si>
  <si>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</si>
  <si>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</si>
  <si>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</si>
  <si>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</si>
  <si>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</si>
  <si>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</si>
  <si>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</si>
  <si>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</si>
  <si>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</si>
  <si>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</si>
  <si>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</si>
  <si>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</si>
  <si>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</si>
  <si>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</si>
  <si>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</si>
  <si>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</si>
  <si>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</si>
  <si>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</si>
  <si>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</si>
  <si>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</si>
  <si>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</si>
  <si>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</si>
  <si>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</si>
  <si>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</si>
  <si>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</si>
  <si>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</si>
  <si>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三重県志摩市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</si>
  <si>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</si>
  <si>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</si>
  <si>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</si>
  <si>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</si>
  <si>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</si>
  <si>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</si>
  <si>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</si>
  <si>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</si>
  <si>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</si>
  <si>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</si>
  <si>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</si>
  <si>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</si>
  <si>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</si>
  <si>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</si>
  <si>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</si>
  <si>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</si>
  <si>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</si>
  <si>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</si>
  <si>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</si>
  <si>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</si>
  <si>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</si>
  <si>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</si>
  <si>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</si>
  <si>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</si>
  <si>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</si>
  <si>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</si>
  <si>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</si>
  <si>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</si>
  <si>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</si>
  <si>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</si>
  <si>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</si>
  <si>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</si>
  <si>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</si>
  <si>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</si>
  <si>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</si>
  <si>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</si>
  <si>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</si>
  <si>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</si>
  <si>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</si>
  <si>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</si>
  <si>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</si>
  <si>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</si>
  <si>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</si>
  <si>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</si>
  <si>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</si>
  <si>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</si>
  <si>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</si>
  <si>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</si>
  <si>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</si>
  <si>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</si>
  <si>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</si>
  <si>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</si>
  <si>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</si>
  <si>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</si>
  <si>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</si>
  <si>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</si>
  <si>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</si>
  <si>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</si>
  <si>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</si>
  <si>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</si>
  <si>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</si>
  <si>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</si>
  <si>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</si>
  <si>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</si>
  <si>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</si>
  <si>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</si>
  <si>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</si>
  <si>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</si>
  <si>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</si>
  <si>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</si>
  <si>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</si>
  <si>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</si>
  <si>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</si>
  <si>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</si>
  <si>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</si>
  <si>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</si>
  <si>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</si>
  <si>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</si>
  <si>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</si>
  <si>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</si>
  <si>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</si>
  <si>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</si>
  <si>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</si>
  <si>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</si>
  <si>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</si>
  <si>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</si>
  <si>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</si>
  <si>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</si>
  <si>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</si>
  <si>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</si>
  <si>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</si>
  <si>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</si>
  <si>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</si>
  <si>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</si>
  <si>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</si>
  <si>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</si>
  <si>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</si>
  <si>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</si>
  <si>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</si>
  <si>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</si>
  <si>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</si>
  <si>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</si>
  <si>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</si>
  <si>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</si>
  <si>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</si>
  <si>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</si>
  <si>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</si>
  <si>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</si>
  <si>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</si>
  <si>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</si>
  <si>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</si>
  <si>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</si>
  <si>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</si>
  <si>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</si>
  <si>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</si>
  <si>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</si>
  <si>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</si>
  <si>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</si>
  <si>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</si>
  <si>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</si>
  <si>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</si>
  <si>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</si>
  <si>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</si>
  <si>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</si>
  <si>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</si>
  <si>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</si>
  <si>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</si>
  <si>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</si>
  <si>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</si>
  <si>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</si>
  <si>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</si>
  <si>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</si>
  <si>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</si>
  <si>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</si>
  <si>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</si>
  <si>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</si>
  <si>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</si>
  <si>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</si>
  <si>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</si>
  <si>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</si>
  <si>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</si>
  <si>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</si>
  <si>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</si>
  <si>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</si>
  <si>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</si>
  <si>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</si>
  <si>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</si>
  <si>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</si>
  <si>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</si>
  <si>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</si>
  <si>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</si>
  <si>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</si>
  <si>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</si>
  <si>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</si>
  <si>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</si>
  <si>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</si>
  <si>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</si>
  <si>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</si>
  <si>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</si>
  <si>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</si>
  <si>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</si>
  <si>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</si>
  <si>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</si>
  <si>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</si>
  <si>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</si>
  <si>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</si>
  <si>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</si>
  <si>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</si>
  <si>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</si>
  <si>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</si>
  <si>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</si>
  <si>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</si>
  <si>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</si>
  <si>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</si>
  <si>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</si>
  <si>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</si>
  <si>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</si>
  <si>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0.29</t>
  </si>
  <si>
    <t>水道事業会計</t>
  </si>
  <si>
    <t>一般会計</t>
  </si>
  <si>
    <t>国民健康保険特別会計</t>
  </si>
  <si>
    <t>介護保険特別会計</t>
  </si>
  <si>
    <t>病院事業会計</t>
  </si>
  <si>
    <t>下水道事業特別会計</t>
  </si>
  <si>
    <t>後期高齢者医療特別会計</t>
  </si>
  <si>
    <t>住宅新築資金等貸付事業特別会計</t>
  </si>
  <si>
    <t>その他会計（赤字）</t>
  </si>
  <si>
    <t>その他会計（黒字）</t>
  </si>
  <si>
    <t>-</t>
    <phoneticPr fontId="2"/>
  </si>
  <si>
    <t>志摩広域消防組合</t>
    <rPh sb="0" eb="2">
      <t>シマ</t>
    </rPh>
    <rPh sb="2" eb="4">
      <t>コウイキ</t>
    </rPh>
    <rPh sb="4" eb="6">
      <t>ショウボウ</t>
    </rPh>
    <rPh sb="6" eb="8">
      <t>クミアイ</t>
    </rPh>
    <phoneticPr fontId="2"/>
  </si>
  <si>
    <t>志摩広域行政組合（一般会計）</t>
    <rPh sb="0" eb="2">
      <t>シマ</t>
    </rPh>
    <rPh sb="2" eb="4">
      <t>コウイキ</t>
    </rPh>
    <rPh sb="4" eb="6">
      <t>ギョウセイ</t>
    </rPh>
    <rPh sb="6" eb="8">
      <t>クミアイ</t>
    </rPh>
    <rPh sb="9" eb="11">
      <t>イッパン</t>
    </rPh>
    <rPh sb="11" eb="13">
      <t>カイケイ</t>
    </rPh>
    <phoneticPr fontId="2"/>
  </si>
  <si>
    <t>志摩広域行政組合（才庭寮特別会計）</t>
    <rPh sb="0" eb="2">
      <t>シマ</t>
    </rPh>
    <rPh sb="2" eb="4">
      <t>コウイキ</t>
    </rPh>
    <rPh sb="4" eb="6">
      <t>ギョウセイ</t>
    </rPh>
    <rPh sb="6" eb="8">
      <t>クミアイ</t>
    </rPh>
    <rPh sb="9" eb="10">
      <t>サイ</t>
    </rPh>
    <rPh sb="10" eb="11">
      <t>ニワ</t>
    </rPh>
    <rPh sb="11" eb="12">
      <t>リョウ</t>
    </rPh>
    <rPh sb="12" eb="14">
      <t>トクベツ</t>
    </rPh>
    <rPh sb="14" eb="16">
      <t>カイケイ</t>
    </rPh>
    <phoneticPr fontId="2"/>
  </si>
  <si>
    <t>志摩広域行政組合（ともやま苑特別会計）</t>
    <rPh sb="0" eb="2">
      <t>シマ</t>
    </rPh>
    <rPh sb="2" eb="4">
      <t>コウイキ</t>
    </rPh>
    <rPh sb="4" eb="6">
      <t>ギョウセイ</t>
    </rPh>
    <rPh sb="6" eb="8">
      <t>クミアイ</t>
    </rPh>
    <rPh sb="13" eb="14">
      <t>エン</t>
    </rPh>
    <rPh sb="14" eb="16">
      <t>トクベツ</t>
    </rPh>
    <rPh sb="16" eb="18">
      <t>カイケイ</t>
    </rPh>
    <phoneticPr fontId="2"/>
  </si>
  <si>
    <t>志摩広域行政組合(福祉センター特別会計）</t>
    <rPh sb="0" eb="2">
      <t>シマ</t>
    </rPh>
    <rPh sb="2" eb="4">
      <t>コウイキ</t>
    </rPh>
    <rPh sb="4" eb="6">
      <t>ギョウセイ</t>
    </rPh>
    <rPh sb="6" eb="8">
      <t>クミアイ</t>
    </rPh>
    <rPh sb="9" eb="11">
      <t>フクシ</t>
    </rPh>
    <rPh sb="15" eb="17">
      <t>トクベツ</t>
    </rPh>
    <rPh sb="17" eb="19">
      <t>カイケイ</t>
    </rPh>
    <phoneticPr fontId="2"/>
  </si>
  <si>
    <t>三重県市町総合事務組合（一般会計）</t>
    <rPh sb="0" eb="3">
      <t>ミエケン</t>
    </rPh>
    <rPh sb="3" eb="5">
      <t>シチョウ</t>
    </rPh>
    <rPh sb="5" eb="7">
      <t>ソウゴウ</t>
    </rPh>
    <rPh sb="7" eb="9">
      <t>ジム</t>
    </rPh>
    <rPh sb="9" eb="11">
      <t>クミアイ</t>
    </rPh>
    <rPh sb="12" eb="14">
      <t>イッパン</t>
    </rPh>
    <rPh sb="14" eb="16">
      <t>カイケイ</t>
    </rPh>
    <phoneticPr fontId="2"/>
  </si>
  <si>
    <t>三重県市町総合事務組合（退職手当特別会計）</t>
    <rPh sb="0" eb="3">
      <t>ミエケン</t>
    </rPh>
    <rPh sb="3" eb="5">
      <t>シチョウ</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</si>
  <si>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三重県市町総合事務組合（デジタル地図特別会計）</t>
    <rPh sb="0" eb="3">
      <t>ミエケン</t>
    </rPh>
    <rPh sb="3" eb="5">
      <t>シチョウ</t>
    </rPh>
    <rPh sb="5" eb="7">
      <t>ソウゴウ</t>
    </rPh>
    <rPh sb="7" eb="9">
      <t>ジム</t>
    </rPh>
    <rPh sb="9" eb="11">
      <t>クミアイ</t>
    </rPh>
    <rPh sb="16" eb="18">
      <t>チズ</t>
    </rPh>
    <rPh sb="18" eb="20">
      <t>トクベツ</t>
    </rPh>
    <rPh sb="20" eb="22">
      <t>カイケイ</t>
    </rPh>
    <phoneticPr fontId="2"/>
  </si>
  <si>
    <t>三重県市町総合事務組合（共同研修特別会計）</t>
    <rPh sb="0" eb="3">
      <t>ミエケン</t>
    </rPh>
    <rPh sb="3" eb="5">
      <t>シチョウ</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</si>
  <si>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三重県市町総合事務組合（物品特別会計）</t>
    <rPh sb="0" eb="3">
      <t>ミエケン</t>
    </rPh>
    <rPh sb="3" eb="5">
      <t>シチョウ</t>
    </rPh>
    <rPh sb="5" eb="7">
      <t>ソウゴウ</t>
    </rPh>
    <rPh sb="7" eb="9">
      <t>ジム</t>
    </rPh>
    <rPh sb="9" eb="11">
      <t>クミアイ</t>
    </rPh>
    <rPh sb="12" eb="14">
      <t>ブッピン</t>
    </rPh>
    <rPh sb="14" eb="16">
      <t>トクベツ</t>
    </rPh>
    <rPh sb="16" eb="18">
      <t>カイケイ</t>
    </rPh>
    <phoneticPr fontId="2"/>
  </si>
  <si>
    <t>三重県市町総合事務組合（公平委員会特別会計）</t>
    <rPh sb="0" eb="3">
      <t>ミエケン</t>
    </rPh>
    <rPh sb="3" eb="5">
      <t>シチョウ</t>
    </rPh>
    <rPh sb="5" eb="7">
      <t>ソウゴウ</t>
    </rPh>
    <rPh sb="7" eb="9">
      <t>ジム</t>
    </rPh>
    <rPh sb="9" eb="11">
      <t>クミアイ</t>
    </rPh>
    <rPh sb="12" eb="14">
      <t>コウヘイ</t>
    </rPh>
    <rPh sb="14" eb="17">
      <t>イインカイ</t>
    </rPh>
    <rPh sb="17" eb="19">
      <t>トクベツ</t>
    </rPh>
    <rPh sb="19" eb="21">
      <t>カイケイ</t>
    </rPh>
    <phoneticPr fontId="2"/>
  </si>
  <si>
    <t>三重県市町総合事務組合（消防救急無線特別会計）</t>
    <rPh sb="0" eb="3">
      <t>ミエケン</t>
    </rPh>
    <rPh sb="3" eb="5">
      <t>シチョウ</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</si>
  <si>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鳥羽志勢広域連合</t>
    <rPh sb="0" eb="2">
      <t>トバ</t>
    </rPh>
    <rPh sb="2" eb="3">
      <t>シ</t>
    </rPh>
    <rPh sb="3" eb="4">
      <t>ゼイ</t>
    </rPh>
    <rPh sb="4" eb="6">
      <t>コウイキ</t>
    </rPh>
    <rPh sb="6" eb="8">
      <t>レンゴウ</t>
    </rPh>
    <phoneticPr fontId="2"/>
  </si>
  <si>
    <t>伊勢地域農業共済事務組合</t>
    <rPh sb="0" eb="2">
      <t>イセ</t>
    </rPh>
    <rPh sb="2" eb="4">
      <t>チイキ</t>
    </rPh>
    <rPh sb="4" eb="6">
      <t>ノウギョウ</t>
    </rPh>
    <rPh sb="6" eb="8">
      <t>キョウサイ</t>
    </rPh>
    <rPh sb="8" eb="10">
      <t>ジム</t>
    </rPh>
    <rPh sb="10" eb="12">
      <t>クミアイ</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</si>
  <si>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</si>
  <si>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三重地方税管理回収機構（滞納整理拡充事業特別会計）</t>
    <rPh sb="12" eb="14">
      <t>タイノウ</t>
    </rPh>
    <rPh sb="14" eb="16">
      <t>セイリ</t>
    </rPh>
    <rPh sb="16" eb="18">
      <t>カクジュウ</t>
    </rPh>
    <rPh sb="18" eb="20">
      <t>ジギョウ</t>
    </rPh>
    <rPh sb="20" eb="22">
      <t>トクベツ</t>
    </rPh>
    <rPh sb="22" eb="24">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</si>
  <si>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</si>
  <si>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</si>
  <si>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</si>
  <si>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</si>
  <si>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</si>
  <si>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</si>
  <si>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</si>
  <si>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</si>
  <si>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</si>
  <si>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</si>
  <si>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</si>
  <si>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</si>
  <si>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</si>
  <si>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</si>
  <si>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新市建設計画に基づき、合併特例債を活用して積極的に施設整備等を実施しているため、実質公債費比率が平成２８年度において上昇に転じ、類似団体平均を１．８％上回っているが、将来負担比率については、類似団体平均を上回っているものの、地方債現在高の減少や充当可能基金の増加により低下傾向となっている。普通交付税の合併算定替の終了による歳入減少を見据え、将来的な負担の抑制策として、可能な限り地方債の償還期間を短縮しているため、元利償還金は増加しているが、地方債残高は減少しているという状況である。今後も将来的な負担の抑制のため、市債発行の抑制に努めつつ、元利償還金が過大にならないよう、慎重かつ計画的でバランスのとれた財政運営を行っていくことが必要であ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</si>
</sst>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extLst>
            <c:ext xmlns:c16="http://schemas.microsoft.com/office/drawing/2014/chart" uri="{C3380CC4-5D6E-409C-BE32-E72D297353CC}">
              <c16:uniqueId val="{00000000-239E-4BE1-8E20-FF79659345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66015</c:v>
                </c:pt>
                <c:pt idx="1">
                  <c:v>93568</c:v>
                </c:pt>
                <c:pt idx="2">
                  <c:v>35775</c:v>
                </c:pt>
                <c:pt idx="3">
                  <c:v>39022</c:v>
                </c:pt>
                <c:pt idx="4">
                  <c:v>39739</c:v>
                </c:pt>
              </c:numCache>
            </c:numRef>
          </c:val>
          <c:smooth val="0"/>
          <c:extLst>
            <c:ext xmlns:c16="http://schemas.microsoft.com/office/drawing/2014/chart" uri="{C3380CC4-5D6E-409C-BE32-E72D297353CC}">
              <c16:uniqueId val="{00000001-239E-4BE1-8E20-FF79659345D2}"/>
            </c:ext>
          </c:extLst>
        </c:ser>
        <c:dLbls>
          <c:showLegendKey val="0"/>
          <c:showVal val="0"/>
          <c:showCatName val="0"/>
          <c:showSerName val="0"/>
          <c:showPercent val="0"/>
          <c:showBubbleSize val="0"/>
        </c:dLbls>
        <c:marker val="1"/>
        <c:smooth val="0"/>
        <c:axId val="104333312"/>
        <c:axId val="104335232"/>
      </c:lineChart>
      <c:catAx>
        <c:axId val="104333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335232"/>
        <c:crosses val="autoZero"/>
        <c:auto val="1"/>
        <c:lblAlgn val="ctr"/>
        <c:lblOffset val="100"/>
        <c:tickLblSkip val="1"/>
        <c:tickMarkSkip val="1"/>
        <c:noMultiLvlLbl val="0"/>
      </c:catAx>
      <c:valAx>
        <c:axId val="10433523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333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4.01</c:v>
                </c:pt>
                <c:pt idx="1">
                  <c:v>4.51</c:v>
                </c:pt>
                <c:pt idx="2">
                  <c:v>5.37</c:v>
                </c:pt>
                <c:pt idx="3">
                  <c:v>6.63</c:v>
                </c:pt>
                <c:pt idx="4">
                  <c:v>3.84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16.04</c:v>
                </c:pt>
                <c:pt idx="1">
                  <c:v>19.829999999999998</c:v>
                </c:pt>
                <c:pt idx="2">
                  <c:v>24.22</c:v>
                </c:pt>
                <c:pt idx="3">
                  <c:v>24.37</c:v>
                </c:pt>
                <c:pt idx="4">
                  <c:v>28.47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0574592"/>
        <c:axId val="110576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-0.28999999999999998</c:v>
                </c:pt>
                <c:pt idx="1">
                  <c:v>4.58</c:v>
                </c:pt>
                <c:pt idx="2">
                  <c:v>5.45</c:v>
                </c:pt>
                <c:pt idx="3">
                  <c:v>1.93</c:v>
                </c:pt>
                <c:pt idx="4">
                  <c:v>1.1100000000000001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0574592"/>
        <c:axId val="110576768"/>
      </c:lineChart>
      <c:catAx>
        <c:axId val="110574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576768"/>
        <c:crosses val="autoZero"/>
        <c:auto val="1"/>
        <c:lblAlgn val="ctr"/>
        <c:lblOffset val="100"/>
        <c:tickLblSkip val="1"/>
        <c:tickMarkSkip val="1"/>
        <c:noMultiLvlLbl val="0"/>
      </c:catAx>
      <c:valAx>
        <c:axId val="110576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574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0.01</c:v>
                </c:pt>
                <c:pt idx="4">
                  <c:v>#N/A</c:v>
                </c:pt>
                <c:pt idx="5">
                  <c:v>0.02</c:v>
                </c:pt>
                <c:pt idx="6">
                  <c:v>#N/A</c:v>
                </c:pt>
                <c:pt idx="7">
                  <c:v>0.02</c:v>
                </c:pt>
                <c:pt idx="8">
                  <c:v>#N/A</c:v>
                </c:pt>
                <c:pt idx="9">
                  <c:v>0.03</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0.05</c:v>
                </c:pt>
                <c:pt idx="4">
                  <c:v>#N/A</c:v>
                </c:pt>
                <c:pt idx="5">
                  <c:v>0.1</c:v>
                </c:pt>
                <c:pt idx="6">
                  <c:v>#N/A</c:v>
                </c:pt>
                <c:pt idx="7">
                  <c:v>0.08</c:v>
                </c:pt>
                <c:pt idx="8">
                  <c:v>#N/A</c:v>
                </c:pt>
                <c:pt idx="9">
                  <c:v>7.0000000000000007E-2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0.15</c:v>
                </c:pt>
                <c:pt idx="2">
                  <c:v>#N/A</c:v>
                </c:pt>
                <c:pt idx="3">
                  <c:v>0.19</c:v>
                </c:pt>
                <c:pt idx="4">
                  <c:v>#N/A</c:v>
                </c:pt>
                <c:pt idx="5">
                  <c:v>0.13</c:v>
                </c:pt>
                <c:pt idx="6">
                  <c:v>#N/A</c:v>
                </c:pt>
                <c:pt idx="7">
                  <c:v>0.17</c:v>
                </c:pt>
                <c:pt idx="8">
                  <c:v>#N/A</c:v>
                </c:pt>
                <c:pt idx="9">
                  <c:v>0.19</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0.67</c:v>
                </c:pt>
                <c:pt idx="2">
                  <c:v>#N/A</c:v>
                </c:pt>
                <c:pt idx="3">
                  <c:v>0.73</c:v>
                </c:pt>
                <c:pt idx="4">
                  <c:v>#N/A</c:v>
                </c:pt>
                <c:pt idx="5">
                  <c:v>0.28000000000000003</c:v>
                </c:pt>
                <c:pt idx="6">
                  <c:v>#N/A</c:v>
                </c:pt>
                <c:pt idx="7">
                  <c:v>0.45</c:v>
                </c:pt>
                <c:pt idx="8">
                  <c:v>#N/A</c:v>
                </c:pt>
                <c:pt idx="9">
                  <c:v>0.65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0.66</c:v>
                </c:pt>
                <c:pt idx="2">
                  <c:v>#N/A</c:v>
                </c:pt>
                <c:pt idx="3">
                  <c:v>0.72</c:v>
                </c:pt>
                <c:pt idx="4">
                  <c:v>#N/A</c:v>
                </c:pt>
                <c:pt idx="5">
                  <c:v>0.55000000000000004</c:v>
                </c:pt>
                <c:pt idx="6">
                  <c:v>#N/A</c:v>
                </c:pt>
                <c:pt idx="7">
                  <c:v>0.35</c:v>
                </c:pt>
                <c:pt idx="8">
                  <c:v>#N/A</c:v>
                </c:pt>
                <c:pt idx="9">
                  <c:v>0.76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3.86</c:v>
                </c:pt>
                <c:pt idx="2">
                  <c:v>#N/A</c:v>
                </c:pt>
                <c:pt idx="3">
                  <c:v>3.19</c:v>
                </c:pt>
                <c:pt idx="4">
                  <c:v>#N/A</c:v>
                </c:pt>
                <c:pt idx="5">
                  <c:v>2.57</c:v>
                </c:pt>
                <c:pt idx="6">
                  <c:v>#N/A</c:v>
                </c:pt>
                <c:pt idx="7">
                  <c:v>1.47</c:v>
                </c:pt>
                <c:pt idx="8">
                  <c:v>#N/A</c:v>
                </c:pt>
                <c:pt idx="9">
                  <c:v>2.9</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3.99</c:v>
                </c:pt>
                <c:pt idx="2">
                  <c:v>#N/A</c:v>
                </c:pt>
                <c:pt idx="3">
                  <c:v>4.4800000000000004</c:v>
                </c:pt>
                <c:pt idx="4">
                  <c:v>#N/A</c:v>
                </c:pt>
                <c:pt idx="5">
                  <c:v>5.34</c:v>
                </c:pt>
                <c:pt idx="6">
                  <c:v>#N/A</c:v>
                </c:pt>
                <c:pt idx="7">
                  <c:v>6.6</c:v>
                </c:pt>
                <c:pt idx="8">
                  <c:v>#N/A</c:v>
                </c:pt>
                <c:pt idx="9">
                  <c:v>3.8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11.79</c:v>
                </c:pt>
                <c:pt idx="2">
                  <c:v>#N/A</c:v>
                </c:pt>
                <c:pt idx="3">
                  <c:v>10.5</c:v>
                </c:pt>
                <c:pt idx="4">
                  <c:v>#N/A</c:v>
                </c:pt>
                <c:pt idx="5">
                  <c:v>10.1</c:v>
                </c:pt>
                <c:pt idx="6">
                  <c:v>#N/A</c:v>
                </c:pt>
                <c:pt idx="7">
                  <c:v>10.07</c:v>
                </c:pt>
                <c:pt idx="8">
                  <c:v>#N/A</c:v>
                </c:pt>
                <c:pt idx="9">
                  <c:v>9.8000000000000007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2279552"/>
        <c:axId val="92281088"/>
      </c:barChart>
      <c:catAx>
        <c:axId val="9227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281088"/>
        <c:crosses val="autoZero"/>
        <c:auto val="1"/>
        <c:lblAlgn val="ctr"/>
        <c:lblOffset val="100"/>
        <c:tickLblSkip val="1"/>
        <c:tickMarkSkip val="1"/>
        <c:noMultiLvlLbl val="0"/>
      </c:catAx>
      <c:valAx>
        <c:axId val="92281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279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2545</c:v>
                </c:pt>
                <c:pt idx="5">
                  <c:v>2742</c:v>
                </c:pt>
                <c:pt idx="8">
                  <c:v>3216</c:v>
                </c:pt>
                <c:pt idx="11">
                  <c:v>3438</c:v>
                </c:pt>
                <c:pt idx="14">
                  <c:v>3764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77</c:v>
                </c:pt>
                <c:pt idx="3">
                  <c:v>74</c:v>
                </c:pt>
                <c:pt idx="6">
                  <c:v>70</c:v>
                </c:pt>
                <c:pt idx="9">
                  <c:v>66</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226</c:v>
                </c:pt>
                <c:pt idx="3">
                  <c:v>235</c:v>
                </c:pt>
                <c:pt idx="6">
                  <c:v>236</c:v>
                </c:pt>
                <c:pt idx="9">
                  <c:v>239</c:v>
                </c:pt>
                <c:pt idx="12">
                  <c:v>240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336</c:v>
                </c:pt>
                <c:pt idx="3">
                  <c:v>344</c:v>
                </c:pt>
                <c:pt idx="6">
                  <c:v>358</c:v>
                </c:pt>
                <c:pt idx="9">
                  <c:v>383</c:v>
                </c:pt>
                <c:pt idx="12">
                  <c:v>423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3374</c:v>
                </c:pt>
                <c:pt idx="3">
                  <c:v>3445</c:v>
                </c:pt>
                <c:pt idx="6">
                  <c:v>3813</c:v>
                </c:pt>
                <c:pt idx="9">
                  <c:v>4123</c:v>
                </c:pt>
                <c:pt idx="12">
                  <c:v>4512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252032"/>
        <c:axId val="4253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1468</c:v>
                </c:pt>
                <c:pt idx="2">
                  <c:v>#N/A</c:v>
                </c:pt>
                <c:pt idx="3">
                  <c:v>#N/A</c:v>
                </c:pt>
                <c:pt idx="4">
                  <c:v>1356</c:v>
                </c:pt>
                <c:pt idx="5">
                  <c:v>#N/A</c:v>
                </c:pt>
                <c:pt idx="6">
                  <c:v>#N/A</c:v>
                </c:pt>
                <c:pt idx="7">
                  <c:v>1261</c:v>
                </c:pt>
                <c:pt idx="8">
                  <c:v>#N/A</c:v>
                </c:pt>
                <c:pt idx="9">
                  <c:v>#N/A</c:v>
                </c:pt>
                <c:pt idx="10">
                  <c:v>1373</c:v>
                </c:pt>
                <c:pt idx="11">
                  <c:v>#N/A</c:v>
                </c:pt>
                <c:pt idx="12">
                  <c:v>#N/A</c:v>
                </c:pt>
                <c:pt idx="13">
                  <c:v>1411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252032"/>
        <c:axId val="4253952"/>
      </c:lineChart>
      <c:catAx>
        <c:axId val="425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53952"/>
        <c:crosses val="autoZero"/>
        <c:auto val="1"/>
        <c:lblAlgn val="ctr"/>
        <c:lblOffset val="100"/>
        <c:tickLblSkip val="1"/>
        <c:tickMarkSkip val="1"/>
        <c:noMultiLvlLbl val="0"/>
      </c:catAx>
      <c:valAx>
        <c:axId val="4253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28108</c:v>
                </c:pt>
                <c:pt idx="5">
                  <c:v>30938</c:v>
                </c:pt>
                <c:pt idx="8">
                  <c:v>30439</c:v>
                </c:pt>
                <c:pt idx="11">
                  <c:v>30149</c:v>
                </c:pt>
                <c:pt idx="14">
                  <c:v>28540</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204</c:v>
                </c:pt>
                <c:pt idx="5">
                  <c:v>170</c:v>
                </c:pt>
                <c:pt idx="8">
                  <c:v>153</c:v>
                </c:pt>
                <c:pt idx="11">
                  <c:v>135</c:v>
                </c:pt>
                <c:pt idx="14">
                  <c:v>108</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5079</c:v>
                </c:pt>
                <c:pt idx="5">
                  <c:v>6065</c:v>
                </c:pt>
                <c:pt idx="8">
                  <c:v>6438</c:v>
                </c:pt>
                <c:pt idx="11">
                  <c:v>6941</c:v>
                </c:pt>
                <c:pt idx="14">
                  <c:v>7682</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5402</c:v>
                </c:pt>
                <c:pt idx="3">
                  <c:v>5300</c:v>
                </c:pt>
                <c:pt idx="6">
                  <c:v>4899</c:v>
                </c:pt>
                <c:pt idx="9">
                  <c:v>4773</c:v>
                </c:pt>
                <c:pt idx="12">
                  <c:v>4699</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1793</c:v>
                </c:pt>
                <c:pt idx="3">
                  <c:v>1663</c:v>
                </c:pt>
                <c:pt idx="6">
                  <c:v>1499</c:v>
                </c:pt>
                <c:pt idx="9">
                  <c:v>1393</c:v>
                </c:pt>
                <c:pt idx="12">
                  <c:v>1198</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4576</c:v>
                </c:pt>
                <c:pt idx="3">
                  <c:v>4345</c:v>
                </c:pt>
                <c:pt idx="6">
                  <c:v>4247</c:v>
                </c:pt>
                <c:pt idx="9">
                  <c:v>4072</c:v>
                </c:pt>
                <c:pt idx="12">
                  <c:v>3783</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188</c:v>
                </c:pt>
                <c:pt idx="3">
                  <c:v>126</c:v>
                </c:pt>
                <c:pt idx="6">
                  <c:v>63</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32399</c:v>
                </c:pt>
                <c:pt idx="3">
                  <c:v>35883</c:v>
                </c:pt>
                <c:pt idx="6">
                  <c:v>35145</c:v>
                </c:pt>
                <c:pt idx="9">
                  <c:v>34675</c:v>
                </c:pt>
                <c:pt idx="12">
                  <c:v>32763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4165376"/>
        <c:axId val="104167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10966</c:v>
                </c:pt>
                <c:pt idx="2">
                  <c:v>#N/A</c:v>
                </c:pt>
                <c:pt idx="3">
                  <c:v>#N/A</c:v>
                </c:pt>
                <c:pt idx="4">
                  <c:v>10144</c:v>
                </c:pt>
                <c:pt idx="5">
                  <c:v>#N/A</c:v>
                </c:pt>
                <c:pt idx="6">
                  <c:v>#N/A</c:v>
                </c:pt>
                <c:pt idx="7">
                  <c:v>8822</c:v>
                </c:pt>
                <c:pt idx="8">
                  <c:v>#N/A</c:v>
                </c:pt>
                <c:pt idx="9">
                  <c:v>#N/A</c:v>
                </c:pt>
                <c:pt idx="10">
                  <c:v>7688</c:v>
                </c:pt>
                <c:pt idx="11">
                  <c:v>#N/A</c:v>
                </c:pt>
                <c:pt idx="12">
                  <c:v>#N/A</c:v>
                </c:pt>
                <c:pt idx="13">
                  <c:v>6112</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4165376"/>
        <c:axId val="104167296"/>
      </c:lineChart>
      <c:catAx>
        <c:axId val="104165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167296"/>
        <c:crosses val="autoZero"/>
        <c:auto val="1"/>
        <c:lblAlgn val="ctr"/>
        <c:lblOffset val="100"/>
        <c:tickLblSkip val="1"/>
        <c:tickMarkSkip val="1"/>
        <c:noMultiLvlLbl val="0"/>
      </c:catAx>
      <c:valAx>
        <c:axId val="104167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165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{DBA12E92-FFDF-4FCD-ACAF-55C9F9AA7976}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7AF7-4980-8992-055F5951402B}"/>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{0FCC3BFC-9510-4D65-A1FF-3DF7FBFAF649}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7AF7-4980-8992-055F5951402B}"/>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{FB5FA5A2-A273-4C2A-94CC-5B3805CE214B}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7AF7-4980-8992-055F5951402B}"/>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{4642C63B-BE77-405A-B645-2C3C2C462A87}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7AF7-4980-8992-055F5951402B}"/>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{70EBA03F-A145-4A7C-BB8E-A15CAC1C9A0B}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7AF7-4980-8992-055F595140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7AF7-4980-8992-055F5951402B}"/>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{D7441E12-39B6-4D36-86EB-B17E02923260}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7AF7-4980-8992-055F5951402B}"/>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{6D140971-AC53-4B3D-B2BA-01AA25270BA1}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7AF7-4980-8992-055F5951402B}"/>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{C0790555-784E-4059-ADEB-B55917EB1747}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7AF7-4980-8992-055F5951402B}"/>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{C66DF7DE-842D-49B8-A366-D406F786F5A4}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7AF7-4980-8992-055F5951402B}"/>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{EA1EABB6-873D-42B0-9A76-7228F50A6585}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7AF7-4980-8992-055F595140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7AF7-4980-8992-055F5951402B}"/>
            </c:ext>
          </c:extLst>
        </c:ser>
        <c:dLbls>
          <c:showLegendKey val="0"/>
          <c:showVal val="0"/>
          <c:showCatName val="0"/>
          <c:showSerName val="0"/>
          <c:showPercent val="0"/>
          <c:showBubbleSize val="0"/>
        </c:dLbls>
        <c:axId val="72766592"/>
        <c:axId val="72768512"/>
      </c:scatterChart>
      <c:valAx>
        <c:axId val="727665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68512"/>
        <c:crosses val="autoZero"/>
        <c:crossBetween val="midCat"/>
      </c:valAx>
      <c:valAx>
        <c:axId val="727685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665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{D3C34700-229B-4CEA-8912-D0D0C5F15682}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8B8-40E6-A42D-FCA99BE3CC9D}"/>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{9F2097DD-BB86-4C54-87B8-B30FCDB70424}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8B8-40E6-A42D-FCA99BE3CC9D}"/>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{2D5D9E3A-9B3A-4D88-9901-22D111538DB4}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8B8-40E6-A42D-FCA99BE3CC9D}"/>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{7653767F-C78C-4647-A122-7625F7436145}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8B8-40E6-A42D-FCA99BE3CC9D}"/>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{69E8E83F-43DF-45EA-89B1-D475979496E7}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8B8-40E6-A42D-FCA99BE3CC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11.2</c:v>
                </c:pt>
                <c:pt idx="1">
                  <c:v>10.6</c:v>
                </c:pt>
                <c:pt idx="2">
                  <c:v>9.8000000000000007</c:v>
                </c:pt>
                <c:pt idx="3">
                  <c:v>9.6</c:v>
                </c:pt>
                <c:pt idx="4">
                  <c:v>10</c:v>
                </c:pt>
              </c:numCache>
            </c:numRef>
          </c:xVal>
          <c:yVal>
            <c:numRef>
              <c:f>公会計指標分析・財政指標組合せ分析表!$K$73:$O$73</c:f>
              <c:numCache>
                <c:formatCode>#,##0.0;"▲ "#,##0.0</c:formatCode>
                <c:ptCount val="5"/>
                <c:pt idx="0">
                  <c:v>78.8</c:v>
                </c:pt>
                <c:pt idx="1">
                  <c:v>72.8</c:v>
                </c:pt>
                <c:pt idx="2">
                  <c:v>64.900000000000006</c:v>
                </c:pt>
                <c:pt idx="3">
                  <c:v>56.2</c:v>
                </c:pt>
                <c:pt idx="4">
                  <c:v>46.2</c:v>
                </c:pt>
              </c:numCache>
            </c:numRef>
          </c:yVal>
          <c:smooth val="0"/>
          <c:extLst>
            <c:ext xmlns:c16="http://schemas.microsoft.com/office/drawing/2014/chart" uri="{C3380CC4-5D6E-409C-BE32-E72D297353CC}">
              <c16:uniqueId val="{00000005-78B8-40E6-A42D-FCA99BE3CC9D}"/>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{33B413C3-0AD0-42F4-A673-C78BAB8E52F5}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8B8-40E6-A42D-FCA99BE3CC9D}"/>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{2605054B-8595-4697-8976-1CFCF3DA5FAB}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8B8-40E6-A42D-FCA99BE3CC9D}"/>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{455ABBCB-48A6-419A-839F-23589B436F87}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8B8-40E6-A42D-FCA99BE3CC9D}"/>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{2E30FB45-2A7E-4086-B478-C7DB993021B8}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8B8-40E6-A42D-FCA99BE3CC9D}"/>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{4BD71D14-453A-46AA-8502-C1A9AC7E8107}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8B8-40E6-A42D-FCA99BE3CC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c:ext xmlns:c16="http://schemas.microsoft.com/office/drawing/2014/chart" uri="{C3380CC4-5D6E-409C-BE32-E72D297353CC}">
              <c16:uniqueId val="{0000000B-78B8-40E6-A42D-FCA99BE3CC9D}"/>
            </c:ext>
          </c:extLst>
        </c:ser>
        <c:dLbls>
          <c:showLegendKey val="0"/>
          <c:showVal val="0"/>
          <c:showCatName val="0"/>
          <c:showSerName val="0"/>
          <c:showPercent val="0"/>
          <c:showBubbleSize val="0"/>
        </c:dLbls>
        <c:axId val="72815360"/>
        <c:axId val="72817280"/>
      </c:scatterChart>
      <c:valAx>
        <c:axId val="72815360"/>
        <c:scaling>
          <c:orientation val="minMax"/>
          <c:max val="11.5"/>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17280"/>
        <c:crosses val="autoZero"/>
        <c:crossBetween val="midCat"/>
      </c:valAx>
      <c:valAx>
        <c:axId val="72817280"/>
        <c:scaling>
          <c:orientation val="minMax"/>
          <c:max val="87"/>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153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計画的な施設の統廃合に伴う施設整備等については、合併特例債を活用して事業を実施しており、元利償還金等は増加傾向にある。しかし過去に借り入れた地方債で基準財政需要額の算入率が低いものの償還が終わり、それに代わり算入率の高い合併特例債や臨時財政対策債の元利償還金が増えている状況であり、算入公債費等も増加しているため、実質公債費比率の分子の増加は抑えられ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計画的な施設の統廃合に伴う施設整備等については、合併特例債を活用して事業を実施しており、将来負担額は平成２５年度まで増加傾向であったが、統廃合に伴う施設整備等のピークが過ぎたため平成２８年度も引き続き順調に減少している。</a:t>
          </a:r>
        </a:p>
        <a:p>
          <a:r>
            <a:rPr kumimoji="1" lang="ja-JP" altLang="en-US" sz="1400">
              <a:latin typeface="ＭＳ ゴシック" pitchFamily="49" charset="-128"/>
              <a:ea typeface="ＭＳ ゴシック" pitchFamily="49" charset="-128"/>
            </a:rPr>
            <a:t>充当可能財源等のうち充当可能基金が年々増加しているのは、ここ数年来、普通交付税の合併算定替の段階的縮減を見据え、当初予算において財政調整基金の取崩しを可能な限り抑制していることと、ふるさと応援寄附金の増によって一定の財源確保ができたことにより、結果として財政調整基金残高が増加しているためである。平成２８年度についても財政調整基金残高は増加しており、将来負担比率の分子については年々減少が続い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三重県志摩市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52,140
51,859
178.95
27,707,234
26,809,360
651,204
16,961,892
31,484,065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46.2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三重県志摩市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52,140
51,859
178.95
27,707,234
26,809,360
651,204
16,961,892
31,484,065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三重県志摩市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52,140
51,859
178.95
27,707,234
26,809,360
651,204
16,961,892
31,484,065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三重県志摩市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52,140
51,859
178.95
27,707,234
26,809,360
651,204
16,961,892
31,484,065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46.2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産業構造上、税基盤が脆弱なことに加え、生産年齢人口の減少などにより低い水準で推移しており、類似団体及び全国市町村の平均を下回っている。</a:t>
          </a:r>
        </a:p>
        <a:p>
          <a:r>
            <a:rPr kumimoji="1" lang="ja-JP" altLang="en-US" sz="1300">
              <a:latin typeface="ＭＳ Ｐゴシック"/>
            </a:rPr>
            <a:t>定員管理の適正化による人件費削減や、公債費の抑制など歳出の削減に努めるとともに、地方税の徴収強化等の取組みにより歳入を確保し、財政基盤の強化に努める。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166158</xdr:rowOff>
    </xdr:to>
    <xdr:cxnSp macro="">
      <xdr:nvCxnSpPr>
        <xdr:cNvPr id="68" name="直線コネクタ 67"/>
        <xdr:cNvCxnSpPr/>
      </xdr:nvCxnSpPr>
      <xdr:spPr>
        <a:xfrm>
          <a:off x="4114800" y="73469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125942</xdr:rowOff>
    </xdr:from>
    <xdr:to>
      <xdr:col>6</xdr:col>
      <xdr:colOff>0</xdr:colOff>
      <xdr:row>42</xdr:row>
      <xdr:rowOff>146050</xdr:rowOff>
    </xdr:to>
    <xdr:cxnSp macro="">
      <xdr:nvCxnSpPr>
        <xdr:cNvPr id="71" name="直線コネクタ 70"/>
        <xdr:cNvCxnSpPr/>
      </xdr:nvCxnSpPr>
      <xdr:spPr>
        <a:xfrm>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73" name="テキスト ボックス 72"/>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125942</xdr:rowOff>
    </xdr:to>
    <xdr:cxnSp macro="">
      <xdr:nvCxnSpPr>
        <xdr:cNvPr id="74" name="直線コネクタ 73"/>
        <xdr:cNvCxnSpPr/>
      </xdr:nvCxnSpPr>
      <xdr:spPr>
        <a:xfrm>
          <a:off x="2336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85725</xdr:rowOff>
    </xdr:from>
    <xdr:to>
      <xdr:col>3</xdr:col>
      <xdr:colOff>279400</xdr:colOff>
      <xdr:row>42</xdr:row>
      <xdr:rowOff>105833</xdr:rowOff>
    </xdr:to>
    <xdr:cxnSp macro="">
      <xdr:nvCxnSpPr>
        <xdr:cNvPr id="77" name="直線コネクタ 76"/>
        <xdr:cNvCxnSpPr/>
      </xdr:nvCxnSpPr>
      <xdr:spPr>
        <a:xfrm>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87" name="円/楕円 86"/>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87435</xdr:rowOff>
    </xdr:from>
    <xdr:ext cx="762000" cy="259045"/>
    <xdr:sp macro="" textlink="">
      <xdr:nvSpPr>
        <xdr:cNvPr id="88"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9" name="円/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90" name="テキスト ボックス 89"/>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75142</xdr:rowOff>
    </xdr:from>
    <xdr:to>
      <xdr:col>4</xdr:col>
      <xdr:colOff>533400</xdr:colOff>
      <xdr:row>43</xdr:row>
      <xdr:rowOff>5292</xdr:rowOff>
    </xdr:to>
    <xdr:sp macro="" textlink="">
      <xdr:nvSpPr>
        <xdr:cNvPr id="91" name="円/楕円 90"/>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161519</xdr:rowOff>
    </xdr:from>
    <xdr:ext cx="762000" cy="259045"/>
    <xdr:sp macro="" textlink="">
      <xdr:nvSpPr>
        <xdr:cNvPr id="92" name="テキスト ボックス 91"/>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94" name="テキスト ボックス 93"/>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95" name="円/楕円 94"/>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96" name="テキスト ボックス 95"/>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前年度と比較して２．８％上昇し、依然として類似団体平均を上回る水準での推移が継続している。上昇の要因として、歳入面では、普通交付税は微増であったものの、地方消費税交付金、臨時財政対策債が減となり、経常一般財源収入額が減額となった。歳出面では、広域連合が運営するし尿処理施設の維持管理費負担金など補助費等が引き続き減少したものの、合併特例債の償還方法を見直し、据置期間をなくしたことによる償還元金の増額の影響が大きく、全体としては増額となっている。公共施設の統廃合等に伴う整備・除却事業により、当面は公債費の増加が見込まれるが、交付税算入率の高い合併特例債を最大限に活用しながら、据え置き期間をなくし早期に償還を図ることで、計画的に普通交付税の合併算定替縮減後を見据えた将来負担の軽減を図っている結果でもある。今後も施設統廃合等による人件費、物件費の削減もあわせ、将来的な歳出増を抑えるよう注意深く財政運営を進めていく。 </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15240</xdr:rowOff>
    </xdr:from>
    <xdr:to>
      <xdr:col>7</xdr:col>
      <xdr:colOff>152400</xdr:colOff>
      <xdr:row>65</xdr:row>
      <xdr:rowOff>69004</xdr:rowOff>
    </xdr:to>
    <xdr:cxnSp macro="">
      <xdr:nvCxnSpPr>
        <xdr:cNvPr id="131" name="直線コネクタ 130"/>
        <xdr:cNvCxnSpPr/>
      </xdr:nvCxnSpPr>
      <xdr:spPr>
        <a:xfrm>
          <a:off x="4114800" y="10988040"/>
          <a:ext cx="8382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2"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15240</xdr:rowOff>
    </xdr:from>
    <xdr:to>
      <xdr:col>6</xdr:col>
      <xdr:colOff>0</xdr:colOff>
      <xdr:row>64</xdr:row>
      <xdr:rowOff>127846</xdr:rowOff>
    </xdr:to>
    <xdr:cxnSp macro="">
      <xdr:nvCxnSpPr>
        <xdr:cNvPr id="134" name="直線コネクタ 133"/>
        <xdr:cNvCxnSpPr/>
      </xdr:nvCxnSpPr>
      <xdr:spPr>
        <a:xfrm flipV="1">
          <a:off x="3225800" y="1098804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36" name="テキスト ボックス 135"/>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100754</xdr:rowOff>
    </xdr:from>
    <xdr:to>
      <xdr:col>4</xdr:col>
      <xdr:colOff>482600</xdr:colOff>
      <xdr:row>64</xdr:row>
      <xdr:rowOff>127846</xdr:rowOff>
    </xdr:to>
    <xdr:cxnSp macro="">
      <xdr:nvCxnSpPr>
        <xdr:cNvPr id="137" name="直線コネクタ 136"/>
        <xdr:cNvCxnSpPr/>
      </xdr:nvCxnSpPr>
      <xdr:spPr>
        <a:xfrm>
          <a:off x="2336800" y="10730654"/>
          <a:ext cx="889000" cy="36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39" name="テキスト ボックス 138"/>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100754</xdr:rowOff>
    </xdr:from>
    <xdr:to>
      <xdr:col>3</xdr:col>
      <xdr:colOff>279400</xdr:colOff>
      <xdr:row>63</xdr:row>
      <xdr:rowOff>9737</xdr:rowOff>
    </xdr:to>
    <xdr:cxnSp macro="">
      <xdr:nvCxnSpPr>
        <xdr:cNvPr id="140" name="直線コネクタ 139"/>
        <xdr:cNvCxnSpPr/>
      </xdr:nvCxnSpPr>
      <xdr:spPr>
        <a:xfrm flipV="1">
          <a:off x="1447800" y="107306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4" name="テキスト ボックス 143"/>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18204</xdr:rowOff>
    </xdr:from>
    <xdr:to>
      <xdr:col>7</xdr:col>
      <xdr:colOff>203200</xdr:colOff>
      <xdr:row>65</xdr:row>
      <xdr:rowOff>119804</xdr:rowOff>
    </xdr:to>
    <xdr:sp macro="" textlink="">
      <xdr:nvSpPr>
        <xdr:cNvPr id="150" name="円/楕円 149"/>
        <xdr:cNvSpPr/>
      </xdr:nvSpPr>
      <xdr:spPr>
        <a:xfrm>
          <a:off x="49022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161731</xdr:rowOff>
    </xdr:from>
    <xdr:ext cx="762000" cy="259045"/>
    <xdr:sp macro="" textlink="">
      <xdr:nvSpPr>
        <xdr:cNvPr id="151" name="財政構造の弾力性該当値テキスト"/>
        <xdr:cNvSpPr txBox="1"/>
      </xdr:nvSpPr>
      <xdr:spPr>
        <a:xfrm>
          <a:off x="5041900" y="1113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135890</xdr:rowOff>
    </xdr:from>
    <xdr:to>
      <xdr:col>6</xdr:col>
      <xdr:colOff>50800</xdr:colOff>
      <xdr:row>64</xdr:row>
      <xdr:rowOff>66040</xdr:rowOff>
    </xdr:to>
    <xdr:sp macro="" textlink="">
      <xdr:nvSpPr>
        <xdr:cNvPr id="152" name="円/楕円 151"/>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50817</xdr:rowOff>
    </xdr:from>
    <xdr:ext cx="736600" cy="259045"/>
    <xdr:sp macro="" textlink="">
      <xdr:nvSpPr>
        <xdr:cNvPr id="153" name="テキスト ボックス 152"/>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77046</xdr:rowOff>
    </xdr:from>
    <xdr:to>
      <xdr:col>4</xdr:col>
      <xdr:colOff>533400</xdr:colOff>
      <xdr:row>65</xdr:row>
      <xdr:rowOff>7196</xdr:rowOff>
    </xdr:to>
    <xdr:sp macro="" textlink="">
      <xdr:nvSpPr>
        <xdr:cNvPr id="154" name="円/楕円 153"/>
        <xdr:cNvSpPr/>
      </xdr:nvSpPr>
      <xdr:spPr>
        <a:xfrm>
          <a:off x="3175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163423</xdr:rowOff>
    </xdr:from>
    <xdr:ext cx="762000" cy="259045"/>
    <xdr:sp macro="" textlink="">
      <xdr:nvSpPr>
        <xdr:cNvPr id="155" name="テキスト ボックス 154"/>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49954</xdr:rowOff>
    </xdr:from>
    <xdr:to>
      <xdr:col>3</xdr:col>
      <xdr:colOff>330200</xdr:colOff>
      <xdr:row>62</xdr:row>
      <xdr:rowOff>151554</xdr:rowOff>
    </xdr:to>
    <xdr:sp macro="" textlink="">
      <xdr:nvSpPr>
        <xdr:cNvPr id="156" name="円/楕円 155"/>
        <xdr:cNvSpPr/>
      </xdr:nvSpPr>
      <xdr:spPr>
        <a:xfrm>
          <a:off x="2286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161731</xdr:rowOff>
    </xdr:from>
    <xdr:ext cx="762000" cy="259045"/>
    <xdr:sp macro="" textlink="">
      <xdr:nvSpPr>
        <xdr:cNvPr id="157" name="テキスト ボックス 156"/>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58" name="円/楕円 157"/>
        <xdr:cNvSpPr/>
      </xdr:nvSpPr>
      <xdr:spPr>
        <a:xfrm>
          <a:off x="1397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59" name="テキスト ボックス 158"/>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[136,418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は一転し、類似団体平均を上回り、全国平均、県内平均も大きく上回っている。合併特例債を活用し用途廃止施設等の計画的な除却を行っており、今後数年に亘って除却による物件費の増加は続く見込みである。なお、定員適正化計画に基づく採用の抑制や小中学校の統廃合による人件費及び物件費の削減は引き続き進めており、今後も経常的な経費の抑制にとともに、指定管理者制度の導入をはじめ、民間で実施可能な部分について外部委託を導入するなど、削減に向けた取組みは継続して進め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93956</xdr:rowOff>
    </xdr:from>
    <xdr:to>
      <xdr:col>7</xdr:col>
      <xdr:colOff>152400</xdr:colOff>
      <xdr:row>84</xdr:row>
      <xdr:rowOff>119509</xdr:rowOff>
    </xdr:to>
    <xdr:cxnSp macro="">
      <xdr:nvCxnSpPr>
        <xdr:cNvPr id="194" name="直線コネクタ 193"/>
        <xdr:cNvCxnSpPr/>
      </xdr:nvCxnSpPr>
      <xdr:spPr>
        <a:xfrm flipV="1">
          <a:off x="4114800" y="14495756"/>
          <a:ext cx="838200" cy="2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37378</xdr:rowOff>
    </xdr:from>
    <xdr:ext cx="762000" cy="259045"/>
    <xdr:sp macro="" textlink="">
      <xdr:nvSpPr>
        <xdr:cNvPr id="195" name="人件費・物件費等の状況平均値テキスト"/>
        <xdr:cNvSpPr txBox="1"/>
      </xdr:nvSpPr>
      <xdr:spPr>
        <a:xfrm>
          <a:off x="5041900" y="14267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80426</xdr:rowOff>
    </xdr:from>
    <xdr:to>
      <xdr:col>6</xdr:col>
      <xdr:colOff>0</xdr:colOff>
      <xdr:row>84</xdr:row>
      <xdr:rowOff>119509</xdr:rowOff>
    </xdr:to>
    <xdr:cxnSp macro="">
      <xdr:nvCxnSpPr>
        <xdr:cNvPr id="197" name="直線コネクタ 196"/>
        <xdr:cNvCxnSpPr/>
      </xdr:nvCxnSpPr>
      <xdr:spPr>
        <a:xfrm>
          <a:off x="3225800" y="14482226"/>
          <a:ext cx="889000" cy="3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27472</xdr:rowOff>
    </xdr:from>
    <xdr:ext cx="736600" cy="259045"/>
    <xdr:sp macro="" textlink="">
      <xdr:nvSpPr>
        <xdr:cNvPr id="199" name="テキスト ボックス 198"/>
        <xdr:cNvSpPr txBox="1"/>
      </xdr:nvSpPr>
      <xdr:spPr>
        <a:xfrm>
          <a:off x="3733800" y="146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72834</xdr:rowOff>
    </xdr:from>
    <xdr:to>
      <xdr:col>4</xdr:col>
      <xdr:colOff>482600</xdr:colOff>
      <xdr:row>84</xdr:row>
      <xdr:rowOff>80426</xdr:rowOff>
    </xdr:to>
    <xdr:cxnSp macro="">
      <xdr:nvCxnSpPr>
        <xdr:cNvPr id="200" name="直線コネクタ 199"/>
        <xdr:cNvCxnSpPr/>
      </xdr:nvCxnSpPr>
      <xdr:spPr>
        <a:xfrm>
          <a:off x="2336800" y="14474634"/>
          <a:ext cx="889000" cy="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33430</xdr:rowOff>
    </xdr:from>
    <xdr:ext cx="762000" cy="259045"/>
    <xdr:sp macro="" textlink="">
      <xdr:nvSpPr>
        <xdr:cNvPr id="202" name="テキスト ボックス 201"/>
        <xdr:cNvSpPr txBox="1"/>
      </xdr:nvSpPr>
      <xdr:spPr>
        <a:xfrm>
          <a:off x="2844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72834</xdr:rowOff>
    </xdr:from>
    <xdr:to>
      <xdr:col>3</xdr:col>
      <xdr:colOff>279400</xdr:colOff>
      <xdr:row>84</xdr:row>
      <xdr:rowOff>111522</xdr:rowOff>
    </xdr:to>
    <xdr:cxnSp macro="">
      <xdr:nvCxnSpPr>
        <xdr:cNvPr id="203" name="直線コネクタ 202"/>
        <xdr:cNvCxnSpPr/>
      </xdr:nvCxnSpPr>
      <xdr:spPr>
        <a:xfrm flipV="1">
          <a:off x="1447800" y="14474634"/>
          <a:ext cx="889000" cy="3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25508</xdr:rowOff>
    </xdr:from>
    <xdr:ext cx="762000" cy="259045"/>
    <xdr:sp macro="" textlink="">
      <xdr:nvSpPr>
        <xdr:cNvPr id="205" name="テキスト ボックス 204"/>
        <xdr:cNvSpPr txBox="1"/>
      </xdr:nvSpPr>
      <xdr:spPr>
        <a:xfrm>
          <a:off x="1955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13378</xdr:rowOff>
    </xdr:from>
    <xdr:ext cx="762000" cy="259045"/>
    <xdr:sp macro="" textlink="">
      <xdr:nvSpPr>
        <xdr:cNvPr id="207" name="テキスト ボックス 206"/>
        <xdr:cNvSpPr txBox="1"/>
      </xdr:nvSpPr>
      <xdr:spPr>
        <a:xfrm>
          <a:off x="1066800" y="1407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43156</xdr:rowOff>
    </xdr:from>
    <xdr:to>
      <xdr:col>7</xdr:col>
      <xdr:colOff>203200</xdr:colOff>
      <xdr:row>84</xdr:row>
      <xdr:rowOff>144756</xdr:rowOff>
    </xdr:to>
    <xdr:sp macro="" textlink="">
      <xdr:nvSpPr>
        <xdr:cNvPr id="213" name="円/楕円 212"/>
        <xdr:cNvSpPr/>
      </xdr:nvSpPr>
      <xdr:spPr>
        <a:xfrm>
          <a:off x="4902200" y="1444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15233</xdr:rowOff>
    </xdr:from>
    <xdr:ext cx="762000" cy="259045"/>
    <xdr:sp macro="" textlink="">
      <xdr:nvSpPr>
        <xdr:cNvPr id="214" name="人件費・物件費等の状況該当値テキスト"/>
        <xdr:cNvSpPr txBox="1"/>
      </xdr:nvSpPr>
      <xdr:spPr>
        <a:xfrm>
          <a:off x="5041900" y="1441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136,418</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68709</xdr:rowOff>
    </xdr:from>
    <xdr:to>
      <xdr:col>6</xdr:col>
      <xdr:colOff>50800</xdr:colOff>
      <xdr:row>84</xdr:row>
      <xdr:rowOff>170309</xdr:rowOff>
    </xdr:to>
    <xdr:sp macro="" textlink="">
      <xdr:nvSpPr>
        <xdr:cNvPr id="215" name="円/楕円 214"/>
        <xdr:cNvSpPr/>
      </xdr:nvSpPr>
      <xdr:spPr>
        <a:xfrm>
          <a:off x="4064000" y="1447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9036</xdr:rowOff>
    </xdr:from>
    <xdr:ext cx="736600" cy="259045"/>
    <xdr:sp macro="" textlink="">
      <xdr:nvSpPr>
        <xdr:cNvPr id="216" name="テキスト ボックス 215"/>
        <xdr:cNvSpPr txBox="1"/>
      </xdr:nvSpPr>
      <xdr:spPr>
        <a:xfrm>
          <a:off x="3733800" y="14239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139,595</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29626</xdr:rowOff>
    </xdr:from>
    <xdr:to>
      <xdr:col>4</xdr:col>
      <xdr:colOff>533400</xdr:colOff>
      <xdr:row>84</xdr:row>
      <xdr:rowOff>131226</xdr:rowOff>
    </xdr:to>
    <xdr:sp macro="" textlink="">
      <xdr:nvSpPr>
        <xdr:cNvPr id="217" name="円/楕円 216"/>
        <xdr:cNvSpPr/>
      </xdr:nvSpPr>
      <xdr:spPr>
        <a:xfrm>
          <a:off x="3175000" y="1443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116003</xdr:rowOff>
    </xdr:from>
    <xdr:ext cx="762000" cy="259045"/>
    <xdr:sp macro="" textlink="">
      <xdr:nvSpPr>
        <xdr:cNvPr id="218" name="テキスト ボックス 217"/>
        <xdr:cNvSpPr txBox="1"/>
      </xdr:nvSpPr>
      <xdr:spPr>
        <a:xfrm>
          <a:off x="2844800" y="1451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134,736</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22034</xdr:rowOff>
    </xdr:from>
    <xdr:to>
      <xdr:col>3</xdr:col>
      <xdr:colOff>330200</xdr:colOff>
      <xdr:row>84</xdr:row>
      <xdr:rowOff>123634</xdr:rowOff>
    </xdr:to>
    <xdr:sp macro="" textlink="">
      <xdr:nvSpPr>
        <xdr:cNvPr id="219" name="円/楕円 218"/>
        <xdr:cNvSpPr/>
      </xdr:nvSpPr>
      <xdr:spPr>
        <a:xfrm>
          <a:off x="2286000" y="1442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108411</xdr:rowOff>
    </xdr:from>
    <xdr:ext cx="762000" cy="259045"/>
    <xdr:sp macro="" textlink="">
      <xdr:nvSpPr>
        <xdr:cNvPr id="220" name="テキスト ボックス 219"/>
        <xdr:cNvSpPr txBox="1"/>
      </xdr:nvSpPr>
      <xdr:spPr>
        <a:xfrm>
          <a:off x="1955800" y="1451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133,792</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60722</xdr:rowOff>
    </xdr:from>
    <xdr:to>
      <xdr:col>2</xdr:col>
      <xdr:colOff>127000</xdr:colOff>
      <xdr:row>84</xdr:row>
      <xdr:rowOff>162322</xdr:rowOff>
    </xdr:to>
    <xdr:sp macro="" textlink="">
      <xdr:nvSpPr>
        <xdr:cNvPr id="221" name="円/楕円 220"/>
        <xdr:cNvSpPr/>
      </xdr:nvSpPr>
      <xdr:spPr>
        <a:xfrm>
          <a:off x="1397000" y="1446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147099</xdr:rowOff>
    </xdr:from>
    <xdr:ext cx="762000" cy="259045"/>
    <xdr:sp macro="" textlink="">
      <xdr:nvSpPr>
        <xdr:cNvPr id="222" name="テキスト ボックス 221"/>
        <xdr:cNvSpPr txBox="1"/>
      </xdr:nvSpPr>
      <xdr:spPr>
        <a:xfrm>
          <a:off x="1066800" y="1454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138,602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前年度と比較すると０．６ポイント低下しており、類似団体及び全国市平均との比較においても１．２ポイント以上下回っている。今後も国の基準に準じて、給与制度及び給与水準の適正化に努める。 </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132443</xdr:rowOff>
    </xdr:from>
    <xdr:to>
      <xdr:col>24</xdr:col>
      <xdr:colOff>558800</xdr:colOff>
      <xdr:row>83</xdr:row>
      <xdr:rowOff>29936</xdr:rowOff>
    </xdr:to>
    <xdr:cxnSp macro="">
      <xdr:nvCxnSpPr>
        <xdr:cNvPr id="258" name="直線コネクタ 257"/>
        <xdr:cNvCxnSpPr/>
      </xdr:nvCxnSpPr>
      <xdr:spPr>
        <a:xfrm flipV="1">
          <a:off x="16179800" y="1419134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20156</xdr:rowOff>
    </xdr:from>
    <xdr:ext cx="762000" cy="259045"/>
    <xdr:sp macro="" textlink="">
      <xdr:nvSpPr>
        <xdr:cNvPr id="259" name="給与水準   （国との比較）平均値テキスト"/>
        <xdr:cNvSpPr txBox="1"/>
      </xdr:nvSpPr>
      <xdr:spPr>
        <a:xfrm>
          <a:off x="17106900" y="14250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155423</xdr:rowOff>
    </xdr:from>
    <xdr:to>
      <xdr:col>23</xdr:col>
      <xdr:colOff>406400</xdr:colOff>
      <xdr:row>83</xdr:row>
      <xdr:rowOff>29936</xdr:rowOff>
    </xdr:to>
    <xdr:cxnSp macro="">
      <xdr:nvCxnSpPr>
        <xdr:cNvPr id="261" name="直線コネクタ 260"/>
        <xdr:cNvCxnSpPr/>
      </xdr:nvCxnSpPr>
      <xdr:spPr>
        <a:xfrm>
          <a:off x="15290800" y="14214323"/>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63" name="テキスト ボックス 262"/>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109462</xdr:rowOff>
    </xdr:from>
    <xdr:to>
      <xdr:col>22</xdr:col>
      <xdr:colOff>203200</xdr:colOff>
      <xdr:row>82</xdr:row>
      <xdr:rowOff>155423</xdr:rowOff>
    </xdr:to>
    <xdr:cxnSp macro="">
      <xdr:nvCxnSpPr>
        <xdr:cNvPr id="264" name="直線コネクタ 263"/>
        <xdr:cNvCxnSpPr/>
      </xdr:nvCxnSpPr>
      <xdr:spPr>
        <a:xfrm>
          <a:off x="14401800" y="1416836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109462</xdr:rowOff>
    </xdr:from>
    <xdr:to>
      <xdr:col>21</xdr:col>
      <xdr:colOff>0</xdr:colOff>
      <xdr:row>88</xdr:row>
      <xdr:rowOff>11491</xdr:rowOff>
    </xdr:to>
    <xdr:cxnSp macro="">
      <xdr:nvCxnSpPr>
        <xdr:cNvPr id="267" name="直線コネクタ 266"/>
        <xdr:cNvCxnSpPr/>
      </xdr:nvCxnSpPr>
      <xdr:spPr>
        <a:xfrm flipV="1">
          <a:off x="13512800" y="14168362"/>
          <a:ext cx="889000" cy="93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9" name="テキスト ボックス 268"/>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81643</xdr:rowOff>
    </xdr:from>
    <xdr:to>
      <xdr:col>24</xdr:col>
      <xdr:colOff>609600</xdr:colOff>
      <xdr:row>83</xdr:row>
      <xdr:rowOff>11793</xdr:rowOff>
    </xdr:to>
    <xdr:sp macro="" textlink="">
      <xdr:nvSpPr>
        <xdr:cNvPr id="277" name="円/楕円 276"/>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98170</xdr:rowOff>
    </xdr:from>
    <xdr:ext cx="762000" cy="259045"/>
    <xdr:sp macro="" textlink="">
      <xdr:nvSpPr>
        <xdr:cNvPr id="278" name="給与水準   （国との比較）該当値テキスト"/>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150586</xdr:rowOff>
    </xdr:from>
    <xdr:to>
      <xdr:col>23</xdr:col>
      <xdr:colOff>457200</xdr:colOff>
      <xdr:row>83</xdr:row>
      <xdr:rowOff>80736</xdr:rowOff>
    </xdr:to>
    <xdr:sp macro="" textlink="">
      <xdr:nvSpPr>
        <xdr:cNvPr id="279" name="円/楕円 278"/>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90913</xdr:rowOff>
    </xdr:from>
    <xdr:ext cx="736600" cy="259045"/>
    <xdr:sp macro="" textlink="">
      <xdr:nvSpPr>
        <xdr:cNvPr id="280" name="テキスト ボックス 279"/>
        <xdr:cNvSpPr txBox="1"/>
      </xdr:nvSpPr>
      <xdr:spPr>
        <a:xfrm>
          <a:off x="15798800" y="1397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104623</xdr:rowOff>
    </xdr:from>
    <xdr:to>
      <xdr:col>22</xdr:col>
      <xdr:colOff>254000</xdr:colOff>
      <xdr:row>83</xdr:row>
      <xdr:rowOff>34773</xdr:rowOff>
    </xdr:to>
    <xdr:sp macro="" textlink="">
      <xdr:nvSpPr>
        <xdr:cNvPr id="281" name="円/楕円 280"/>
        <xdr:cNvSpPr/>
      </xdr:nvSpPr>
      <xdr:spPr>
        <a:xfrm>
          <a:off x="15240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44950</xdr:rowOff>
    </xdr:from>
    <xdr:ext cx="762000" cy="259045"/>
    <xdr:sp macro="" textlink="">
      <xdr:nvSpPr>
        <xdr:cNvPr id="282" name="テキスト ボックス 281"/>
        <xdr:cNvSpPr txBox="1"/>
      </xdr:nvSpPr>
      <xdr:spPr>
        <a:xfrm>
          <a:off x="14909800" y="1393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58662</xdr:rowOff>
    </xdr:from>
    <xdr:to>
      <xdr:col>21</xdr:col>
      <xdr:colOff>50800</xdr:colOff>
      <xdr:row>82</xdr:row>
      <xdr:rowOff>160262</xdr:rowOff>
    </xdr:to>
    <xdr:sp macro="" textlink="">
      <xdr:nvSpPr>
        <xdr:cNvPr id="283" name="円/楕円 282"/>
        <xdr:cNvSpPr/>
      </xdr:nvSpPr>
      <xdr:spPr>
        <a:xfrm>
          <a:off x="14351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170439</xdr:rowOff>
    </xdr:from>
    <xdr:ext cx="762000" cy="259045"/>
    <xdr:sp macro="" textlink="">
      <xdr:nvSpPr>
        <xdr:cNvPr id="284" name="テキスト ボックス 283"/>
        <xdr:cNvSpPr txBox="1"/>
      </xdr:nvSpPr>
      <xdr:spPr>
        <a:xfrm>
          <a:off x="14020800" y="138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132141</xdr:rowOff>
    </xdr:from>
    <xdr:to>
      <xdr:col>19</xdr:col>
      <xdr:colOff>533400</xdr:colOff>
      <xdr:row>88</xdr:row>
      <xdr:rowOff>62291</xdr:rowOff>
    </xdr:to>
    <xdr:sp macro="" textlink="">
      <xdr:nvSpPr>
        <xdr:cNvPr id="285" name="円/楕円 284"/>
        <xdr:cNvSpPr/>
      </xdr:nvSpPr>
      <xdr:spPr>
        <a:xfrm>
          <a:off x="13462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72468</xdr:rowOff>
    </xdr:from>
    <xdr:ext cx="762000" cy="259045"/>
    <xdr:sp macro="" textlink="">
      <xdr:nvSpPr>
        <xdr:cNvPr id="286" name="テキスト ボックス 285"/>
        <xdr:cNvSpPr txBox="1"/>
      </xdr:nvSpPr>
      <xdr:spPr>
        <a:xfrm>
          <a:off x="13131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毎年改善傾向にあるものの、依然として類似団体及び全国平均を大きく上回っている。 </a:t>
          </a:r>
        </a:p>
        <a:p>
          <a:r>
            <a:rPr kumimoji="1" lang="ja-JP" altLang="en-US" sz="1300">
              <a:latin typeface="ＭＳ Ｐゴシック"/>
            </a:rPr>
            <a:t>これまでも定員適正化計画に基づき計画的な職員数の削減を実施してきたが、今後は支所業務のあり方を含めた行政組織機構の見直しなどを行い、定員適正化計画に基づく、さらなる職員数の削減を図っていく必要があ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113393</xdr:rowOff>
    </xdr:from>
    <xdr:to>
      <xdr:col>24</xdr:col>
      <xdr:colOff>558800</xdr:colOff>
      <xdr:row>62</xdr:row>
      <xdr:rowOff>139821</xdr:rowOff>
    </xdr:to>
    <xdr:cxnSp macro="">
      <xdr:nvCxnSpPr>
        <xdr:cNvPr id="323" name="直線コネクタ 322"/>
        <xdr:cNvCxnSpPr/>
      </xdr:nvCxnSpPr>
      <xdr:spPr>
        <a:xfrm flipV="1">
          <a:off x="16179800" y="10743293"/>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39145</xdr:rowOff>
    </xdr:from>
    <xdr:ext cx="762000" cy="259045"/>
    <xdr:sp macro="" textlink="">
      <xdr:nvSpPr>
        <xdr:cNvPr id="324" name="定員管理の状況平均値テキスト"/>
        <xdr:cNvSpPr txBox="1"/>
      </xdr:nvSpPr>
      <xdr:spPr>
        <a:xfrm>
          <a:off x="17106900" y="10326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139821</xdr:rowOff>
    </xdr:from>
    <xdr:to>
      <xdr:col>23</xdr:col>
      <xdr:colOff>406400</xdr:colOff>
      <xdr:row>62</xdr:row>
      <xdr:rowOff>142119</xdr:rowOff>
    </xdr:to>
    <xdr:cxnSp macro="">
      <xdr:nvCxnSpPr>
        <xdr:cNvPr id="326" name="直線コネクタ 325"/>
        <xdr:cNvCxnSpPr/>
      </xdr:nvCxnSpPr>
      <xdr:spPr>
        <a:xfrm flipV="1">
          <a:off x="15290800" y="1076972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105669</xdr:rowOff>
    </xdr:from>
    <xdr:ext cx="736600" cy="259045"/>
    <xdr:sp macro="" textlink="">
      <xdr:nvSpPr>
        <xdr:cNvPr id="328" name="テキスト ボックス 327"/>
        <xdr:cNvSpPr txBox="1"/>
      </xdr:nvSpPr>
      <xdr:spPr>
        <a:xfrm>
          <a:off x="15798800" y="1022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142119</xdr:rowOff>
    </xdr:from>
    <xdr:to>
      <xdr:col>22</xdr:col>
      <xdr:colOff>203200</xdr:colOff>
      <xdr:row>62</xdr:row>
      <xdr:rowOff>146715</xdr:rowOff>
    </xdr:to>
    <xdr:cxnSp macro="">
      <xdr:nvCxnSpPr>
        <xdr:cNvPr id="329" name="直線コネクタ 328"/>
        <xdr:cNvCxnSpPr/>
      </xdr:nvCxnSpPr>
      <xdr:spPr>
        <a:xfrm flipV="1">
          <a:off x="14401800" y="10772019"/>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31" name="テキスト ボックス 330"/>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146715</xdr:rowOff>
    </xdr:from>
    <xdr:to>
      <xdr:col>21</xdr:col>
      <xdr:colOff>0</xdr:colOff>
      <xdr:row>63</xdr:row>
      <xdr:rowOff>8588</xdr:rowOff>
    </xdr:to>
    <xdr:cxnSp macro="">
      <xdr:nvCxnSpPr>
        <xdr:cNvPr id="332" name="直線コネクタ 331"/>
        <xdr:cNvCxnSpPr/>
      </xdr:nvCxnSpPr>
      <xdr:spPr>
        <a:xfrm flipV="1">
          <a:off x="13512800" y="10776615"/>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4" name="テキスト ボックス 333"/>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6" name="テキスト ボックス 335"/>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62593</xdr:rowOff>
    </xdr:from>
    <xdr:to>
      <xdr:col>24</xdr:col>
      <xdr:colOff>609600</xdr:colOff>
      <xdr:row>62</xdr:row>
      <xdr:rowOff>164193</xdr:rowOff>
    </xdr:to>
    <xdr:sp macro="" textlink="">
      <xdr:nvSpPr>
        <xdr:cNvPr id="342" name="円/楕円 341"/>
        <xdr:cNvSpPr/>
      </xdr:nvSpPr>
      <xdr:spPr>
        <a:xfrm>
          <a:off x="169672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34670</xdr:rowOff>
    </xdr:from>
    <xdr:ext cx="762000" cy="259045"/>
    <xdr:sp macro="" textlink="">
      <xdr:nvSpPr>
        <xdr:cNvPr id="343" name="定員管理の状況該当値テキスト"/>
        <xdr:cNvSpPr txBox="1"/>
      </xdr:nvSpPr>
      <xdr:spPr>
        <a:xfrm>
          <a:off x="17106900" y="1066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89021</xdr:rowOff>
    </xdr:from>
    <xdr:to>
      <xdr:col>23</xdr:col>
      <xdr:colOff>457200</xdr:colOff>
      <xdr:row>63</xdr:row>
      <xdr:rowOff>19171</xdr:rowOff>
    </xdr:to>
    <xdr:sp macro="" textlink="">
      <xdr:nvSpPr>
        <xdr:cNvPr id="344" name="円/楕円 343"/>
        <xdr:cNvSpPr/>
      </xdr:nvSpPr>
      <xdr:spPr>
        <a:xfrm>
          <a:off x="16129000" y="1071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3948</xdr:rowOff>
    </xdr:from>
    <xdr:ext cx="736600" cy="259045"/>
    <xdr:sp macro="" textlink="">
      <xdr:nvSpPr>
        <xdr:cNvPr id="345" name="テキスト ボックス 344"/>
        <xdr:cNvSpPr txBox="1"/>
      </xdr:nvSpPr>
      <xdr:spPr>
        <a:xfrm>
          <a:off x="15798800" y="10805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91319</xdr:rowOff>
    </xdr:from>
    <xdr:to>
      <xdr:col>22</xdr:col>
      <xdr:colOff>254000</xdr:colOff>
      <xdr:row>63</xdr:row>
      <xdr:rowOff>21469</xdr:rowOff>
    </xdr:to>
    <xdr:sp macro="" textlink="">
      <xdr:nvSpPr>
        <xdr:cNvPr id="346" name="円/楕円 345"/>
        <xdr:cNvSpPr/>
      </xdr:nvSpPr>
      <xdr:spPr>
        <a:xfrm>
          <a:off x="15240000" y="107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6246</xdr:rowOff>
    </xdr:from>
    <xdr:ext cx="762000" cy="259045"/>
    <xdr:sp macro="" textlink="">
      <xdr:nvSpPr>
        <xdr:cNvPr id="347" name="テキスト ボックス 346"/>
        <xdr:cNvSpPr txBox="1"/>
      </xdr:nvSpPr>
      <xdr:spPr>
        <a:xfrm>
          <a:off x="14909800" y="1080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95915</xdr:rowOff>
    </xdr:from>
    <xdr:to>
      <xdr:col>21</xdr:col>
      <xdr:colOff>50800</xdr:colOff>
      <xdr:row>63</xdr:row>
      <xdr:rowOff>26065</xdr:rowOff>
    </xdr:to>
    <xdr:sp macro="" textlink="">
      <xdr:nvSpPr>
        <xdr:cNvPr id="348" name="円/楕円 347"/>
        <xdr:cNvSpPr/>
      </xdr:nvSpPr>
      <xdr:spPr>
        <a:xfrm>
          <a:off x="14351000" y="1072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10842</xdr:rowOff>
    </xdr:from>
    <xdr:ext cx="762000" cy="259045"/>
    <xdr:sp macro="" textlink="">
      <xdr:nvSpPr>
        <xdr:cNvPr id="349" name="テキスト ボックス 348"/>
        <xdr:cNvSpPr txBox="1"/>
      </xdr:nvSpPr>
      <xdr:spPr>
        <a:xfrm>
          <a:off x="14020800" y="1081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129238</xdr:rowOff>
    </xdr:from>
    <xdr:to>
      <xdr:col>19</xdr:col>
      <xdr:colOff>533400</xdr:colOff>
      <xdr:row>63</xdr:row>
      <xdr:rowOff>59388</xdr:rowOff>
    </xdr:to>
    <xdr:sp macro="" textlink="">
      <xdr:nvSpPr>
        <xdr:cNvPr id="350" name="円/楕円 349"/>
        <xdr:cNvSpPr/>
      </xdr:nvSpPr>
      <xdr:spPr>
        <a:xfrm>
          <a:off x="13462000" y="107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44165</xdr:rowOff>
    </xdr:from>
    <xdr:ext cx="762000" cy="259045"/>
    <xdr:sp macro="" textlink="">
      <xdr:nvSpPr>
        <xdr:cNvPr id="351" name="テキスト ボックス 350"/>
        <xdr:cNvSpPr txBox="1"/>
      </xdr:nvSpPr>
      <xdr:spPr>
        <a:xfrm>
          <a:off x="13131800" y="1084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前年度と比較すると０．４％上昇しており、類似団体平均と比較すると１．８％上回っている。比較的交付税算入率の高い合併特例債の増加ではあるものの、元利償還金が増加したことが要因となり、単年度数値が前年度より０．６％程度上昇している。またここ数年の単年度数値の上昇傾向は、３カ年平均値の上昇を大きくすることになっている。 </a:t>
          </a:r>
        </a:p>
        <a:p>
          <a:r>
            <a:rPr kumimoji="1" lang="ja-JP" altLang="en-US" sz="1100">
              <a:latin typeface="ＭＳ Ｐゴシック"/>
            </a:rPr>
            <a:t>新市建設計画に基づき、合併特例債を活用して施設整備等を実施しており、公債費の増加は継続するものの、将来負担比率が減少傾向にあるとおり、地方債残高の減少は着実に進んでおり、普通交付税の合併算定替の縮減後を見据えた計画的な財政運営の取組みを継続して行っていく必要がある。 </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158242</xdr:rowOff>
    </xdr:from>
    <xdr:to>
      <xdr:col>24</xdr:col>
      <xdr:colOff>558800</xdr:colOff>
      <xdr:row>42</xdr:row>
      <xdr:rowOff>25400</xdr:rowOff>
    </xdr:to>
    <xdr:cxnSp macro="">
      <xdr:nvCxnSpPr>
        <xdr:cNvPr id="383" name="直線コネクタ 382"/>
        <xdr:cNvCxnSpPr/>
      </xdr:nvCxnSpPr>
      <xdr:spPr>
        <a:xfrm>
          <a:off x="16179800" y="718769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160291</xdr:rowOff>
    </xdr:from>
    <xdr:ext cx="762000" cy="259045"/>
    <xdr:sp macro="" textlink="">
      <xdr:nvSpPr>
        <xdr:cNvPr id="384"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158242</xdr:rowOff>
    </xdr:from>
    <xdr:to>
      <xdr:col>23</xdr:col>
      <xdr:colOff>406400</xdr:colOff>
      <xdr:row>42</xdr:row>
      <xdr:rowOff>6096</xdr:rowOff>
    </xdr:to>
    <xdr:cxnSp macro="">
      <xdr:nvCxnSpPr>
        <xdr:cNvPr id="386" name="直線コネクタ 385"/>
        <xdr:cNvCxnSpPr/>
      </xdr:nvCxnSpPr>
      <xdr:spPr>
        <a:xfrm flipV="1">
          <a:off x="15290800" y="71876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7" name="フローチャート :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161307</xdr:rowOff>
    </xdr:from>
    <xdr:ext cx="736600" cy="259045"/>
    <xdr:sp macro="" textlink="">
      <xdr:nvSpPr>
        <xdr:cNvPr id="388" name="テキスト ボックス 387"/>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6096</xdr:rowOff>
    </xdr:from>
    <xdr:to>
      <xdr:col>22</xdr:col>
      <xdr:colOff>203200</xdr:colOff>
      <xdr:row>42</xdr:row>
      <xdr:rowOff>83312</xdr:rowOff>
    </xdr:to>
    <xdr:cxnSp macro="">
      <xdr:nvCxnSpPr>
        <xdr:cNvPr id="389" name="直線コネクタ 388"/>
        <xdr:cNvCxnSpPr/>
      </xdr:nvCxnSpPr>
      <xdr:spPr>
        <a:xfrm flipV="1">
          <a:off x="14401800" y="720699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142003</xdr:rowOff>
    </xdr:from>
    <xdr:ext cx="762000" cy="259045"/>
    <xdr:sp macro="" textlink="">
      <xdr:nvSpPr>
        <xdr:cNvPr id="391" name="テキスト ボックス 390"/>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83312</xdr:rowOff>
    </xdr:from>
    <xdr:to>
      <xdr:col>21</xdr:col>
      <xdr:colOff>0</xdr:colOff>
      <xdr:row>42</xdr:row>
      <xdr:rowOff>141224</xdr:rowOff>
    </xdr:to>
    <xdr:cxnSp macro="">
      <xdr:nvCxnSpPr>
        <xdr:cNvPr id="392" name="直線コネクタ 391"/>
        <xdr:cNvCxnSpPr/>
      </xdr:nvCxnSpPr>
      <xdr:spPr>
        <a:xfrm flipV="1">
          <a:off x="13512800" y="728421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94" name="テキスト ボックス 39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396" name="テキスト ボックス 395"/>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146050</xdr:rowOff>
    </xdr:from>
    <xdr:to>
      <xdr:col>24</xdr:col>
      <xdr:colOff>609600</xdr:colOff>
      <xdr:row>42</xdr:row>
      <xdr:rowOff>76200</xdr:rowOff>
    </xdr:to>
    <xdr:sp macro="" textlink="">
      <xdr:nvSpPr>
        <xdr:cNvPr id="402" name="円/楕円 401"/>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118127</xdr:rowOff>
    </xdr:from>
    <xdr:ext cx="762000" cy="259045"/>
    <xdr:sp macro="" textlink="">
      <xdr:nvSpPr>
        <xdr:cNvPr id="403"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107442</xdr:rowOff>
    </xdr:from>
    <xdr:to>
      <xdr:col>23</xdr:col>
      <xdr:colOff>457200</xdr:colOff>
      <xdr:row>42</xdr:row>
      <xdr:rowOff>37592</xdr:rowOff>
    </xdr:to>
    <xdr:sp macro="" textlink="">
      <xdr:nvSpPr>
        <xdr:cNvPr id="404" name="円/楕円 403"/>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405" name="テキスト ボックス 404"/>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126746</xdr:rowOff>
    </xdr:from>
    <xdr:to>
      <xdr:col>22</xdr:col>
      <xdr:colOff>254000</xdr:colOff>
      <xdr:row>42</xdr:row>
      <xdr:rowOff>56896</xdr:rowOff>
    </xdr:to>
    <xdr:sp macro="" textlink="">
      <xdr:nvSpPr>
        <xdr:cNvPr id="406" name="円/楕円 405"/>
        <xdr:cNvSpPr/>
      </xdr:nvSpPr>
      <xdr:spPr>
        <a:xfrm>
          <a:off x="15240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41673</xdr:rowOff>
    </xdr:from>
    <xdr:ext cx="762000" cy="259045"/>
    <xdr:sp macro="" textlink="">
      <xdr:nvSpPr>
        <xdr:cNvPr id="407" name="テキスト ボックス 406"/>
        <xdr:cNvSpPr txBox="1"/>
      </xdr:nvSpPr>
      <xdr:spPr>
        <a:xfrm>
          <a:off x="14909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32512</xdr:rowOff>
    </xdr:from>
    <xdr:to>
      <xdr:col>21</xdr:col>
      <xdr:colOff>50800</xdr:colOff>
      <xdr:row>42</xdr:row>
      <xdr:rowOff>134112</xdr:rowOff>
    </xdr:to>
    <xdr:sp macro="" textlink="">
      <xdr:nvSpPr>
        <xdr:cNvPr id="408" name="円/楕円 407"/>
        <xdr:cNvSpPr/>
      </xdr:nvSpPr>
      <xdr:spPr>
        <a:xfrm>
          <a:off x="14351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118889</xdr:rowOff>
    </xdr:from>
    <xdr:ext cx="762000" cy="259045"/>
    <xdr:sp macro="" textlink="">
      <xdr:nvSpPr>
        <xdr:cNvPr id="409" name="テキスト ボックス 408"/>
        <xdr:cNvSpPr txBox="1"/>
      </xdr:nvSpPr>
      <xdr:spPr>
        <a:xfrm>
          <a:off x="14020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90424</xdr:rowOff>
    </xdr:from>
    <xdr:to>
      <xdr:col>19</xdr:col>
      <xdr:colOff>533400</xdr:colOff>
      <xdr:row>43</xdr:row>
      <xdr:rowOff>20574</xdr:rowOff>
    </xdr:to>
    <xdr:sp macro="" textlink="">
      <xdr:nvSpPr>
        <xdr:cNvPr id="410" name="円/楕円 409"/>
        <xdr:cNvSpPr/>
      </xdr:nvSpPr>
      <xdr:spPr>
        <a:xfrm>
          <a:off x="13462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5351</xdr:rowOff>
    </xdr:from>
    <xdr:ext cx="762000" cy="259045"/>
    <xdr:sp macro="" textlink="">
      <xdr:nvSpPr>
        <xdr:cNvPr id="411" name="テキスト ボックス 410"/>
        <xdr:cNvSpPr txBox="1"/>
      </xdr:nvSpPr>
      <xdr:spPr>
        <a:xfrm>
          <a:off x="13131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すると１０．０％低下しているが、類似団体平均を１３．７％上回っている。前年度から減少した要因については、地方債現在高が減少したこと、財政調整基金の積立により充当可能基金が増加したことがあげられる。類似団体平均を上回ったことについては、新市建設計画に基づき、合併特例債を活用して積極的に施設整備等を実施してきたため、地方債残高が比較的高くなっていることが主な要因と推定される。今後は市債発行の抑制に努め、慎重に財政運営を行っていく必要がある。 </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170519</xdr:rowOff>
    </xdr:from>
    <xdr:to>
      <xdr:col>24</xdr:col>
      <xdr:colOff>558800</xdr:colOff>
      <xdr:row>16</xdr:row>
      <xdr:rowOff>79502</xdr:rowOff>
    </xdr:to>
    <xdr:cxnSp macro="">
      <xdr:nvCxnSpPr>
        <xdr:cNvPr id="445" name="直線コネクタ 444"/>
        <xdr:cNvCxnSpPr/>
      </xdr:nvCxnSpPr>
      <xdr:spPr>
        <a:xfrm flipV="1">
          <a:off x="16179800" y="2742269"/>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26052</xdr:rowOff>
    </xdr:from>
    <xdr:ext cx="762000" cy="259045"/>
    <xdr:sp macro="" textlink="">
      <xdr:nvSpPr>
        <xdr:cNvPr id="446" name="将来負担の状況平均値テキスト"/>
        <xdr:cNvSpPr txBox="1"/>
      </xdr:nvSpPr>
      <xdr:spPr>
        <a:xfrm>
          <a:off x="17106900" y="2426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7" name="フローチャート : 判断 446"/>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79502</xdr:rowOff>
    </xdr:from>
    <xdr:to>
      <xdr:col>23</xdr:col>
      <xdr:colOff>406400</xdr:colOff>
      <xdr:row>16</xdr:row>
      <xdr:rowOff>149479</xdr:rowOff>
    </xdr:to>
    <xdr:cxnSp macro="">
      <xdr:nvCxnSpPr>
        <xdr:cNvPr id="448" name="直線コネクタ 447"/>
        <xdr:cNvCxnSpPr/>
      </xdr:nvCxnSpPr>
      <xdr:spPr>
        <a:xfrm flipV="1">
          <a:off x="15290800" y="2822702"/>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9" name="フローチャート : 判断 448"/>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50" name="テキスト ボックス 449"/>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149479</xdr:rowOff>
    </xdr:from>
    <xdr:to>
      <xdr:col>22</xdr:col>
      <xdr:colOff>203200</xdr:colOff>
      <xdr:row>17</xdr:row>
      <xdr:rowOff>41571</xdr:rowOff>
    </xdr:to>
    <xdr:cxnSp macro="">
      <xdr:nvCxnSpPr>
        <xdr:cNvPr id="451" name="直線コネクタ 450"/>
        <xdr:cNvCxnSpPr/>
      </xdr:nvCxnSpPr>
      <xdr:spPr>
        <a:xfrm flipV="1">
          <a:off x="14401800" y="2892679"/>
          <a:ext cx="8890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3" name="テキスト ボックス 452"/>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41571</xdr:rowOff>
    </xdr:from>
    <xdr:to>
      <xdr:col>21</xdr:col>
      <xdr:colOff>0</xdr:colOff>
      <xdr:row>17</xdr:row>
      <xdr:rowOff>89831</xdr:rowOff>
    </xdr:to>
    <xdr:cxnSp macro="">
      <xdr:nvCxnSpPr>
        <xdr:cNvPr id="454" name="直線コネクタ 453"/>
        <xdr:cNvCxnSpPr/>
      </xdr:nvCxnSpPr>
      <xdr:spPr>
        <a:xfrm flipV="1">
          <a:off x="13512800" y="295622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6" name="テキスト ボックス 455"/>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8" name="テキスト ボックス 457"/>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119719</xdr:rowOff>
    </xdr:from>
    <xdr:to>
      <xdr:col>24</xdr:col>
      <xdr:colOff>609600</xdr:colOff>
      <xdr:row>16</xdr:row>
      <xdr:rowOff>49869</xdr:rowOff>
    </xdr:to>
    <xdr:sp macro="" textlink="">
      <xdr:nvSpPr>
        <xdr:cNvPr id="464" name="円/楕円 463"/>
        <xdr:cNvSpPr/>
      </xdr:nvSpPr>
      <xdr:spPr>
        <a:xfrm>
          <a:off x="16967200" y="269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91796</xdr:rowOff>
    </xdr:from>
    <xdr:ext cx="762000" cy="259045"/>
    <xdr:sp macro="" textlink="">
      <xdr:nvSpPr>
        <xdr:cNvPr id="465" name="将来負担の状況該当値テキスト"/>
        <xdr:cNvSpPr txBox="1"/>
      </xdr:nvSpPr>
      <xdr:spPr>
        <a:xfrm>
          <a:off x="17106900" y="26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28702</xdr:rowOff>
    </xdr:from>
    <xdr:to>
      <xdr:col>23</xdr:col>
      <xdr:colOff>457200</xdr:colOff>
      <xdr:row>16</xdr:row>
      <xdr:rowOff>130302</xdr:rowOff>
    </xdr:to>
    <xdr:sp macro="" textlink="">
      <xdr:nvSpPr>
        <xdr:cNvPr id="466" name="円/楕円 465"/>
        <xdr:cNvSpPr/>
      </xdr:nvSpPr>
      <xdr:spPr>
        <a:xfrm>
          <a:off x="16129000" y="27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115079</xdr:rowOff>
    </xdr:from>
    <xdr:ext cx="736600" cy="259045"/>
    <xdr:sp macro="" textlink="">
      <xdr:nvSpPr>
        <xdr:cNvPr id="467" name="テキスト ボックス 466"/>
        <xdr:cNvSpPr txBox="1"/>
      </xdr:nvSpPr>
      <xdr:spPr>
        <a:xfrm>
          <a:off x="15798800" y="2858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98679</xdr:rowOff>
    </xdr:from>
    <xdr:to>
      <xdr:col>22</xdr:col>
      <xdr:colOff>254000</xdr:colOff>
      <xdr:row>17</xdr:row>
      <xdr:rowOff>28829</xdr:rowOff>
    </xdr:to>
    <xdr:sp macro="" textlink="">
      <xdr:nvSpPr>
        <xdr:cNvPr id="468" name="円/楕円 467"/>
        <xdr:cNvSpPr/>
      </xdr:nvSpPr>
      <xdr:spPr>
        <a:xfrm>
          <a:off x="152400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13606</xdr:rowOff>
    </xdr:from>
    <xdr:ext cx="762000" cy="259045"/>
    <xdr:sp macro="" textlink="">
      <xdr:nvSpPr>
        <xdr:cNvPr id="469" name="テキスト ボックス 468"/>
        <xdr:cNvSpPr txBox="1"/>
      </xdr:nvSpPr>
      <xdr:spPr>
        <a:xfrm>
          <a:off x="14909800" y="292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162221</xdr:rowOff>
    </xdr:from>
    <xdr:to>
      <xdr:col>21</xdr:col>
      <xdr:colOff>50800</xdr:colOff>
      <xdr:row>17</xdr:row>
      <xdr:rowOff>92371</xdr:rowOff>
    </xdr:to>
    <xdr:sp macro="" textlink="">
      <xdr:nvSpPr>
        <xdr:cNvPr id="470" name="円/楕円 469"/>
        <xdr:cNvSpPr/>
      </xdr:nvSpPr>
      <xdr:spPr>
        <a:xfrm>
          <a:off x="14351000" y="290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77148</xdr:rowOff>
    </xdr:from>
    <xdr:ext cx="762000" cy="259045"/>
    <xdr:sp macro="" textlink="">
      <xdr:nvSpPr>
        <xdr:cNvPr id="471" name="テキスト ボックス 470"/>
        <xdr:cNvSpPr txBox="1"/>
      </xdr:nvSpPr>
      <xdr:spPr>
        <a:xfrm>
          <a:off x="14020800" y="299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39031</xdr:rowOff>
    </xdr:from>
    <xdr:to>
      <xdr:col>19</xdr:col>
      <xdr:colOff>533400</xdr:colOff>
      <xdr:row>17</xdr:row>
      <xdr:rowOff>140631</xdr:rowOff>
    </xdr:to>
    <xdr:sp macro="" textlink="">
      <xdr:nvSpPr>
        <xdr:cNvPr id="472" name="円/楕円 471"/>
        <xdr:cNvSpPr/>
      </xdr:nvSpPr>
      <xdr:spPr>
        <a:xfrm>
          <a:off x="13462000" y="295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125408</xdr:rowOff>
    </xdr:from>
    <xdr:ext cx="762000" cy="259045"/>
    <xdr:sp macro="" textlink="">
      <xdr:nvSpPr>
        <xdr:cNvPr id="473" name="テキスト ボックス 472"/>
        <xdr:cNvSpPr txBox="1"/>
      </xdr:nvSpPr>
      <xdr:spPr>
        <a:xfrm>
          <a:off x="13131800" y="304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三重県志摩市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52,140
51,859
178.95
27,707,234
26,809,360
651,204
16,961,892
31,484,065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46.2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類似団体との比較においては、人件費に係る経常収支比率は同程度となっている。しかしながら消防業務やし尿処理業務などは一部事務組合等で行っているため、一部事務組合の人件費分に充てる負担金や、公営企業会計の人件費に充てる繰出金といった人件費に準ずる費用を合計した場合の人口一人当たり歳出決算額は類似団体平均を大きく上回っている。 定員適正化計画に基づき職員削減を進めており、人件費は減少傾向にあるが、今後も計画に基づき、さらなる削減を進めていく必要がある。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66040</xdr:rowOff>
    </xdr:from>
    <xdr:to>
      <xdr:col>7</xdr:col>
      <xdr:colOff>15875</xdr:colOff>
      <xdr:row>36</xdr:row>
      <xdr:rowOff>88900</xdr:rowOff>
    </xdr:to>
    <xdr:cxnSp macro="">
      <xdr:nvCxnSpPr>
        <xdr:cNvPr id="66" name="直線コネクタ 65"/>
        <xdr:cNvCxnSpPr/>
      </xdr:nvCxnSpPr>
      <xdr:spPr>
        <a:xfrm flipV="1">
          <a:off x="3987800" y="6238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88900</xdr:rowOff>
    </xdr:from>
    <xdr:to>
      <xdr:col>5</xdr:col>
      <xdr:colOff>549275</xdr:colOff>
      <xdr:row>36</xdr:row>
      <xdr:rowOff>157480</xdr:rowOff>
    </xdr:to>
    <xdr:cxnSp macro="">
      <xdr:nvCxnSpPr>
        <xdr:cNvPr id="69" name="直線コネクタ 68"/>
        <xdr:cNvCxnSpPr/>
      </xdr:nvCxnSpPr>
      <xdr:spPr>
        <a:xfrm flipV="1">
          <a:off x="3098800" y="6261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111760</xdr:rowOff>
    </xdr:from>
    <xdr:to>
      <xdr:col>4</xdr:col>
      <xdr:colOff>346075</xdr:colOff>
      <xdr:row>36</xdr:row>
      <xdr:rowOff>157480</xdr:rowOff>
    </xdr:to>
    <xdr:cxnSp macro="">
      <xdr:nvCxnSpPr>
        <xdr:cNvPr id="72" name="直線コネクタ 71"/>
        <xdr:cNvCxnSpPr/>
      </xdr:nvCxnSpPr>
      <xdr:spPr>
        <a:xfrm>
          <a:off x="2209800" y="6283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111760</xdr:rowOff>
    </xdr:from>
    <xdr:to>
      <xdr:col>3</xdr:col>
      <xdr:colOff>142875</xdr:colOff>
      <xdr:row>37</xdr:row>
      <xdr:rowOff>62230</xdr:rowOff>
    </xdr:to>
    <xdr:cxnSp macro="">
      <xdr:nvCxnSpPr>
        <xdr:cNvPr id="75" name="直線コネクタ 74"/>
        <xdr:cNvCxnSpPr/>
      </xdr:nvCxnSpPr>
      <xdr:spPr>
        <a:xfrm flipV="1">
          <a:off x="1320800" y="62839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85" name="円/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31767</xdr:rowOff>
    </xdr:from>
    <xdr:ext cx="762000" cy="259045"/>
    <xdr:sp macro="" textlink="">
      <xdr:nvSpPr>
        <xdr:cNvPr id="86" name="人件費該当値テキスト"/>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38100</xdr:rowOff>
    </xdr:from>
    <xdr:to>
      <xdr:col>5</xdr:col>
      <xdr:colOff>600075</xdr:colOff>
      <xdr:row>36</xdr:row>
      <xdr:rowOff>139700</xdr:rowOff>
    </xdr:to>
    <xdr:sp macro="" textlink="">
      <xdr:nvSpPr>
        <xdr:cNvPr id="87" name="円/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149877</xdr:rowOff>
    </xdr:from>
    <xdr:ext cx="736600" cy="259045"/>
    <xdr:sp macro="" textlink="">
      <xdr:nvSpPr>
        <xdr:cNvPr id="88" name="テキスト ボックス 87"/>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106680</xdr:rowOff>
    </xdr:from>
    <xdr:to>
      <xdr:col>4</xdr:col>
      <xdr:colOff>396875</xdr:colOff>
      <xdr:row>37</xdr:row>
      <xdr:rowOff>36830</xdr:rowOff>
    </xdr:to>
    <xdr:sp macro="" textlink="">
      <xdr:nvSpPr>
        <xdr:cNvPr id="89" name="円/楕円 88"/>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90" name="テキスト ボックス 89"/>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60960</xdr:rowOff>
    </xdr:from>
    <xdr:to>
      <xdr:col>3</xdr:col>
      <xdr:colOff>193675</xdr:colOff>
      <xdr:row>36</xdr:row>
      <xdr:rowOff>162560</xdr:rowOff>
    </xdr:to>
    <xdr:sp macro="" textlink="">
      <xdr:nvSpPr>
        <xdr:cNvPr id="91" name="円/楕円 90"/>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1287</xdr:rowOff>
    </xdr:from>
    <xdr:ext cx="762000" cy="259045"/>
    <xdr:sp macro="" textlink="">
      <xdr:nvSpPr>
        <xdr:cNvPr id="92" name="テキスト ボックス 91"/>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93" name="円/楕円 92"/>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94" name="テキスト ボックス 93"/>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対前年度で０．１％上昇し、類似団体平均を３．３％下回っている。しかしながら傾向としては高止まりの状況にあり、類似団体平均との比較では賃金が多い特徴があるため、施設の統廃合など、行政改革努力により一層の経費削減を図る必要がある。また今後は施設統合に伴う用途廃止施設の除却を計画的に実施していく予定であるため、物件費は増加する見込みとなってい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127000</xdr:rowOff>
    </xdr:from>
    <xdr:to>
      <xdr:col>24</xdr:col>
      <xdr:colOff>31750</xdr:colOff>
      <xdr:row>14</xdr:row>
      <xdr:rowOff>133531</xdr:rowOff>
    </xdr:to>
    <xdr:cxnSp macro="">
      <xdr:nvCxnSpPr>
        <xdr:cNvPr id="129" name="直線コネクタ 128"/>
        <xdr:cNvCxnSpPr/>
      </xdr:nvCxnSpPr>
      <xdr:spPr>
        <a:xfrm>
          <a:off x="15671800" y="252730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15</xdr:row>
      <xdr:rowOff>1270</xdr:rowOff>
    </xdr:to>
    <xdr:cxnSp macro="">
      <xdr:nvCxnSpPr>
        <xdr:cNvPr id="132" name="直線コネクタ 131"/>
        <xdr:cNvCxnSpPr/>
      </xdr:nvCxnSpPr>
      <xdr:spPr>
        <a:xfrm flipV="1">
          <a:off x="14782800" y="2527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146594</xdr:rowOff>
    </xdr:from>
    <xdr:to>
      <xdr:col>21</xdr:col>
      <xdr:colOff>361950</xdr:colOff>
      <xdr:row>15</xdr:row>
      <xdr:rowOff>1270</xdr:rowOff>
    </xdr:to>
    <xdr:cxnSp macro="">
      <xdr:nvCxnSpPr>
        <xdr:cNvPr id="135" name="直線コネクタ 134"/>
        <xdr:cNvCxnSpPr/>
      </xdr:nvCxnSpPr>
      <xdr:spPr>
        <a:xfrm>
          <a:off x="13893800" y="25468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87465</xdr:rowOff>
    </xdr:from>
    <xdr:ext cx="762000" cy="259045"/>
    <xdr:sp macro="" textlink="">
      <xdr:nvSpPr>
        <xdr:cNvPr id="137" name="テキスト ボックス 136"/>
        <xdr:cNvSpPr txBox="1"/>
      </xdr:nvSpPr>
      <xdr:spPr>
        <a:xfrm>
          <a:off x="14401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113937</xdr:rowOff>
    </xdr:from>
    <xdr:to>
      <xdr:col>20</xdr:col>
      <xdr:colOff>158750</xdr:colOff>
      <xdr:row>14</xdr:row>
      <xdr:rowOff>146594</xdr:rowOff>
    </xdr:to>
    <xdr:cxnSp macro="">
      <xdr:nvCxnSpPr>
        <xdr:cNvPr id="138" name="直線コネクタ 137"/>
        <xdr:cNvCxnSpPr/>
      </xdr:nvCxnSpPr>
      <xdr:spPr>
        <a:xfrm>
          <a:off x="13004800" y="25142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40" name="テキスト ボックス 139"/>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82731</xdr:rowOff>
    </xdr:from>
    <xdr:to>
      <xdr:col>24</xdr:col>
      <xdr:colOff>82550</xdr:colOff>
      <xdr:row>15</xdr:row>
      <xdr:rowOff>12881</xdr:rowOff>
    </xdr:to>
    <xdr:sp macro="" textlink="">
      <xdr:nvSpPr>
        <xdr:cNvPr id="148" name="円/楕円 147"/>
        <xdr:cNvSpPr/>
      </xdr:nvSpPr>
      <xdr:spPr>
        <a:xfrm>
          <a:off x="164592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99258</xdr:rowOff>
    </xdr:from>
    <xdr:ext cx="762000" cy="259045"/>
    <xdr:sp macro="" textlink="">
      <xdr:nvSpPr>
        <xdr:cNvPr id="149" name="物件費該当値テキスト"/>
        <xdr:cNvSpPr txBox="1"/>
      </xdr:nvSpPr>
      <xdr:spPr>
        <a:xfrm>
          <a:off x="16598900" y="232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50" name="円/楕円 149"/>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16527</xdr:rowOff>
    </xdr:from>
    <xdr:ext cx="736600" cy="259045"/>
    <xdr:sp macro="" textlink="">
      <xdr:nvSpPr>
        <xdr:cNvPr id="151" name="テキスト ボックス 150"/>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121920</xdr:rowOff>
    </xdr:from>
    <xdr:to>
      <xdr:col>21</xdr:col>
      <xdr:colOff>412750</xdr:colOff>
      <xdr:row>15</xdr:row>
      <xdr:rowOff>52070</xdr:rowOff>
    </xdr:to>
    <xdr:sp macro="" textlink="">
      <xdr:nvSpPr>
        <xdr:cNvPr id="152" name="円/楕円 151"/>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53" name="テキスト ボックス 152"/>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95794</xdr:rowOff>
    </xdr:from>
    <xdr:to>
      <xdr:col>20</xdr:col>
      <xdr:colOff>209550</xdr:colOff>
      <xdr:row>15</xdr:row>
      <xdr:rowOff>25944</xdr:rowOff>
    </xdr:to>
    <xdr:sp macro="" textlink="">
      <xdr:nvSpPr>
        <xdr:cNvPr id="154" name="円/楕円 153"/>
        <xdr:cNvSpPr/>
      </xdr:nvSpPr>
      <xdr:spPr>
        <a:xfrm>
          <a:off x="138430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36121</xdr:rowOff>
    </xdr:from>
    <xdr:ext cx="762000" cy="259045"/>
    <xdr:sp macro="" textlink="">
      <xdr:nvSpPr>
        <xdr:cNvPr id="155" name="テキスト ボックス 154"/>
        <xdr:cNvSpPr txBox="1"/>
      </xdr:nvSpPr>
      <xdr:spPr>
        <a:xfrm>
          <a:off x="13512800" y="226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63137</xdr:rowOff>
    </xdr:from>
    <xdr:to>
      <xdr:col>19</xdr:col>
      <xdr:colOff>6350</xdr:colOff>
      <xdr:row>14</xdr:row>
      <xdr:rowOff>164737</xdr:rowOff>
    </xdr:to>
    <xdr:sp macro="" textlink="">
      <xdr:nvSpPr>
        <xdr:cNvPr id="156" name="円/楕円 155"/>
        <xdr:cNvSpPr/>
      </xdr:nvSpPr>
      <xdr:spPr>
        <a:xfrm>
          <a:off x="12954000" y="24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3464</xdr:rowOff>
    </xdr:from>
    <xdr:ext cx="762000" cy="259045"/>
    <xdr:sp macro="" textlink="">
      <xdr:nvSpPr>
        <xdr:cNvPr id="157" name="テキスト ボックス 156"/>
        <xdr:cNvSpPr txBox="1"/>
      </xdr:nvSpPr>
      <xdr:spPr>
        <a:xfrm>
          <a:off x="12623800" y="2232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との比較では３．４％下回っているが、対前年度では０．８％上昇している。昨年度とは一転して、生活保護費や障害者福祉が増加し、今後も増加することが懸念されるため、動向を注視していく必要があ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62230</xdr:rowOff>
    </xdr:from>
    <xdr:to>
      <xdr:col>7</xdr:col>
      <xdr:colOff>15875</xdr:colOff>
      <xdr:row>53</xdr:row>
      <xdr:rowOff>123190</xdr:rowOff>
    </xdr:to>
    <xdr:cxnSp macro="">
      <xdr:nvCxnSpPr>
        <xdr:cNvPr id="190" name="直線コネクタ 189"/>
        <xdr:cNvCxnSpPr/>
      </xdr:nvCxnSpPr>
      <xdr:spPr>
        <a:xfrm>
          <a:off x="3987800" y="91490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91"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62230</xdr:rowOff>
    </xdr:from>
    <xdr:to>
      <xdr:col>5</xdr:col>
      <xdr:colOff>549275</xdr:colOff>
      <xdr:row>53</xdr:row>
      <xdr:rowOff>77470</xdr:rowOff>
    </xdr:to>
    <xdr:cxnSp macro="">
      <xdr:nvCxnSpPr>
        <xdr:cNvPr id="193" name="直線コネクタ 192"/>
        <xdr:cNvCxnSpPr/>
      </xdr:nvCxnSpPr>
      <xdr:spPr>
        <a:xfrm flipV="1">
          <a:off x="3098800" y="9149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5" name="テキスト ボックス 194"/>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77470</xdr:rowOff>
    </xdr:from>
    <xdr:to>
      <xdr:col>4</xdr:col>
      <xdr:colOff>346075</xdr:colOff>
      <xdr:row>53</xdr:row>
      <xdr:rowOff>115570</xdr:rowOff>
    </xdr:to>
    <xdr:cxnSp macro="">
      <xdr:nvCxnSpPr>
        <xdr:cNvPr id="196" name="直線コネクタ 195"/>
        <xdr:cNvCxnSpPr/>
      </xdr:nvCxnSpPr>
      <xdr:spPr>
        <a:xfrm flipV="1">
          <a:off x="2209800" y="9164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85090</xdr:rowOff>
    </xdr:from>
    <xdr:to>
      <xdr:col>3</xdr:col>
      <xdr:colOff>142875</xdr:colOff>
      <xdr:row>53</xdr:row>
      <xdr:rowOff>115570</xdr:rowOff>
    </xdr:to>
    <xdr:cxnSp macro="">
      <xdr:nvCxnSpPr>
        <xdr:cNvPr id="199" name="直線コネクタ 198"/>
        <xdr:cNvCxnSpPr/>
      </xdr:nvCxnSpPr>
      <xdr:spPr>
        <a:xfrm>
          <a:off x="1320800" y="9171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01" name="テキスト ボックス 200"/>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3" name="テキスト ボックス 20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72390</xdr:rowOff>
    </xdr:from>
    <xdr:to>
      <xdr:col>7</xdr:col>
      <xdr:colOff>66675</xdr:colOff>
      <xdr:row>54</xdr:row>
      <xdr:rowOff>2540</xdr:rowOff>
    </xdr:to>
    <xdr:sp macro="" textlink="">
      <xdr:nvSpPr>
        <xdr:cNvPr id="209" name="円/楕円 208"/>
        <xdr:cNvSpPr/>
      </xdr:nvSpPr>
      <xdr:spPr>
        <a:xfrm>
          <a:off x="47752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152417</xdr:rowOff>
    </xdr:from>
    <xdr:ext cx="762000" cy="259045"/>
    <xdr:sp macro="" textlink="">
      <xdr:nvSpPr>
        <xdr:cNvPr id="210" name="扶助費該当値テキスト"/>
        <xdr:cNvSpPr txBox="1"/>
      </xdr:nvSpPr>
      <xdr:spPr>
        <a:xfrm>
          <a:off x="4914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11430</xdr:rowOff>
    </xdr:from>
    <xdr:to>
      <xdr:col>5</xdr:col>
      <xdr:colOff>600075</xdr:colOff>
      <xdr:row>53</xdr:row>
      <xdr:rowOff>113030</xdr:rowOff>
    </xdr:to>
    <xdr:sp macro="" textlink="">
      <xdr:nvSpPr>
        <xdr:cNvPr id="211" name="円/楕円 210"/>
        <xdr:cNvSpPr/>
      </xdr:nvSpPr>
      <xdr:spPr>
        <a:xfrm>
          <a:off x="3937000" y="90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123207</xdr:rowOff>
    </xdr:from>
    <xdr:ext cx="736600" cy="259045"/>
    <xdr:sp macro="" textlink="">
      <xdr:nvSpPr>
        <xdr:cNvPr id="212" name="テキスト ボックス 211"/>
        <xdr:cNvSpPr txBox="1"/>
      </xdr:nvSpPr>
      <xdr:spPr>
        <a:xfrm>
          <a:off x="3606800" y="886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26670</xdr:rowOff>
    </xdr:from>
    <xdr:to>
      <xdr:col>4</xdr:col>
      <xdr:colOff>396875</xdr:colOff>
      <xdr:row>53</xdr:row>
      <xdr:rowOff>128270</xdr:rowOff>
    </xdr:to>
    <xdr:sp macro="" textlink="">
      <xdr:nvSpPr>
        <xdr:cNvPr id="213" name="円/楕円 212"/>
        <xdr:cNvSpPr/>
      </xdr:nvSpPr>
      <xdr:spPr>
        <a:xfrm>
          <a:off x="30480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138447</xdr:rowOff>
    </xdr:from>
    <xdr:ext cx="762000" cy="259045"/>
    <xdr:sp macro="" textlink="">
      <xdr:nvSpPr>
        <xdr:cNvPr id="214" name="テキスト ボックス 213"/>
        <xdr:cNvSpPr txBox="1"/>
      </xdr:nvSpPr>
      <xdr:spPr>
        <a:xfrm>
          <a:off x="2717800" y="888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64770</xdr:rowOff>
    </xdr:from>
    <xdr:to>
      <xdr:col>3</xdr:col>
      <xdr:colOff>193675</xdr:colOff>
      <xdr:row>53</xdr:row>
      <xdr:rowOff>166370</xdr:rowOff>
    </xdr:to>
    <xdr:sp macro="" textlink="">
      <xdr:nvSpPr>
        <xdr:cNvPr id="215" name="円/楕円 214"/>
        <xdr:cNvSpPr/>
      </xdr:nvSpPr>
      <xdr:spPr>
        <a:xfrm>
          <a:off x="2159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5097</xdr:rowOff>
    </xdr:from>
    <xdr:ext cx="762000" cy="259045"/>
    <xdr:sp macro="" textlink="">
      <xdr:nvSpPr>
        <xdr:cNvPr id="216" name="テキスト ボックス 215"/>
        <xdr:cNvSpPr txBox="1"/>
      </xdr:nvSpPr>
      <xdr:spPr>
        <a:xfrm>
          <a:off x="1828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34290</xdr:rowOff>
    </xdr:from>
    <xdr:to>
      <xdr:col>1</xdr:col>
      <xdr:colOff>676275</xdr:colOff>
      <xdr:row>53</xdr:row>
      <xdr:rowOff>135890</xdr:rowOff>
    </xdr:to>
    <xdr:sp macro="" textlink="">
      <xdr:nvSpPr>
        <xdr:cNvPr id="217" name="円/楕円 216"/>
        <xdr:cNvSpPr/>
      </xdr:nvSpPr>
      <xdr:spPr>
        <a:xfrm>
          <a:off x="12700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146067</xdr:rowOff>
    </xdr:from>
    <xdr:ext cx="762000" cy="259045"/>
    <xdr:sp macro="" textlink="">
      <xdr:nvSpPr>
        <xdr:cNvPr id="218" name="テキスト ボックス 217"/>
        <xdr:cNvSpPr txBox="1"/>
      </xdr:nvSpPr>
      <xdr:spPr>
        <a:xfrm>
          <a:off x="939800" y="889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その他に係る経常収支比率は類似団体平均を下回っている。</a:t>
          </a:r>
        </a:p>
        <a:p>
          <a:r>
            <a:rPr kumimoji="1" lang="ja-JP" altLang="en-US" sz="1300">
              <a:latin typeface="ＭＳ Ｐゴシック"/>
            </a:rPr>
            <a:t>今後施設の統廃合により維持補修費の抑制が見込まれるが、繰出金については、今後も国民健康保険税収入の減少や介護給付費の伸びなどにより増加が予想されるため、保険税・保険料の適正な賦課徴収と給付適正化の取り組みを推進していく必要があ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104140</xdr:rowOff>
    </xdr:from>
    <xdr:to>
      <xdr:col>24</xdr:col>
      <xdr:colOff>31750</xdr:colOff>
      <xdr:row>56</xdr:row>
      <xdr:rowOff>134620</xdr:rowOff>
    </xdr:to>
    <xdr:cxnSp macro="">
      <xdr:nvCxnSpPr>
        <xdr:cNvPr id="251" name="直線コネクタ 250"/>
        <xdr:cNvCxnSpPr/>
      </xdr:nvCxnSpPr>
      <xdr:spPr>
        <a:xfrm>
          <a:off x="15671800" y="97053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50800</xdr:rowOff>
    </xdr:from>
    <xdr:to>
      <xdr:col>22</xdr:col>
      <xdr:colOff>565150</xdr:colOff>
      <xdr:row>56</xdr:row>
      <xdr:rowOff>104140</xdr:rowOff>
    </xdr:to>
    <xdr:cxnSp macro="">
      <xdr:nvCxnSpPr>
        <xdr:cNvPr id="254" name="直線コネクタ 253"/>
        <xdr:cNvCxnSpPr/>
      </xdr:nvCxnSpPr>
      <xdr:spPr>
        <a:xfrm>
          <a:off x="14782800" y="9652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50800</xdr:rowOff>
    </xdr:from>
    <xdr:to>
      <xdr:col>21</xdr:col>
      <xdr:colOff>361950</xdr:colOff>
      <xdr:row>56</xdr:row>
      <xdr:rowOff>111760</xdr:rowOff>
    </xdr:to>
    <xdr:cxnSp macro="">
      <xdr:nvCxnSpPr>
        <xdr:cNvPr id="257" name="直線コネクタ 256"/>
        <xdr:cNvCxnSpPr/>
      </xdr:nvCxnSpPr>
      <xdr:spPr>
        <a:xfrm flipV="1">
          <a:off x="13893800" y="9652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104140</xdr:rowOff>
    </xdr:from>
    <xdr:to>
      <xdr:col>20</xdr:col>
      <xdr:colOff>158750</xdr:colOff>
      <xdr:row>56</xdr:row>
      <xdr:rowOff>111760</xdr:rowOff>
    </xdr:to>
    <xdr:cxnSp macro="">
      <xdr:nvCxnSpPr>
        <xdr:cNvPr id="260" name="直線コネクタ 259"/>
        <xdr:cNvCxnSpPr/>
      </xdr:nvCxnSpPr>
      <xdr:spPr>
        <a:xfrm>
          <a:off x="13004800" y="9705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83820</xdr:rowOff>
    </xdr:from>
    <xdr:to>
      <xdr:col>24</xdr:col>
      <xdr:colOff>82550</xdr:colOff>
      <xdr:row>57</xdr:row>
      <xdr:rowOff>13970</xdr:rowOff>
    </xdr:to>
    <xdr:sp macro="" textlink="">
      <xdr:nvSpPr>
        <xdr:cNvPr id="270" name="円/楕円 269"/>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100347</xdr:rowOff>
    </xdr:from>
    <xdr:ext cx="762000" cy="259045"/>
    <xdr:sp macro="" textlink="">
      <xdr:nvSpPr>
        <xdr:cNvPr id="271" name="その他該当値テキスト"/>
        <xdr:cNvSpPr txBox="1"/>
      </xdr:nvSpPr>
      <xdr:spPr>
        <a:xfrm>
          <a:off x="165989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53340</xdr:rowOff>
    </xdr:from>
    <xdr:to>
      <xdr:col>22</xdr:col>
      <xdr:colOff>615950</xdr:colOff>
      <xdr:row>56</xdr:row>
      <xdr:rowOff>154940</xdr:rowOff>
    </xdr:to>
    <xdr:sp macro="" textlink="">
      <xdr:nvSpPr>
        <xdr:cNvPr id="272" name="円/楕円 271"/>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165117</xdr:rowOff>
    </xdr:from>
    <xdr:ext cx="736600" cy="259045"/>
    <xdr:sp macro="" textlink="">
      <xdr:nvSpPr>
        <xdr:cNvPr id="273" name="テキスト ボックス 272"/>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0</xdr:rowOff>
    </xdr:from>
    <xdr:to>
      <xdr:col>21</xdr:col>
      <xdr:colOff>412750</xdr:colOff>
      <xdr:row>56</xdr:row>
      <xdr:rowOff>101600</xdr:rowOff>
    </xdr:to>
    <xdr:sp macro="" textlink="">
      <xdr:nvSpPr>
        <xdr:cNvPr id="274" name="円/楕円 273"/>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111777</xdr:rowOff>
    </xdr:from>
    <xdr:ext cx="762000" cy="259045"/>
    <xdr:sp macro="" textlink="">
      <xdr:nvSpPr>
        <xdr:cNvPr id="275" name="テキスト ボックス 274"/>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60960</xdr:rowOff>
    </xdr:from>
    <xdr:to>
      <xdr:col>20</xdr:col>
      <xdr:colOff>209550</xdr:colOff>
      <xdr:row>56</xdr:row>
      <xdr:rowOff>162560</xdr:rowOff>
    </xdr:to>
    <xdr:sp macro="" textlink="">
      <xdr:nvSpPr>
        <xdr:cNvPr id="276" name="円/楕円 275"/>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1287</xdr:rowOff>
    </xdr:from>
    <xdr:ext cx="762000" cy="259045"/>
    <xdr:sp macro="" textlink="">
      <xdr:nvSpPr>
        <xdr:cNvPr id="277" name="テキスト ボックス 276"/>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78" name="円/楕円 277"/>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79" name="テキスト ボックス 278"/>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補助費等に係る経常収支比率が類似団体平均を上回っているのは、消防組合や広域連合等を設置し、多くの事務を共同処理しているためである。 また、前年度と比較して０．８％低下した理由としては、消防組合の庁舎建設関連負担金の減額によるものが主な要因である。</a:t>
          </a:r>
        </a:p>
        <a:p>
          <a:r>
            <a:rPr kumimoji="1" lang="ja-JP" altLang="en-US" sz="1300">
              <a:latin typeface="ＭＳ Ｐゴシック"/>
            </a:rPr>
            <a:t>補助金等については、平成２２年３月に補助金等交付基準を作成し、平成２３年度の補助金から公益性・公平性等の判断基準により適正化を図っている。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64135</xdr:rowOff>
    </xdr:from>
    <xdr:to>
      <xdr:col>24</xdr:col>
      <xdr:colOff>31750</xdr:colOff>
      <xdr:row>39</xdr:row>
      <xdr:rowOff>109855</xdr:rowOff>
    </xdr:to>
    <xdr:cxnSp macro="">
      <xdr:nvCxnSpPr>
        <xdr:cNvPr id="307" name="直線コネクタ 306"/>
        <xdr:cNvCxnSpPr/>
      </xdr:nvCxnSpPr>
      <xdr:spPr>
        <a:xfrm flipV="1">
          <a:off x="15671800" y="675068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24147</xdr:rowOff>
    </xdr:from>
    <xdr:ext cx="762000" cy="259045"/>
    <xdr:sp macro="" textlink="">
      <xdr:nvSpPr>
        <xdr:cNvPr id="308" name="補助費等平均値テキスト"/>
        <xdr:cNvSpPr txBox="1"/>
      </xdr:nvSpPr>
      <xdr:spPr>
        <a:xfrm>
          <a:off x="16598900" y="6196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109855</xdr:rowOff>
    </xdr:from>
    <xdr:to>
      <xdr:col>22</xdr:col>
      <xdr:colOff>565150</xdr:colOff>
      <xdr:row>40</xdr:row>
      <xdr:rowOff>24130</xdr:rowOff>
    </xdr:to>
    <xdr:cxnSp macro="">
      <xdr:nvCxnSpPr>
        <xdr:cNvPr id="310" name="直線コネクタ 309"/>
        <xdr:cNvCxnSpPr/>
      </xdr:nvCxnSpPr>
      <xdr:spPr>
        <a:xfrm flipV="1">
          <a:off x="14782800" y="679640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90822</xdr:rowOff>
    </xdr:from>
    <xdr:ext cx="736600" cy="259045"/>
    <xdr:sp macro="" textlink="">
      <xdr:nvSpPr>
        <xdr:cNvPr id="312" name="テキスト ボックス 311"/>
        <xdr:cNvSpPr txBox="1"/>
      </xdr:nvSpPr>
      <xdr:spPr>
        <a:xfrm>
          <a:off x="15290800" y="6091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12700</xdr:rowOff>
    </xdr:from>
    <xdr:to>
      <xdr:col>21</xdr:col>
      <xdr:colOff>361950</xdr:colOff>
      <xdr:row>40</xdr:row>
      <xdr:rowOff>24130</xdr:rowOff>
    </xdr:to>
    <xdr:cxnSp macro="">
      <xdr:nvCxnSpPr>
        <xdr:cNvPr id="313" name="直線コネクタ 312"/>
        <xdr:cNvCxnSpPr/>
      </xdr:nvCxnSpPr>
      <xdr:spPr>
        <a:xfrm>
          <a:off x="13893800" y="669925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5" name="テキスト ボックス 314"/>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12700</xdr:rowOff>
    </xdr:from>
    <xdr:to>
      <xdr:col>20</xdr:col>
      <xdr:colOff>158750</xdr:colOff>
      <xdr:row>39</xdr:row>
      <xdr:rowOff>41275</xdr:rowOff>
    </xdr:to>
    <xdr:cxnSp macro="">
      <xdr:nvCxnSpPr>
        <xdr:cNvPr id="316" name="直線コネクタ 315"/>
        <xdr:cNvCxnSpPr/>
      </xdr:nvCxnSpPr>
      <xdr:spPr>
        <a:xfrm flipV="1">
          <a:off x="13004800" y="66992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18" name="テキスト ボックス 317"/>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0" name="テキスト ボックス 319"/>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13335</xdr:rowOff>
    </xdr:from>
    <xdr:to>
      <xdr:col>24</xdr:col>
      <xdr:colOff>82550</xdr:colOff>
      <xdr:row>39</xdr:row>
      <xdr:rowOff>114935</xdr:rowOff>
    </xdr:to>
    <xdr:sp macro="" textlink="">
      <xdr:nvSpPr>
        <xdr:cNvPr id="326" name="円/楕円 325"/>
        <xdr:cNvSpPr/>
      </xdr:nvSpPr>
      <xdr:spPr>
        <a:xfrm>
          <a:off x="16459200" y="669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156862</xdr:rowOff>
    </xdr:from>
    <xdr:ext cx="762000" cy="259045"/>
    <xdr:sp macro="" textlink="">
      <xdr:nvSpPr>
        <xdr:cNvPr id="327" name="補助費等該当値テキスト"/>
        <xdr:cNvSpPr txBox="1"/>
      </xdr:nvSpPr>
      <xdr:spPr>
        <a:xfrm>
          <a:off x="16598900" y="667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59055</xdr:rowOff>
    </xdr:from>
    <xdr:to>
      <xdr:col>22</xdr:col>
      <xdr:colOff>615950</xdr:colOff>
      <xdr:row>39</xdr:row>
      <xdr:rowOff>160655</xdr:rowOff>
    </xdr:to>
    <xdr:sp macro="" textlink="">
      <xdr:nvSpPr>
        <xdr:cNvPr id="328" name="円/楕円 327"/>
        <xdr:cNvSpPr/>
      </xdr:nvSpPr>
      <xdr:spPr>
        <a:xfrm>
          <a:off x="15621000" y="674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145432</xdr:rowOff>
    </xdr:from>
    <xdr:ext cx="736600" cy="259045"/>
    <xdr:sp macro="" textlink="">
      <xdr:nvSpPr>
        <xdr:cNvPr id="329" name="テキスト ボックス 328"/>
        <xdr:cNvSpPr txBox="1"/>
      </xdr:nvSpPr>
      <xdr:spPr>
        <a:xfrm>
          <a:off x="15290800" y="6831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144780</xdr:rowOff>
    </xdr:from>
    <xdr:to>
      <xdr:col>21</xdr:col>
      <xdr:colOff>412750</xdr:colOff>
      <xdr:row>40</xdr:row>
      <xdr:rowOff>74930</xdr:rowOff>
    </xdr:to>
    <xdr:sp macro="" textlink="">
      <xdr:nvSpPr>
        <xdr:cNvPr id="330" name="円/楕円 329"/>
        <xdr:cNvSpPr/>
      </xdr:nvSpPr>
      <xdr:spPr>
        <a:xfrm>
          <a:off x="14732000" y="68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59707</xdr:rowOff>
    </xdr:from>
    <xdr:ext cx="762000" cy="259045"/>
    <xdr:sp macro="" textlink="">
      <xdr:nvSpPr>
        <xdr:cNvPr id="331" name="テキスト ボックス 330"/>
        <xdr:cNvSpPr txBox="1"/>
      </xdr:nvSpPr>
      <xdr:spPr>
        <a:xfrm>
          <a:off x="14401800" y="691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133350</xdr:rowOff>
    </xdr:from>
    <xdr:to>
      <xdr:col>20</xdr:col>
      <xdr:colOff>209550</xdr:colOff>
      <xdr:row>39</xdr:row>
      <xdr:rowOff>63500</xdr:rowOff>
    </xdr:to>
    <xdr:sp macro="" textlink="">
      <xdr:nvSpPr>
        <xdr:cNvPr id="332" name="円/楕円 331"/>
        <xdr:cNvSpPr/>
      </xdr:nvSpPr>
      <xdr:spPr>
        <a:xfrm>
          <a:off x="13843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48277</xdr:rowOff>
    </xdr:from>
    <xdr:ext cx="762000" cy="259045"/>
    <xdr:sp macro="" textlink="">
      <xdr:nvSpPr>
        <xdr:cNvPr id="333" name="テキスト ボックス 332"/>
        <xdr:cNvSpPr txBox="1"/>
      </xdr:nvSpPr>
      <xdr:spPr>
        <a:xfrm>
          <a:off x="135128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161925</xdr:rowOff>
    </xdr:from>
    <xdr:to>
      <xdr:col>19</xdr:col>
      <xdr:colOff>6350</xdr:colOff>
      <xdr:row>39</xdr:row>
      <xdr:rowOff>92075</xdr:rowOff>
    </xdr:to>
    <xdr:sp macro="" textlink="">
      <xdr:nvSpPr>
        <xdr:cNvPr id="334" name="円/楕円 333"/>
        <xdr:cNvSpPr/>
      </xdr:nvSpPr>
      <xdr:spPr>
        <a:xfrm>
          <a:off x="129540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76852</xdr:rowOff>
    </xdr:from>
    <xdr:ext cx="762000" cy="259045"/>
    <xdr:sp macro="" textlink="">
      <xdr:nvSpPr>
        <xdr:cNvPr id="335" name="テキスト ボックス 334"/>
        <xdr:cNvSpPr txBox="1"/>
      </xdr:nvSpPr>
      <xdr:spPr>
        <a:xfrm>
          <a:off x="12623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latin typeface="ＭＳ Ｐゴシック"/>
            </a:rPr>
            <a:t>公債費に係る経常収支比率は、平成２３年度以降継続して類似団体平均を上回り、対前年度で２．６％上昇している。また公債費に準ずる費用も含めた人口１人当たり決算額についても類似団体平均を上回っている。新市建設計画に基づき、合併特例債を活用して施設整備等を実施したことに加え、合併特例債の償還方法の見直しにより、据え置き期間をなくしたことによる償還元金の増が要因となっているが、地方債残高については減少傾向となっている。今後も引き続き施設整備や老朽化施設の除却を予定していることから、増加傾向が続くと考えられるが、市債の発行を可能な限り抑制し、将来的な公債費負担の軽減に努めることが求められる。</a:t>
          </a:r>
          <a:endParaRPr kumimoji="1" lang="ja-JP" altLang="en-US" sz="1200" b="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92711</xdr:rowOff>
    </xdr:from>
    <xdr:to>
      <xdr:col>7</xdr:col>
      <xdr:colOff>15875</xdr:colOff>
      <xdr:row>80</xdr:row>
      <xdr:rowOff>91077</xdr:rowOff>
    </xdr:to>
    <xdr:cxnSp macro="">
      <xdr:nvCxnSpPr>
        <xdr:cNvPr id="370" name="直線コネクタ 369"/>
        <xdr:cNvCxnSpPr/>
      </xdr:nvCxnSpPr>
      <xdr:spPr>
        <a:xfrm>
          <a:off x="3987800" y="13637261"/>
          <a:ext cx="8382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14332</xdr:rowOff>
    </xdr:from>
    <xdr:to>
      <xdr:col>5</xdr:col>
      <xdr:colOff>549275</xdr:colOff>
      <xdr:row>79</xdr:row>
      <xdr:rowOff>92711</xdr:rowOff>
    </xdr:to>
    <xdr:cxnSp macro="">
      <xdr:nvCxnSpPr>
        <xdr:cNvPr id="373" name="直線コネクタ 372"/>
        <xdr:cNvCxnSpPr/>
      </xdr:nvCxnSpPr>
      <xdr:spPr>
        <a:xfrm>
          <a:off x="3098800" y="13558882"/>
          <a:ext cx="889000" cy="7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143890</xdr:rowOff>
    </xdr:from>
    <xdr:ext cx="736600" cy="259045"/>
    <xdr:sp macro="" textlink="">
      <xdr:nvSpPr>
        <xdr:cNvPr id="375" name="テキスト ボックス 374"/>
        <xdr:cNvSpPr txBox="1"/>
      </xdr:nvSpPr>
      <xdr:spPr>
        <a:xfrm>
          <a:off x="3606800" y="1300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74749</xdr:rowOff>
    </xdr:from>
    <xdr:to>
      <xdr:col>4</xdr:col>
      <xdr:colOff>346075</xdr:colOff>
      <xdr:row>79</xdr:row>
      <xdr:rowOff>14332</xdr:rowOff>
    </xdr:to>
    <xdr:cxnSp macro="">
      <xdr:nvCxnSpPr>
        <xdr:cNvPr id="376" name="直線コネクタ 375"/>
        <xdr:cNvCxnSpPr/>
      </xdr:nvCxnSpPr>
      <xdr:spPr>
        <a:xfrm>
          <a:off x="2209800" y="13447849"/>
          <a:ext cx="8890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78" name="テキスト ボックス 37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68218</xdr:rowOff>
    </xdr:from>
    <xdr:to>
      <xdr:col>3</xdr:col>
      <xdr:colOff>142875</xdr:colOff>
      <xdr:row>78</xdr:row>
      <xdr:rowOff>74749</xdr:rowOff>
    </xdr:to>
    <xdr:cxnSp macro="">
      <xdr:nvCxnSpPr>
        <xdr:cNvPr id="379" name="直線コネクタ 378"/>
        <xdr:cNvCxnSpPr/>
      </xdr:nvCxnSpPr>
      <xdr:spPr>
        <a:xfrm>
          <a:off x="1320800" y="1344131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137358</xdr:rowOff>
    </xdr:from>
    <xdr:ext cx="762000" cy="259045"/>
    <xdr:sp macro="" textlink="">
      <xdr:nvSpPr>
        <xdr:cNvPr id="381" name="テキスト ボックス 380"/>
        <xdr:cNvSpPr txBox="1"/>
      </xdr:nvSpPr>
      <xdr:spPr>
        <a:xfrm>
          <a:off x="1828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150421</xdr:rowOff>
    </xdr:from>
    <xdr:ext cx="762000" cy="259045"/>
    <xdr:sp macro="" textlink="">
      <xdr:nvSpPr>
        <xdr:cNvPr id="383" name="テキスト ボックス 382"/>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80</xdr:row>
      <xdr:rowOff>40277</xdr:rowOff>
    </xdr:from>
    <xdr:to>
      <xdr:col>7</xdr:col>
      <xdr:colOff>66675</xdr:colOff>
      <xdr:row>80</xdr:row>
      <xdr:rowOff>141877</xdr:rowOff>
    </xdr:to>
    <xdr:sp macro="" textlink="">
      <xdr:nvSpPr>
        <xdr:cNvPr id="389" name="円/楕円 388"/>
        <xdr:cNvSpPr/>
      </xdr:nvSpPr>
      <xdr:spPr>
        <a:xfrm>
          <a:off x="4775200" y="1375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120304</xdr:rowOff>
    </xdr:from>
    <xdr:ext cx="762000" cy="259045"/>
    <xdr:sp macro="" textlink="">
      <xdr:nvSpPr>
        <xdr:cNvPr id="390" name="公債費該当値テキスト"/>
        <xdr:cNvSpPr txBox="1"/>
      </xdr:nvSpPr>
      <xdr:spPr>
        <a:xfrm>
          <a:off x="4914900" y="1366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41911</xdr:rowOff>
    </xdr:from>
    <xdr:to>
      <xdr:col>5</xdr:col>
      <xdr:colOff>600075</xdr:colOff>
      <xdr:row>79</xdr:row>
      <xdr:rowOff>143511</xdr:rowOff>
    </xdr:to>
    <xdr:sp macro="" textlink="">
      <xdr:nvSpPr>
        <xdr:cNvPr id="391" name="円/楕円 390"/>
        <xdr:cNvSpPr/>
      </xdr:nvSpPr>
      <xdr:spPr>
        <a:xfrm>
          <a:off x="3937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128288</xdr:rowOff>
    </xdr:from>
    <xdr:ext cx="736600" cy="259045"/>
    <xdr:sp macro="" textlink="">
      <xdr:nvSpPr>
        <xdr:cNvPr id="392" name="テキスト ボックス 391"/>
        <xdr:cNvSpPr txBox="1"/>
      </xdr:nvSpPr>
      <xdr:spPr>
        <a:xfrm>
          <a:off x="3606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134982</xdr:rowOff>
    </xdr:from>
    <xdr:to>
      <xdr:col>4</xdr:col>
      <xdr:colOff>396875</xdr:colOff>
      <xdr:row>79</xdr:row>
      <xdr:rowOff>65132</xdr:rowOff>
    </xdr:to>
    <xdr:sp macro="" textlink="">
      <xdr:nvSpPr>
        <xdr:cNvPr id="393" name="円/楕円 392"/>
        <xdr:cNvSpPr/>
      </xdr:nvSpPr>
      <xdr:spPr>
        <a:xfrm>
          <a:off x="3048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49909</xdr:rowOff>
    </xdr:from>
    <xdr:ext cx="762000" cy="259045"/>
    <xdr:sp macro="" textlink="">
      <xdr:nvSpPr>
        <xdr:cNvPr id="394" name="テキスト ボックス 393"/>
        <xdr:cNvSpPr txBox="1"/>
      </xdr:nvSpPr>
      <xdr:spPr>
        <a:xfrm>
          <a:off x="2717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23949</xdr:rowOff>
    </xdr:from>
    <xdr:to>
      <xdr:col>3</xdr:col>
      <xdr:colOff>193675</xdr:colOff>
      <xdr:row>78</xdr:row>
      <xdr:rowOff>125549</xdr:rowOff>
    </xdr:to>
    <xdr:sp macro="" textlink="">
      <xdr:nvSpPr>
        <xdr:cNvPr id="395" name="円/楕円 394"/>
        <xdr:cNvSpPr/>
      </xdr:nvSpPr>
      <xdr:spPr>
        <a:xfrm>
          <a:off x="2159000" y="133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110326</xdr:rowOff>
    </xdr:from>
    <xdr:ext cx="762000" cy="259045"/>
    <xdr:sp macro="" textlink="">
      <xdr:nvSpPr>
        <xdr:cNvPr id="396" name="テキスト ボックス 395"/>
        <xdr:cNvSpPr txBox="1"/>
      </xdr:nvSpPr>
      <xdr:spPr>
        <a:xfrm>
          <a:off x="1828800" y="1348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17418</xdr:rowOff>
    </xdr:from>
    <xdr:to>
      <xdr:col>1</xdr:col>
      <xdr:colOff>676275</xdr:colOff>
      <xdr:row>78</xdr:row>
      <xdr:rowOff>119018</xdr:rowOff>
    </xdr:to>
    <xdr:sp macro="" textlink="">
      <xdr:nvSpPr>
        <xdr:cNvPr id="397" name="円/楕円 396"/>
        <xdr:cNvSpPr/>
      </xdr:nvSpPr>
      <xdr:spPr>
        <a:xfrm>
          <a:off x="1270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103795</xdr:rowOff>
    </xdr:from>
    <xdr:ext cx="762000" cy="259045"/>
    <xdr:sp macro="" textlink="">
      <xdr:nvSpPr>
        <xdr:cNvPr id="398" name="テキスト ボックス 397"/>
        <xdr:cNvSpPr txBox="1"/>
      </xdr:nvSpPr>
      <xdr:spPr>
        <a:xfrm>
          <a:off x="939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公債費以外に係る経常収支比率は類似団体平均を下回っており、前年度と比較して０．２％の上昇となっている。 </a:t>
          </a:r>
        </a:p>
        <a:p>
          <a:r>
            <a:rPr kumimoji="1" lang="ja-JP" altLang="en-US" sz="1300">
              <a:latin typeface="ＭＳ Ｐゴシック"/>
            </a:rPr>
            <a:t>定員適正化や業務委託の推進による人件費の減少が物件費（賃金・委託料）の増加に直接つながらないよう、施設の統廃合など行政改革努力により一層の経費削減に努める必要がある。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152146</xdr:rowOff>
    </xdr:from>
    <xdr:to>
      <xdr:col>24</xdr:col>
      <xdr:colOff>31750</xdr:colOff>
      <xdr:row>75</xdr:row>
      <xdr:rowOff>161289</xdr:rowOff>
    </xdr:to>
    <xdr:cxnSp macro="">
      <xdr:nvCxnSpPr>
        <xdr:cNvPr id="429" name="直線コネクタ 428"/>
        <xdr:cNvCxnSpPr/>
      </xdr:nvCxnSpPr>
      <xdr:spPr>
        <a:xfrm>
          <a:off x="15671800" y="1301089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34562</xdr:rowOff>
    </xdr:from>
    <xdr:ext cx="762000" cy="259045"/>
    <xdr:sp macro="" textlink="">
      <xdr:nvSpPr>
        <xdr:cNvPr id="430"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152146</xdr:rowOff>
    </xdr:from>
    <xdr:to>
      <xdr:col>22</xdr:col>
      <xdr:colOff>565150</xdr:colOff>
      <xdr:row>76</xdr:row>
      <xdr:rowOff>99568</xdr:rowOff>
    </xdr:to>
    <xdr:cxnSp macro="">
      <xdr:nvCxnSpPr>
        <xdr:cNvPr id="432" name="直線コネクタ 431"/>
        <xdr:cNvCxnSpPr/>
      </xdr:nvCxnSpPr>
      <xdr:spPr>
        <a:xfrm flipV="1">
          <a:off x="14782800" y="1301089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4" name="テキスト ボックス 433"/>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138430</xdr:rowOff>
    </xdr:from>
    <xdr:to>
      <xdr:col>21</xdr:col>
      <xdr:colOff>361950</xdr:colOff>
      <xdr:row>76</xdr:row>
      <xdr:rowOff>99568</xdr:rowOff>
    </xdr:to>
    <xdr:cxnSp macro="">
      <xdr:nvCxnSpPr>
        <xdr:cNvPr id="435" name="直線コネクタ 434"/>
        <xdr:cNvCxnSpPr/>
      </xdr:nvCxnSpPr>
      <xdr:spPr>
        <a:xfrm>
          <a:off x="13893800" y="1299718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138430</xdr:rowOff>
    </xdr:from>
    <xdr:to>
      <xdr:col>20</xdr:col>
      <xdr:colOff>158750</xdr:colOff>
      <xdr:row>76</xdr:row>
      <xdr:rowOff>17272</xdr:rowOff>
    </xdr:to>
    <xdr:cxnSp macro="">
      <xdr:nvCxnSpPr>
        <xdr:cNvPr id="438" name="直線コネクタ 437"/>
        <xdr:cNvCxnSpPr/>
      </xdr:nvCxnSpPr>
      <xdr:spPr>
        <a:xfrm flipV="1">
          <a:off x="13004800" y="129971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48" name="円/楕円 447"/>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127017</xdr:rowOff>
    </xdr:from>
    <xdr:ext cx="762000" cy="259045"/>
    <xdr:sp macro="" textlink="">
      <xdr:nvSpPr>
        <xdr:cNvPr id="449" name="公債費以外該当値テキスト"/>
        <xdr:cNvSpPr txBox="1"/>
      </xdr:nvSpPr>
      <xdr:spPr>
        <a:xfrm>
          <a:off x="16598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101346</xdr:rowOff>
    </xdr:from>
    <xdr:to>
      <xdr:col>22</xdr:col>
      <xdr:colOff>615950</xdr:colOff>
      <xdr:row>76</xdr:row>
      <xdr:rowOff>31496</xdr:rowOff>
    </xdr:to>
    <xdr:sp macro="" textlink="">
      <xdr:nvSpPr>
        <xdr:cNvPr id="450" name="円/楕円 449"/>
        <xdr:cNvSpPr/>
      </xdr:nvSpPr>
      <xdr:spPr>
        <a:xfrm>
          <a:off x="15621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41673</xdr:rowOff>
    </xdr:from>
    <xdr:ext cx="736600" cy="259045"/>
    <xdr:sp macro="" textlink="">
      <xdr:nvSpPr>
        <xdr:cNvPr id="451" name="テキスト ボックス 450"/>
        <xdr:cNvSpPr txBox="1"/>
      </xdr:nvSpPr>
      <xdr:spPr>
        <a:xfrm>
          <a:off x="15290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48768</xdr:rowOff>
    </xdr:from>
    <xdr:to>
      <xdr:col>21</xdr:col>
      <xdr:colOff>412750</xdr:colOff>
      <xdr:row>76</xdr:row>
      <xdr:rowOff>150368</xdr:rowOff>
    </xdr:to>
    <xdr:sp macro="" textlink="">
      <xdr:nvSpPr>
        <xdr:cNvPr id="452" name="円/楕円 451"/>
        <xdr:cNvSpPr/>
      </xdr:nvSpPr>
      <xdr:spPr>
        <a:xfrm>
          <a:off x="14732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160545</xdr:rowOff>
    </xdr:from>
    <xdr:ext cx="762000" cy="259045"/>
    <xdr:sp macro="" textlink="">
      <xdr:nvSpPr>
        <xdr:cNvPr id="453" name="テキスト ボックス 452"/>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87630</xdr:rowOff>
    </xdr:from>
    <xdr:to>
      <xdr:col>20</xdr:col>
      <xdr:colOff>209550</xdr:colOff>
      <xdr:row>76</xdr:row>
      <xdr:rowOff>17780</xdr:rowOff>
    </xdr:to>
    <xdr:sp macro="" textlink="">
      <xdr:nvSpPr>
        <xdr:cNvPr id="454" name="円/楕円 453"/>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27957</xdr:rowOff>
    </xdr:from>
    <xdr:ext cx="762000" cy="259045"/>
    <xdr:sp macro="" textlink="">
      <xdr:nvSpPr>
        <xdr:cNvPr id="455" name="テキスト ボックス 454"/>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137922</xdr:rowOff>
    </xdr:from>
    <xdr:to>
      <xdr:col>19</xdr:col>
      <xdr:colOff>6350</xdr:colOff>
      <xdr:row>76</xdr:row>
      <xdr:rowOff>68072</xdr:rowOff>
    </xdr:to>
    <xdr:sp macro="" textlink="">
      <xdr:nvSpPr>
        <xdr:cNvPr id="456" name="円/楕円 455"/>
        <xdr:cNvSpPr/>
      </xdr:nvSpPr>
      <xdr:spPr>
        <a:xfrm>
          <a:off x="12954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78249</xdr:rowOff>
    </xdr:from>
    <xdr:ext cx="762000" cy="259045"/>
    <xdr:sp macro="" textlink="">
      <xdr:nvSpPr>
        <xdr:cNvPr id="457" name="テキスト ボックス 456"/>
        <xdr:cNvSpPr txBox="1"/>
      </xdr:nvSpPr>
      <xdr:spPr>
        <a:xfrm>
          <a:off x="12623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三重県志摩市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124219</xdr:rowOff>
    </xdr:from>
    <xdr:to>
      <xdr:col>4</xdr:col>
      <xdr:colOff>1117600</xdr:colOff>
      <xdr:row>14</xdr:row>
      <xdr:rowOff>41188</xdr:rowOff>
    </xdr:to>
    <xdr:cxnSp macro="">
      <xdr:nvCxnSpPr>
        <xdr:cNvPr id="52" name="直線コネクタ 51"/>
        <xdr:cNvCxnSpPr/>
      </xdr:nvCxnSpPr>
      <xdr:spPr bwMode="auto">
        <a:xfrm>
          <a:off x="5003800" y="2400694"/>
          <a:ext cx="647700" cy="88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56387</xdr:rowOff>
    </xdr:from>
    <xdr:ext cx="762000" cy="259045"/>
    <xdr:sp macro="" textlink="">
      <xdr:nvSpPr>
        <xdr:cNvPr id="53" name="人口1人当たり決算額の推移平均値テキスト130"/>
        <xdr:cNvSpPr txBox="1"/>
      </xdr:nvSpPr>
      <xdr:spPr>
        <a:xfrm>
          <a:off x="5740400" y="284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124219</xdr:rowOff>
    </xdr:from>
    <xdr:to>
      <xdr:col>4</xdr:col>
      <xdr:colOff>469900</xdr:colOff>
      <xdr:row>13</xdr:row>
      <xdr:rowOff>144336</xdr:rowOff>
    </xdr:to>
    <xdr:cxnSp macro="">
      <xdr:nvCxnSpPr>
        <xdr:cNvPr id="55" name="直線コネクタ 54"/>
        <xdr:cNvCxnSpPr/>
      </xdr:nvCxnSpPr>
      <xdr:spPr bwMode="auto">
        <a:xfrm flipV="1">
          <a:off x="4305300" y="2400694"/>
          <a:ext cx="6985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4413</xdr:rowOff>
    </xdr:from>
    <xdr:ext cx="736600" cy="259045"/>
    <xdr:sp macro="" textlink="">
      <xdr:nvSpPr>
        <xdr:cNvPr id="57" name="テキスト ボックス 56"/>
        <xdr:cNvSpPr txBox="1"/>
      </xdr:nvSpPr>
      <xdr:spPr>
        <a:xfrm>
          <a:off x="4622800" y="2966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144336</xdr:rowOff>
    </xdr:from>
    <xdr:to>
      <xdr:col>3</xdr:col>
      <xdr:colOff>904875</xdr:colOff>
      <xdr:row>14</xdr:row>
      <xdr:rowOff>76784</xdr:rowOff>
    </xdr:to>
    <xdr:cxnSp macro="">
      <xdr:nvCxnSpPr>
        <xdr:cNvPr id="58" name="直線コネクタ 57"/>
        <xdr:cNvCxnSpPr/>
      </xdr:nvCxnSpPr>
      <xdr:spPr bwMode="auto">
        <a:xfrm flipV="1">
          <a:off x="3606800" y="2420811"/>
          <a:ext cx="698500" cy="103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159047</xdr:rowOff>
    </xdr:from>
    <xdr:to>
      <xdr:col>3</xdr:col>
      <xdr:colOff>206375</xdr:colOff>
      <xdr:row>14</xdr:row>
      <xdr:rowOff>76784</xdr:rowOff>
    </xdr:to>
    <xdr:cxnSp macro="">
      <xdr:nvCxnSpPr>
        <xdr:cNvPr id="61" name="直線コネクタ 60"/>
        <xdr:cNvCxnSpPr/>
      </xdr:nvCxnSpPr>
      <xdr:spPr bwMode="auto">
        <a:xfrm>
          <a:off x="2908300" y="2435522"/>
          <a:ext cx="698500" cy="89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156105</xdr:rowOff>
    </xdr:from>
    <xdr:ext cx="762000" cy="259045"/>
    <xdr:sp macro="" textlink="">
      <xdr:nvSpPr>
        <xdr:cNvPr id="63" name="テキスト ボックス 62"/>
        <xdr:cNvSpPr txBox="1"/>
      </xdr:nvSpPr>
      <xdr:spPr>
        <a:xfrm>
          <a:off x="32258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124363</xdr:rowOff>
    </xdr:from>
    <xdr:ext cx="762000" cy="259045"/>
    <xdr:sp macro="" textlink="">
      <xdr:nvSpPr>
        <xdr:cNvPr id="65" name="テキスト ボックス 64"/>
        <xdr:cNvSpPr txBox="1"/>
      </xdr:nvSpPr>
      <xdr:spPr>
        <a:xfrm>
          <a:off x="2527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161838</xdr:rowOff>
    </xdr:from>
    <xdr:to>
      <xdr:col>5</xdr:col>
      <xdr:colOff>34925</xdr:colOff>
      <xdr:row>14</xdr:row>
      <xdr:rowOff>91988</xdr:rowOff>
    </xdr:to>
    <xdr:sp macro="" textlink="">
      <xdr:nvSpPr>
        <xdr:cNvPr id="71" name="円/楕円 70"/>
        <xdr:cNvSpPr/>
      </xdr:nvSpPr>
      <xdr:spPr bwMode="auto">
        <a:xfrm>
          <a:off x="5600700" y="2438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6915</xdr:rowOff>
    </xdr:from>
    <xdr:ext cx="762000" cy="259045"/>
    <xdr:sp macro="" textlink="">
      <xdr:nvSpPr>
        <xdr:cNvPr id="72" name="人口1人当たり決算額の推移該当値テキスト130"/>
        <xdr:cNvSpPr txBox="1"/>
      </xdr:nvSpPr>
      <xdr:spPr>
        <a:xfrm>
          <a:off x="5740400" y="228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108,672</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73419</xdr:rowOff>
    </xdr:from>
    <xdr:to>
      <xdr:col>4</xdr:col>
      <xdr:colOff>520700</xdr:colOff>
      <xdr:row>14</xdr:row>
      <xdr:rowOff>3569</xdr:rowOff>
    </xdr:to>
    <xdr:sp macro="" textlink="">
      <xdr:nvSpPr>
        <xdr:cNvPr id="73" name="円/楕円 72"/>
        <xdr:cNvSpPr/>
      </xdr:nvSpPr>
      <xdr:spPr bwMode="auto">
        <a:xfrm>
          <a:off x="4953000" y="2349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13746</xdr:rowOff>
    </xdr:from>
    <xdr:ext cx="736600" cy="259045"/>
    <xdr:sp macro="" textlink="">
      <xdr:nvSpPr>
        <xdr:cNvPr id="74" name="テキスト ボックス 73"/>
        <xdr:cNvSpPr txBox="1"/>
      </xdr:nvSpPr>
      <xdr:spPr>
        <a:xfrm>
          <a:off x="4622800" y="211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114,087</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93536</xdr:rowOff>
    </xdr:from>
    <xdr:to>
      <xdr:col>3</xdr:col>
      <xdr:colOff>955675</xdr:colOff>
      <xdr:row>14</xdr:row>
      <xdr:rowOff>23686</xdr:rowOff>
    </xdr:to>
    <xdr:sp macro="" textlink="">
      <xdr:nvSpPr>
        <xdr:cNvPr id="75" name="円/楕円 74"/>
        <xdr:cNvSpPr/>
      </xdr:nvSpPr>
      <xdr:spPr bwMode="auto">
        <a:xfrm>
          <a:off x="4254500" y="2370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33863</xdr:rowOff>
    </xdr:from>
    <xdr:ext cx="762000" cy="259045"/>
    <xdr:sp macro="" textlink="">
      <xdr:nvSpPr>
        <xdr:cNvPr id="76" name="テキスト ボックス 75"/>
        <xdr:cNvSpPr txBox="1"/>
      </xdr:nvSpPr>
      <xdr:spPr>
        <a:xfrm>
          <a:off x="3924300" y="2138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112,855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25984</xdr:rowOff>
    </xdr:from>
    <xdr:to>
      <xdr:col>3</xdr:col>
      <xdr:colOff>257175</xdr:colOff>
      <xdr:row>14</xdr:row>
      <xdr:rowOff>127584</xdr:rowOff>
    </xdr:to>
    <xdr:sp macro="" textlink="">
      <xdr:nvSpPr>
        <xdr:cNvPr id="77" name="円/楕円 76"/>
        <xdr:cNvSpPr/>
      </xdr:nvSpPr>
      <xdr:spPr bwMode="auto">
        <a:xfrm>
          <a:off x="3556000" y="2473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137761</xdr:rowOff>
    </xdr:from>
    <xdr:ext cx="762000" cy="259045"/>
    <xdr:sp macro="" textlink="">
      <xdr:nvSpPr>
        <xdr:cNvPr id="78" name="テキスト ボックス 77"/>
        <xdr:cNvSpPr txBox="1"/>
      </xdr:nvSpPr>
      <xdr:spPr>
        <a:xfrm>
          <a:off x="3225800" y="224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106,492</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108247</xdr:rowOff>
    </xdr:from>
    <xdr:to>
      <xdr:col>2</xdr:col>
      <xdr:colOff>692150</xdr:colOff>
      <xdr:row>14</xdr:row>
      <xdr:rowOff>38397</xdr:rowOff>
    </xdr:to>
    <xdr:sp macro="" textlink="">
      <xdr:nvSpPr>
        <xdr:cNvPr id="79" name="円/楕円 78"/>
        <xdr:cNvSpPr/>
      </xdr:nvSpPr>
      <xdr:spPr bwMode="auto">
        <a:xfrm>
          <a:off x="2857500" y="2384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48574</xdr:rowOff>
    </xdr:from>
    <xdr:ext cx="762000" cy="259045"/>
    <xdr:sp macro="" textlink="">
      <xdr:nvSpPr>
        <xdr:cNvPr id="80" name="テキスト ボックス 79"/>
        <xdr:cNvSpPr txBox="1"/>
      </xdr:nvSpPr>
      <xdr:spPr>
        <a:xfrm>
          <a:off x="2527300" y="215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251107</xdr:rowOff>
    </xdr:from>
    <xdr:to>
      <xdr:col>4</xdr:col>
      <xdr:colOff>1117600</xdr:colOff>
      <xdr:row>35</xdr:row>
      <xdr:rowOff>276527</xdr:rowOff>
    </xdr:to>
    <xdr:cxnSp macro="">
      <xdr:nvCxnSpPr>
        <xdr:cNvPr id="112" name="直線コネクタ 111"/>
        <xdr:cNvCxnSpPr/>
      </xdr:nvCxnSpPr>
      <xdr:spPr bwMode="auto">
        <a:xfrm flipV="1">
          <a:off x="5003800" y="6861457"/>
          <a:ext cx="647700" cy="25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26149</xdr:rowOff>
    </xdr:from>
    <xdr:ext cx="762000" cy="259045"/>
    <xdr:sp macro="" textlink="">
      <xdr:nvSpPr>
        <xdr:cNvPr id="113" name="人口1人当たり決算額の推移平均値テキスト445"/>
        <xdr:cNvSpPr txBox="1"/>
      </xdr:nvSpPr>
      <xdr:spPr>
        <a:xfrm>
          <a:off x="5740400" y="6979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276527</xdr:rowOff>
    </xdr:from>
    <xdr:to>
      <xdr:col>4</xdr:col>
      <xdr:colOff>469900</xdr:colOff>
      <xdr:row>35</xdr:row>
      <xdr:rowOff>335186</xdr:rowOff>
    </xdr:to>
    <xdr:cxnSp macro="">
      <xdr:nvCxnSpPr>
        <xdr:cNvPr id="115" name="直線コネクタ 114"/>
        <xdr:cNvCxnSpPr/>
      </xdr:nvCxnSpPr>
      <xdr:spPr bwMode="auto">
        <a:xfrm flipV="1">
          <a:off x="4305300" y="6886877"/>
          <a:ext cx="698500" cy="58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121360</xdr:rowOff>
    </xdr:from>
    <xdr:ext cx="736600" cy="259045"/>
    <xdr:sp macro="" textlink="">
      <xdr:nvSpPr>
        <xdr:cNvPr id="117" name="テキスト ボックス 116"/>
        <xdr:cNvSpPr txBox="1"/>
      </xdr:nvSpPr>
      <xdr:spPr>
        <a:xfrm>
          <a:off x="4622800" y="7074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305240</xdr:rowOff>
    </xdr:from>
    <xdr:to>
      <xdr:col>3</xdr:col>
      <xdr:colOff>904875</xdr:colOff>
      <xdr:row>35</xdr:row>
      <xdr:rowOff>335186</xdr:rowOff>
    </xdr:to>
    <xdr:cxnSp macro="">
      <xdr:nvCxnSpPr>
        <xdr:cNvPr id="118" name="直線コネクタ 117"/>
        <xdr:cNvCxnSpPr/>
      </xdr:nvCxnSpPr>
      <xdr:spPr bwMode="auto">
        <a:xfrm>
          <a:off x="3606800" y="6915590"/>
          <a:ext cx="698500" cy="29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27315</xdr:rowOff>
    </xdr:from>
    <xdr:ext cx="762000" cy="259045"/>
    <xdr:sp macro="" textlink="">
      <xdr:nvSpPr>
        <xdr:cNvPr id="120" name="テキスト ボックス 119"/>
        <xdr:cNvSpPr txBox="1"/>
      </xdr:nvSpPr>
      <xdr:spPr>
        <a:xfrm>
          <a:off x="3924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265554</xdr:rowOff>
    </xdr:from>
    <xdr:to>
      <xdr:col>3</xdr:col>
      <xdr:colOff>206375</xdr:colOff>
      <xdr:row>35</xdr:row>
      <xdr:rowOff>305240</xdr:rowOff>
    </xdr:to>
    <xdr:cxnSp macro="">
      <xdr:nvCxnSpPr>
        <xdr:cNvPr id="121" name="直線コネクタ 120"/>
        <xdr:cNvCxnSpPr/>
      </xdr:nvCxnSpPr>
      <xdr:spPr bwMode="auto">
        <a:xfrm>
          <a:off x="2908300" y="6875904"/>
          <a:ext cx="698500" cy="39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153502</xdr:rowOff>
    </xdr:from>
    <xdr:ext cx="762000" cy="259045"/>
    <xdr:sp macro="" textlink="">
      <xdr:nvSpPr>
        <xdr:cNvPr id="123" name="テキスト ボックス 122"/>
        <xdr:cNvSpPr txBox="1"/>
      </xdr:nvSpPr>
      <xdr:spPr>
        <a:xfrm>
          <a:off x="32258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200307</xdr:rowOff>
    </xdr:from>
    <xdr:to>
      <xdr:col>5</xdr:col>
      <xdr:colOff>34925</xdr:colOff>
      <xdr:row>35</xdr:row>
      <xdr:rowOff>301907</xdr:rowOff>
    </xdr:to>
    <xdr:sp macro="" textlink="">
      <xdr:nvSpPr>
        <xdr:cNvPr id="131" name="円/楕円 130"/>
        <xdr:cNvSpPr/>
      </xdr:nvSpPr>
      <xdr:spPr bwMode="auto">
        <a:xfrm>
          <a:off x="5600700" y="6810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45384</xdr:rowOff>
    </xdr:from>
    <xdr:ext cx="762000" cy="259045"/>
    <xdr:sp macro="" textlink="">
      <xdr:nvSpPr>
        <xdr:cNvPr id="132" name="人口1人当たり決算額の推移該当値テキスト445"/>
        <xdr:cNvSpPr txBox="1"/>
      </xdr:nvSpPr>
      <xdr:spPr>
        <a:xfrm>
          <a:off x="5740400" y="6655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27,071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225727</xdr:rowOff>
    </xdr:from>
    <xdr:to>
      <xdr:col>4</xdr:col>
      <xdr:colOff>520700</xdr:colOff>
      <xdr:row>35</xdr:row>
      <xdr:rowOff>327327</xdr:rowOff>
    </xdr:to>
    <xdr:sp macro="" textlink="">
      <xdr:nvSpPr>
        <xdr:cNvPr id="133" name="円/楕円 132"/>
        <xdr:cNvSpPr/>
      </xdr:nvSpPr>
      <xdr:spPr bwMode="auto">
        <a:xfrm>
          <a:off x="4953000" y="6836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337504</xdr:rowOff>
    </xdr:from>
    <xdr:ext cx="736600" cy="259045"/>
    <xdr:sp macro="" textlink="">
      <xdr:nvSpPr>
        <xdr:cNvPr id="134" name="テキスト ボックス 133"/>
        <xdr:cNvSpPr txBox="1"/>
      </xdr:nvSpPr>
      <xdr:spPr>
        <a:xfrm>
          <a:off x="4622800" y="6604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25,959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284386</xdr:rowOff>
    </xdr:from>
    <xdr:to>
      <xdr:col>3</xdr:col>
      <xdr:colOff>955675</xdr:colOff>
      <xdr:row>36</xdr:row>
      <xdr:rowOff>43086</xdr:rowOff>
    </xdr:to>
    <xdr:sp macro="" textlink="">
      <xdr:nvSpPr>
        <xdr:cNvPr id="135" name="円/楕円 134"/>
        <xdr:cNvSpPr/>
      </xdr:nvSpPr>
      <xdr:spPr bwMode="auto">
        <a:xfrm>
          <a:off x="4254500" y="6894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53263</xdr:rowOff>
    </xdr:from>
    <xdr:ext cx="762000" cy="259045"/>
    <xdr:sp macro="" textlink="">
      <xdr:nvSpPr>
        <xdr:cNvPr id="136" name="テキスト ボックス 135"/>
        <xdr:cNvSpPr txBox="1"/>
      </xdr:nvSpPr>
      <xdr:spPr>
        <a:xfrm>
          <a:off x="3924300" y="666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23,393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254440</xdr:rowOff>
    </xdr:from>
    <xdr:to>
      <xdr:col>3</xdr:col>
      <xdr:colOff>257175</xdr:colOff>
      <xdr:row>36</xdr:row>
      <xdr:rowOff>13140</xdr:rowOff>
    </xdr:to>
    <xdr:sp macro="" textlink="">
      <xdr:nvSpPr>
        <xdr:cNvPr id="137" name="円/楕円 136"/>
        <xdr:cNvSpPr/>
      </xdr:nvSpPr>
      <xdr:spPr bwMode="auto">
        <a:xfrm>
          <a:off x="3556000" y="6864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23317</xdr:rowOff>
    </xdr:from>
    <xdr:ext cx="762000" cy="259045"/>
    <xdr:sp macro="" textlink="">
      <xdr:nvSpPr>
        <xdr:cNvPr id="138" name="テキスト ボックス 137"/>
        <xdr:cNvSpPr txBox="1"/>
      </xdr:nvSpPr>
      <xdr:spPr>
        <a:xfrm>
          <a:off x="3225800" y="6633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24,703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214754</xdr:rowOff>
    </xdr:from>
    <xdr:to>
      <xdr:col>2</xdr:col>
      <xdr:colOff>692150</xdr:colOff>
      <xdr:row>35</xdr:row>
      <xdr:rowOff>316354</xdr:rowOff>
    </xdr:to>
    <xdr:sp macro="" textlink="">
      <xdr:nvSpPr>
        <xdr:cNvPr id="139" name="円/楕円 138"/>
        <xdr:cNvSpPr/>
      </xdr:nvSpPr>
      <xdr:spPr bwMode="auto">
        <a:xfrm>
          <a:off x="2857500" y="6825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326531</xdr:rowOff>
    </xdr:from>
    <xdr:ext cx="762000" cy="259045"/>
    <xdr:sp macro="" textlink="">
      <xdr:nvSpPr>
        <xdr:cNvPr id="140" name="テキスト ボックス 139"/>
        <xdr:cNvSpPr txBox="1"/>
      </xdr:nvSpPr>
      <xdr:spPr>
        <a:xfrm>
          <a:off x="2527300" y="659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三重県志摩市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52,140
51,859
178.95
27,707,234
26,809,360
651,204
16,961,892
31,484,065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50203</xdr:rowOff>
    </xdr:from>
    <xdr:to>
      <xdr:col>6</xdr:col>
      <xdr:colOff>511175</xdr:colOff>
      <xdr:row>34</xdr:row>
      <xdr:rowOff>111563</xdr:rowOff>
    </xdr:to>
    <xdr:cxnSp macro="">
      <xdr:nvCxnSpPr>
        <xdr:cNvPr id="61" name="直線コネクタ 60"/>
        <xdr:cNvCxnSpPr/>
      </xdr:nvCxnSpPr>
      <xdr:spPr>
        <a:xfrm>
          <a:off x="3797300" y="5879503"/>
          <a:ext cx="838200" cy="6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40028</xdr:rowOff>
    </xdr:from>
    <xdr:ext cx="534377" cy="259045"/>
    <xdr:sp macro="" textlink="">
      <xdr:nvSpPr>
        <xdr:cNvPr id="62" name="人件費平均値テキスト"/>
        <xdr:cNvSpPr txBox="1"/>
      </xdr:nvSpPr>
      <xdr:spPr>
        <a:xfrm>
          <a:off x="4686300" y="6040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50203</xdr:rowOff>
    </xdr:from>
    <xdr:to>
      <xdr:col>5</xdr:col>
      <xdr:colOff>358775</xdr:colOff>
      <xdr:row>34</xdr:row>
      <xdr:rowOff>80340</xdr:rowOff>
    </xdr:to>
    <xdr:cxnSp macro="">
      <xdr:nvCxnSpPr>
        <xdr:cNvPr id="64" name="直線コネクタ 63"/>
        <xdr:cNvCxnSpPr/>
      </xdr:nvCxnSpPr>
      <xdr:spPr>
        <a:xfrm flipV="1">
          <a:off x="2908300" y="5879503"/>
          <a:ext cx="889000" cy="3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156881</xdr:rowOff>
    </xdr:from>
    <xdr:ext cx="534377" cy="259045"/>
    <xdr:sp macro="" textlink="">
      <xdr:nvSpPr>
        <xdr:cNvPr id="66" name="テキスト ボックス 65"/>
        <xdr:cNvSpPr txBox="1"/>
      </xdr:nvSpPr>
      <xdr:spPr>
        <a:xfrm>
          <a:off x="3530111" y="615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80340</xdr:rowOff>
    </xdr:from>
    <xdr:to>
      <xdr:col>4</xdr:col>
      <xdr:colOff>155575</xdr:colOff>
      <xdr:row>34</xdr:row>
      <xdr:rowOff>122955</xdr:rowOff>
    </xdr:to>
    <xdr:cxnSp macro="">
      <xdr:nvCxnSpPr>
        <xdr:cNvPr id="67" name="直線コネクタ 66"/>
        <xdr:cNvCxnSpPr/>
      </xdr:nvCxnSpPr>
      <xdr:spPr>
        <a:xfrm flipV="1">
          <a:off x="2019300" y="5909640"/>
          <a:ext cx="889000" cy="4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122305</xdr:rowOff>
    </xdr:from>
    <xdr:ext cx="534377" cy="259045"/>
    <xdr:sp macro="" textlink="">
      <xdr:nvSpPr>
        <xdr:cNvPr id="69" name="テキスト ボックス 68"/>
        <xdr:cNvSpPr txBox="1"/>
      </xdr:nvSpPr>
      <xdr:spPr>
        <a:xfrm>
          <a:off x="2641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39192</xdr:rowOff>
    </xdr:from>
    <xdr:to>
      <xdr:col>2</xdr:col>
      <xdr:colOff>638175</xdr:colOff>
      <xdr:row>34</xdr:row>
      <xdr:rowOff>122955</xdr:rowOff>
    </xdr:to>
    <xdr:cxnSp macro="">
      <xdr:nvCxnSpPr>
        <xdr:cNvPr id="70" name="直線コネクタ 69"/>
        <xdr:cNvCxnSpPr/>
      </xdr:nvCxnSpPr>
      <xdr:spPr>
        <a:xfrm>
          <a:off x="1130300" y="5868492"/>
          <a:ext cx="889000" cy="8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129487</xdr:rowOff>
    </xdr:from>
    <xdr:ext cx="534377" cy="259045"/>
    <xdr:sp macro="" textlink="">
      <xdr:nvSpPr>
        <xdr:cNvPr id="72" name="テキスト ボックス 71"/>
        <xdr:cNvSpPr txBox="1"/>
      </xdr:nvSpPr>
      <xdr:spPr>
        <a:xfrm>
          <a:off x="1752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90587</xdr:rowOff>
    </xdr:from>
    <xdr:ext cx="534377" cy="259045"/>
    <xdr:sp macro="" textlink="">
      <xdr:nvSpPr>
        <xdr:cNvPr id="74" name="テキスト ボックス 73"/>
        <xdr:cNvSpPr txBox="1"/>
      </xdr:nvSpPr>
      <xdr:spPr>
        <a:xfrm>
          <a:off x="863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60763</xdr:rowOff>
    </xdr:from>
    <xdr:to>
      <xdr:col>6</xdr:col>
      <xdr:colOff>561975</xdr:colOff>
      <xdr:row>34</xdr:row>
      <xdr:rowOff>162363</xdr:rowOff>
    </xdr:to>
    <xdr:sp macro="" textlink="">
      <xdr:nvSpPr>
        <xdr:cNvPr id="80" name="円/楕円 79"/>
        <xdr:cNvSpPr/>
      </xdr:nvSpPr>
      <xdr:spPr>
        <a:xfrm>
          <a:off x="4584700" y="58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83640</xdr:rowOff>
    </xdr:from>
    <xdr:ext cx="534377" cy="259045"/>
    <xdr:sp macro="" textlink="">
      <xdr:nvSpPr>
        <xdr:cNvPr id="81" name="人件費該当値テキスト"/>
        <xdr:cNvSpPr txBox="1"/>
      </xdr:nvSpPr>
      <xdr:spPr>
        <a:xfrm>
          <a:off x="4686300" y="574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81,477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170853</xdr:rowOff>
    </xdr:from>
    <xdr:to>
      <xdr:col>5</xdr:col>
      <xdr:colOff>409575</xdr:colOff>
      <xdr:row>34</xdr:row>
      <xdr:rowOff>101003</xdr:rowOff>
    </xdr:to>
    <xdr:sp macro="" textlink="">
      <xdr:nvSpPr>
        <xdr:cNvPr id="82" name="円/楕円 81"/>
        <xdr:cNvSpPr/>
      </xdr:nvSpPr>
      <xdr:spPr>
        <a:xfrm>
          <a:off x="3746500" y="58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117530</xdr:rowOff>
    </xdr:from>
    <xdr:ext cx="534377" cy="259045"/>
    <xdr:sp macro="" textlink="">
      <xdr:nvSpPr>
        <xdr:cNvPr id="83" name="テキスト ボックス 82"/>
        <xdr:cNvSpPr txBox="1"/>
      </xdr:nvSpPr>
      <xdr:spPr>
        <a:xfrm>
          <a:off x="3530111" y="560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84,698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29540</xdr:rowOff>
    </xdr:from>
    <xdr:to>
      <xdr:col>4</xdr:col>
      <xdr:colOff>206375</xdr:colOff>
      <xdr:row>34</xdr:row>
      <xdr:rowOff>131140</xdr:rowOff>
    </xdr:to>
    <xdr:sp macro="" textlink="">
      <xdr:nvSpPr>
        <xdr:cNvPr id="84" name="円/楕円 83"/>
        <xdr:cNvSpPr/>
      </xdr:nvSpPr>
      <xdr:spPr>
        <a:xfrm>
          <a:off x="2857500" y="58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147667</xdr:rowOff>
    </xdr:from>
    <xdr:ext cx="534377" cy="259045"/>
    <xdr:sp macro="" textlink="">
      <xdr:nvSpPr>
        <xdr:cNvPr id="85" name="テキスト ボックス 84"/>
        <xdr:cNvSpPr txBox="1"/>
      </xdr:nvSpPr>
      <xdr:spPr>
        <a:xfrm>
          <a:off x="2641111" y="563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83,116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72155</xdr:rowOff>
    </xdr:from>
    <xdr:to>
      <xdr:col>3</xdr:col>
      <xdr:colOff>3175</xdr:colOff>
      <xdr:row>35</xdr:row>
      <xdr:rowOff>2305</xdr:rowOff>
    </xdr:to>
    <xdr:sp macro="" textlink="">
      <xdr:nvSpPr>
        <xdr:cNvPr id="86" name="円/楕円 85"/>
        <xdr:cNvSpPr/>
      </xdr:nvSpPr>
      <xdr:spPr>
        <a:xfrm>
          <a:off x="1968500" y="590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18832</xdr:rowOff>
    </xdr:from>
    <xdr:ext cx="534377" cy="259045"/>
    <xdr:sp macro="" textlink="">
      <xdr:nvSpPr>
        <xdr:cNvPr id="87" name="テキスト ボックス 86"/>
        <xdr:cNvSpPr txBox="1"/>
      </xdr:nvSpPr>
      <xdr:spPr>
        <a:xfrm>
          <a:off x="1752111" y="567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80,879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159842</xdr:rowOff>
    </xdr:from>
    <xdr:to>
      <xdr:col>1</xdr:col>
      <xdr:colOff>485775</xdr:colOff>
      <xdr:row>34</xdr:row>
      <xdr:rowOff>89992</xdr:rowOff>
    </xdr:to>
    <xdr:sp macro="" textlink="">
      <xdr:nvSpPr>
        <xdr:cNvPr id="88" name="円/楕円 87"/>
        <xdr:cNvSpPr/>
      </xdr:nvSpPr>
      <xdr:spPr>
        <a:xfrm>
          <a:off x="1079500" y="581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106519</xdr:rowOff>
    </xdr:from>
    <xdr:ext cx="534377" cy="259045"/>
    <xdr:sp macro="" textlink="">
      <xdr:nvSpPr>
        <xdr:cNvPr id="89" name="テキスト ボックス 88"/>
        <xdr:cNvSpPr txBox="1"/>
      </xdr:nvSpPr>
      <xdr:spPr>
        <a:xfrm>
          <a:off x="863111" y="559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141137</xdr:rowOff>
    </xdr:from>
    <xdr:to>
      <xdr:col>6</xdr:col>
      <xdr:colOff>511175</xdr:colOff>
      <xdr:row>55</xdr:row>
      <xdr:rowOff>150771</xdr:rowOff>
    </xdr:to>
    <xdr:cxnSp macro="">
      <xdr:nvCxnSpPr>
        <xdr:cNvPr id="121" name="直線コネクタ 120"/>
        <xdr:cNvCxnSpPr/>
      </xdr:nvCxnSpPr>
      <xdr:spPr>
        <a:xfrm>
          <a:off x="3797300" y="9570887"/>
          <a:ext cx="8382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94779</xdr:rowOff>
    </xdr:from>
    <xdr:ext cx="534377" cy="259045"/>
    <xdr:sp macro="" textlink="">
      <xdr:nvSpPr>
        <xdr:cNvPr id="122" name="物件費平均値テキスト"/>
        <xdr:cNvSpPr txBox="1"/>
      </xdr:nvSpPr>
      <xdr:spPr>
        <a:xfrm>
          <a:off x="4686300" y="9353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141137</xdr:rowOff>
    </xdr:from>
    <xdr:to>
      <xdr:col>5</xdr:col>
      <xdr:colOff>358775</xdr:colOff>
      <xdr:row>56</xdr:row>
      <xdr:rowOff>30364</xdr:rowOff>
    </xdr:to>
    <xdr:cxnSp macro="">
      <xdr:nvCxnSpPr>
        <xdr:cNvPr id="124" name="直線コネクタ 123"/>
        <xdr:cNvCxnSpPr/>
      </xdr:nvCxnSpPr>
      <xdr:spPr>
        <a:xfrm flipV="1">
          <a:off x="2908300" y="9570887"/>
          <a:ext cx="889000" cy="6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24110</xdr:rowOff>
    </xdr:from>
    <xdr:to>
      <xdr:col>4</xdr:col>
      <xdr:colOff>155575</xdr:colOff>
      <xdr:row>56</xdr:row>
      <xdr:rowOff>30364</xdr:rowOff>
    </xdr:to>
    <xdr:cxnSp macro="">
      <xdr:nvCxnSpPr>
        <xdr:cNvPr id="127" name="直線コネクタ 126"/>
        <xdr:cNvCxnSpPr/>
      </xdr:nvCxnSpPr>
      <xdr:spPr>
        <a:xfrm>
          <a:off x="2019300" y="9625310"/>
          <a:ext cx="8890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77002</xdr:rowOff>
    </xdr:from>
    <xdr:ext cx="534377" cy="259045"/>
    <xdr:sp macro="" textlink="">
      <xdr:nvSpPr>
        <xdr:cNvPr id="129" name="テキスト ボックス 128"/>
        <xdr:cNvSpPr txBox="1"/>
      </xdr:nvSpPr>
      <xdr:spPr>
        <a:xfrm>
          <a:off x="2641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24110</xdr:rowOff>
    </xdr:from>
    <xdr:to>
      <xdr:col>2</xdr:col>
      <xdr:colOff>638175</xdr:colOff>
      <xdr:row>56</xdr:row>
      <xdr:rowOff>28291</xdr:rowOff>
    </xdr:to>
    <xdr:cxnSp macro="">
      <xdr:nvCxnSpPr>
        <xdr:cNvPr id="130" name="直線コネクタ 129"/>
        <xdr:cNvCxnSpPr/>
      </xdr:nvCxnSpPr>
      <xdr:spPr>
        <a:xfrm flipV="1">
          <a:off x="1130300" y="9625310"/>
          <a:ext cx="889000" cy="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2" name="テキスト ボックス 131"/>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99315</xdr:rowOff>
    </xdr:from>
    <xdr:ext cx="534377" cy="259045"/>
    <xdr:sp macro="" textlink="">
      <xdr:nvSpPr>
        <xdr:cNvPr id="134" name="テキスト ボックス 133"/>
        <xdr:cNvSpPr txBox="1"/>
      </xdr:nvSpPr>
      <xdr:spPr>
        <a:xfrm>
          <a:off x="863111" y="970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99971</xdr:rowOff>
    </xdr:from>
    <xdr:to>
      <xdr:col>6</xdr:col>
      <xdr:colOff>561975</xdr:colOff>
      <xdr:row>56</xdr:row>
      <xdr:rowOff>30121</xdr:rowOff>
    </xdr:to>
    <xdr:sp macro="" textlink="">
      <xdr:nvSpPr>
        <xdr:cNvPr id="140" name="円/楕円 139"/>
        <xdr:cNvSpPr/>
      </xdr:nvSpPr>
      <xdr:spPr>
        <a:xfrm>
          <a:off x="4584700" y="952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78398</xdr:rowOff>
    </xdr:from>
    <xdr:ext cx="534377" cy="259045"/>
    <xdr:sp macro="" textlink="">
      <xdr:nvSpPr>
        <xdr:cNvPr id="141" name="物件費該当値テキスト"/>
        <xdr:cNvSpPr txBox="1"/>
      </xdr:nvSpPr>
      <xdr:spPr>
        <a:xfrm>
          <a:off x="4686300" y="950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58,822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90337</xdr:rowOff>
    </xdr:from>
    <xdr:to>
      <xdr:col>5</xdr:col>
      <xdr:colOff>409575</xdr:colOff>
      <xdr:row>56</xdr:row>
      <xdr:rowOff>20487</xdr:rowOff>
    </xdr:to>
    <xdr:sp macro="" textlink="">
      <xdr:nvSpPr>
        <xdr:cNvPr id="142" name="円/楕円 141"/>
        <xdr:cNvSpPr/>
      </xdr:nvSpPr>
      <xdr:spPr>
        <a:xfrm>
          <a:off x="3746500" y="952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11614</xdr:rowOff>
    </xdr:from>
    <xdr:ext cx="534377" cy="259045"/>
    <xdr:sp macro="" textlink="">
      <xdr:nvSpPr>
        <xdr:cNvPr id="143" name="テキスト ボックス 142"/>
        <xdr:cNvSpPr txBox="1"/>
      </xdr:nvSpPr>
      <xdr:spPr>
        <a:xfrm>
          <a:off x="3530111" y="961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59,412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151014</xdr:rowOff>
    </xdr:from>
    <xdr:to>
      <xdr:col>4</xdr:col>
      <xdr:colOff>206375</xdr:colOff>
      <xdr:row>56</xdr:row>
      <xdr:rowOff>81164</xdr:rowOff>
    </xdr:to>
    <xdr:sp macro="" textlink="">
      <xdr:nvSpPr>
        <xdr:cNvPr id="144" name="円/楕円 143"/>
        <xdr:cNvSpPr/>
      </xdr:nvSpPr>
      <xdr:spPr>
        <a:xfrm>
          <a:off x="2857500" y="958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72291</xdr:rowOff>
    </xdr:from>
    <xdr:ext cx="534377" cy="259045"/>
    <xdr:sp macro="" textlink="">
      <xdr:nvSpPr>
        <xdr:cNvPr id="145" name="テキスト ボックス 144"/>
        <xdr:cNvSpPr txBox="1"/>
      </xdr:nvSpPr>
      <xdr:spPr>
        <a:xfrm>
          <a:off x="2641111" y="967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55,696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144760</xdr:rowOff>
    </xdr:from>
    <xdr:to>
      <xdr:col>3</xdr:col>
      <xdr:colOff>3175</xdr:colOff>
      <xdr:row>56</xdr:row>
      <xdr:rowOff>74910</xdr:rowOff>
    </xdr:to>
    <xdr:sp macro="" textlink="">
      <xdr:nvSpPr>
        <xdr:cNvPr id="146" name="円/楕円 145"/>
        <xdr:cNvSpPr/>
      </xdr:nvSpPr>
      <xdr:spPr>
        <a:xfrm>
          <a:off x="1968500" y="957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66037</xdr:rowOff>
    </xdr:from>
    <xdr:ext cx="534377" cy="259045"/>
    <xdr:sp macro="" textlink="">
      <xdr:nvSpPr>
        <xdr:cNvPr id="147" name="テキスト ボックス 146"/>
        <xdr:cNvSpPr txBox="1"/>
      </xdr:nvSpPr>
      <xdr:spPr>
        <a:xfrm>
          <a:off x="1752111" y="966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56,079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148941</xdr:rowOff>
    </xdr:from>
    <xdr:to>
      <xdr:col>1</xdr:col>
      <xdr:colOff>485775</xdr:colOff>
      <xdr:row>56</xdr:row>
      <xdr:rowOff>79091</xdr:rowOff>
    </xdr:to>
    <xdr:sp macro="" textlink="">
      <xdr:nvSpPr>
        <xdr:cNvPr id="148" name="円/楕円 147"/>
        <xdr:cNvSpPr/>
      </xdr:nvSpPr>
      <xdr:spPr>
        <a:xfrm>
          <a:off x="1079500" y="957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95618</xdr:rowOff>
    </xdr:from>
    <xdr:ext cx="534377" cy="259045"/>
    <xdr:sp macro="" textlink="">
      <xdr:nvSpPr>
        <xdr:cNvPr id="149" name="テキスト ボックス 148"/>
        <xdr:cNvSpPr txBox="1"/>
      </xdr:nvSpPr>
      <xdr:spPr>
        <a:xfrm>
          <a:off x="863111" y="935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145937</xdr:rowOff>
    </xdr:from>
    <xdr:to>
      <xdr:col>6</xdr:col>
      <xdr:colOff>511175</xdr:colOff>
      <xdr:row>78</xdr:row>
      <xdr:rowOff>155800</xdr:rowOff>
    </xdr:to>
    <xdr:cxnSp macro="">
      <xdr:nvCxnSpPr>
        <xdr:cNvPr id="180" name="直線コネクタ 179"/>
        <xdr:cNvCxnSpPr/>
      </xdr:nvCxnSpPr>
      <xdr:spPr>
        <a:xfrm>
          <a:off x="3797300" y="13519037"/>
          <a:ext cx="8382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1"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145937</xdr:rowOff>
    </xdr:from>
    <xdr:to>
      <xdr:col>5</xdr:col>
      <xdr:colOff>358775</xdr:colOff>
      <xdr:row>78</xdr:row>
      <xdr:rowOff>165303</xdr:rowOff>
    </xdr:to>
    <xdr:cxnSp macro="">
      <xdr:nvCxnSpPr>
        <xdr:cNvPr id="183" name="直線コネクタ 182"/>
        <xdr:cNvCxnSpPr/>
      </xdr:nvCxnSpPr>
      <xdr:spPr>
        <a:xfrm flipV="1">
          <a:off x="2908300" y="13519037"/>
          <a:ext cx="889000" cy="1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154711</xdr:rowOff>
    </xdr:from>
    <xdr:ext cx="469744" cy="259045"/>
    <xdr:sp macro="" textlink="">
      <xdr:nvSpPr>
        <xdr:cNvPr id="185" name="テキスト ボックス 184"/>
        <xdr:cNvSpPr txBox="1"/>
      </xdr:nvSpPr>
      <xdr:spPr>
        <a:xfrm>
          <a:off x="3562427" y="1318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154527</xdr:rowOff>
    </xdr:from>
    <xdr:to>
      <xdr:col>4</xdr:col>
      <xdr:colOff>155575</xdr:colOff>
      <xdr:row>78</xdr:row>
      <xdr:rowOff>165303</xdr:rowOff>
    </xdr:to>
    <xdr:cxnSp macro="">
      <xdr:nvCxnSpPr>
        <xdr:cNvPr id="186" name="直線コネクタ 185"/>
        <xdr:cNvCxnSpPr/>
      </xdr:nvCxnSpPr>
      <xdr:spPr>
        <a:xfrm>
          <a:off x="2019300" y="13527627"/>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17355</xdr:rowOff>
    </xdr:from>
    <xdr:ext cx="469744" cy="259045"/>
    <xdr:sp macro="" textlink="">
      <xdr:nvSpPr>
        <xdr:cNvPr id="188" name="テキスト ボックス 187"/>
        <xdr:cNvSpPr txBox="1"/>
      </xdr:nvSpPr>
      <xdr:spPr>
        <a:xfrm>
          <a:off x="2673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133659</xdr:rowOff>
    </xdr:from>
    <xdr:to>
      <xdr:col>2</xdr:col>
      <xdr:colOff>638175</xdr:colOff>
      <xdr:row>78</xdr:row>
      <xdr:rowOff>154527</xdr:rowOff>
    </xdr:to>
    <xdr:cxnSp macro="">
      <xdr:nvCxnSpPr>
        <xdr:cNvPr id="189" name="直線コネクタ 188"/>
        <xdr:cNvCxnSpPr/>
      </xdr:nvCxnSpPr>
      <xdr:spPr>
        <a:xfrm>
          <a:off x="1130300" y="13506759"/>
          <a:ext cx="889000" cy="2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91" name="テキスト ボックス 190"/>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3" name="テキスト ボックス 192"/>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105000</xdr:rowOff>
    </xdr:from>
    <xdr:to>
      <xdr:col>6</xdr:col>
      <xdr:colOff>561975</xdr:colOff>
      <xdr:row>79</xdr:row>
      <xdr:rowOff>35150</xdr:rowOff>
    </xdr:to>
    <xdr:sp macro="" textlink="">
      <xdr:nvSpPr>
        <xdr:cNvPr id="199" name="円/楕円 198"/>
        <xdr:cNvSpPr/>
      </xdr:nvSpPr>
      <xdr:spPr>
        <a:xfrm>
          <a:off x="4584700" y="134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19927</xdr:rowOff>
    </xdr:from>
    <xdr:ext cx="469744" cy="259045"/>
    <xdr:sp macro="" textlink="">
      <xdr:nvSpPr>
        <xdr:cNvPr id="200" name="維持補修費該当値テキスト"/>
        <xdr:cNvSpPr txBox="1"/>
      </xdr:nvSpPr>
      <xdr:spPr>
        <a:xfrm>
          <a:off x="4686300" y="1339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95137</xdr:rowOff>
    </xdr:from>
    <xdr:to>
      <xdr:col>5</xdr:col>
      <xdr:colOff>409575</xdr:colOff>
      <xdr:row>79</xdr:row>
      <xdr:rowOff>25287</xdr:rowOff>
    </xdr:to>
    <xdr:sp macro="" textlink="">
      <xdr:nvSpPr>
        <xdr:cNvPr id="201" name="円/楕円 200"/>
        <xdr:cNvSpPr/>
      </xdr:nvSpPr>
      <xdr:spPr>
        <a:xfrm>
          <a:off x="3746500" y="1346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16414</xdr:rowOff>
    </xdr:from>
    <xdr:ext cx="469744" cy="259045"/>
    <xdr:sp macro="" textlink="">
      <xdr:nvSpPr>
        <xdr:cNvPr id="202" name="テキスト ボックス 201"/>
        <xdr:cNvSpPr txBox="1"/>
      </xdr:nvSpPr>
      <xdr:spPr>
        <a:xfrm>
          <a:off x="3562427" y="1356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114503</xdr:rowOff>
    </xdr:from>
    <xdr:to>
      <xdr:col>4</xdr:col>
      <xdr:colOff>206375</xdr:colOff>
      <xdr:row>79</xdr:row>
      <xdr:rowOff>44653</xdr:rowOff>
    </xdr:to>
    <xdr:sp macro="" textlink="">
      <xdr:nvSpPr>
        <xdr:cNvPr id="203" name="円/楕円 202"/>
        <xdr:cNvSpPr/>
      </xdr:nvSpPr>
      <xdr:spPr>
        <a:xfrm>
          <a:off x="2857500" y="1348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35780</xdr:rowOff>
    </xdr:from>
    <xdr:ext cx="469744" cy="259045"/>
    <xdr:sp macro="" textlink="">
      <xdr:nvSpPr>
        <xdr:cNvPr id="204" name="テキスト ボックス 203"/>
        <xdr:cNvSpPr txBox="1"/>
      </xdr:nvSpPr>
      <xdr:spPr>
        <a:xfrm>
          <a:off x="2673427" y="1358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103727</xdr:rowOff>
    </xdr:from>
    <xdr:to>
      <xdr:col>3</xdr:col>
      <xdr:colOff>3175</xdr:colOff>
      <xdr:row>79</xdr:row>
      <xdr:rowOff>33877</xdr:rowOff>
    </xdr:to>
    <xdr:sp macro="" textlink="">
      <xdr:nvSpPr>
        <xdr:cNvPr id="205" name="円/楕円 204"/>
        <xdr:cNvSpPr/>
      </xdr:nvSpPr>
      <xdr:spPr>
        <a:xfrm>
          <a:off x="1968500" y="1347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25004</xdr:rowOff>
    </xdr:from>
    <xdr:ext cx="469744" cy="259045"/>
    <xdr:sp macro="" textlink="">
      <xdr:nvSpPr>
        <xdr:cNvPr id="206" name="テキスト ボックス 205"/>
        <xdr:cNvSpPr txBox="1"/>
      </xdr:nvSpPr>
      <xdr:spPr>
        <a:xfrm>
          <a:off x="1784427" y="13569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82859</xdr:rowOff>
    </xdr:from>
    <xdr:to>
      <xdr:col>1</xdr:col>
      <xdr:colOff>485775</xdr:colOff>
      <xdr:row>79</xdr:row>
      <xdr:rowOff>13009</xdr:rowOff>
    </xdr:to>
    <xdr:sp macro="" textlink="">
      <xdr:nvSpPr>
        <xdr:cNvPr id="207" name="円/楕円 206"/>
        <xdr:cNvSpPr/>
      </xdr:nvSpPr>
      <xdr:spPr>
        <a:xfrm>
          <a:off x="1079500" y="1345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4136</xdr:rowOff>
    </xdr:from>
    <xdr:ext cx="469744" cy="259045"/>
    <xdr:sp macro="" textlink="">
      <xdr:nvSpPr>
        <xdr:cNvPr id="208" name="テキスト ボックス 207"/>
        <xdr:cNvSpPr txBox="1"/>
      </xdr:nvSpPr>
      <xdr:spPr>
        <a:xfrm>
          <a:off x="895427" y="1354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36683</xdr:rowOff>
    </xdr:from>
    <xdr:to>
      <xdr:col>6</xdr:col>
      <xdr:colOff>511175</xdr:colOff>
      <xdr:row>99</xdr:row>
      <xdr:rowOff>65356</xdr:rowOff>
    </xdr:to>
    <xdr:cxnSp macro="">
      <xdr:nvCxnSpPr>
        <xdr:cNvPr id="240" name="直線コネクタ 239"/>
        <xdr:cNvCxnSpPr/>
      </xdr:nvCxnSpPr>
      <xdr:spPr>
        <a:xfrm flipV="1">
          <a:off x="3797300" y="16838783"/>
          <a:ext cx="838200" cy="20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32501</xdr:rowOff>
    </xdr:from>
    <xdr:ext cx="534377" cy="259045"/>
    <xdr:sp macro="" textlink="">
      <xdr:nvSpPr>
        <xdr:cNvPr id="241" name="扶助費平均値テキスト"/>
        <xdr:cNvSpPr txBox="1"/>
      </xdr:nvSpPr>
      <xdr:spPr>
        <a:xfrm>
          <a:off x="4686300" y="1632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25907</xdr:rowOff>
    </xdr:from>
    <xdr:to>
      <xdr:col>5</xdr:col>
      <xdr:colOff>358775</xdr:colOff>
      <xdr:row>99</xdr:row>
      <xdr:rowOff>65356</xdr:rowOff>
    </xdr:to>
    <xdr:cxnSp macro="">
      <xdr:nvCxnSpPr>
        <xdr:cNvPr id="243" name="直線コネクタ 242"/>
        <xdr:cNvCxnSpPr/>
      </xdr:nvCxnSpPr>
      <xdr:spPr>
        <a:xfrm>
          <a:off x="2908300" y="16999457"/>
          <a:ext cx="889000" cy="3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57653</xdr:rowOff>
    </xdr:from>
    <xdr:ext cx="534377" cy="259045"/>
    <xdr:sp macro="" textlink="">
      <xdr:nvSpPr>
        <xdr:cNvPr id="245" name="テキスト ボックス 244"/>
        <xdr:cNvSpPr txBox="1"/>
      </xdr:nvSpPr>
      <xdr:spPr>
        <a:xfrm>
          <a:off x="3530111" y="1634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25907</xdr:rowOff>
    </xdr:from>
    <xdr:to>
      <xdr:col>4</xdr:col>
      <xdr:colOff>155575</xdr:colOff>
      <xdr:row>99</xdr:row>
      <xdr:rowOff>92478</xdr:rowOff>
    </xdr:to>
    <xdr:cxnSp macro="">
      <xdr:nvCxnSpPr>
        <xdr:cNvPr id="246" name="直線コネクタ 245"/>
        <xdr:cNvCxnSpPr/>
      </xdr:nvCxnSpPr>
      <xdr:spPr>
        <a:xfrm flipV="1">
          <a:off x="2019300" y="16999457"/>
          <a:ext cx="889000" cy="6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156114</xdr:rowOff>
    </xdr:from>
    <xdr:ext cx="534377" cy="259045"/>
    <xdr:sp macro="" textlink="">
      <xdr:nvSpPr>
        <xdr:cNvPr id="248" name="テキスト ボックス 247"/>
        <xdr:cNvSpPr txBox="1"/>
      </xdr:nvSpPr>
      <xdr:spPr>
        <a:xfrm>
          <a:off x="2641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92478</xdr:rowOff>
    </xdr:from>
    <xdr:to>
      <xdr:col>2</xdr:col>
      <xdr:colOff>638175</xdr:colOff>
      <xdr:row>99</xdr:row>
      <xdr:rowOff>124285</xdr:rowOff>
    </xdr:to>
    <xdr:cxnSp macro="">
      <xdr:nvCxnSpPr>
        <xdr:cNvPr id="249" name="直線コネクタ 248"/>
        <xdr:cNvCxnSpPr/>
      </xdr:nvCxnSpPr>
      <xdr:spPr>
        <a:xfrm flipV="1">
          <a:off x="1130300" y="17066028"/>
          <a:ext cx="889000" cy="3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84693</xdr:rowOff>
    </xdr:from>
    <xdr:ext cx="534377" cy="259045"/>
    <xdr:sp macro="" textlink="">
      <xdr:nvSpPr>
        <xdr:cNvPr id="251" name="テキスト ボックス 250"/>
        <xdr:cNvSpPr txBox="1"/>
      </xdr:nvSpPr>
      <xdr:spPr>
        <a:xfrm>
          <a:off x="1752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109056</xdr:rowOff>
    </xdr:from>
    <xdr:ext cx="534377" cy="259045"/>
    <xdr:sp macro="" textlink="">
      <xdr:nvSpPr>
        <xdr:cNvPr id="253" name="テキスト ボックス 252"/>
        <xdr:cNvSpPr txBox="1"/>
      </xdr:nvSpPr>
      <xdr:spPr>
        <a:xfrm>
          <a:off x="863111" y="16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157333</xdr:rowOff>
    </xdr:from>
    <xdr:to>
      <xdr:col>6</xdr:col>
      <xdr:colOff>561975</xdr:colOff>
      <xdr:row>98</xdr:row>
      <xdr:rowOff>87483</xdr:rowOff>
    </xdr:to>
    <xdr:sp macro="" textlink="">
      <xdr:nvSpPr>
        <xdr:cNvPr id="259" name="円/楕円 258"/>
        <xdr:cNvSpPr/>
      </xdr:nvSpPr>
      <xdr:spPr>
        <a:xfrm>
          <a:off x="4584700" y="1678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135760</xdr:rowOff>
    </xdr:from>
    <xdr:ext cx="534377" cy="259045"/>
    <xdr:sp macro="" textlink="">
      <xdr:nvSpPr>
        <xdr:cNvPr id="260" name="扶助費該当値テキスト"/>
        <xdr:cNvSpPr txBox="1"/>
      </xdr:nvSpPr>
      <xdr:spPr>
        <a:xfrm>
          <a:off x="4686300" y="1676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74,309</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14556</xdr:rowOff>
    </xdr:from>
    <xdr:to>
      <xdr:col>5</xdr:col>
      <xdr:colOff>409575</xdr:colOff>
      <xdr:row>99</xdr:row>
      <xdr:rowOff>116156</xdr:rowOff>
    </xdr:to>
    <xdr:sp macro="" textlink="">
      <xdr:nvSpPr>
        <xdr:cNvPr id="261" name="円/楕円 260"/>
        <xdr:cNvSpPr/>
      </xdr:nvSpPr>
      <xdr:spPr>
        <a:xfrm>
          <a:off x="3746500" y="169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107283</xdr:rowOff>
    </xdr:from>
    <xdr:ext cx="534377" cy="259045"/>
    <xdr:sp macro="" textlink="">
      <xdr:nvSpPr>
        <xdr:cNvPr id="262" name="テキスト ボックス 261"/>
        <xdr:cNvSpPr txBox="1"/>
      </xdr:nvSpPr>
      <xdr:spPr>
        <a:xfrm>
          <a:off x="3530111" y="1708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62,053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146557</xdr:rowOff>
    </xdr:from>
    <xdr:to>
      <xdr:col>4</xdr:col>
      <xdr:colOff>206375</xdr:colOff>
      <xdr:row>99</xdr:row>
      <xdr:rowOff>76707</xdr:rowOff>
    </xdr:to>
    <xdr:sp macro="" textlink="">
      <xdr:nvSpPr>
        <xdr:cNvPr id="263" name="円/楕円 262"/>
        <xdr:cNvSpPr/>
      </xdr:nvSpPr>
      <xdr:spPr>
        <a:xfrm>
          <a:off x="2857500" y="1694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67834</xdr:rowOff>
    </xdr:from>
    <xdr:ext cx="534377" cy="259045"/>
    <xdr:sp macro="" textlink="">
      <xdr:nvSpPr>
        <xdr:cNvPr id="264" name="テキスト ボックス 263"/>
        <xdr:cNvSpPr txBox="1"/>
      </xdr:nvSpPr>
      <xdr:spPr>
        <a:xfrm>
          <a:off x="2641111" y="1704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64,469</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41678</xdr:rowOff>
    </xdr:from>
    <xdr:to>
      <xdr:col>3</xdr:col>
      <xdr:colOff>3175</xdr:colOff>
      <xdr:row>99</xdr:row>
      <xdr:rowOff>143278</xdr:rowOff>
    </xdr:to>
    <xdr:sp macro="" textlink="">
      <xdr:nvSpPr>
        <xdr:cNvPr id="265" name="円/楕円 264"/>
        <xdr:cNvSpPr/>
      </xdr:nvSpPr>
      <xdr:spPr>
        <a:xfrm>
          <a:off x="1968500" y="17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134405</xdr:rowOff>
    </xdr:from>
    <xdr:ext cx="534377" cy="259045"/>
    <xdr:sp macro="" textlink="">
      <xdr:nvSpPr>
        <xdr:cNvPr id="266" name="テキスト ボックス 265"/>
        <xdr:cNvSpPr txBox="1"/>
      </xdr:nvSpPr>
      <xdr:spPr>
        <a:xfrm>
          <a:off x="1752111" y="1710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60,392</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73485</xdr:rowOff>
    </xdr:from>
    <xdr:to>
      <xdr:col>1</xdr:col>
      <xdr:colOff>485775</xdr:colOff>
      <xdr:row>100</xdr:row>
      <xdr:rowOff>3635</xdr:rowOff>
    </xdr:to>
    <xdr:sp macro="" textlink="">
      <xdr:nvSpPr>
        <xdr:cNvPr id="267" name="円/楕円 266"/>
        <xdr:cNvSpPr/>
      </xdr:nvSpPr>
      <xdr:spPr>
        <a:xfrm>
          <a:off x="1079500" y="1704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166212</xdr:rowOff>
    </xdr:from>
    <xdr:ext cx="534377" cy="259045"/>
    <xdr:sp macro="" textlink="">
      <xdr:nvSpPr>
        <xdr:cNvPr id="268" name="テキスト ボックス 267"/>
        <xdr:cNvSpPr txBox="1"/>
      </xdr:nvSpPr>
      <xdr:spPr>
        <a:xfrm>
          <a:off x="863111" y="171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123076</xdr:rowOff>
    </xdr:from>
    <xdr:to>
      <xdr:col>15</xdr:col>
      <xdr:colOff>180975</xdr:colOff>
      <xdr:row>33</xdr:row>
      <xdr:rowOff>112446</xdr:rowOff>
    </xdr:to>
    <xdr:cxnSp macro="">
      <xdr:nvCxnSpPr>
        <xdr:cNvPr id="297" name="直線コネクタ 296"/>
        <xdr:cNvCxnSpPr/>
      </xdr:nvCxnSpPr>
      <xdr:spPr>
        <a:xfrm>
          <a:off x="9639300" y="5438026"/>
          <a:ext cx="838200" cy="33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29532</xdr:rowOff>
    </xdr:from>
    <xdr:ext cx="534377" cy="259045"/>
    <xdr:sp macro="" textlink="">
      <xdr:nvSpPr>
        <xdr:cNvPr id="298" name="補助費等平均値テキスト"/>
        <xdr:cNvSpPr txBox="1"/>
      </xdr:nvSpPr>
      <xdr:spPr>
        <a:xfrm>
          <a:off x="10528300" y="603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123076</xdr:rowOff>
    </xdr:from>
    <xdr:to>
      <xdr:col>14</xdr:col>
      <xdr:colOff>28575</xdr:colOff>
      <xdr:row>33</xdr:row>
      <xdr:rowOff>108128</xdr:rowOff>
    </xdr:to>
    <xdr:cxnSp macro="">
      <xdr:nvCxnSpPr>
        <xdr:cNvPr id="300" name="直線コネクタ 299"/>
        <xdr:cNvCxnSpPr/>
      </xdr:nvCxnSpPr>
      <xdr:spPr>
        <a:xfrm flipV="1">
          <a:off x="8750300" y="5438026"/>
          <a:ext cx="889000" cy="32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139438</xdr:rowOff>
    </xdr:from>
    <xdr:ext cx="534377" cy="259045"/>
    <xdr:sp macro="" textlink="">
      <xdr:nvSpPr>
        <xdr:cNvPr id="302" name="テキスト ボックス 301"/>
        <xdr:cNvSpPr txBox="1"/>
      </xdr:nvSpPr>
      <xdr:spPr>
        <a:xfrm>
          <a:off x="9372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28677</xdr:rowOff>
    </xdr:from>
    <xdr:to>
      <xdr:col>12</xdr:col>
      <xdr:colOff>511175</xdr:colOff>
      <xdr:row>33</xdr:row>
      <xdr:rowOff>108128</xdr:rowOff>
    </xdr:to>
    <xdr:cxnSp macro="">
      <xdr:nvCxnSpPr>
        <xdr:cNvPr id="303" name="直線コネクタ 302"/>
        <xdr:cNvCxnSpPr/>
      </xdr:nvCxnSpPr>
      <xdr:spPr>
        <a:xfrm>
          <a:off x="7861300" y="5172177"/>
          <a:ext cx="889000" cy="59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5" name="テキスト ボックス 304"/>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28677</xdr:rowOff>
    </xdr:from>
    <xdr:to>
      <xdr:col>11</xdr:col>
      <xdr:colOff>307975</xdr:colOff>
      <xdr:row>34</xdr:row>
      <xdr:rowOff>131635</xdr:rowOff>
    </xdr:to>
    <xdr:cxnSp macro="">
      <xdr:nvCxnSpPr>
        <xdr:cNvPr id="306" name="直線コネクタ 305"/>
        <xdr:cNvCxnSpPr/>
      </xdr:nvCxnSpPr>
      <xdr:spPr>
        <a:xfrm flipV="1">
          <a:off x="6972300" y="5172177"/>
          <a:ext cx="889000" cy="78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8" name="テキスト ボックス 307"/>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10" name="テキスト ボックス 309"/>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61646</xdr:rowOff>
    </xdr:from>
    <xdr:to>
      <xdr:col>15</xdr:col>
      <xdr:colOff>231775</xdr:colOff>
      <xdr:row>33</xdr:row>
      <xdr:rowOff>163246</xdr:rowOff>
    </xdr:to>
    <xdr:sp macro="" textlink="">
      <xdr:nvSpPr>
        <xdr:cNvPr id="316" name="円/楕円 315"/>
        <xdr:cNvSpPr/>
      </xdr:nvSpPr>
      <xdr:spPr>
        <a:xfrm>
          <a:off x="10426700" y="57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84523</xdr:rowOff>
    </xdr:from>
    <xdr:ext cx="534377" cy="259045"/>
    <xdr:sp macro="" textlink="">
      <xdr:nvSpPr>
        <xdr:cNvPr id="317" name="補助費等該当値テキスト"/>
        <xdr:cNvSpPr txBox="1"/>
      </xdr:nvSpPr>
      <xdr:spPr>
        <a:xfrm>
          <a:off x="10528300" y="557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75,646</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72276</xdr:rowOff>
    </xdr:from>
    <xdr:to>
      <xdr:col>14</xdr:col>
      <xdr:colOff>79375</xdr:colOff>
      <xdr:row>32</xdr:row>
      <xdr:rowOff>2426</xdr:rowOff>
    </xdr:to>
    <xdr:sp macro="" textlink="">
      <xdr:nvSpPr>
        <xdr:cNvPr id="318" name="円/楕円 317"/>
        <xdr:cNvSpPr/>
      </xdr:nvSpPr>
      <xdr:spPr>
        <a:xfrm>
          <a:off x="9588500" y="538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30</xdr:row>
      <xdr:rowOff>18953</xdr:rowOff>
    </xdr:from>
    <xdr:ext cx="599010" cy="259045"/>
    <xdr:sp macro="" textlink="">
      <xdr:nvSpPr>
        <xdr:cNvPr id="319" name="テキスト ボックス 318"/>
        <xdr:cNvSpPr txBox="1"/>
      </xdr:nvSpPr>
      <xdr:spPr>
        <a:xfrm>
          <a:off x="9339794" y="5162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101,809</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57328</xdr:rowOff>
    </xdr:from>
    <xdr:to>
      <xdr:col>12</xdr:col>
      <xdr:colOff>561975</xdr:colOff>
      <xdr:row>33</xdr:row>
      <xdr:rowOff>158928</xdr:rowOff>
    </xdr:to>
    <xdr:sp macro="" textlink="">
      <xdr:nvSpPr>
        <xdr:cNvPr id="320" name="円/楕円 319"/>
        <xdr:cNvSpPr/>
      </xdr:nvSpPr>
      <xdr:spPr>
        <a:xfrm>
          <a:off x="8699500" y="571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4005</xdr:rowOff>
    </xdr:from>
    <xdr:ext cx="534377" cy="259045"/>
    <xdr:sp macro="" textlink="">
      <xdr:nvSpPr>
        <xdr:cNvPr id="321" name="テキスト ボックス 320"/>
        <xdr:cNvSpPr txBox="1"/>
      </xdr:nvSpPr>
      <xdr:spPr>
        <a:xfrm>
          <a:off x="8483111" y="549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75,986</a:t>
          </a:r>
          <a:endParaRPr kumimoji="1" lang="ja-JP" altLang="en-US" sz="1000" b="1">
            <a:solidFill>
              <a:srgbClr val="FF0000"/>
            </a:solidFill>
            <a:latin typeface="ＭＳ Ｐゴシック"/>
          </a:endParaRPr>
        </a:p>
      </xdr:txBody>
    </xdr:sp>
    <xdr:clientData/>
  </xdr:oneCellAnchor>
  <xdr:twoCellAnchor>
    <xdr:from>
      <xdr:col>11</xdr:col>
      <xdr:colOff>257175</xdr:colOff>
      <xdr:row>29</xdr:row>
      <xdr:rowOff>149327</xdr:rowOff>
    </xdr:from>
    <xdr:to>
      <xdr:col>11</xdr:col>
      <xdr:colOff>358775</xdr:colOff>
      <xdr:row>30</xdr:row>
      <xdr:rowOff>79477</xdr:rowOff>
    </xdr:to>
    <xdr:sp macro="" textlink="">
      <xdr:nvSpPr>
        <xdr:cNvPr id="322" name="円/楕円 321"/>
        <xdr:cNvSpPr/>
      </xdr:nvSpPr>
      <xdr:spPr>
        <a:xfrm>
          <a:off x="7810500" y="512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28</xdr:row>
      <xdr:rowOff>96004</xdr:rowOff>
    </xdr:from>
    <xdr:ext cx="599010" cy="259045"/>
    <xdr:sp macro="" textlink="">
      <xdr:nvSpPr>
        <xdr:cNvPr id="323" name="テキスト ボックス 322"/>
        <xdr:cNvSpPr txBox="1"/>
      </xdr:nvSpPr>
      <xdr:spPr>
        <a:xfrm>
          <a:off x="7561794" y="4896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122,742</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80835</xdr:rowOff>
    </xdr:from>
    <xdr:to>
      <xdr:col>10</xdr:col>
      <xdr:colOff>155575</xdr:colOff>
      <xdr:row>35</xdr:row>
      <xdr:rowOff>10985</xdr:rowOff>
    </xdr:to>
    <xdr:sp macro="" textlink="">
      <xdr:nvSpPr>
        <xdr:cNvPr id="324" name="円/楕円 323"/>
        <xdr:cNvSpPr/>
      </xdr:nvSpPr>
      <xdr:spPr>
        <a:xfrm>
          <a:off x="6921500" y="59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27512</xdr:rowOff>
    </xdr:from>
    <xdr:ext cx="534377" cy="259045"/>
    <xdr:sp macro="" textlink="">
      <xdr:nvSpPr>
        <xdr:cNvPr id="325" name="テキスト ボックス 324"/>
        <xdr:cNvSpPr txBox="1"/>
      </xdr:nvSpPr>
      <xdr:spPr>
        <a:xfrm>
          <a:off x="6705111" y="568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84539</xdr:rowOff>
    </xdr:from>
    <xdr:to>
      <xdr:col>15</xdr:col>
      <xdr:colOff>180975</xdr:colOff>
      <xdr:row>57</xdr:row>
      <xdr:rowOff>90002</xdr:rowOff>
    </xdr:to>
    <xdr:cxnSp macro="">
      <xdr:nvCxnSpPr>
        <xdr:cNvPr id="354" name="直線コネクタ 353"/>
        <xdr:cNvCxnSpPr/>
      </xdr:nvCxnSpPr>
      <xdr:spPr>
        <a:xfrm flipV="1">
          <a:off x="9639300" y="9857189"/>
          <a:ext cx="8382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17906</xdr:rowOff>
    </xdr:from>
    <xdr:ext cx="534377" cy="259045"/>
    <xdr:sp macro="" textlink="">
      <xdr:nvSpPr>
        <xdr:cNvPr id="355" name="普通建設事業費平均値テキスト"/>
        <xdr:cNvSpPr txBox="1"/>
      </xdr:nvSpPr>
      <xdr:spPr>
        <a:xfrm>
          <a:off x="10528300" y="94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90002</xdr:rowOff>
    </xdr:from>
    <xdr:to>
      <xdr:col>14</xdr:col>
      <xdr:colOff>28575</xdr:colOff>
      <xdr:row>57</xdr:row>
      <xdr:rowOff>114744</xdr:rowOff>
    </xdr:to>
    <xdr:cxnSp macro="">
      <xdr:nvCxnSpPr>
        <xdr:cNvPr id="357" name="直線コネクタ 356"/>
        <xdr:cNvCxnSpPr/>
      </xdr:nvCxnSpPr>
      <xdr:spPr>
        <a:xfrm flipV="1">
          <a:off x="8750300" y="9862652"/>
          <a:ext cx="889000" cy="2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9" name="テキスト ボックス 358"/>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17262</xdr:rowOff>
    </xdr:from>
    <xdr:to>
      <xdr:col>12</xdr:col>
      <xdr:colOff>511175</xdr:colOff>
      <xdr:row>57</xdr:row>
      <xdr:rowOff>114744</xdr:rowOff>
    </xdr:to>
    <xdr:cxnSp macro="">
      <xdr:nvCxnSpPr>
        <xdr:cNvPr id="360" name="直線コネクタ 359"/>
        <xdr:cNvCxnSpPr/>
      </xdr:nvCxnSpPr>
      <xdr:spPr>
        <a:xfrm>
          <a:off x="7861300" y="9447012"/>
          <a:ext cx="889000" cy="44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121264</xdr:rowOff>
    </xdr:from>
    <xdr:ext cx="534377" cy="259045"/>
    <xdr:sp macro="" textlink="">
      <xdr:nvSpPr>
        <xdr:cNvPr id="362" name="テキスト ボックス 361"/>
        <xdr:cNvSpPr txBox="1"/>
      </xdr:nvSpPr>
      <xdr:spPr>
        <a:xfrm>
          <a:off x="8483111" y="93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17262</xdr:rowOff>
    </xdr:from>
    <xdr:to>
      <xdr:col>11</xdr:col>
      <xdr:colOff>307975</xdr:colOff>
      <xdr:row>56</xdr:row>
      <xdr:rowOff>55766</xdr:rowOff>
    </xdr:to>
    <xdr:cxnSp macro="">
      <xdr:nvCxnSpPr>
        <xdr:cNvPr id="363" name="直線コネクタ 362"/>
        <xdr:cNvCxnSpPr/>
      </xdr:nvCxnSpPr>
      <xdr:spPr>
        <a:xfrm flipV="1">
          <a:off x="6972300" y="9447012"/>
          <a:ext cx="889000" cy="20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113382</xdr:rowOff>
    </xdr:from>
    <xdr:ext cx="534377" cy="259045"/>
    <xdr:sp macro="" textlink="">
      <xdr:nvSpPr>
        <xdr:cNvPr id="365" name="テキスト ボックス 364"/>
        <xdr:cNvSpPr txBox="1"/>
      </xdr:nvSpPr>
      <xdr:spPr>
        <a:xfrm>
          <a:off x="7594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7" name="テキスト ボックス 366"/>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33739</xdr:rowOff>
    </xdr:from>
    <xdr:to>
      <xdr:col>15</xdr:col>
      <xdr:colOff>231775</xdr:colOff>
      <xdr:row>57</xdr:row>
      <xdr:rowOff>135339</xdr:rowOff>
    </xdr:to>
    <xdr:sp macro="" textlink="">
      <xdr:nvSpPr>
        <xdr:cNvPr id="373" name="円/楕円 372"/>
        <xdr:cNvSpPr/>
      </xdr:nvSpPr>
      <xdr:spPr>
        <a:xfrm>
          <a:off x="10426700" y="98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12166</xdr:rowOff>
    </xdr:from>
    <xdr:ext cx="534377" cy="259045"/>
    <xdr:sp macro="" textlink="">
      <xdr:nvSpPr>
        <xdr:cNvPr id="374" name="普通建設事業費該当値テキスト"/>
        <xdr:cNvSpPr txBox="1"/>
      </xdr:nvSpPr>
      <xdr:spPr>
        <a:xfrm>
          <a:off x="10528300" y="978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39,739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39202</xdr:rowOff>
    </xdr:from>
    <xdr:to>
      <xdr:col>14</xdr:col>
      <xdr:colOff>79375</xdr:colOff>
      <xdr:row>57</xdr:row>
      <xdr:rowOff>140802</xdr:rowOff>
    </xdr:to>
    <xdr:sp macro="" textlink="">
      <xdr:nvSpPr>
        <xdr:cNvPr id="375" name="円/楕円 374"/>
        <xdr:cNvSpPr/>
      </xdr:nvSpPr>
      <xdr:spPr>
        <a:xfrm>
          <a:off x="9588500" y="981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131929</xdr:rowOff>
    </xdr:from>
    <xdr:ext cx="534377" cy="259045"/>
    <xdr:sp macro="" textlink="">
      <xdr:nvSpPr>
        <xdr:cNvPr id="376" name="テキスト ボックス 375"/>
        <xdr:cNvSpPr txBox="1"/>
      </xdr:nvSpPr>
      <xdr:spPr>
        <a:xfrm>
          <a:off x="9372111" y="990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39,022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63944</xdr:rowOff>
    </xdr:from>
    <xdr:to>
      <xdr:col>12</xdr:col>
      <xdr:colOff>561975</xdr:colOff>
      <xdr:row>57</xdr:row>
      <xdr:rowOff>165544</xdr:rowOff>
    </xdr:to>
    <xdr:sp macro="" textlink="">
      <xdr:nvSpPr>
        <xdr:cNvPr id="377" name="円/楕円 376"/>
        <xdr:cNvSpPr/>
      </xdr:nvSpPr>
      <xdr:spPr>
        <a:xfrm>
          <a:off x="8699500" y="983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156671</xdr:rowOff>
    </xdr:from>
    <xdr:ext cx="534377" cy="259045"/>
    <xdr:sp macro="" textlink="">
      <xdr:nvSpPr>
        <xdr:cNvPr id="378" name="テキスト ボックス 377"/>
        <xdr:cNvSpPr txBox="1"/>
      </xdr:nvSpPr>
      <xdr:spPr>
        <a:xfrm>
          <a:off x="8483111" y="992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35,775</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137912</xdr:rowOff>
    </xdr:from>
    <xdr:to>
      <xdr:col>11</xdr:col>
      <xdr:colOff>358775</xdr:colOff>
      <xdr:row>55</xdr:row>
      <xdr:rowOff>68062</xdr:rowOff>
    </xdr:to>
    <xdr:sp macro="" textlink="">
      <xdr:nvSpPr>
        <xdr:cNvPr id="379" name="円/楕円 378"/>
        <xdr:cNvSpPr/>
      </xdr:nvSpPr>
      <xdr:spPr>
        <a:xfrm>
          <a:off x="7810500" y="939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84589</xdr:rowOff>
    </xdr:from>
    <xdr:ext cx="534377" cy="259045"/>
    <xdr:sp macro="" textlink="">
      <xdr:nvSpPr>
        <xdr:cNvPr id="380" name="テキスト ボックス 379"/>
        <xdr:cNvSpPr txBox="1"/>
      </xdr:nvSpPr>
      <xdr:spPr>
        <a:xfrm>
          <a:off x="7594111" y="917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93,568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4966</xdr:rowOff>
    </xdr:from>
    <xdr:to>
      <xdr:col>10</xdr:col>
      <xdr:colOff>155575</xdr:colOff>
      <xdr:row>56</xdr:row>
      <xdr:rowOff>106566</xdr:rowOff>
    </xdr:to>
    <xdr:sp macro="" textlink="">
      <xdr:nvSpPr>
        <xdr:cNvPr id="381" name="円/楕円 380"/>
        <xdr:cNvSpPr/>
      </xdr:nvSpPr>
      <xdr:spPr>
        <a:xfrm>
          <a:off x="6921500" y="960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123093</xdr:rowOff>
    </xdr:from>
    <xdr:ext cx="534377" cy="259045"/>
    <xdr:sp macro="" textlink="">
      <xdr:nvSpPr>
        <xdr:cNvPr id="382" name="テキスト ボックス 381"/>
        <xdr:cNvSpPr txBox="1"/>
      </xdr:nvSpPr>
      <xdr:spPr>
        <a:xfrm>
          <a:off x="6705111" y="93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59689</xdr:rowOff>
    </xdr:from>
    <xdr:to>
      <xdr:col>15</xdr:col>
      <xdr:colOff>180975</xdr:colOff>
      <xdr:row>79</xdr:row>
      <xdr:rowOff>41687</xdr:rowOff>
    </xdr:to>
    <xdr:cxnSp macro="">
      <xdr:nvCxnSpPr>
        <xdr:cNvPr id="411" name="直線コネクタ 410"/>
        <xdr:cNvCxnSpPr/>
      </xdr:nvCxnSpPr>
      <xdr:spPr>
        <a:xfrm>
          <a:off x="9639300" y="13261339"/>
          <a:ext cx="838200" cy="32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137075</xdr:rowOff>
    </xdr:from>
    <xdr:ext cx="534377" cy="259045"/>
    <xdr:sp macro="" textlink="">
      <xdr:nvSpPr>
        <xdr:cNvPr id="412" name="普通建設事業費 （ うち新規整備　）平均値テキスト"/>
        <xdr:cNvSpPr txBox="1"/>
      </xdr:nvSpPr>
      <xdr:spPr>
        <a:xfrm>
          <a:off x="10528300" y="129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59689</xdr:rowOff>
    </xdr:from>
    <xdr:to>
      <xdr:col>14</xdr:col>
      <xdr:colOff>28575</xdr:colOff>
      <xdr:row>79</xdr:row>
      <xdr:rowOff>27533</xdr:rowOff>
    </xdr:to>
    <xdr:cxnSp macro="">
      <xdr:nvCxnSpPr>
        <xdr:cNvPr id="414" name="直線コネクタ 413"/>
        <xdr:cNvCxnSpPr/>
      </xdr:nvCxnSpPr>
      <xdr:spPr>
        <a:xfrm flipV="1">
          <a:off x="8750300" y="13261339"/>
          <a:ext cx="889000" cy="3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5" name="フローチャート : 判断 414"/>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80954</xdr:rowOff>
    </xdr:from>
    <xdr:ext cx="534377" cy="259045"/>
    <xdr:sp macro="" textlink="">
      <xdr:nvSpPr>
        <xdr:cNvPr id="416" name="テキスト ボックス 415"/>
        <xdr:cNvSpPr txBox="1"/>
      </xdr:nvSpPr>
      <xdr:spPr>
        <a:xfrm>
          <a:off x="9372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92156</xdr:rowOff>
    </xdr:from>
    <xdr:ext cx="534377" cy="259045"/>
    <xdr:sp macro="" textlink="">
      <xdr:nvSpPr>
        <xdr:cNvPr id="418" name="テキスト ボックス 417"/>
        <xdr:cNvSpPr txBox="1"/>
      </xdr:nvSpPr>
      <xdr:spPr>
        <a:xfrm>
          <a:off x="8483111" y="127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162337</xdr:rowOff>
    </xdr:from>
    <xdr:to>
      <xdr:col>15</xdr:col>
      <xdr:colOff>231775</xdr:colOff>
      <xdr:row>79</xdr:row>
      <xdr:rowOff>92487</xdr:rowOff>
    </xdr:to>
    <xdr:sp macro="" textlink="">
      <xdr:nvSpPr>
        <xdr:cNvPr id="424" name="円/楕円 423"/>
        <xdr:cNvSpPr/>
      </xdr:nvSpPr>
      <xdr:spPr>
        <a:xfrm>
          <a:off x="10426700" y="1353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77264</xdr:rowOff>
    </xdr:from>
    <xdr:ext cx="378565" cy="259045"/>
    <xdr:sp macro="" textlink="">
      <xdr:nvSpPr>
        <xdr:cNvPr id="425" name="普通建設事業費 （ うち新規整備　）該当値テキスト"/>
        <xdr:cNvSpPr txBox="1"/>
      </xdr:nvSpPr>
      <xdr:spPr>
        <a:xfrm>
          <a:off x="10528300" y="13450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8889</xdr:rowOff>
    </xdr:from>
    <xdr:to>
      <xdr:col>14</xdr:col>
      <xdr:colOff>79375</xdr:colOff>
      <xdr:row>77</xdr:row>
      <xdr:rowOff>110489</xdr:rowOff>
    </xdr:to>
    <xdr:sp macro="" textlink="">
      <xdr:nvSpPr>
        <xdr:cNvPr id="426" name="円/楕円 425"/>
        <xdr:cNvSpPr/>
      </xdr:nvSpPr>
      <xdr:spPr>
        <a:xfrm>
          <a:off x="9588500" y="1321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101616</xdr:rowOff>
    </xdr:from>
    <xdr:ext cx="534377" cy="259045"/>
    <xdr:sp macro="" textlink="">
      <xdr:nvSpPr>
        <xdr:cNvPr id="427" name="テキスト ボックス 426"/>
        <xdr:cNvSpPr txBox="1"/>
      </xdr:nvSpPr>
      <xdr:spPr>
        <a:xfrm>
          <a:off x="9372111" y="1330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148183</xdr:rowOff>
    </xdr:from>
    <xdr:to>
      <xdr:col>12</xdr:col>
      <xdr:colOff>561975</xdr:colOff>
      <xdr:row>79</xdr:row>
      <xdr:rowOff>78333</xdr:rowOff>
    </xdr:to>
    <xdr:sp macro="" textlink="">
      <xdr:nvSpPr>
        <xdr:cNvPr id="428" name="円/楕円 427"/>
        <xdr:cNvSpPr/>
      </xdr:nvSpPr>
      <xdr:spPr>
        <a:xfrm>
          <a:off x="8699500" y="1352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69460</xdr:rowOff>
    </xdr:from>
    <xdr:ext cx="378565" cy="259045"/>
    <xdr:sp macro="" textlink="">
      <xdr:nvSpPr>
        <xdr:cNvPr id="429" name="テキスト ボックス 428"/>
        <xdr:cNvSpPr txBox="1"/>
      </xdr:nvSpPr>
      <xdr:spPr>
        <a:xfrm>
          <a:off x="8561017" y="1361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87477</xdr:rowOff>
    </xdr:from>
    <xdr:to>
      <xdr:col>15</xdr:col>
      <xdr:colOff>180975</xdr:colOff>
      <xdr:row>98</xdr:row>
      <xdr:rowOff>22161</xdr:rowOff>
    </xdr:to>
    <xdr:cxnSp macro="">
      <xdr:nvCxnSpPr>
        <xdr:cNvPr id="458" name="直線コネクタ 457"/>
        <xdr:cNvCxnSpPr/>
      </xdr:nvCxnSpPr>
      <xdr:spPr>
        <a:xfrm flipV="1">
          <a:off x="9639300" y="16546677"/>
          <a:ext cx="838200" cy="27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43794</xdr:rowOff>
    </xdr:from>
    <xdr:ext cx="534377" cy="259045"/>
    <xdr:sp macro="" textlink="">
      <xdr:nvSpPr>
        <xdr:cNvPr id="459" name="普通建設事業費 （ うち更新整備　）平均値テキスト"/>
        <xdr:cNvSpPr txBox="1"/>
      </xdr:nvSpPr>
      <xdr:spPr>
        <a:xfrm>
          <a:off x="10528300" y="16502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31535</xdr:rowOff>
    </xdr:from>
    <xdr:to>
      <xdr:col>14</xdr:col>
      <xdr:colOff>28575</xdr:colOff>
      <xdr:row>98</xdr:row>
      <xdr:rowOff>22161</xdr:rowOff>
    </xdr:to>
    <xdr:cxnSp macro="">
      <xdr:nvCxnSpPr>
        <xdr:cNvPr id="461" name="直線コネクタ 460"/>
        <xdr:cNvCxnSpPr/>
      </xdr:nvCxnSpPr>
      <xdr:spPr>
        <a:xfrm>
          <a:off x="8750300" y="16662185"/>
          <a:ext cx="889000" cy="16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109287</xdr:rowOff>
    </xdr:from>
    <xdr:ext cx="534377" cy="259045"/>
    <xdr:sp macro="" textlink="">
      <xdr:nvSpPr>
        <xdr:cNvPr id="463" name="テキスト ボックス 462"/>
        <xdr:cNvSpPr txBox="1"/>
      </xdr:nvSpPr>
      <xdr:spPr>
        <a:xfrm>
          <a:off x="9372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5" name="テキスト ボックス 464"/>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36677</xdr:rowOff>
    </xdr:from>
    <xdr:to>
      <xdr:col>15</xdr:col>
      <xdr:colOff>231775</xdr:colOff>
      <xdr:row>96</xdr:row>
      <xdr:rowOff>138277</xdr:rowOff>
    </xdr:to>
    <xdr:sp macro="" textlink="">
      <xdr:nvSpPr>
        <xdr:cNvPr id="471" name="円/楕円 470"/>
        <xdr:cNvSpPr/>
      </xdr:nvSpPr>
      <xdr:spPr>
        <a:xfrm>
          <a:off x="10426700" y="1649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59554</xdr:rowOff>
    </xdr:from>
    <xdr:ext cx="534377" cy="259045"/>
    <xdr:sp macro="" textlink="">
      <xdr:nvSpPr>
        <xdr:cNvPr id="472" name="普通建設事業費 （ うち更新整備　）該当値テキスト"/>
        <xdr:cNvSpPr txBox="1"/>
      </xdr:nvSpPr>
      <xdr:spPr>
        <a:xfrm>
          <a:off x="10528300" y="1634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37,112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142811</xdr:rowOff>
    </xdr:from>
    <xdr:to>
      <xdr:col>14</xdr:col>
      <xdr:colOff>79375</xdr:colOff>
      <xdr:row>98</xdr:row>
      <xdr:rowOff>72961</xdr:rowOff>
    </xdr:to>
    <xdr:sp macro="" textlink="">
      <xdr:nvSpPr>
        <xdr:cNvPr id="473" name="円/楕円 472"/>
        <xdr:cNvSpPr/>
      </xdr:nvSpPr>
      <xdr:spPr>
        <a:xfrm>
          <a:off x="9588500" y="1677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64088</xdr:rowOff>
    </xdr:from>
    <xdr:ext cx="534377" cy="259045"/>
    <xdr:sp macro="" textlink="">
      <xdr:nvSpPr>
        <xdr:cNvPr id="474" name="テキスト ボックス 473"/>
        <xdr:cNvSpPr txBox="1"/>
      </xdr:nvSpPr>
      <xdr:spPr>
        <a:xfrm>
          <a:off x="9372111" y="1686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152185</xdr:rowOff>
    </xdr:from>
    <xdr:to>
      <xdr:col>12</xdr:col>
      <xdr:colOff>561975</xdr:colOff>
      <xdr:row>97</xdr:row>
      <xdr:rowOff>82335</xdr:rowOff>
    </xdr:to>
    <xdr:sp macro="" textlink="">
      <xdr:nvSpPr>
        <xdr:cNvPr id="475" name="円/楕円 474"/>
        <xdr:cNvSpPr/>
      </xdr:nvSpPr>
      <xdr:spPr>
        <a:xfrm>
          <a:off x="8699500" y="166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98862</xdr:rowOff>
    </xdr:from>
    <xdr:ext cx="534377" cy="259045"/>
    <xdr:sp macro="" textlink="">
      <xdr:nvSpPr>
        <xdr:cNvPr id="476" name="テキスト ボックス 475"/>
        <xdr:cNvSpPr txBox="1"/>
      </xdr:nvSpPr>
      <xdr:spPr>
        <a:xfrm>
          <a:off x="8483111" y="163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134693</xdr:rowOff>
    </xdr:from>
    <xdr:to>
      <xdr:col>23</xdr:col>
      <xdr:colOff>517525</xdr:colOff>
      <xdr:row>38</xdr:row>
      <xdr:rowOff>138054</xdr:rowOff>
    </xdr:to>
    <xdr:cxnSp macro="">
      <xdr:nvCxnSpPr>
        <xdr:cNvPr id="503" name="直線コネクタ 502"/>
        <xdr:cNvCxnSpPr/>
      </xdr:nvCxnSpPr>
      <xdr:spPr>
        <a:xfrm flipV="1">
          <a:off x="15481300" y="6649793"/>
          <a:ext cx="8382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4"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138054</xdr:rowOff>
    </xdr:from>
    <xdr:to>
      <xdr:col>22</xdr:col>
      <xdr:colOff>365125</xdr:colOff>
      <xdr:row>38</xdr:row>
      <xdr:rowOff>138237</xdr:rowOff>
    </xdr:to>
    <xdr:cxnSp macro="">
      <xdr:nvCxnSpPr>
        <xdr:cNvPr id="506" name="直線コネクタ 505"/>
        <xdr:cNvCxnSpPr/>
      </xdr:nvCxnSpPr>
      <xdr:spPr>
        <a:xfrm flipV="1">
          <a:off x="14592300" y="665315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8" name="テキスト ボックス 507"/>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136706</xdr:rowOff>
    </xdr:from>
    <xdr:to>
      <xdr:col>21</xdr:col>
      <xdr:colOff>161925</xdr:colOff>
      <xdr:row>38</xdr:row>
      <xdr:rowOff>138237</xdr:rowOff>
    </xdr:to>
    <xdr:cxnSp macro="">
      <xdr:nvCxnSpPr>
        <xdr:cNvPr id="509" name="直線コネクタ 508"/>
        <xdr:cNvCxnSpPr/>
      </xdr:nvCxnSpPr>
      <xdr:spPr>
        <a:xfrm>
          <a:off x="13703300" y="6651806"/>
          <a:ext cx="8890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11" name="テキスト ボックス 510"/>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116520</xdr:rowOff>
    </xdr:from>
    <xdr:to>
      <xdr:col>19</xdr:col>
      <xdr:colOff>644525</xdr:colOff>
      <xdr:row>38</xdr:row>
      <xdr:rowOff>136706</xdr:rowOff>
    </xdr:to>
    <xdr:cxnSp macro="">
      <xdr:nvCxnSpPr>
        <xdr:cNvPr id="512" name="直線コネクタ 511"/>
        <xdr:cNvCxnSpPr/>
      </xdr:nvCxnSpPr>
      <xdr:spPr>
        <a:xfrm>
          <a:off x="12814300" y="6631620"/>
          <a:ext cx="889000" cy="2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4" name="テキスト ボックス 513"/>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6" name="テキスト ボックス 515"/>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83893</xdr:rowOff>
    </xdr:from>
    <xdr:to>
      <xdr:col>23</xdr:col>
      <xdr:colOff>568325</xdr:colOff>
      <xdr:row>39</xdr:row>
      <xdr:rowOff>14043</xdr:rowOff>
    </xdr:to>
    <xdr:sp macro="" textlink="">
      <xdr:nvSpPr>
        <xdr:cNvPr id="522" name="円/楕円 521"/>
        <xdr:cNvSpPr/>
      </xdr:nvSpPr>
      <xdr:spPr>
        <a:xfrm>
          <a:off x="16268700" y="659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9628</xdr:rowOff>
    </xdr:from>
    <xdr:ext cx="378565" cy="259045"/>
    <xdr:sp macro="" textlink="">
      <xdr:nvSpPr>
        <xdr:cNvPr id="523" name="災害復旧事業費該当値テキスト"/>
        <xdr:cNvSpPr txBox="1"/>
      </xdr:nvSpPr>
      <xdr:spPr>
        <a:xfrm>
          <a:off x="16370300" y="6524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87254</xdr:rowOff>
    </xdr:from>
    <xdr:to>
      <xdr:col>22</xdr:col>
      <xdr:colOff>415925</xdr:colOff>
      <xdr:row>39</xdr:row>
      <xdr:rowOff>17404</xdr:rowOff>
    </xdr:to>
    <xdr:sp macro="" textlink="">
      <xdr:nvSpPr>
        <xdr:cNvPr id="524" name="円/楕円 523"/>
        <xdr:cNvSpPr/>
      </xdr:nvSpPr>
      <xdr:spPr>
        <a:xfrm>
          <a:off x="15430500" y="660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8531</xdr:rowOff>
    </xdr:from>
    <xdr:ext cx="313932" cy="259045"/>
    <xdr:sp macro="" textlink="">
      <xdr:nvSpPr>
        <xdr:cNvPr id="525" name="テキスト ボックス 524"/>
        <xdr:cNvSpPr txBox="1"/>
      </xdr:nvSpPr>
      <xdr:spPr>
        <a:xfrm>
          <a:off x="15324333" y="66950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87437</xdr:rowOff>
    </xdr:from>
    <xdr:to>
      <xdr:col>21</xdr:col>
      <xdr:colOff>212725</xdr:colOff>
      <xdr:row>39</xdr:row>
      <xdr:rowOff>17587</xdr:rowOff>
    </xdr:to>
    <xdr:sp macro="" textlink="">
      <xdr:nvSpPr>
        <xdr:cNvPr id="526" name="円/楕円 525"/>
        <xdr:cNvSpPr/>
      </xdr:nvSpPr>
      <xdr:spPr>
        <a:xfrm>
          <a:off x="14541500" y="66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8714</xdr:rowOff>
    </xdr:from>
    <xdr:ext cx="313932" cy="259045"/>
    <xdr:sp macro="" textlink="">
      <xdr:nvSpPr>
        <xdr:cNvPr id="527" name="テキスト ボックス 526"/>
        <xdr:cNvSpPr txBox="1"/>
      </xdr:nvSpPr>
      <xdr:spPr>
        <a:xfrm>
          <a:off x="14435333" y="6695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85906</xdr:rowOff>
    </xdr:from>
    <xdr:to>
      <xdr:col>20</xdr:col>
      <xdr:colOff>9525</xdr:colOff>
      <xdr:row>39</xdr:row>
      <xdr:rowOff>16056</xdr:rowOff>
    </xdr:to>
    <xdr:sp macro="" textlink="">
      <xdr:nvSpPr>
        <xdr:cNvPr id="528" name="円/楕円 527"/>
        <xdr:cNvSpPr/>
      </xdr:nvSpPr>
      <xdr:spPr>
        <a:xfrm>
          <a:off x="13652500" y="660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7183</xdr:rowOff>
    </xdr:from>
    <xdr:ext cx="378565" cy="259045"/>
    <xdr:sp macro="" textlink="">
      <xdr:nvSpPr>
        <xdr:cNvPr id="529" name="テキスト ボックス 528"/>
        <xdr:cNvSpPr txBox="1"/>
      </xdr:nvSpPr>
      <xdr:spPr>
        <a:xfrm>
          <a:off x="13514017" y="6693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65720</xdr:rowOff>
    </xdr:from>
    <xdr:to>
      <xdr:col>18</xdr:col>
      <xdr:colOff>492125</xdr:colOff>
      <xdr:row>38</xdr:row>
      <xdr:rowOff>167320</xdr:rowOff>
    </xdr:to>
    <xdr:sp macro="" textlink="">
      <xdr:nvSpPr>
        <xdr:cNvPr id="530" name="円/楕円 529"/>
        <xdr:cNvSpPr/>
      </xdr:nvSpPr>
      <xdr:spPr>
        <a:xfrm>
          <a:off x="12763500" y="658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158447</xdr:rowOff>
    </xdr:from>
    <xdr:ext cx="469744" cy="259045"/>
    <xdr:sp macro="" textlink="">
      <xdr:nvSpPr>
        <xdr:cNvPr id="531" name="テキスト ボックス 530"/>
        <xdr:cNvSpPr txBox="1"/>
      </xdr:nvSpPr>
      <xdr:spPr>
        <a:xfrm>
          <a:off x="12579427" y="667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165189</xdr:rowOff>
    </xdr:from>
    <xdr:to>
      <xdr:col>23</xdr:col>
      <xdr:colOff>517525</xdr:colOff>
      <xdr:row>73</xdr:row>
      <xdr:rowOff>103391</xdr:rowOff>
    </xdr:to>
    <xdr:cxnSp macro="">
      <xdr:nvCxnSpPr>
        <xdr:cNvPr id="609" name="直線コネクタ 608"/>
        <xdr:cNvCxnSpPr/>
      </xdr:nvCxnSpPr>
      <xdr:spPr>
        <a:xfrm flipV="1">
          <a:off x="15481300" y="12509589"/>
          <a:ext cx="838200" cy="10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125861</xdr:rowOff>
    </xdr:from>
    <xdr:ext cx="534377" cy="259045"/>
    <xdr:sp macro="" textlink="">
      <xdr:nvSpPr>
        <xdr:cNvPr id="610" name="公債費平均値テキスト"/>
        <xdr:cNvSpPr txBox="1"/>
      </xdr:nvSpPr>
      <xdr:spPr>
        <a:xfrm>
          <a:off x="16370300" y="1281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103391</xdr:rowOff>
    </xdr:from>
    <xdr:to>
      <xdr:col>22</xdr:col>
      <xdr:colOff>365125</xdr:colOff>
      <xdr:row>74</xdr:row>
      <xdr:rowOff>23330</xdr:rowOff>
    </xdr:to>
    <xdr:cxnSp macro="">
      <xdr:nvCxnSpPr>
        <xdr:cNvPr id="612" name="直線コネクタ 611"/>
        <xdr:cNvCxnSpPr/>
      </xdr:nvCxnSpPr>
      <xdr:spPr>
        <a:xfrm flipV="1">
          <a:off x="14592300" y="12619241"/>
          <a:ext cx="889000" cy="9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107104</xdr:rowOff>
    </xdr:from>
    <xdr:ext cx="534377" cy="259045"/>
    <xdr:sp macro="" textlink="">
      <xdr:nvSpPr>
        <xdr:cNvPr id="614" name="テキスト ボックス 613"/>
        <xdr:cNvSpPr txBox="1"/>
      </xdr:nvSpPr>
      <xdr:spPr>
        <a:xfrm>
          <a:off x="15214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23330</xdr:rowOff>
    </xdr:from>
    <xdr:to>
      <xdr:col>21</xdr:col>
      <xdr:colOff>161925</xdr:colOff>
      <xdr:row>74</xdr:row>
      <xdr:rowOff>122186</xdr:rowOff>
    </xdr:to>
    <xdr:cxnSp macro="">
      <xdr:nvCxnSpPr>
        <xdr:cNvPr id="615" name="直線コネクタ 614"/>
        <xdr:cNvCxnSpPr/>
      </xdr:nvCxnSpPr>
      <xdr:spPr>
        <a:xfrm flipV="1">
          <a:off x="13703300" y="12710630"/>
          <a:ext cx="889000" cy="9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17" name="テキスト ボックス 616"/>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122186</xdr:rowOff>
    </xdr:from>
    <xdr:to>
      <xdr:col>19</xdr:col>
      <xdr:colOff>644525</xdr:colOff>
      <xdr:row>74</xdr:row>
      <xdr:rowOff>145123</xdr:rowOff>
    </xdr:to>
    <xdr:cxnSp macro="">
      <xdr:nvCxnSpPr>
        <xdr:cNvPr id="618" name="直線コネクタ 617"/>
        <xdr:cNvCxnSpPr/>
      </xdr:nvCxnSpPr>
      <xdr:spPr>
        <a:xfrm flipV="1">
          <a:off x="12814300" y="12809486"/>
          <a:ext cx="889000" cy="2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20" name="テキスト ボックス 619"/>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22" name="テキスト ボックス 621"/>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114389</xdr:rowOff>
    </xdr:from>
    <xdr:to>
      <xdr:col>23</xdr:col>
      <xdr:colOff>568325</xdr:colOff>
      <xdr:row>73</xdr:row>
      <xdr:rowOff>44539</xdr:rowOff>
    </xdr:to>
    <xdr:sp macro="" textlink="">
      <xdr:nvSpPr>
        <xdr:cNvPr id="628" name="円/楕円 627"/>
        <xdr:cNvSpPr/>
      </xdr:nvSpPr>
      <xdr:spPr>
        <a:xfrm>
          <a:off x="16268700" y="1245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137266</xdr:rowOff>
    </xdr:from>
    <xdr:ext cx="534377" cy="259045"/>
    <xdr:sp macro="" textlink="">
      <xdr:nvSpPr>
        <xdr:cNvPr id="629" name="公債費該当値テキスト"/>
        <xdr:cNvSpPr txBox="1"/>
      </xdr:nvSpPr>
      <xdr:spPr>
        <a:xfrm>
          <a:off x="16370300" y="1231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84,993</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52591</xdr:rowOff>
    </xdr:from>
    <xdr:to>
      <xdr:col>22</xdr:col>
      <xdr:colOff>415925</xdr:colOff>
      <xdr:row>73</xdr:row>
      <xdr:rowOff>154191</xdr:rowOff>
    </xdr:to>
    <xdr:sp macro="" textlink="">
      <xdr:nvSpPr>
        <xdr:cNvPr id="630" name="円/楕円 629"/>
        <xdr:cNvSpPr/>
      </xdr:nvSpPr>
      <xdr:spPr>
        <a:xfrm>
          <a:off x="15430500" y="1256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170718</xdr:rowOff>
    </xdr:from>
    <xdr:ext cx="534377" cy="259045"/>
    <xdr:sp macro="" textlink="">
      <xdr:nvSpPr>
        <xdr:cNvPr id="631" name="テキスト ボックス 630"/>
        <xdr:cNvSpPr txBox="1"/>
      </xdr:nvSpPr>
      <xdr:spPr>
        <a:xfrm>
          <a:off x="15214111" y="123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76,359</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143980</xdr:rowOff>
    </xdr:from>
    <xdr:to>
      <xdr:col>21</xdr:col>
      <xdr:colOff>212725</xdr:colOff>
      <xdr:row>74</xdr:row>
      <xdr:rowOff>74130</xdr:rowOff>
    </xdr:to>
    <xdr:sp macro="" textlink="">
      <xdr:nvSpPr>
        <xdr:cNvPr id="632" name="円/楕円 631"/>
        <xdr:cNvSpPr/>
      </xdr:nvSpPr>
      <xdr:spPr>
        <a:xfrm>
          <a:off x="14541500" y="126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90657</xdr:rowOff>
    </xdr:from>
    <xdr:ext cx="534377" cy="259045"/>
    <xdr:sp macro="" textlink="">
      <xdr:nvSpPr>
        <xdr:cNvPr id="633" name="テキスト ボックス 632"/>
        <xdr:cNvSpPr txBox="1"/>
      </xdr:nvSpPr>
      <xdr:spPr>
        <a:xfrm>
          <a:off x="14325111" y="124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69,163</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71386</xdr:rowOff>
    </xdr:from>
    <xdr:to>
      <xdr:col>20</xdr:col>
      <xdr:colOff>9525</xdr:colOff>
      <xdr:row>75</xdr:row>
      <xdr:rowOff>1536</xdr:rowOff>
    </xdr:to>
    <xdr:sp macro="" textlink="">
      <xdr:nvSpPr>
        <xdr:cNvPr id="634" name="円/楕円 633"/>
        <xdr:cNvSpPr/>
      </xdr:nvSpPr>
      <xdr:spPr>
        <a:xfrm>
          <a:off x="13652500" y="1275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18063</xdr:rowOff>
    </xdr:from>
    <xdr:ext cx="534377" cy="259045"/>
    <xdr:sp macro="" textlink="">
      <xdr:nvSpPr>
        <xdr:cNvPr id="635" name="テキスト ボックス 634"/>
        <xdr:cNvSpPr txBox="1"/>
      </xdr:nvSpPr>
      <xdr:spPr>
        <a:xfrm>
          <a:off x="13436111" y="1253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61,379</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94323</xdr:rowOff>
    </xdr:from>
    <xdr:to>
      <xdr:col>18</xdr:col>
      <xdr:colOff>492125</xdr:colOff>
      <xdr:row>75</xdr:row>
      <xdr:rowOff>24473</xdr:rowOff>
    </xdr:to>
    <xdr:sp macro="" textlink="">
      <xdr:nvSpPr>
        <xdr:cNvPr id="636" name="円/楕円 635"/>
        <xdr:cNvSpPr/>
      </xdr:nvSpPr>
      <xdr:spPr>
        <a:xfrm>
          <a:off x="12763500" y="1278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41000</xdr:rowOff>
    </xdr:from>
    <xdr:ext cx="534377" cy="259045"/>
    <xdr:sp macro="" textlink="">
      <xdr:nvSpPr>
        <xdr:cNvPr id="637" name="テキスト ボックス 636"/>
        <xdr:cNvSpPr txBox="1"/>
      </xdr:nvSpPr>
      <xdr:spPr>
        <a:xfrm>
          <a:off x="12547111" y="1255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20586</xdr:rowOff>
    </xdr:from>
    <xdr:to>
      <xdr:col>23</xdr:col>
      <xdr:colOff>517525</xdr:colOff>
      <xdr:row>96</xdr:row>
      <xdr:rowOff>96380</xdr:rowOff>
    </xdr:to>
    <xdr:cxnSp macro="">
      <xdr:nvCxnSpPr>
        <xdr:cNvPr id="666" name="直線コネクタ 665"/>
        <xdr:cNvCxnSpPr/>
      </xdr:nvCxnSpPr>
      <xdr:spPr>
        <a:xfrm flipV="1">
          <a:off x="15481300" y="16479786"/>
          <a:ext cx="838200" cy="7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120769</xdr:rowOff>
    </xdr:from>
    <xdr:ext cx="534377" cy="259045"/>
    <xdr:sp macro="" textlink="">
      <xdr:nvSpPr>
        <xdr:cNvPr id="667" name="積立金平均値テキスト"/>
        <xdr:cNvSpPr txBox="1"/>
      </xdr:nvSpPr>
      <xdr:spPr>
        <a:xfrm>
          <a:off x="16370300" y="16751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96380</xdr:rowOff>
    </xdr:from>
    <xdr:to>
      <xdr:col>22</xdr:col>
      <xdr:colOff>365125</xdr:colOff>
      <xdr:row>97</xdr:row>
      <xdr:rowOff>162827</xdr:rowOff>
    </xdr:to>
    <xdr:cxnSp macro="">
      <xdr:nvCxnSpPr>
        <xdr:cNvPr id="669" name="直線コネクタ 668"/>
        <xdr:cNvCxnSpPr/>
      </xdr:nvCxnSpPr>
      <xdr:spPr>
        <a:xfrm flipV="1">
          <a:off x="14592300" y="16555580"/>
          <a:ext cx="889000" cy="23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143578</xdr:rowOff>
    </xdr:from>
    <xdr:ext cx="534377" cy="259045"/>
    <xdr:sp macro="" textlink="">
      <xdr:nvSpPr>
        <xdr:cNvPr id="671" name="テキスト ボックス 670"/>
        <xdr:cNvSpPr txBox="1"/>
      </xdr:nvSpPr>
      <xdr:spPr>
        <a:xfrm>
          <a:off x="15214111" y="167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125704</xdr:rowOff>
    </xdr:from>
    <xdr:to>
      <xdr:col>21</xdr:col>
      <xdr:colOff>161925</xdr:colOff>
      <xdr:row>97</xdr:row>
      <xdr:rowOff>162827</xdr:rowOff>
    </xdr:to>
    <xdr:cxnSp macro="">
      <xdr:nvCxnSpPr>
        <xdr:cNvPr id="672" name="直線コネクタ 671"/>
        <xdr:cNvCxnSpPr/>
      </xdr:nvCxnSpPr>
      <xdr:spPr>
        <a:xfrm>
          <a:off x="13703300" y="16756354"/>
          <a:ext cx="889000" cy="3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38383</xdr:rowOff>
    </xdr:from>
    <xdr:ext cx="534377" cy="259045"/>
    <xdr:sp macro="" textlink="">
      <xdr:nvSpPr>
        <xdr:cNvPr id="674" name="テキスト ボックス 673"/>
        <xdr:cNvSpPr txBox="1"/>
      </xdr:nvSpPr>
      <xdr:spPr>
        <a:xfrm>
          <a:off x="14325111" y="168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45504</xdr:rowOff>
    </xdr:from>
    <xdr:to>
      <xdr:col>19</xdr:col>
      <xdr:colOff>644525</xdr:colOff>
      <xdr:row>97</xdr:row>
      <xdr:rowOff>125704</xdr:rowOff>
    </xdr:to>
    <xdr:cxnSp macro="">
      <xdr:nvCxnSpPr>
        <xdr:cNvPr id="675" name="直線コネクタ 674"/>
        <xdr:cNvCxnSpPr/>
      </xdr:nvCxnSpPr>
      <xdr:spPr>
        <a:xfrm>
          <a:off x="12814300" y="16676154"/>
          <a:ext cx="889000" cy="8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5821</xdr:rowOff>
    </xdr:from>
    <xdr:ext cx="534377" cy="259045"/>
    <xdr:sp macro="" textlink="">
      <xdr:nvSpPr>
        <xdr:cNvPr id="677" name="テキスト ボックス 676"/>
        <xdr:cNvSpPr txBox="1"/>
      </xdr:nvSpPr>
      <xdr:spPr>
        <a:xfrm>
          <a:off x="13436111" y="1680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89261</xdr:rowOff>
    </xdr:from>
    <xdr:ext cx="534377" cy="259045"/>
    <xdr:sp macro="" textlink="">
      <xdr:nvSpPr>
        <xdr:cNvPr id="679" name="テキスト ボックス 678"/>
        <xdr:cNvSpPr txBox="1"/>
      </xdr:nvSpPr>
      <xdr:spPr>
        <a:xfrm>
          <a:off x="12547111" y="1671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141236</xdr:rowOff>
    </xdr:from>
    <xdr:to>
      <xdr:col>23</xdr:col>
      <xdr:colOff>568325</xdr:colOff>
      <xdr:row>96</xdr:row>
      <xdr:rowOff>71386</xdr:rowOff>
    </xdr:to>
    <xdr:sp macro="" textlink="">
      <xdr:nvSpPr>
        <xdr:cNvPr id="685" name="円/楕円 684"/>
        <xdr:cNvSpPr/>
      </xdr:nvSpPr>
      <xdr:spPr>
        <a:xfrm>
          <a:off x="16268700" y="1642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164113</xdr:rowOff>
    </xdr:from>
    <xdr:ext cx="534377" cy="259045"/>
    <xdr:sp macro="" textlink="">
      <xdr:nvSpPr>
        <xdr:cNvPr id="686" name="積立金該当値テキスト"/>
        <xdr:cNvSpPr txBox="1"/>
      </xdr:nvSpPr>
      <xdr:spPr>
        <a:xfrm>
          <a:off x="16370300" y="1628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42,379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45580</xdr:rowOff>
    </xdr:from>
    <xdr:to>
      <xdr:col>22</xdr:col>
      <xdr:colOff>415925</xdr:colOff>
      <xdr:row>96</xdr:row>
      <xdr:rowOff>147180</xdr:rowOff>
    </xdr:to>
    <xdr:sp macro="" textlink="">
      <xdr:nvSpPr>
        <xdr:cNvPr id="687" name="円/楕円 686"/>
        <xdr:cNvSpPr/>
      </xdr:nvSpPr>
      <xdr:spPr>
        <a:xfrm>
          <a:off x="15430500" y="165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163707</xdr:rowOff>
    </xdr:from>
    <xdr:ext cx="534377" cy="259045"/>
    <xdr:sp macro="" textlink="">
      <xdr:nvSpPr>
        <xdr:cNvPr id="688" name="テキスト ボックス 687"/>
        <xdr:cNvSpPr txBox="1"/>
      </xdr:nvSpPr>
      <xdr:spPr>
        <a:xfrm>
          <a:off x="15214111" y="1628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112027</xdr:rowOff>
    </xdr:from>
    <xdr:to>
      <xdr:col>21</xdr:col>
      <xdr:colOff>212725</xdr:colOff>
      <xdr:row>98</xdr:row>
      <xdr:rowOff>42177</xdr:rowOff>
    </xdr:to>
    <xdr:sp macro="" textlink="">
      <xdr:nvSpPr>
        <xdr:cNvPr id="689" name="円/楕円 688"/>
        <xdr:cNvSpPr/>
      </xdr:nvSpPr>
      <xdr:spPr>
        <a:xfrm>
          <a:off x="14541500" y="167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58704</xdr:rowOff>
    </xdr:from>
    <xdr:ext cx="534377" cy="259045"/>
    <xdr:sp macro="" textlink="">
      <xdr:nvSpPr>
        <xdr:cNvPr id="690" name="テキスト ボックス 689"/>
        <xdr:cNvSpPr txBox="1"/>
      </xdr:nvSpPr>
      <xdr:spPr>
        <a:xfrm>
          <a:off x="14325111" y="1651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74904</xdr:rowOff>
    </xdr:from>
    <xdr:to>
      <xdr:col>20</xdr:col>
      <xdr:colOff>9525</xdr:colOff>
      <xdr:row>98</xdr:row>
      <xdr:rowOff>5054</xdr:rowOff>
    </xdr:to>
    <xdr:sp macro="" textlink="">
      <xdr:nvSpPr>
        <xdr:cNvPr id="691" name="円/楕円 690"/>
        <xdr:cNvSpPr/>
      </xdr:nvSpPr>
      <xdr:spPr>
        <a:xfrm>
          <a:off x="13652500" y="1670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21581</xdr:rowOff>
    </xdr:from>
    <xdr:ext cx="534377" cy="259045"/>
    <xdr:sp macro="" textlink="">
      <xdr:nvSpPr>
        <xdr:cNvPr id="692" name="テキスト ボックス 691"/>
        <xdr:cNvSpPr txBox="1"/>
      </xdr:nvSpPr>
      <xdr:spPr>
        <a:xfrm>
          <a:off x="13436111" y="1648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166154</xdr:rowOff>
    </xdr:from>
    <xdr:to>
      <xdr:col>18</xdr:col>
      <xdr:colOff>492125</xdr:colOff>
      <xdr:row>97</xdr:row>
      <xdr:rowOff>96304</xdr:rowOff>
    </xdr:to>
    <xdr:sp macro="" textlink="">
      <xdr:nvSpPr>
        <xdr:cNvPr id="693" name="円/楕円 692"/>
        <xdr:cNvSpPr/>
      </xdr:nvSpPr>
      <xdr:spPr>
        <a:xfrm>
          <a:off x="12763500" y="166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112831</xdr:rowOff>
    </xdr:from>
    <xdr:ext cx="534377" cy="259045"/>
    <xdr:sp macro="" textlink="">
      <xdr:nvSpPr>
        <xdr:cNvPr id="694" name="テキスト ボックス 693"/>
        <xdr:cNvSpPr txBox="1"/>
      </xdr:nvSpPr>
      <xdr:spPr>
        <a:xfrm>
          <a:off x="12547111" y="1640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3" name="直線コネクタ 72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4"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44323</xdr:rowOff>
    </xdr:from>
    <xdr:to>
      <xdr:col>31</xdr:col>
      <xdr:colOff>34925</xdr:colOff>
      <xdr:row>39</xdr:row>
      <xdr:rowOff>44450</xdr:rowOff>
    </xdr:to>
    <xdr:cxnSp macro="">
      <xdr:nvCxnSpPr>
        <xdr:cNvPr id="726" name="直線コネクタ 725"/>
        <xdr:cNvCxnSpPr/>
      </xdr:nvCxnSpPr>
      <xdr:spPr>
        <a:xfrm>
          <a:off x="20434300" y="673087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28" name="テキスト ボックス 727"/>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44323</xdr:rowOff>
    </xdr:from>
    <xdr:to>
      <xdr:col>29</xdr:col>
      <xdr:colOff>517525</xdr:colOff>
      <xdr:row>39</xdr:row>
      <xdr:rowOff>44450</xdr:rowOff>
    </xdr:to>
    <xdr:cxnSp macro="">
      <xdr:nvCxnSpPr>
        <xdr:cNvPr id="729" name="直線コネクタ 728"/>
        <xdr:cNvCxnSpPr/>
      </xdr:nvCxnSpPr>
      <xdr:spPr>
        <a:xfrm flipV="1">
          <a:off x="19545300" y="673087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31" name="テキスト ボックス 730"/>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508</xdr:rowOff>
    </xdr:from>
    <xdr:to>
      <xdr:col>28</xdr:col>
      <xdr:colOff>314325</xdr:colOff>
      <xdr:row>39</xdr:row>
      <xdr:rowOff>44450</xdr:rowOff>
    </xdr:to>
    <xdr:cxnSp macro="">
      <xdr:nvCxnSpPr>
        <xdr:cNvPr id="732" name="直線コネクタ 731"/>
        <xdr:cNvCxnSpPr/>
      </xdr:nvCxnSpPr>
      <xdr:spPr>
        <a:xfrm>
          <a:off x="18656300" y="6687058"/>
          <a:ext cx="889000" cy="4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4" name="テキスト ボックス 733"/>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6" name="テキスト ボックス 735"/>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2" name="円/楕円 74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4" name="円/楕円 74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5" name="テキスト ボックス 74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164973</xdr:rowOff>
    </xdr:from>
    <xdr:to>
      <xdr:col>29</xdr:col>
      <xdr:colOff>568325</xdr:colOff>
      <xdr:row>39</xdr:row>
      <xdr:rowOff>95123</xdr:rowOff>
    </xdr:to>
    <xdr:sp macro="" textlink="">
      <xdr:nvSpPr>
        <xdr:cNvPr id="746" name="円/楕円 745"/>
        <xdr:cNvSpPr/>
      </xdr:nvSpPr>
      <xdr:spPr>
        <a:xfrm>
          <a:off x="20383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86250</xdr:rowOff>
    </xdr:from>
    <xdr:ext cx="249299" cy="259045"/>
    <xdr:sp macro="" textlink="">
      <xdr:nvSpPr>
        <xdr:cNvPr id="747" name="テキスト ボックス 746"/>
        <xdr:cNvSpPr txBox="1"/>
      </xdr:nvSpPr>
      <xdr:spPr>
        <a:xfrm>
          <a:off x="20309649"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8" name="円/楕円 74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9" name="テキスト ボックス 74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121158</xdr:rowOff>
    </xdr:from>
    <xdr:to>
      <xdr:col>27</xdr:col>
      <xdr:colOff>161925</xdr:colOff>
      <xdr:row>39</xdr:row>
      <xdr:rowOff>51308</xdr:rowOff>
    </xdr:to>
    <xdr:sp macro="" textlink="">
      <xdr:nvSpPr>
        <xdr:cNvPr id="750" name="円/楕円 749"/>
        <xdr:cNvSpPr/>
      </xdr:nvSpPr>
      <xdr:spPr>
        <a:xfrm>
          <a:off x="18605500" y="663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42435</xdr:rowOff>
    </xdr:from>
    <xdr:ext cx="378565" cy="259045"/>
    <xdr:sp macro="" textlink="">
      <xdr:nvSpPr>
        <xdr:cNvPr id="751" name="テキスト ボックス 750"/>
        <xdr:cNvSpPr txBox="1"/>
      </xdr:nvSpPr>
      <xdr:spPr>
        <a:xfrm>
          <a:off x="18467017" y="6728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0" name="直線コネクタ 77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81" name="貸付金平均値テキスト"/>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3" name="直線コネクタ 78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4" name="フローチャート : 判断 783"/>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34167</xdr:rowOff>
    </xdr:from>
    <xdr:ext cx="469744" cy="259045"/>
    <xdr:sp macro="" textlink="">
      <xdr:nvSpPr>
        <xdr:cNvPr id="785" name="テキスト ボックス 784"/>
        <xdr:cNvSpPr txBox="1"/>
      </xdr:nvSpPr>
      <xdr:spPr>
        <a:xfrm>
          <a:off x="21088427"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6" name="直線コネクタ 78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108767</xdr:rowOff>
    </xdr:from>
    <xdr:ext cx="469744" cy="259045"/>
    <xdr:sp macro="" textlink="">
      <xdr:nvSpPr>
        <xdr:cNvPr id="788" name="テキスト ボックス 787"/>
        <xdr:cNvSpPr txBox="1"/>
      </xdr:nvSpPr>
      <xdr:spPr>
        <a:xfrm>
          <a:off x="20199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9" name="直線コネクタ 78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38054</xdr:rowOff>
    </xdr:from>
    <xdr:ext cx="469744" cy="259045"/>
    <xdr:sp macro="" textlink="">
      <xdr:nvSpPr>
        <xdr:cNvPr id="791" name="テキスト ボックス 790"/>
        <xdr:cNvSpPr txBox="1"/>
      </xdr:nvSpPr>
      <xdr:spPr>
        <a:xfrm>
          <a:off x="19310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43121</xdr:rowOff>
    </xdr:from>
    <xdr:ext cx="469744" cy="259045"/>
    <xdr:sp macro="" textlink="">
      <xdr:nvSpPr>
        <xdr:cNvPr id="793" name="テキスト ボックス 792"/>
        <xdr:cNvSpPr txBox="1"/>
      </xdr:nvSpPr>
      <xdr:spPr>
        <a:xfrm>
          <a:off x="18421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9" name="円/楕円 79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80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1" name="円/楕円 80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2" name="テキスト ボックス 801"/>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3" name="円/楕円 80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4" name="テキスト ボックス 803"/>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5" name="円/楕円 80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6" name="テキスト ボックス 805"/>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7" name="円/楕円 80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8" name="テキスト ボックス 807"/>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37,047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99905</xdr:rowOff>
    </xdr:from>
    <xdr:to>
      <xdr:col>32</xdr:col>
      <xdr:colOff>187325</xdr:colOff>
      <xdr:row>75</xdr:row>
      <xdr:rowOff>101924</xdr:rowOff>
    </xdr:to>
    <xdr:cxnSp macro="">
      <xdr:nvCxnSpPr>
        <xdr:cNvPr id="838" name="直線コネクタ 837"/>
        <xdr:cNvCxnSpPr/>
      </xdr:nvCxnSpPr>
      <xdr:spPr>
        <a:xfrm flipV="1">
          <a:off x="21323300" y="12958655"/>
          <a:ext cx="8382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73156</xdr:rowOff>
    </xdr:from>
    <xdr:ext cx="534377" cy="259045"/>
    <xdr:sp macro="" textlink="">
      <xdr:nvSpPr>
        <xdr:cNvPr id="839" name="繰出金平均値テキスト"/>
        <xdr:cNvSpPr txBox="1"/>
      </xdr:nvSpPr>
      <xdr:spPr>
        <a:xfrm>
          <a:off x="22212300" y="1293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101924</xdr:rowOff>
    </xdr:from>
    <xdr:to>
      <xdr:col>31</xdr:col>
      <xdr:colOff>34925</xdr:colOff>
      <xdr:row>76</xdr:row>
      <xdr:rowOff>12255</xdr:rowOff>
    </xdr:to>
    <xdr:cxnSp macro="">
      <xdr:nvCxnSpPr>
        <xdr:cNvPr id="841" name="直線コネクタ 840"/>
        <xdr:cNvCxnSpPr/>
      </xdr:nvCxnSpPr>
      <xdr:spPr>
        <a:xfrm flipV="1">
          <a:off x="20434300" y="12960674"/>
          <a:ext cx="889000" cy="8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2" name="フローチャート : 判断 841"/>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171017</xdr:rowOff>
    </xdr:from>
    <xdr:ext cx="534377" cy="259045"/>
    <xdr:sp macro="" textlink="">
      <xdr:nvSpPr>
        <xdr:cNvPr id="843" name="テキスト ボックス 842"/>
        <xdr:cNvSpPr txBox="1"/>
      </xdr:nvSpPr>
      <xdr:spPr>
        <a:xfrm>
          <a:off x="21056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12255</xdr:rowOff>
    </xdr:from>
    <xdr:to>
      <xdr:col>29</xdr:col>
      <xdr:colOff>517525</xdr:colOff>
      <xdr:row>76</xdr:row>
      <xdr:rowOff>74168</xdr:rowOff>
    </xdr:to>
    <xdr:cxnSp macro="">
      <xdr:nvCxnSpPr>
        <xdr:cNvPr id="844" name="直線コネクタ 843"/>
        <xdr:cNvCxnSpPr/>
      </xdr:nvCxnSpPr>
      <xdr:spPr>
        <a:xfrm flipV="1">
          <a:off x="19545300" y="13042455"/>
          <a:ext cx="889000" cy="6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6" name="テキスト ボックス 845"/>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74168</xdr:rowOff>
    </xdr:from>
    <xdr:to>
      <xdr:col>28</xdr:col>
      <xdr:colOff>314325</xdr:colOff>
      <xdr:row>76</xdr:row>
      <xdr:rowOff>110001</xdr:rowOff>
    </xdr:to>
    <xdr:cxnSp macro="">
      <xdr:nvCxnSpPr>
        <xdr:cNvPr id="847" name="直線コネクタ 846"/>
        <xdr:cNvCxnSpPr/>
      </xdr:nvCxnSpPr>
      <xdr:spPr>
        <a:xfrm flipV="1">
          <a:off x="18656300" y="13104368"/>
          <a:ext cx="889000" cy="3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49" name="テキスト ボックス 848"/>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1" name="テキスト ボックス 850"/>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49105</xdr:rowOff>
    </xdr:from>
    <xdr:to>
      <xdr:col>32</xdr:col>
      <xdr:colOff>238125</xdr:colOff>
      <xdr:row>75</xdr:row>
      <xdr:rowOff>150704</xdr:rowOff>
    </xdr:to>
    <xdr:sp macro="" textlink="">
      <xdr:nvSpPr>
        <xdr:cNvPr id="857" name="円/楕円 856"/>
        <xdr:cNvSpPr/>
      </xdr:nvSpPr>
      <xdr:spPr>
        <a:xfrm>
          <a:off x="22110700" y="129078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71982</xdr:rowOff>
    </xdr:from>
    <xdr:ext cx="534377" cy="259045"/>
    <xdr:sp macro="" textlink="">
      <xdr:nvSpPr>
        <xdr:cNvPr id="858" name="繰出金該当値テキスト"/>
        <xdr:cNvSpPr txBox="1"/>
      </xdr:nvSpPr>
      <xdr:spPr>
        <a:xfrm>
          <a:off x="22212300" y="1275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53,089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51124</xdr:rowOff>
    </xdr:from>
    <xdr:to>
      <xdr:col>31</xdr:col>
      <xdr:colOff>85725</xdr:colOff>
      <xdr:row>75</xdr:row>
      <xdr:rowOff>152724</xdr:rowOff>
    </xdr:to>
    <xdr:sp macro="" textlink="">
      <xdr:nvSpPr>
        <xdr:cNvPr id="859" name="円/楕円 858"/>
        <xdr:cNvSpPr/>
      </xdr:nvSpPr>
      <xdr:spPr>
        <a:xfrm>
          <a:off x="21272500" y="1290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169251</xdr:rowOff>
    </xdr:from>
    <xdr:ext cx="534377" cy="259045"/>
    <xdr:sp macro="" textlink="">
      <xdr:nvSpPr>
        <xdr:cNvPr id="860" name="テキスト ボックス 859"/>
        <xdr:cNvSpPr txBox="1"/>
      </xdr:nvSpPr>
      <xdr:spPr>
        <a:xfrm>
          <a:off x="21056111" y="1268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132906</xdr:rowOff>
    </xdr:from>
    <xdr:to>
      <xdr:col>29</xdr:col>
      <xdr:colOff>568325</xdr:colOff>
      <xdr:row>76</xdr:row>
      <xdr:rowOff>63057</xdr:rowOff>
    </xdr:to>
    <xdr:sp macro="" textlink="">
      <xdr:nvSpPr>
        <xdr:cNvPr id="861" name="円/楕円 860"/>
        <xdr:cNvSpPr/>
      </xdr:nvSpPr>
      <xdr:spPr>
        <a:xfrm>
          <a:off x="20383500" y="129916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79583</xdr:rowOff>
    </xdr:from>
    <xdr:ext cx="534377" cy="259045"/>
    <xdr:sp macro="" textlink="">
      <xdr:nvSpPr>
        <xdr:cNvPr id="862" name="テキスト ボックス 861"/>
        <xdr:cNvSpPr txBox="1"/>
      </xdr:nvSpPr>
      <xdr:spPr>
        <a:xfrm>
          <a:off x="20167111" y="1276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48,690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23368</xdr:rowOff>
    </xdr:from>
    <xdr:to>
      <xdr:col>28</xdr:col>
      <xdr:colOff>365125</xdr:colOff>
      <xdr:row>76</xdr:row>
      <xdr:rowOff>124968</xdr:rowOff>
    </xdr:to>
    <xdr:sp macro="" textlink="">
      <xdr:nvSpPr>
        <xdr:cNvPr id="863" name="円/楕円 862"/>
        <xdr:cNvSpPr/>
      </xdr:nvSpPr>
      <xdr:spPr>
        <a:xfrm>
          <a:off x="19494500" y="1305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141495</xdr:rowOff>
    </xdr:from>
    <xdr:ext cx="534377" cy="259045"/>
    <xdr:sp macro="" textlink="">
      <xdr:nvSpPr>
        <xdr:cNvPr id="864" name="テキスト ボックス 863"/>
        <xdr:cNvSpPr txBox="1"/>
      </xdr:nvSpPr>
      <xdr:spPr>
        <a:xfrm>
          <a:off x="19278111" y="128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45,440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59201</xdr:rowOff>
    </xdr:from>
    <xdr:to>
      <xdr:col>27</xdr:col>
      <xdr:colOff>161925</xdr:colOff>
      <xdr:row>76</xdr:row>
      <xdr:rowOff>160801</xdr:rowOff>
    </xdr:to>
    <xdr:sp macro="" textlink="">
      <xdr:nvSpPr>
        <xdr:cNvPr id="865" name="円/楕円 864"/>
        <xdr:cNvSpPr/>
      </xdr:nvSpPr>
      <xdr:spPr>
        <a:xfrm>
          <a:off x="18605500" y="1308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5878</xdr:rowOff>
    </xdr:from>
    <xdr:ext cx="534377" cy="259045"/>
    <xdr:sp macro="" textlink="">
      <xdr:nvSpPr>
        <xdr:cNvPr id="866" name="テキスト ボックス 865"/>
        <xdr:cNvSpPr txBox="1"/>
      </xdr:nvSpPr>
      <xdr:spPr>
        <a:xfrm>
          <a:off x="18389111" y="1286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住民一人当たり性質別決算についての特徴としては、まず人件費が類似団体を大きく上回っていることがあげられる。人口</a:t>
          </a:r>
          <a:r>
            <a:rPr kumimoji="1" lang="en-US" altLang="ja-JP" sz="1300">
              <a:latin typeface="ＭＳ Ｐゴシック"/>
            </a:rPr>
            <a:t>1,000</a:t>
          </a:r>
          <a:r>
            <a:rPr kumimoji="1" lang="ja-JP" altLang="en-US" sz="1300">
              <a:latin typeface="ＭＳ Ｐゴシック"/>
            </a:rPr>
            <a:t>人あたり職員数が類似団体平均を大きく上回っており、合併団体として支所職員が一定以上必要なことに加え、保育所、ごみ処理、給食等の分野において、統合を進めているものの、一般事務職と異なり、全体的な再配置等が困難なことから定員の適正化が進んでいない状況にある。補助費等に関しても、類似団体平均を大きく上回るが、消防組合や広域連合等を設置し、多くの事務を共同処理していることが大きな要因である。一方、扶助費については類似団体を下回っている。また、公債費については、合併特例債を活用した施設整備等を進めており、当面増加傾向が継続すると見込まれるが、反面、積立金については類似団体平均を上回る状況となっており、将来的な負担増について注視しながら、慎重な財政運営を継続していくことが求め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三重県志摩市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52,140
51,859
178.95
27,707,234
26,809,360
651,204
16,961,892
31,484,065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136957</xdr:rowOff>
    </xdr:from>
    <xdr:to>
      <xdr:col>6</xdr:col>
      <xdr:colOff>511175</xdr:colOff>
      <xdr:row>33</xdr:row>
      <xdr:rowOff>154331</xdr:rowOff>
    </xdr:to>
    <xdr:cxnSp macro="">
      <xdr:nvCxnSpPr>
        <xdr:cNvPr id="59" name="直線コネクタ 58"/>
        <xdr:cNvCxnSpPr/>
      </xdr:nvCxnSpPr>
      <xdr:spPr>
        <a:xfrm>
          <a:off x="3797300" y="5623357"/>
          <a:ext cx="838200" cy="18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64584</xdr:rowOff>
    </xdr:from>
    <xdr:ext cx="469744" cy="259045"/>
    <xdr:sp macro="" textlink="">
      <xdr:nvSpPr>
        <xdr:cNvPr id="60" name="議会費平均値テキスト"/>
        <xdr:cNvSpPr txBox="1"/>
      </xdr:nvSpPr>
      <xdr:spPr>
        <a:xfrm>
          <a:off x="4686300" y="5893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136957</xdr:rowOff>
    </xdr:from>
    <xdr:to>
      <xdr:col>5</xdr:col>
      <xdr:colOff>358775</xdr:colOff>
      <xdr:row>33</xdr:row>
      <xdr:rowOff>36373</xdr:rowOff>
    </xdr:to>
    <xdr:cxnSp macro="">
      <xdr:nvCxnSpPr>
        <xdr:cNvPr id="62" name="直線コネクタ 61"/>
        <xdr:cNvCxnSpPr/>
      </xdr:nvCxnSpPr>
      <xdr:spPr>
        <a:xfrm flipV="1">
          <a:off x="2908300" y="5623357"/>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14292</xdr:rowOff>
    </xdr:from>
    <xdr:ext cx="469744" cy="259045"/>
    <xdr:sp macro="" textlink="">
      <xdr:nvSpPr>
        <xdr:cNvPr id="64" name="テキスト ボックス 63"/>
        <xdr:cNvSpPr txBox="1"/>
      </xdr:nvSpPr>
      <xdr:spPr>
        <a:xfrm>
          <a:off x="3562427"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36373</xdr:rowOff>
    </xdr:from>
    <xdr:to>
      <xdr:col>4</xdr:col>
      <xdr:colOff>155575</xdr:colOff>
      <xdr:row>33</xdr:row>
      <xdr:rowOff>88493</xdr:rowOff>
    </xdr:to>
    <xdr:cxnSp macro="">
      <xdr:nvCxnSpPr>
        <xdr:cNvPr id="65" name="直線コネクタ 64"/>
        <xdr:cNvCxnSpPr/>
      </xdr:nvCxnSpPr>
      <xdr:spPr>
        <a:xfrm flipV="1">
          <a:off x="2019300" y="5694223"/>
          <a:ext cx="889000" cy="5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134671</xdr:rowOff>
    </xdr:from>
    <xdr:to>
      <xdr:col>2</xdr:col>
      <xdr:colOff>638175</xdr:colOff>
      <xdr:row>33</xdr:row>
      <xdr:rowOff>88493</xdr:rowOff>
    </xdr:to>
    <xdr:cxnSp macro="">
      <xdr:nvCxnSpPr>
        <xdr:cNvPr id="68" name="直線コネクタ 67"/>
        <xdr:cNvCxnSpPr/>
      </xdr:nvCxnSpPr>
      <xdr:spPr>
        <a:xfrm>
          <a:off x="1130300" y="5621071"/>
          <a:ext cx="889000" cy="12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103531</xdr:rowOff>
    </xdr:from>
    <xdr:to>
      <xdr:col>6</xdr:col>
      <xdr:colOff>561975</xdr:colOff>
      <xdr:row>34</xdr:row>
      <xdr:rowOff>33681</xdr:rowOff>
    </xdr:to>
    <xdr:sp macro="" textlink="">
      <xdr:nvSpPr>
        <xdr:cNvPr id="78" name="円/楕円 77"/>
        <xdr:cNvSpPr/>
      </xdr:nvSpPr>
      <xdr:spPr>
        <a:xfrm>
          <a:off x="4584700" y="57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126408</xdr:rowOff>
    </xdr:from>
    <xdr:ext cx="469744" cy="259045"/>
    <xdr:sp macro="" textlink="">
      <xdr:nvSpPr>
        <xdr:cNvPr id="79" name="議会費該当値テキスト"/>
        <xdr:cNvSpPr txBox="1"/>
      </xdr:nvSpPr>
      <xdr:spPr>
        <a:xfrm>
          <a:off x="4686300" y="561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3,843</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86157</xdr:rowOff>
    </xdr:from>
    <xdr:to>
      <xdr:col>5</xdr:col>
      <xdr:colOff>409575</xdr:colOff>
      <xdr:row>33</xdr:row>
      <xdr:rowOff>16307</xdr:rowOff>
    </xdr:to>
    <xdr:sp macro="" textlink="">
      <xdr:nvSpPr>
        <xdr:cNvPr id="80" name="円/楕円 79"/>
        <xdr:cNvSpPr/>
      </xdr:nvSpPr>
      <xdr:spPr>
        <a:xfrm>
          <a:off x="3746500" y="557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32834</xdr:rowOff>
    </xdr:from>
    <xdr:ext cx="469744" cy="259045"/>
    <xdr:sp macro="" textlink="">
      <xdr:nvSpPr>
        <xdr:cNvPr id="81" name="テキスト ボックス 80"/>
        <xdr:cNvSpPr txBox="1"/>
      </xdr:nvSpPr>
      <xdr:spPr>
        <a:xfrm>
          <a:off x="3562427" y="534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4,256</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157023</xdr:rowOff>
    </xdr:from>
    <xdr:to>
      <xdr:col>4</xdr:col>
      <xdr:colOff>206375</xdr:colOff>
      <xdr:row>33</xdr:row>
      <xdr:rowOff>87173</xdr:rowOff>
    </xdr:to>
    <xdr:sp macro="" textlink="">
      <xdr:nvSpPr>
        <xdr:cNvPr id="82" name="円/楕円 81"/>
        <xdr:cNvSpPr/>
      </xdr:nvSpPr>
      <xdr:spPr>
        <a:xfrm>
          <a:off x="2857500" y="564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103700</xdr:rowOff>
    </xdr:from>
    <xdr:ext cx="469744" cy="259045"/>
    <xdr:sp macro="" textlink="">
      <xdr:nvSpPr>
        <xdr:cNvPr id="83" name="テキスト ボックス 82"/>
        <xdr:cNvSpPr txBox="1"/>
      </xdr:nvSpPr>
      <xdr:spPr>
        <a:xfrm>
          <a:off x="2673427" y="541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37693</xdr:rowOff>
    </xdr:from>
    <xdr:to>
      <xdr:col>3</xdr:col>
      <xdr:colOff>3175</xdr:colOff>
      <xdr:row>33</xdr:row>
      <xdr:rowOff>139293</xdr:rowOff>
    </xdr:to>
    <xdr:sp macro="" textlink="">
      <xdr:nvSpPr>
        <xdr:cNvPr id="84" name="円/楕円 83"/>
        <xdr:cNvSpPr/>
      </xdr:nvSpPr>
      <xdr:spPr>
        <a:xfrm>
          <a:off x="1968500" y="569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155820</xdr:rowOff>
    </xdr:from>
    <xdr:ext cx="469744" cy="259045"/>
    <xdr:sp macro="" textlink="">
      <xdr:nvSpPr>
        <xdr:cNvPr id="85" name="テキスト ボックス 84"/>
        <xdr:cNvSpPr txBox="1"/>
      </xdr:nvSpPr>
      <xdr:spPr>
        <a:xfrm>
          <a:off x="1784427" y="54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83871</xdr:rowOff>
    </xdr:from>
    <xdr:to>
      <xdr:col>1</xdr:col>
      <xdr:colOff>485775</xdr:colOff>
      <xdr:row>33</xdr:row>
      <xdr:rowOff>14021</xdr:rowOff>
    </xdr:to>
    <xdr:sp macro="" textlink="">
      <xdr:nvSpPr>
        <xdr:cNvPr id="86" name="円/楕円 85"/>
        <xdr:cNvSpPr/>
      </xdr:nvSpPr>
      <xdr:spPr>
        <a:xfrm>
          <a:off x="1079500" y="557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30548</xdr:rowOff>
    </xdr:from>
    <xdr:ext cx="469744" cy="259045"/>
    <xdr:sp macro="" textlink="">
      <xdr:nvSpPr>
        <xdr:cNvPr id="87" name="テキスト ボックス 86"/>
        <xdr:cNvSpPr txBox="1"/>
      </xdr:nvSpPr>
      <xdr:spPr>
        <a:xfrm>
          <a:off x="895427" y="534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147251</xdr:rowOff>
    </xdr:from>
    <xdr:to>
      <xdr:col>6</xdr:col>
      <xdr:colOff>511175</xdr:colOff>
      <xdr:row>55</xdr:row>
      <xdr:rowOff>20767</xdr:rowOff>
    </xdr:to>
    <xdr:cxnSp macro="">
      <xdr:nvCxnSpPr>
        <xdr:cNvPr id="116" name="直線コネクタ 115"/>
        <xdr:cNvCxnSpPr/>
      </xdr:nvCxnSpPr>
      <xdr:spPr>
        <a:xfrm flipV="1">
          <a:off x="3797300" y="9405551"/>
          <a:ext cx="838200" cy="4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143603</xdr:rowOff>
    </xdr:from>
    <xdr:ext cx="534377" cy="259045"/>
    <xdr:sp macro="" textlink="">
      <xdr:nvSpPr>
        <xdr:cNvPr id="117" name="総務費平均値テキスト"/>
        <xdr:cNvSpPr txBox="1"/>
      </xdr:nvSpPr>
      <xdr:spPr>
        <a:xfrm>
          <a:off x="4686300" y="9573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20767</xdr:rowOff>
    </xdr:from>
    <xdr:to>
      <xdr:col>5</xdr:col>
      <xdr:colOff>358775</xdr:colOff>
      <xdr:row>56</xdr:row>
      <xdr:rowOff>68514</xdr:rowOff>
    </xdr:to>
    <xdr:cxnSp macro="">
      <xdr:nvCxnSpPr>
        <xdr:cNvPr id="119" name="直線コネクタ 118"/>
        <xdr:cNvCxnSpPr/>
      </xdr:nvCxnSpPr>
      <xdr:spPr>
        <a:xfrm flipV="1">
          <a:off x="2908300" y="9450517"/>
          <a:ext cx="889000" cy="21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46128</xdr:rowOff>
    </xdr:from>
    <xdr:ext cx="534377" cy="259045"/>
    <xdr:sp macro="" textlink="">
      <xdr:nvSpPr>
        <xdr:cNvPr id="121" name="テキスト ボックス 120"/>
        <xdr:cNvSpPr txBox="1"/>
      </xdr:nvSpPr>
      <xdr:spPr>
        <a:xfrm>
          <a:off x="3530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57359</xdr:rowOff>
    </xdr:from>
    <xdr:to>
      <xdr:col>4</xdr:col>
      <xdr:colOff>155575</xdr:colOff>
      <xdr:row>56</xdr:row>
      <xdr:rowOff>68514</xdr:rowOff>
    </xdr:to>
    <xdr:cxnSp macro="">
      <xdr:nvCxnSpPr>
        <xdr:cNvPr id="122" name="直線コネクタ 121"/>
        <xdr:cNvCxnSpPr/>
      </xdr:nvCxnSpPr>
      <xdr:spPr>
        <a:xfrm>
          <a:off x="2019300" y="9658559"/>
          <a:ext cx="8890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167201</xdr:rowOff>
    </xdr:from>
    <xdr:to>
      <xdr:col>2</xdr:col>
      <xdr:colOff>638175</xdr:colOff>
      <xdr:row>56</xdr:row>
      <xdr:rowOff>57359</xdr:rowOff>
    </xdr:to>
    <xdr:cxnSp macro="">
      <xdr:nvCxnSpPr>
        <xdr:cNvPr id="125" name="直線コネクタ 124"/>
        <xdr:cNvCxnSpPr/>
      </xdr:nvCxnSpPr>
      <xdr:spPr>
        <a:xfrm>
          <a:off x="1130300" y="9596951"/>
          <a:ext cx="889000" cy="6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7" name="テキスト ボックス 126"/>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78688</xdr:rowOff>
    </xdr:from>
    <xdr:ext cx="534377" cy="259045"/>
    <xdr:sp macro="" textlink="">
      <xdr:nvSpPr>
        <xdr:cNvPr id="129" name="テキスト ボックス 128"/>
        <xdr:cNvSpPr txBox="1"/>
      </xdr:nvSpPr>
      <xdr:spPr>
        <a:xfrm>
          <a:off x="863111" y="967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96451</xdr:rowOff>
    </xdr:from>
    <xdr:to>
      <xdr:col>6</xdr:col>
      <xdr:colOff>561975</xdr:colOff>
      <xdr:row>55</xdr:row>
      <xdr:rowOff>26601</xdr:rowOff>
    </xdr:to>
    <xdr:sp macro="" textlink="">
      <xdr:nvSpPr>
        <xdr:cNvPr id="135" name="円/楕円 134"/>
        <xdr:cNvSpPr/>
      </xdr:nvSpPr>
      <xdr:spPr>
        <a:xfrm>
          <a:off x="4584700" y="93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119328</xdr:rowOff>
    </xdr:from>
    <xdr:ext cx="534377" cy="259045"/>
    <xdr:sp macro="" textlink="">
      <xdr:nvSpPr>
        <xdr:cNvPr id="136" name="総務費該当値テキスト"/>
        <xdr:cNvSpPr txBox="1"/>
      </xdr:nvSpPr>
      <xdr:spPr>
        <a:xfrm>
          <a:off x="4686300" y="92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99,009</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141417</xdr:rowOff>
    </xdr:from>
    <xdr:to>
      <xdr:col>5</xdr:col>
      <xdr:colOff>409575</xdr:colOff>
      <xdr:row>55</xdr:row>
      <xdr:rowOff>71567</xdr:rowOff>
    </xdr:to>
    <xdr:sp macro="" textlink="">
      <xdr:nvSpPr>
        <xdr:cNvPr id="137" name="円/楕円 136"/>
        <xdr:cNvSpPr/>
      </xdr:nvSpPr>
      <xdr:spPr>
        <a:xfrm>
          <a:off x="3746500" y="939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88094</xdr:rowOff>
    </xdr:from>
    <xdr:ext cx="534377" cy="259045"/>
    <xdr:sp macro="" textlink="">
      <xdr:nvSpPr>
        <xdr:cNvPr id="138" name="テキスト ボックス 137"/>
        <xdr:cNvSpPr txBox="1"/>
      </xdr:nvSpPr>
      <xdr:spPr>
        <a:xfrm>
          <a:off x="3530111" y="917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93,108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17714</xdr:rowOff>
    </xdr:from>
    <xdr:to>
      <xdr:col>4</xdr:col>
      <xdr:colOff>206375</xdr:colOff>
      <xdr:row>56</xdr:row>
      <xdr:rowOff>119314</xdr:rowOff>
    </xdr:to>
    <xdr:sp macro="" textlink="">
      <xdr:nvSpPr>
        <xdr:cNvPr id="139" name="円/楕円 138"/>
        <xdr:cNvSpPr/>
      </xdr:nvSpPr>
      <xdr:spPr>
        <a:xfrm>
          <a:off x="2857500" y="961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135841</xdr:rowOff>
    </xdr:from>
    <xdr:ext cx="534377" cy="259045"/>
    <xdr:sp macro="" textlink="">
      <xdr:nvSpPr>
        <xdr:cNvPr id="140" name="テキスト ボックス 139"/>
        <xdr:cNvSpPr txBox="1"/>
      </xdr:nvSpPr>
      <xdr:spPr>
        <a:xfrm>
          <a:off x="2641111" y="939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6559</xdr:rowOff>
    </xdr:from>
    <xdr:to>
      <xdr:col>3</xdr:col>
      <xdr:colOff>3175</xdr:colOff>
      <xdr:row>56</xdr:row>
      <xdr:rowOff>108159</xdr:rowOff>
    </xdr:to>
    <xdr:sp macro="" textlink="">
      <xdr:nvSpPr>
        <xdr:cNvPr id="141" name="円/楕円 140"/>
        <xdr:cNvSpPr/>
      </xdr:nvSpPr>
      <xdr:spPr>
        <a:xfrm>
          <a:off x="1968500" y="960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124686</xdr:rowOff>
    </xdr:from>
    <xdr:ext cx="534377" cy="259045"/>
    <xdr:sp macro="" textlink="">
      <xdr:nvSpPr>
        <xdr:cNvPr id="142" name="テキスト ボックス 141"/>
        <xdr:cNvSpPr txBox="1"/>
      </xdr:nvSpPr>
      <xdr:spPr>
        <a:xfrm>
          <a:off x="1752111" y="938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65,806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116401</xdr:rowOff>
    </xdr:from>
    <xdr:to>
      <xdr:col>1</xdr:col>
      <xdr:colOff>485775</xdr:colOff>
      <xdr:row>56</xdr:row>
      <xdr:rowOff>46551</xdr:rowOff>
    </xdr:to>
    <xdr:sp macro="" textlink="">
      <xdr:nvSpPr>
        <xdr:cNvPr id="143" name="円/楕円 142"/>
        <xdr:cNvSpPr/>
      </xdr:nvSpPr>
      <xdr:spPr>
        <a:xfrm>
          <a:off x="1079500" y="95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63078</xdr:rowOff>
    </xdr:from>
    <xdr:ext cx="534377" cy="259045"/>
    <xdr:sp macro="" textlink="">
      <xdr:nvSpPr>
        <xdr:cNvPr id="144" name="テキスト ボックス 143"/>
        <xdr:cNvSpPr txBox="1"/>
      </xdr:nvSpPr>
      <xdr:spPr>
        <a:xfrm>
          <a:off x="863111" y="932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82983</xdr:rowOff>
    </xdr:from>
    <xdr:to>
      <xdr:col>6</xdr:col>
      <xdr:colOff>511175</xdr:colOff>
      <xdr:row>76</xdr:row>
      <xdr:rowOff>160096</xdr:rowOff>
    </xdr:to>
    <xdr:cxnSp macro="">
      <xdr:nvCxnSpPr>
        <xdr:cNvPr id="174" name="直線コネクタ 173"/>
        <xdr:cNvCxnSpPr/>
      </xdr:nvCxnSpPr>
      <xdr:spPr>
        <a:xfrm>
          <a:off x="3797300" y="13113183"/>
          <a:ext cx="838200" cy="7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6278</xdr:rowOff>
    </xdr:from>
    <xdr:ext cx="599010" cy="259045"/>
    <xdr:sp macro="" textlink="">
      <xdr:nvSpPr>
        <xdr:cNvPr id="175" name="民生費平均値テキスト"/>
        <xdr:cNvSpPr txBox="1"/>
      </xdr:nvSpPr>
      <xdr:spPr>
        <a:xfrm>
          <a:off x="4686300" y="12865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82983</xdr:rowOff>
    </xdr:from>
    <xdr:to>
      <xdr:col>5</xdr:col>
      <xdr:colOff>358775</xdr:colOff>
      <xdr:row>76</xdr:row>
      <xdr:rowOff>88354</xdr:rowOff>
    </xdr:to>
    <xdr:cxnSp macro="">
      <xdr:nvCxnSpPr>
        <xdr:cNvPr id="177" name="直線コネクタ 176"/>
        <xdr:cNvCxnSpPr/>
      </xdr:nvCxnSpPr>
      <xdr:spPr>
        <a:xfrm flipV="1">
          <a:off x="2908300" y="13113183"/>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15879</xdr:rowOff>
    </xdr:from>
    <xdr:ext cx="599010" cy="259045"/>
    <xdr:sp macro="" textlink="">
      <xdr:nvSpPr>
        <xdr:cNvPr id="179" name="テキスト ボックス 178"/>
        <xdr:cNvSpPr txBox="1"/>
      </xdr:nvSpPr>
      <xdr:spPr>
        <a:xfrm>
          <a:off x="3497794"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88354</xdr:rowOff>
    </xdr:from>
    <xdr:to>
      <xdr:col>4</xdr:col>
      <xdr:colOff>155575</xdr:colOff>
      <xdr:row>76</xdr:row>
      <xdr:rowOff>146825</xdr:rowOff>
    </xdr:to>
    <xdr:cxnSp macro="">
      <xdr:nvCxnSpPr>
        <xdr:cNvPr id="180" name="直線コネクタ 179"/>
        <xdr:cNvCxnSpPr/>
      </xdr:nvCxnSpPr>
      <xdr:spPr>
        <a:xfrm flipV="1">
          <a:off x="2019300" y="13118554"/>
          <a:ext cx="889000" cy="5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2" name="テキスト ボックス 181"/>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146825</xdr:rowOff>
    </xdr:from>
    <xdr:to>
      <xdr:col>2</xdr:col>
      <xdr:colOff>638175</xdr:colOff>
      <xdr:row>78</xdr:row>
      <xdr:rowOff>1181</xdr:rowOff>
    </xdr:to>
    <xdr:cxnSp macro="">
      <xdr:nvCxnSpPr>
        <xdr:cNvPr id="183" name="直線コネクタ 182"/>
        <xdr:cNvCxnSpPr/>
      </xdr:nvCxnSpPr>
      <xdr:spPr>
        <a:xfrm flipV="1">
          <a:off x="1130300" y="13177025"/>
          <a:ext cx="889000" cy="19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33990</xdr:rowOff>
    </xdr:from>
    <xdr:ext cx="599010" cy="259045"/>
    <xdr:sp macro="" textlink="">
      <xdr:nvSpPr>
        <xdr:cNvPr id="185" name="テキスト ボックス 184"/>
        <xdr:cNvSpPr txBox="1"/>
      </xdr:nvSpPr>
      <xdr:spPr>
        <a:xfrm>
          <a:off x="1719794"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7" name="テキスト ボックス 186"/>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109296</xdr:rowOff>
    </xdr:from>
    <xdr:to>
      <xdr:col>6</xdr:col>
      <xdr:colOff>561975</xdr:colOff>
      <xdr:row>77</xdr:row>
      <xdr:rowOff>39446</xdr:rowOff>
    </xdr:to>
    <xdr:sp macro="" textlink="">
      <xdr:nvSpPr>
        <xdr:cNvPr id="193" name="円/楕円 192"/>
        <xdr:cNvSpPr/>
      </xdr:nvSpPr>
      <xdr:spPr>
        <a:xfrm>
          <a:off x="4584700" y="1313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87723</xdr:rowOff>
    </xdr:from>
    <xdr:ext cx="599010" cy="259045"/>
    <xdr:sp macro="" textlink="">
      <xdr:nvSpPr>
        <xdr:cNvPr id="194" name="民生費該当値テキスト"/>
        <xdr:cNvSpPr txBox="1"/>
      </xdr:nvSpPr>
      <xdr:spPr>
        <a:xfrm>
          <a:off x="4686300" y="131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151,394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32183</xdr:rowOff>
    </xdr:from>
    <xdr:to>
      <xdr:col>5</xdr:col>
      <xdr:colOff>409575</xdr:colOff>
      <xdr:row>76</xdr:row>
      <xdr:rowOff>133783</xdr:rowOff>
    </xdr:to>
    <xdr:sp macro="" textlink="">
      <xdr:nvSpPr>
        <xdr:cNvPr id="195" name="円/楕円 194"/>
        <xdr:cNvSpPr/>
      </xdr:nvSpPr>
      <xdr:spPr>
        <a:xfrm>
          <a:off x="3746500" y="1306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124910</xdr:rowOff>
    </xdr:from>
    <xdr:ext cx="599010" cy="259045"/>
    <xdr:sp macro="" textlink="">
      <xdr:nvSpPr>
        <xdr:cNvPr id="196" name="テキスト ボックス 195"/>
        <xdr:cNvSpPr txBox="1"/>
      </xdr:nvSpPr>
      <xdr:spPr>
        <a:xfrm>
          <a:off x="3497794" y="1315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157,466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37554</xdr:rowOff>
    </xdr:from>
    <xdr:to>
      <xdr:col>4</xdr:col>
      <xdr:colOff>206375</xdr:colOff>
      <xdr:row>76</xdr:row>
      <xdr:rowOff>139154</xdr:rowOff>
    </xdr:to>
    <xdr:sp macro="" textlink="">
      <xdr:nvSpPr>
        <xdr:cNvPr id="197" name="円/楕円 196"/>
        <xdr:cNvSpPr/>
      </xdr:nvSpPr>
      <xdr:spPr>
        <a:xfrm>
          <a:off x="2857500" y="130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155681</xdr:rowOff>
    </xdr:from>
    <xdr:ext cx="599010" cy="259045"/>
    <xdr:sp macro="" textlink="">
      <xdr:nvSpPr>
        <xdr:cNvPr id="198" name="テキスト ボックス 197"/>
        <xdr:cNvSpPr txBox="1"/>
      </xdr:nvSpPr>
      <xdr:spPr>
        <a:xfrm>
          <a:off x="2608794" y="12842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157,043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96025</xdr:rowOff>
    </xdr:from>
    <xdr:to>
      <xdr:col>3</xdr:col>
      <xdr:colOff>3175</xdr:colOff>
      <xdr:row>77</xdr:row>
      <xdr:rowOff>26175</xdr:rowOff>
    </xdr:to>
    <xdr:sp macro="" textlink="">
      <xdr:nvSpPr>
        <xdr:cNvPr id="199" name="円/楕円 198"/>
        <xdr:cNvSpPr/>
      </xdr:nvSpPr>
      <xdr:spPr>
        <a:xfrm>
          <a:off x="1968500" y="131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42701</xdr:rowOff>
    </xdr:from>
    <xdr:ext cx="599010" cy="259045"/>
    <xdr:sp macro="" textlink="">
      <xdr:nvSpPr>
        <xdr:cNvPr id="200" name="テキスト ボックス 199"/>
        <xdr:cNvSpPr txBox="1"/>
      </xdr:nvSpPr>
      <xdr:spPr>
        <a:xfrm>
          <a:off x="1719794" y="12901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152,439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121831</xdr:rowOff>
    </xdr:from>
    <xdr:to>
      <xdr:col>1</xdr:col>
      <xdr:colOff>485775</xdr:colOff>
      <xdr:row>78</xdr:row>
      <xdr:rowOff>51981</xdr:rowOff>
    </xdr:to>
    <xdr:sp macro="" textlink="">
      <xdr:nvSpPr>
        <xdr:cNvPr id="201" name="円/楕円 200"/>
        <xdr:cNvSpPr/>
      </xdr:nvSpPr>
      <xdr:spPr>
        <a:xfrm>
          <a:off x="1079500" y="1332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68508</xdr:rowOff>
    </xdr:from>
    <xdr:ext cx="599010" cy="259045"/>
    <xdr:sp macro="" textlink="">
      <xdr:nvSpPr>
        <xdr:cNvPr id="202" name="テキスト ボックス 201"/>
        <xdr:cNvSpPr txBox="1"/>
      </xdr:nvSpPr>
      <xdr:spPr>
        <a:xfrm>
          <a:off x="830794" y="13098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154953</xdr:rowOff>
    </xdr:from>
    <xdr:to>
      <xdr:col>6</xdr:col>
      <xdr:colOff>510540</xdr:colOff>
      <xdr:row>97</xdr:row>
      <xdr:rowOff>142303</xdr:rowOff>
    </xdr:to>
    <xdr:cxnSp macro="">
      <xdr:nvCxnSpPr>
        <xdr:cNvPr id="226" name="直線コネクタ 225"/>
        <xdr:cNvCxnSpPr/>
      </xdr:nvCxnSpPr>
      <xdr:spPr>
        <a:xfrm flipV="1">
          <a:off x="4633595" y="15756903"/>
          <a:ext cx="1270" cy="1016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146130</xdr:rowOff>
    </xdr:from>
    <xdr:ext cx="534377" cy="259045"/>
    <xdr:sp macro="" textlink="">
      <xdr:nvSpPr>
        <xdr:cNvPr id="227" name="衛生費最小値テキスト"/>
        <xdr:cNvSpPr txBox="1"/>
      </xdr:nvSpPr>
      <xdr:spPr>
        <a:xfrm>
          <a:off x="4686300" y="1677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97</xdr:row>
      <xdr:rowOff>142303</xdr:rowOff>
    </xdr:from>
    <xdr:to>
      <xdr:col>6</xdr:col>
      <xdr:colOff>600075</xdr:colOff>
      <xdr:row>97</xdr:row>
      <xdr:rowOff>142303</xdr:rowOff>
    </xdr:to>
    <xdr:cxnSp macro="">
      <xdr:nvCxnSpPr>
        <xdr:cNvPr id="228" name="直線コネクタ 227"/>
        <xdr:cNvCxnSpPr/>
      </xdr:nvCxnSpPr>
      <xdr:spPr>
        <a:xfrm>
          <a:off x="4546600" y="1677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101630</xdr:rowOff>
    </xdr:from>
    <xdr:ext cx="534377" cy="259045"/>
    <xdr:sp macro="" textlink="">
      <xdr:nvSpPr>
        <xdr:cNvPr id="229" name="衛生費最大値テキスト"/>
        <xdr:cNvSpPr txBox="1"/>
      </xdr:nvSpPr>
      <xdr:spPr>
        <a:xfrm>
          <a:off x="4686300" y="1553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91</xdr:row>
      <xdr:rowOff>154953</xdr:rowOff>
    </xdr:from>
    <xdr:to>
      <xdr:col>6</xdr:col>
      <xdr:colOff>600075</xdr:colOff>
      <xdr:row>91</xdr:row>
      <xdr:rowOff>154953</xdr:rowOff>
    </xdr:to>
    <xdr:cxnSp macro="">
      <xdr:nvCxnSpPr>
        <xdr:cNvPr id="230" name="直線コネクタ 229"/>
        <xdr:cNvCxnSpPr/>
      </xdr:nvCxnSpPr>
      <xdr:spPr>
        <a:xfrm>
          <a:off x="4546600" y="1575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60909</xdr:rowOff>
    </xdr:from>
    <xdr:to>
      <xdr:col>6</xdr:col>
      <xdr:colOff>511175</xdr:colOff>
      <xdr:row>95</xdr:row>
      <xdr:rowOff>96241</xdr:rowOff>
    </xdr:to>
    <xdr:cxnSp macro="">
      <xdr:nvCxnSpPr>
        <xdr:cNvPr id="231" name="直線コネクタ 230"/>
        <xdr:cNvCxnSpPr/>
      </xdr:nvCxnSpPr>
      <xdr:spPr>
        <a:xfrm>
          <a:off x="3797300" y="16348659"/>
          <a:ext cx="838200" cy="3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160621</xdr:rowOff>
    </xdr:from>
    <xdr:ext cx="534377" cy="259045"/>
    <xdr:sp macro="" textlink="">
      <xdr:nvSpPr>
        <xdr:cNvPr id="232" name="衛生費平均値テキスト"/>
        <xdr:cNvSpPr txBox="1"/>
      </xdr:nvSpPr>
      <xdr:spPr>
        <a:xfrm>
          <a:off x="4686300" y="16448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10744</xdr:rowOff>
    </xdr:from>
    <xdr:to>
      <xdr:col>6</xdr:col>
      <xdr:colOff>561975</xdr:colOff>
      <xdr:row>96</xdr:row>
      <xdr:rowOff>112344</xdr:rowOff>
    </xdr:to>
    <xdr:sp macro="" textlink="">
      <xdr:nvSpPr>
        <xdr:cNvPr id="233" name="フローチャート : 判断 232"/>
        <xdr:cNvSpPr/>
      </xdr:nvSpPr>
      <xdr:spPr>
        <a:xfrm>
          <a:off x="45847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60909</xdr:rowOff>
    </xdr:from>
    <xdr:to>
      <xdr:col>5</xdr:col>
      <xdr:colOff>358775</xdr:colOff>
      <xdr:row>95</xdr:row>
      <xdr:rowOff>81902</xdr:rowOff>
    </xdr:to>
    <xdr:cxnSp macro="">
      <xdr:nvCxnSpPr>
        <xdr:cNvPr id="234" name="直線コネクタ 233"/>
        <xdr:cNvCxnSpPr/>
      </xdr:nvCxnSpPr>
      <xdr:spPr>
        <a:xfrm flipV="1">
          <a:off x="2908300" y="16348659"/>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143917</xdr:rowOff>
    </xdr:from>
    <xdr:to>
      <xdr:col>5</xdr:col>
      <xdr:colOff>409575</xdr:colOff>
      <xdr:row>96</xdr:row>
      <xdr:rowOff>74067</xdr:rowOff>
    </xdr:to>
    <xdr:sp macro="" textlink="">
      <xdr:nvSpPr>
        <xdr:cNvPr id="235" name="フローチャート : 判断 234"/>
        <xdr:cNvSpPr/>
      </xdr:nvSpPr>
      <xdr:spPr>
        <a:xfrm>
          <a:off x="3746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65194</xdr:rowOff>
    </xdr:from>
    <xdr:ext cx="534377" cy="259045"/>
    <xdr:sp macro="" textlink="">
      <xdr:nvSpPr>
        <xdr:cNvPr id="236" name="テキスト ボックス 235"/>
        <xdr:cNvSpPr txBox="1"/>
      </xdr:nvSpPr>
      <xdr:spPr>
        <a:xfrm>
          <a:off x="3530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89</xdr:row>
      <xdr:rowOff>131229</xdr:rowOff>
    </xdr:from>
    <xdr:to>
      <xdr:col>4</xdr:col>
      <xdr:colOff>155575</xdr:colOff>
      <xdr:row>95</xdr:row>
      <xdr:rowOff>81902</xdr:rowOff>
    </xdr:to>
    <xdr:cxnSp macro="">
      <xdr:nvCxnSpPr>
        <xdr:cNvPr id="237" name="直線コネクタ 236"/>
        <xdr:cNvCxnSpPr/>
      </xdr:nvCxnSpPr>
      <xdr:spPr>
        <a:xfrm>
          <a:off x="2019300" y="15390279"/>
          <a:ext cx="889000" cy="97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41236</xdr:rowOff>
    </xdr:from>
    <xdr:to>
      <xdr:col>4</xdr:col>
      <xdr:colOff>206375</xdr:colOff>
      <xdr:row>96</xdr:row>
      <xdr:rowOff>142836</xdr:rowOff>
    </xdr:to>
    <xdr:sp macro="" textlink="">
      <xdr:nvSpPr>
        <xdr:cNvPr id="238" name="フローチャート : 判断 237"/>
        <xdr:cNvSpPr/>
      </xdr:nvSpPr>
      <xdr:spPr>
        <a:xfrm>
          <a:off x="2857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133963</xdr:rowOff>
    </xdr:from>
    <xdr:ext cx="534377" cy="259045"/>
    <xdr:sp macro="" textlink="">
      <xdr:nvSpPr>
        <xdr:cNvPr id="239" name="テキスト ボックス 238"/>
        <xdr:cNvSpPr txBox="1"/>
      </xdr:nvSpPr>
      <xdr:spPr>
        <a:xfrm>
          <a:off x="2641111" y="165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89</xdr:row>
      <xdr:rowOff>131229</xdr:rowOff>
    </xdr:from>
    <xdr:to>
      <xdr:col>2</xdr:col>
      <xdr:colOff>638175</xdr:colOff>
      <xdr:row>95</xdr:row>
      <xdr:rowOff>84759</xdr:rowOff>
    </xdr:to>
    <xdr:cxnSp macro="">
      <xdr:nvCxnSpPr>
        <xdr:cNvPr id="240" name="直線コネクタ 239"/>
        <xdr:cNvCxnSpPr/>
      </xdr:nvCxnSpPr>
      <xdr:spPr>
        <a:xfrm flipV="1">
          <a:off x="1130300" y="15390279"/>
          <a:ext cx="889000" cy="98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29096</xdr:rowOff>
    </xdr:from>
    <xdr:to>
      <xdr:col>3</xdr:col>
      <xdr:colOff>3175</xdr:colOff>
      <xdr:row>96</xdr:row>
      <xdr:rowOff>130696</xdr:rowOff>
    </xdr:to>
    <xdr:sp macro="" textlink="">
      <xdr:nvSpPr>
        <xdr:cNvPr id="241" name="フローチャート : 判断 240"/>
        <xdr:cNvSpPr/>
      </xdr:nvSpPr>
      <xdr:spPr>
        <a:xfrm>
          <a:off x="1968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121823</xdr:rowOff>
    </xdr:from>
    <xdr:ext cx="534377" cy="259045"/>
    <xdr:sp macro="" textlink="">
      <xdr:nvSpPr>
        <xdr:cNvPr id="242" name="テキスト ボックス 241"/>
        <xdr:cNvSpPr txBox="1"/>
      </xdr:nvSpPr>
      <xdr:spPr>
        <a:xfrm>
          <a:off x="1752111" y="165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53163</xdr:rowOff>
    </xdr:from>
    <xdr:to>
      <xdr:col>1</xdr:col>
      <xdr:colOff>485775</xdr:colOff>
      <xdr:row>96</xdr:row>
      <xdr:rowOff>154763</xdr:rowOff>
    </xdr:to>
    <xdr:sp macro="" textlink="">
      <xdr:nvSpPr>
        <xdr:cNvPr id="243" name="フローチャート : 判断 242"/>
        <xdr:cNvSpPr/>
      </xdr:nvSpPr>
      <xdr:spPr>
        <a:xfrm>
          <a:off x="1079500" y="1651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145890</xdr:rowOff>
    </xdr:from>
    <xdr:ext cx="534377" cy="259045"/>
    <xdr:sp macro="" textlink="">
      <xdr:nvSpPr>
        <xdr:cNvPr id="244" name="テキスト ボックス 243"/>
        <xdr:cNvSpPr txBox="1"/>
      </xdr:nvSpPr>
      <xdr:spPr>
        <a:xfrm>
          <a:off x="863111" y="1660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45441</xdr:rowOff>
    </xdr:from>
    <xdr:to>
      <xdr:col>6</xdr:col>
      <xdr:colOff>561975</xdr:colOff>
      <xdr:row>95</xdr:row>
      <xdr:rowOff>147041</xdr:rowOff>
    </xdr:to>
    <xdr:sp macro="" textlink="">
      <xdr:nvSpPr>
        <xdr:cNvPr id="250" name="円/楕円 249"/>
        <xdr:cNvSpPr/>
      </xdr:nvSpPr>
      <xdr:spPr>
        <a:xfrm>
          <a:off x="4584700" y="1633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68318</xdr:rowOff>
    </xdr:from>
    <xdr:ext cx="534377" cy="259045"/>
    <xdr:sp macro="" textlink="">
      <xdr:nvSpPr>
        <xdr:cNvPr id="251" name="衛生費該当値テキスト"/>
        <xdr:cNvSpPr txBox="1"/>
      </xdr:nvSpPr>
      <xdr:spPr>
        <a:xfrm>
          <a:off x="4686300" y="1618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49,922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10109</xdr:rowOff>
    </xdr:from>
    <xdr:to>
      <xdr:col>5</xdr:col>
      <xdr:colOff>409575</xdr:colOff>
      <xdr:row>95</xdr:row>
      <xdr:rowOff>111709</xdr:rowOff>
    </xdr:to>
    <xdr:sp macro="" textlink="">
      <xdr:nvSpPr>
        <xdr:cNvPr id="252" name="円/楕円 251"/>
        <xdr:cNvSpPr/>
      </xdr:nvSpPr>
      <xdr:spPr>
        <a:xfrm>
          <a:off x="3746500" y="1629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128236</xdr:rowOff>
    </xdr:from>
    <xdr:ext cx="534377" cy="259045"/>
    <xdr:sp macro="" textlink="">
      <xdr:nvSpPr>
        <xdr:cNvPr id="253" name="テキスト ボックス 252"/>
        <xdr:cNvSpPr txBox="1"/>
      </xdr:nvSpPr>
      <xdr:spPr>
        <a:xfrm>
          <a:off x="3530111" y="1607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52,704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31102</xdr:rowOff>
    </xdr:from>
    <xdr:to>
      <xdr:col>4</xdr:col>
      <xdr:colOff>206375</xdr:colOff>
      <xdr:row>95</xdr:row>
      <xdr:rowOff>132702</xdr:rowOff>
    </xdr:to>
    <xdr:sp macro="" textlink="">
      <xdr:nvSpPr>
        <xdr:cNvPr id="254" name="円/楕円 253"/>
        <xdr:cNvSpPr/>
      </xdr:nvSpPr>
      <xdr:spPr>
        <a:xfrm>
          <a:off x="2857500" y="1631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149229</xdr:rowOff>
    </xdr:from>
    <xdr:ext cx="534377" cy="259045"/>
    <xdr:sp macro="" textlink="">
      <xdr:nvSpPr>
        <xdr:cNvPr id="255" name="テキスト ボックス 254"/>
        <xdr:cNvSpPr txBox="1"/>
      </xdr:nvSpPr>
      <xdr:spPr>
        <a:xfrm>
          <a:off x="2641111" y="1609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51,051</a:t>
          </a:r>
          <a:endParaRPr kumimoji="1" lang="ja-JP" altLang="en-US" sz="1000" b="1">
            <a:solidFill>
              <a:srgbClr val="FF0000"/>
            </a:solidFill>
            <a:latin typeface="ＭＳ Ｐゴシック"/>
          </a:endParaRPr>
        </a:p>
      </xdr:txBody>
    </xdr:sp>
    <xdr:clientData/>
  </xdr:oneCellAnchor>
  <xdr:twoCellAnchor>
    <xdr:from>
      <xdr:col>2</xdr:col>
      <xdr:colOff>587375</xdr:colOff>
      <xdr:row>89</xdr:row>
      <xdr:rowOff>80429</xdr:rowOff>
    </xdr:from>
    <xdr:to>
      <xdr:col>3</xdr:col>
      <xdr:colOff>3175</xdr:colOff>
      <xdr:row>90</xdr:row>
      <xdr:rowOff>10579</xdr:rowOff>
    </xdr:to>
    <xdr:sp macro="" textlink="">
      <xdr:nvSpPr>
        <xdr:cNvPr id="256" name="円/楕円 255"/>
        <xdr:cNvSpPr/>
      </xdr:nvSpPr>
      <xdr:spPr>
        <a:xfrm>
          <a:off x="1968500" y="1533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88</xdr:row>
      <xdr:rowOff>27106</xdr:rowOff>
    </xdr:from>
    <xdr:ext cx="599010" cy="259045"/>
    <xdr:sp macro="" textlink="">
      <xdr:nvSpPr>
        <xdr:cNvPr id="257" name="テキスト ボックス 256"/>
        <xdr:cNvSpPr txBox="1"/>
      </xdr:nvSpPr>
      <xdr:spPr>
        <a:xfrm>
          <a:off x="1719794" y="1511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128,167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33959</xdr:rowOff>
    </xdr:from>
    <xdr:to>
      <xdr:col>1</xdr:col>
      <xdr:colOff>485775</xdr:colOff>
      <xdr:row>95</xdr:row>
      <xdr:rowOff>135559</xdr:rowOff>
    </xdr:to>
    <xdr:sp macro="" textlink="">
      <xdr:nvSpPr>
        <xdr:cNvPr id="258" name="円/楕円 257"/>
        <xdr:cNvSpPr/>
      </xdr:nvSpPr>
      <xdr:spPr>
        <a:xfrm>
          <a:off x="1079500" y="1632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152086</xdr:rowOff>
    </xdr:from>
    <xdr:ext cx="534377" cy="259045"/>
    <xdr:sp macro="" textlink="">
      <xdr:nvSpPr>
        <xdr:cNvPr id="259" name="テキスト ボックス 258"/>
        <xdr:cNvSpPr txBox="1"/>
      </xdr:nvSpPr>
      <xdr:spPr>
        <a:xfrm>
          <a:off x="863111" y="1609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1" name="直線コネクタ 280"/>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4"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5" name="直線コネクタ 284"/>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127584</xdr:rowOff>
    </xdr:from>
    <xdr:to>
      <xdr:col>15</xdr:col>
      <xdr:colOff>180975</xdr:colOff>
      <xdr:row>38</xdr:row>
      <xdr:rowOff>138329</xdr:rowOff>
    </xdr:to>
    <xdr:cxnSp macro="">
      <xdr:nvCxnSpPr>
        <xdr:cNvPr id="286" name="直線コネクタ 285"/>
        <xdr:cNvCxnSpPr/>
      </xdr:nvCxnSpPr>
      <xdr:spPr>
        <a:xfrm>
          <a:off x="9639300" y="6642684"/>
          <a:ext cx="8382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87"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8" name="フローチャート : 判断 287"/>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39574</xdr:rowOff>
    </xdr:from>
    <xdr:to>
      <xdr:col>14</xdr:col>
      <xdr:colOff>28575</xdr:colOff>
      <xdr:row>38</xdr:row>
      <xdr:rowOff>127584</xdr:rowOff>
    </xdr:to>
    <xdr:cxnSp macro="">
      <xdr:nvCxnSpPr>
        <xdr:cNvPr id="289" name="直線コネクタ 288"/>
        <xdr:cNvCxnSpPr/>
      </xdr:nvCxnSpPr>
      <xdr:spPr>
        <a:xfrm>
          <a:off x="8750300" y="6554674"/>
          <a:ext cx="889000" cy="8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0" name="フローチャート : 判断 289"/>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1" name="テキスト ボックス 290"/>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29058</xdr:rowOff>
    </xdr:from>
    <xdr:to>
      <xdr:col>12</xdr:col>
      <xdr:colOff>511175</xdr:colOff>
      <xdr:row>38</xdr:row>
      <xdr:rowOff>39574</xdr:rowOff>
    </xdr:to>
    <xdr:cxnSp macro="">
      <xdr:nvCxnSpPr>
        <xdr:cNvPr id="292" name="直線コネクタ 291"/>
        <xdr:cNvCxnSpPr/>
      </xdr:nvCxnSpPr>
      <xdr:spPr>
        <a:xfrm>
          <a:off x="7861300" y="6372708"/>
          <a:ext cx="889000" cy="18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3" name="フローチャート : 判断 292"/>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4" name="テキスト ボックス 293"/>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97181</xdr:rowOff>
    </xdr:from>
    <xdr:to>
      <xdr:col>11</xdr:col>
      <xdr:colOff>307975</xdr:colOff>
      <xdr:row>37</xdr:row>
      <xdr:rowOff>29058</xdr:rowOff>
    </xdr:to>
    <xdr:cxnSp macro="">
      <xdr:nvCxnSpPr>
        <xdr:cNvPr id="295" name="直線コネクタ 294"/>
        <xdr:cNvCxnSpPr/>
      </xdr:nvCxnSpPr>
      <xdr:spPr>
        <a:xfrm>
          <a:off x="6972300" y="5926481"/>
          <a:ext cx="889000" cy="44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6" name="フローチャート : 判断 295"/>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23461</xdr:rowOff>
    </xdr:from>
    <xdr:ext cx="469744" cy="259045"/>
    <xdr:sp macro="" textlink="">
      <xdr:nvSpPr>
        <xdr:cNvPr id="297" name="テキスト ボックス 296"/>
        <xdr:cNvSpPr txBox="1"/>
      </xdr:nvSpPr>
      <xdr:spPr>
        <a:xfrm>
          <a:off x="7626427"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8" name="フローチャート : 判断 297"/>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92701</xdr:rowOff>
    </xdr:from>
    <xdr:ext cx="469744" cy="259045"/>
    <xdr:sp macro="" textlink="">
      <xdr:nvSpPr>
        <xdr:cNvPr id="299" name="テキスト ボックス 298"/>
        <xdr:cNvSpPr txBox="1"/>
      </xdr:nvSpPr>
      <xdr:spPr>
        <a:xfrm>
          <a:off x="6737427" y="62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87529</xdr:rowOff>
    </xdr:from>
    <xdr:to>
      <xdr:col>15</xdr:col>
      <xdr:colOff>231775</xdr:colOff>
      <xdr:row>39</xdr:row>
      <xdr:rowOff>17679</xdr:rowOff>
    </xdr:to>
    <xdr:sp macro="" textlink="">
      <xdr:nvSpPr>
        <xdr:cNvPr id="305" name="円/楕円 304"/>
        <xdr:cNvSpPr/>
      </xdr:nvSpPr>
      <xdr:spPr>
        <a:xfrm>
          <a:off x="104267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2456</xdr:rowOff>
    </xdr:from>
    <xdr:ext cx="249299" cy="259045"/>
    <xdr:sp macro="" textlink="">
      <xdr:nvSpPr>
        <xdr:cNvPr id="306" name="労働費該当値テキスト"/>
        <xdr:cNvSpPr txBox="1"/>
      </xdr:nvSpPr>
      <xdr:spPr>
        <a:xfrm>
          <a:off x="10528300" y="651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76784</xdr:rowOff>
    </xdr:from>
    <xdr:to>
      <xdr:col>14</xdr:col>
      <xdr:colOff>79375</xdr:colOff>
      <xdr:row>39</xdr:row>
      <xdr:rowOff>6934</xdr:rowOff>
    </xdr:to>
    <xdr:sp macro="" textlink="">
      <xdr:nvSpPr>
        <xdr:cNvPr id="307" name="円/楕円 306"/>
        <xdr:cNvSpPr/>
      </xdr:nvSpPr>
      <xdr:spPr>
        <a:xfrm>
          <a:off x="9588500" y="65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38</xdr:row>
      <xdr:rowOff>169511</xdr:rowOff>
    </xdr:from>
    <xdr:ext cx="313932" cy="259045"/>
    <xdr:sp macro="" textlink="">
      <xdr:nvSpPr>
        <xdr:cNvPr id="308" name="テキスト ボックス 307"/>
        <xdr:cNvSpPr txBox="1"/>
      </xdr:nvSpPr>
      <xdr:spPr>
        <a:xfrm>
          <a:off x="9482333" y="66846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160224</xdr:rowOff>
    </xdr:from>
    <xdr:to>
      <xdr:col>12</xdr:col>
      <xdr:colOff>561975</xdr:colOff>
      <xdr:row>38</xdr:row>
      <xdr:rowOff>90374</xdr:rowOff>
    </xdr:to>
    <xdr:sp macro="" textlink="">
      <xdr:nvSpPr>
        <xdr:cNvPr id="309" name="円/楕円 308"/>
        <xdr:cNvSpPr/>
      </xdr:nvSpPr>
      <xdr:spPr>
        <a:xfrm>
          <a:off x="8699500" y="65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81501</xdr:rowOff>
    </xdr:from>
    <xdr:ext cx="378565" cy="259045"/>
    <xdr:sp macro="" textlink="">
      <xdr:nvSpPr>
        <xdr:cNvPr id="310" name="テキスト ボックス 309"/>
        <xdr:cNvSpPr txBox="1"/>
      </xdr:nvSpPr>
      <xdr:spPr>
        <a:xfrm>
          <a:off x="8561017" y="6596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149708</xdr:rowOff>
    </xdr:from>
    <xdr:to>
      <xdr:col>11</xdr:col>
      <xdr:colOff>358775</xdr:colOff>
      <xdr:row>37</xdr:row>
      <xdr:rowOff>79858</xdr:rowOff>
    </xdr:to>
    <xdr:sp macro="" textlink="">
      <xdr:nvSpPr>
        <xdr:cNvPr id="311" name="円/楕円 310"/>
        <xdr:cNvSpPr/>
      </xdr:nvSpPr>
      <xdr:spPr>
        <a:xfrm>
          <a:off x="7810500" y="632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70985</xdr:rowOff>
    </xdr:from>
    <xdr:ext cx="469744" cy="259045"/>
    <xdr:sp macro="" textlink="">
      <xdr:nvSpPr>
        <xdr:cNvPr id="312" name="テキスト ボックス 311"/>
        <xdr:cNvSpPr txBox="1"/>
      </xdr:nvSpPr>
      <xdr:spPr>
        <a:xfrm>
          <a:off x="7626427" y="641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46381</xdr:rowOff>
    </xdr:from>
    <xdr:to>
      <xdr:col>10</xdr:col>
      <xdr:colOff>155575</xdr:colOff>
      <xdr:row>34</xdr:row>
      <xdr:rowOff>147981</xdr:rowOff>
    </xdr:to>
    <xdr:sp macro="" textlink="">
      <xdr:nvSpPr>
        <xdr:cNvPr id="313" name="円/楕円 312"/>
        <xdr:cNvSpPr/>
      </xdr:nvSpPr>
      <xdr:spPr>
        <a:xfrm>
          <a:off x="6921500" y="58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164508</xdr:rowOff>
    </xdr:from>
    <xdr:ext cx="469744" cy="259045"/>
    <xdr:sp macro="" textlink="">
      <xdr:nvSpPr>
        <xdr:cNvPr id="314" name="テキスト ボックス 313"/>
        <xdr:cNvSpPr txBox="1"/>
      </xdr:nvSpPr>
      <xdr:spPr>
        <a:xfrm>
          <a:off x="6737427" y="565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4" name="テキスト ボックス 333"/>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0" name="直線コネクタ 339"/>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1"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2" name="直線コネクタ 341"/>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3"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4" name="直線コネクタ 343"/>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125805</xdr:rowOff>
    </xdr:from>
    <xdr:to>
      <xdr:col>15</xdr:col>
      <xdr:colOff>180975</xdr:colOff>
      <xdr:row>58</xdr:row>
      <xdr:rowOff>152910</xdr:rowOff>
    </xdr:to>
    <xdr:cxnSp macro="">
      <xdr:nvCxnSpPr>
        <xdr:cNvPr id="345" name="直線コネクタ 344"/>
        <xdr:cNvCxnSpPr/>
      </xdr:nvCxnSpPr>
      <xdr:spPr>
        <a:xfrm>
          <a:off x="9639300" y="10069905"/>
          <a:ext cx="8382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43001</xdr:rowOff>
    </xdr:from>
    <xdr:ext cx="534377" cy="259045"/>
    <xdr:sp macro="" textlink="">
      <xdr:nvSpPr>
        <xdr:cNvPr id="346" name="農林水産業費平均値テキスト"/>
        <xdr:cNvSpPr txBox="1"/>
      </xdr:nvSpPr>
      <xdr:spPr>
        <a:xfrm>
          <a:off x="10528300" y="964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7" name="フローチャート : 判断 346"/>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125805</xdr:rowOff>
    </xdr:from>
    <xdr:to>
      <xdr:col>14</xdr:col>
      <xdr:colOff>28575</xdr:colOff>
      <xdr:row>58</xdr:row>
      <xdr:rowOff>158804</xdr:rowOff>
    </xdr:to>
    <xdr:cxnSp macro="">
      <xdr:nvCxnSpPr>
        <xdr:cNvPr id="348" name="直線コネクタ 347"/>
        <xdr:cNvCxnSpPr/>
      </xdr:nvCxnSpPr>
      <xdr:spPr>
        <a:xfrm flipV="1">
          <a:off x="8750300" y="10069905"/>
          <a:ext cx="889000" cy="3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49" name="フローチャート : 判断 348"/>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45455</xdr:rowOff>
    </xdr:from>
    <xdr:ext cx="534377" cy="259045"/>
    <xdr:sp macro="" textlink="">
      <xdr:nvSpPr>
        <xdr:cNvPr id="350" name="テキスト ボックス 349"/>
        <xdr:cNvSpPr txBox="1"/>
      </xdr:nvSpPr>
      <xdr:spPr>
        <a:xfrm>
          <a:off x="9372111" y="94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158804</xdr:rowOff>
    </xdr:from>
    <xdr:to>
      <xdr:col>12</xdr:col>
      <xdr:colOff>511175</xdr:colOff>
      <xdr:row>58</xdr:row>
      <xdr:rowOff>164046</xdr:rowOff>
    </xdr:to>
    <xdr:cxnSp macro="">
      <xdr:nvCxnSpPr>
        <xdr:cNvPr id="351" name="直線コネクタ 350"/>
        <xdr:cNvCxnSpPr/>
      </xdr:nvCxnSpPr>
      <xdr:spPr>
        <a:xfrm flipV="1">
          <a:off x="7861300" y="10102904"/>
          <a:ext cx="889000" cy="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2" name="フローチャート : 判断 351"/>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103961</xdr:rowOff>
    </xdr:from>
    <xdr:ext cx="534377" cy="259045"/>
    <xdr:sp macro="" textlink="">
      <xdr:nvSpPr>
        <xdr:cNvPr id="353" name="テキスト ボックス 352"/>
        <xdr:cNvSpPr txBox="1"/>
      </xdr:nvSpPr>
      <xdr:spPr>
        <a:xfrm>
          <a:off x="8483111" y="97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129756</xdr:rowOff>
    </xdr:from>
    <xdr:to>
      <xdr:col>11</xdr:col>
      <xdr:colOff>307975</xdr:colOff>
      <xdr:row>58</xdr:row>
      <xdr:rowOff>164046</xdr:rowOff>
    </xdr:to>
    <xdr:cxnSp macro="">
      <xdr:nvCxnSpPr>
        <xdr:cNvPr id="354" name="直線コネクタ 353"/>
        <xdr:cNvCxnSpPr/>
      </xdr:nvCxnSpPr>
      <xdr:spPr>
        <a:xfrm>
          <a:off x="6972300" y="1007385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5" name="フローチャート : 判断 354"/>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110738</xdr:rowOff>
    </xdr:from>
    <xdr:ext cx="534377" cy="259045"/>
    <xdr:sp macro="" textlink="">
      <xdr:nvSpPr>
        <xdr:cNvPr id="356" name="テキスト ボックス 355"/>
        <xdr:cNvSpPr txBox="1"/>
      </xdr:nvSpPr>
      <xdr:spPr>
        <a:xfrm>
          <a:off x="7594111" y="971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7" name="フローチャート : 判断 356"/>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133646</xdr:rowOff>
    </xdr:from>
    <xdr:ext cx="534377" cy="259045"/>
    <xdr:sp macro="" textlink="">
      <xdr:nvSpPr>
        <xdr:cNvPr id="358" name="テキスト ボックス 357"/>
        <xdr:cNvSpPr txBox="1"/>
      </xdr:nvSpPr>
      <xdr:spPr>
        <a:xfrm>
          <a:off x="6705111" y="97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102110</xdr:rowOff>
    </xdr:from>
    <xdr:to>
      <xdr:col>15</xdr:col>
      <xdr:colOff>231775</xdr:colOff>
      <xdr:row>59</xdr:row>
      <xdr:rowOff>32260</xdr:rowOff>
    </xdr:to>
    <xdr:sp macro="" textlink="">
      <xdr:nvSpPr>
        <xdr:cNvPr id="364" name="円/楕円 363"/>
        <xdr:cNvSpPr/>
      </xdr:nvSpPr>
      <xdr:spPr>
        <a:xfrm>
          <a:off x="10426700" y="1004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17037</xdr:rowOff>
    </xdr:from>
    <xdr:ext cx="469744" cy="259045"/>
    <xdr:sp macro="" textlink="">
      <xdr:nvSpPr>
        <xdr:cNvPr id="365" name="農林水産業費該当値テキスト"/>
        <xdr:cNvSpPr txBox="1"/>
      </xdr:nvSpPr>
      <xdr:spPr>
        <a:xfrm>
          <a:off x="10528300" y="996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75005</xdr:rowOff>
    </xdr:from>
    <xdr:to>
      <xdr:col>14</xdr:col>
      <xdr:colOff>79375</xdr:colOff>
      <xdr:row>59</xdr:row>
      <xdr:rowOff>5155</xdr:rowOff>
    </xdr:to>
    <xdr:sp macro="" textlink="">
      <xdr:nvSpPr>
        <xdr:cNvPr id="366" name="円/楕円 365"/>
        <xdr:cNvSpPr/>
      </xdr:nvSpPr>
      <xdr:spPr>
        <a:xfrm>
          <a:off x="9588500" y="100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167732</xdr:rowOff>
    </xdr:from>
    <xdr:ext cx="469744" cy="259045"/>
    <xdr:sp macro="" textlink="">
      <xdr:nvSpPr>
        <xdr:cNvPr id="367" name="テキスト ボックス 366"/>
        <xdr:cNvSpPr txBox="1"/>
      </xdr:nvSpPr>
      <xdr:spPr>
        <a:xfrm>
          <a:off x="9404427" y="101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108004</xdr:rowOff>
    </xdr:from>
    <xdr:to>
      <xdr:col>12</xdr:col>
      <xdr:colOff>561975</xdr:colOff>
      <xdr:row>59</xdr:row>
      <xdr:rowOff>38154</xdr:rowOff>
    </xdr:to>
    <xdr:sp macro="" textlink="">
      <xdr:nvSpPr>
        <xdr:cNvPr id="368" name="円/楕円 367"/>
        <xdr:cNvSpPr/>
      </xdr:nvSpPr>
      <xdr:spPr>
        <a:xfrm>
          <a:off x="8699500" y="1005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29281</xdr:rowOff>
    </xdr:from>
    <xdr:ext cx="469744" cy="259045"/>
    <xdr:sp macro="" textlink="">
      <xdr:nvSpPr>
        <xdr:cNvPr id="369" name="テキスト ボックス 368"/>
        <xdr:cNvSpPr txBox="1"/>
      </xdr:nvSpPr>
      <xdr:spPr>
        <a:xfrm>
          <a:off x="8515427" y="1014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113246</xdr:rowOff>
    </xdr:from>
    <xdr:to>
      <xdr:col>11</xdr:col>
      <xdr:colOff>358775</xdr:colOff>
      <xdr:row>59</xdr:row>
      <xdr:rowOff>43396</xdr:rowOff>
    </xdr:to>
    <xdr:sp macro="" textlink="">
      <xdr:nvSpPr>
        <xdr:cNvPr id="370" name="円/楕円 369"/>
        <xdr:cNvSpPr/>
      </xdr:nvSpPr>
      <xdr:spPr>
        <a:xfrm>
          <a:off x="7810500" y="1005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34523</xdr:rowOff>
    </xdr:from>
    <xdr:ext cx="469744" cy="259045"/>
    <xdr:sp macro="" textlink="">
      <xdr:nvSpPr>
        <xdr:cNvPr id="371" name="テキスト ボックス 370"/>
        <xdr:cNvSpPr txBox="1"/>
      </xdr:nvSpPr>
      <xdr:spPr>
        <a:xfrm>
          <a:off x="7626427" y="1015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78956</xdr:rowOff>
    </xdr:from>
    <xdr:to>
      <xdr:col>10</xdr:col>
      <xdr:colOff>155575</xdr:colOff>
      <xdr:row>59</xdr:row>
      <xdr:rowOff>9106</xdr:rowOff>
    </xdr:to>
    <xdr:sp macro="" textlink="">
      <xdr:nvSpPr>
        <xdr:cNvPr id="372" name="円/楕円 371"/>
        <xdr:cNvSpPr/>
      </xdr:nvSpPr>
      <xdr:spPr>
        <a:xfrm>
          <a:off x="6921500" y="1002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233</xdr:rowOff>
    </xdr:from>
    <xdr:ext cx="469744" cy="259045"/>
    <xdr:sp macro="" textlink="">
      <xdr:nvSpPr>
        <xdr:cNvPr id="373" name="テキスト ボックス 372"/>
        <xdr:cNvSpPr txBox="1"/>
      </xdr:nvSpPr>
      <xdr:spPr>
        <a:xfrm>
          <a:off x="6737427" y="1011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399" name="直線コネクタ 398"/>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0"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1" name="直線コネクタ 400"/>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2"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3" name="直線コネクタ 402"/>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110341</xdr:rowOff>
    </xdr:from>
    <xdr:to>
      <xdr:col>15</xdr:col>
      <xdr:colOff>180975</xdr:colOff>
      <xdr:row>78</xdr:row>
      <xdr:rowOff>31311</xdr:rowOff>
    </xdr:to>
    <xdr:cxnSp macro="">
      <xdr:nvCxnSpPr>
        <xdr:cNvPr id="404" name="直線コネクタ 403"/>
        <xdr:cNvCxnSpPr/>
      </xdr:nvCxnSpPr>
      <xdr:spPr>
        <a:xfrm>
          <a:off x="9639300" y="13311991"/>
          <a:ext cx="838200" cy="9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5" name="商工費平均値テキスト"/>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6" name="フローチャート : 判断 405"/>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110341</xdr:rowOff>
    </xdr:from>
    <xdr:to>
      <xdr:col>14</xdr:col>
      <xdr:colOff>28575</xdr:colOff>
      <xdr:row>78</xdr:row>
      <xdr:rowOff>65143</xdr:rowOff>
    </xdr:to>
    <xdr:cxnSp macro="">
      <xdr:nvCxnSpPr>
        <xdr:cNvPr id="407" name="直線コネクタ 406"/>
        <xdr:cNvCxnSpPr/>
      </xdr:nvCxnSpPr>
      <xdr:spPr>
        <a:xfrm flipV="1">
          <a:off x="8750300" y="13311991"/>
          <a:ext cx="889000" cy="12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8" name="フローチャート : 判断 407"/>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59514</xdr:rowOff>
    </xdr:from>
    <xdr:ext cx="534377" cy="259045"/>
    <xdr:sp macro="" textlink="">
      <xdr:nvSpPr>
        <xdr:cNvPr id="409" name="テキスト ボックス 408"/>
        <xdr:cNvSpPr txBox="1"/>
      </xdr:nvSpPr>
      <xdr:spPr>
        <a:xfrm>
          <a:off x="9372111" y="129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65143</xdr:rowOff>
    </xdr:from>
    <xdr:to>
      <xdr:col>12</xdr:col>
      <xdr:colOff>511175</xdr:colOff>
      <xdr:row>78</xdr:row>
      <xdr:rowOff>74222</xdr:rowOff>
    </xdr:to>
    <xdr:cxnSp macro="">
      <xdr:nvCxnSpPr>
        <xdr:cNvPr id="410" name="直線コネクタ 409"/>
        <xdr:cNvCxnSpPr/>
      </xdr:nvCxnSpPr>
      <xdr:spPr>
        <a:xfrm flipV="1">
          <a:off x="7861300" y="13438243"/>
          <a:ext cx="889000" cy="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1" name="フローチャート : 判断 410"/>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42663</xdr:rowOff>
    </xdr:from>
    <xdr:ext cx="469744" cy="259045"/>
    <xdr:sp macro="" textlink="">
      <xdr:nvSpPr>
        <xdr:cNvPr id="412" name="テキスト ボックス 411"/>
        <xdr:cNvSpPr txBox="1"/>
      </xdr:nvSpPr>
      <xdr:spPr>
        <a:xfrm>
          <a:off x="8515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71937</xdr:rowOff>
    </xdr:from>
    <xdr:to>
      <xdr:col>11</xdr:col>
      <xdr:colOff>307975</xdr:colOff>
      <xdr:row>78</xdr:row>
      <xdr:rowOff>74222</xdr:rowOff>
    </xdr:to>
    <xdr:cxnSp macro="">
      <xdr:nvCxnSpPr>
        <xdr:cNvPr id="413" name="直線コネクタ 412"/>
        <xdr:cNvCxnSpPr/>
      </xdr:nvCxnSpPr>
      <xdr:spPr>
        <a:xfrm>
          <a:off x="6972300" y="134450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4" name="フローチャート : 判断 413"/>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56053</xdr:rowOff>
    </xdr:from>
    <xdr:ext cx="469744" cy="259045"/>
    <xdr:sp macro="" textlink="">
      <xdr:nvSpPr>
        <xdr:cNvPr id="415" name="テキスト ボックス 414"/>
        <xdr:cNvSpPr txBox="1"/>
      </xdr:nvSpPr>
      <xdr:spPr>
        <a:xfrm>
          <a:off x="7626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6" name="フローチャート : 判断 415"/>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69541</xdr:rowOff>
    </xdr:from>
    <xdr:ext cx="469744" cy="259045"/>
    <xdr:sp macro="" textlink="">
      <xdr:nvSpPr>
        <xdr:cNvPr id="417" name="テキスト ボックス 416"/>
        <xdr:cNvSpPr txBox="1"/>
      </xdr:nvSpPr>
      <xdr:spPr>
        <a:xfrm>
          <a:off x="6737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151961</xdr:rowOff>
    </xdr:from>
    <xdr:to>
      <xdr:col>15</xdr:col>
      <xdr:colOff>231775</xdr:colOff>
      <xdr:row>78</xdr:row>
      <xdr:rowOff>82111</xdr:rowOff>
    </xdr:to>
    <xdr:sp macro="" textlink="">
      <xdr:nvSpPr>
        <xdr:cNvPr id="423" name="円/楕円 422"/>
        <xdr:cNvSpPr/>
      </xdr:nvSpPr>
      <xdr:spPr>
        <a:xfrm>
          <a:off x="10426700" y="133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130388</xdr:rowOff>
    </xdr:from>
    <xdr:ext cx="469744" cy="259045"/>
    <xdr:sp macro="" textlink="">
      <xdr:nvSpPr>
        <xdr:cNvPr id="424" name="商工費該当値テキスト"/>
        <xdr:cNvSpPr txBox="1"/>
      </xdr:nvSpPr>
      <xdr:spPr>
        <a:xfrm>
          <a:off x="10528300" y="1333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59541</xdr:rowOff>
    </xdr:from>
    <xdr:to>
      <xdr:col>14</xdr:col>
      <xdr:colOff>79375</xdr:colOff>
      <xdr:row>77</xdr:row>
      <xdr:rowOff>161141</xdr:rowOff>
    </xdr:to>
    <xdr:sp macro="" textlink="">
      <xdr:nvSpPr>
        <xdr:cNvPr id="425" name="円/楕円 424"/>
        <xdr:cNvSpPr/>
      </xdr:nvSpPr>
      <xdr:spPr>
        <a:xfrm>
          <a:off x="9588500" y="1326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152268</xdr:rowOff>
    </xdr:from>
    <xdr:ext cx="534377" cy="259045"/>
    <xdr:sp macro="" textlink="">
      <xdr:nvSpPr>
        <xdr:cNvPr id="426" name="テキスト ボックス 425"/>
        <xdr:cNvSpPr txBox="1"/>
      </xdr:nvSpPr>
      <xdr:spPr>
        <a:xfrm>
          <a:off x="9372111" y="1335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14343</xdr:rowOff>
    </xdr:from>
    <xdr:to>
      <xdr:col>12</xdr:col>
      <xdr:colOff>561975</xdr:colOff>
      <xdr:row>78</xdr:row>
      <xdr:rowOff>115943</xdr:rowOff>
    </xdr:to>
    <xdr:sp macro="" textlink="">
      <xdr:nvSpPr>
        <xdr:cNvPr id="427" name="円/楕円 426"/>
        <xdr:cNvSpPr/>
      </xdr:nvSpPr>
      <xdr:spPr>
        <a:xfrm>
          <a:off x="8699500" y="1338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107070</xdr:rowOff>
    </xdr:from>
    <xdr:ext cx="469744" cy="259045"/>
    <xdr:sp macro="" textlink="">
      <xdr:nvSpPr>
        <xdr:cNvPr id="428" name="テキスト ボックス 427"/>
        <xdr:cNvSpPr txBox="1"/>
      </xdr:nvSpPr>
      <xdr:spPr>
        <a:xfrm>
          <a:off x="8515427" y="1348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23422</xdr:rowOff>
    </xdr:from>
    <xdr:to>
      <xdr:col>11</xdr:col>
      <xdr:colOff>358775</xdr:colOff>
      <xdr:row>78</xdr:row>
      <xdr:rowOff>125022</xdr:rowOff>
    </xdr:to>
    <xdr:sp macro="" textlink="">
      <xdr:nvSpPr>
        <xdr:cNvPr id="429" name="円/楕円 428"/>
        <xdr:cNvSpPr/>
      </xdr:nvSpPr>
      <xdr:spPr>
        <a:xfrm>
          <a:off x="7810500" y="1339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116149</xdr:rowOff>
    </xdr:from>
    <xdr:ext cx="469744" cy="259045"/>
    <xdr:sp macro="" textlink="">
      <xdr:nvSpPr>
        <xdr:cNvPr id="430" name="テキスト ボックス 429"/>
        <xdr:cNvSpPr txBox="1"/>
      </xdr:nvSpPr>
      <xdr:spPr>
        <a:xfrm>
          <a:off x="7626427" y="1348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21137</xdr:rowOff>
    </xdr:from>
    <xdr:to>
      <xdr:col>10</xdr:col>
      <xdr:colOff>155575</xdr:colOff>
      <xdr:row>78</xdr:row>
      <xdr:rowOff>122737</xdr:rowOff>
    </xdr:to>
    <xdr:sp macro="" textlink="">
      <xdr:nvSpPr>
        <xdr:cNvPr id="431" name="円/楕円 430"/>
        <xdr:cNvSpPr/>
      </xdr:nvSpPr>
      <xdr:spPr>
        <a:xfrm>
          <a:off x="6921500" y="1339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113864</xdr:rowOff>
    </xdr:from>
    <xdr:ext cx="469744" cy="259045"/>
    <xdr:sp macro="" textlink="">
      <xdr:nvSpPr>
        <xdr:cNvPr id="432" name="テキスト ボックス 431"/>
        <xdr:cNvSpPr txBox="1"/>
      </xdr:nvSpPr>
      <xdr:spPr>
        <a:xfrm>
          <a:off x="6737427" y="1348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6" name="直線コネクタ 455"/>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7"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8" name="直線コネクタ 457"/>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59"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0" name="直線コネクタ 459"/>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69875</xdr:rowOff>
    </xdr:from>
    <xdr:to>
      <xdr:col>15</xdr:col>
      <xdr:colOff>180975</xdr:colOff>
      <xdr:row>97</xdr:row>
      <xdr:rowOff>70256</xdr:rowOff>
    </xdr:to>
    <xdr:cxnSp macro="">
      <xdr:nvCxnSpPr>
        <xdr:cNvPr id="461" name="直線コネクタ 460"/>
        <xdr:cNvCxnSpPr/>
      </xdr:nvCxnSpPr>
      <xdr:spPr>
        <a:xfrm flipV="1">
          <a:off x="9639300" y="1670052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2" name="土木費平均値テキスト"/>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3" name="フローチャート : 判断 462"/>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70256</xdr:rowOff>
    </xdr:from>
    <xdr:to>
      <xdr:col>14</xdr:col>
      <xdr:colOff>28575</xdr:colOff>
      <xdr:row>97</xdr:row>
      <xdr:rowOff>116509</xdr:rowOff>
    </xdr:to>
    <xdr:cxnSp macro="">
      <xdr:nvCxnSpPr>
        <xdr:cNvPr id="464" name="直線コネクタ 463"/>
        <xdr:cNvCxnSpPr/>
      </xdr:nvCxnSpPr>
      <xdr:spPr>
        <a:xfrm flipV="1">
          <a:off x="8750300" y="16700906"/>
          <a:ext cx="889000" cy="4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5" name="フローチャート : 判断 464"/>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6" name="テキスト ボックス 465"/>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75946</xdr:rowOff>
    </xdr:from>
    <xdr:to>
      <xdr:col>12</xdr:col>
      <xdr:colOff>511175</xdr:colOff>
      <xdr:row>97</xdr:row>
      <xdr:rowOff>116509</xdr:rowOff>
    </xdr:to>
    <xdr:cxnSp macro="">
      <xdr:nvCxnSpPr>
        <xdr:cNvPr id="467" name="直線コネクタ 466"/>
        <xdr:cNvCxnSpPr/>
      </xdr:nvCxnSpPr>
      <xdr:spPr>
        <a:xfrm>
          <a:off x="7861300" y="16706596"/>
          <a:ext cx="889000" cy="4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8" name="フローチャート : 判断 467"/>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29430</xdr:rowOff>
    </xdr:from>
    <xdr:ext cx="534377" cy="259045"/>
    <xdr:sp macro="" textlink="">
      <xdr:nvSpPr>
        <xdr:cNvPr id="469" name="テキスト ボックス 468"/>
        <xdr:cNvSpPr txBox="1"/>
      </xdr:nvSpPr>
      <xdr:spPr>
        <a:xfrm>
          <a:off x="8483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9182</xdr:rowOff>
    </xdr:from>
    <xdr:to>
      <xdr:col>11</xdr:col>
      <xdr:colOff>307975</xdr:colOff>
      <xdr:row>97</xdr:row>
      <xdr:rowOff>75946</xdr:rowOff>
    </xdr:to>
    <xdr:cxnSp macro="">
      <xdr:nvCxnSpPr>
        <xdr:cNvPr id="470" name="直線コネクタ 469"/>
        <xdr:cNvCxnSpPr/>
      </xdr:nvCxnSpPr>
      <xdr:spPr>
        <a:xfrm>
          <a:off x="6972300" y="16639832"/>
          <a:ext cx="889000" cy="6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1" name="フローチャート : 判断 470"/>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9758</xdr:rowOff>
    </xdr:from>
    <xdr:ext cx="534377" cy="259045"/>
    <xdr:sp macro="" textlink="">
      <xdr:nvSpPr>
        <xdr:cNvPr id="472" name="テキスト ボックス 471"/>
        <xdr:cNvSpPr txBox="1"/>
      </xdr:nvSpPr>
      <xdr:spPr>
        <a:xfrm>
          <a:off x="7594111" y="161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3" name="フローチャート : 判断 472"/>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95584</xdr:rowOff>
    </xdr:from>
    <xdr:ext cx="534377" cy="259045"/>
    <xdr:sp macro="" textlink="">
      <xdr:nvSpPr>
        <xdr:cNvPr id="474" name="テキスト ボックス 473"/>
        <xdr:cNvSpPr txBox="1"/>
      </xdr:nvSpPr>
      <xdr:spPr>
        <a:xfrm>
          <a:off x="6705111" y="162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19075</xdr:rowOff>
    </xdr:from>
    <xdr:to>
      <xdr:col>15</xdr:col>
      <xdr:colOff>231775</xdr:colOff>
      <xdr:row>97</xdr:row>
      <xdr:rowOff>120675</xdr:rowOff>
    </xdr:to>
    <xdr:sp macro="" textlink="">
      <xdr:nvSpPr>
        <xdr:cNvPr id="480" name="円/楕円 479"/>
        <xdr:cNvSpPr/>
      </xdr:nvSpPr>
      <xdr:spPr>
        <a:xfrm>
          <a:off x="10426700" y="166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168952</xdr:rowOff>
    </xdr:from>
    <xdr:ext cx="534377" cy="259045"/>
    <xdr:sp macro="" textlink="">
      <xdr:nvSpPr>
        <xdr:cNvPr id="481" name="土木費該当値テキスト"/>
        <xdr:cNvSpPr txBox="1"/>
      </xdr:nvSpPr>
      <xdr:spPr>
        <a:xfrm>
          <a:off x="10528300" y="1662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24,998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19456</xdr:rowOff>
    </xdr:from>
    <xdr:to>
      <xdr:col>14</xdr:col>
      <xdr:colOff>79375</xdr:colOff>
      <xdr:row>97</xdr:row>
      <xdr:rowOff>121056</xdr:rowOff>
    </xdr:to>
    <xdr:sp macro="" textlink="">
      <xdr:nvSpPr>
        <xdr:cNvPr id="482" name="円/楕円 481"/>
        <xdr:cNvSpPr/>
      </xdr:nvSpPr>
      <xdr:spPr>
        <a:xfrm>
          <a:off x="9588500" y="1665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112183</xdr:rowOff>
    </xdr:from>
    <xdr:ext cx="534377" cy="259045"/>
    <xdr:sp macro="" textlink="">
      <xdr:nvSpPr>
        <xdr:cNvPr id="483" name="テキスト ボックス 482"/>
        <xdr:cNvSpPr txBox="1"/>
      </xdr:nvSpPr>
      <xdr:spPr>
        <a:xfrm>
          <a:off x="9372111" y="1674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24,968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65709</xdr:rowOff>
    </xdr:from>
    <xdr:to>
      <xdr:col>12</xdr:col>
      <xdr:colOff>561975</xdr:colOff>
      <xdr:row>97</xdr:row>
      <xdr:rowOff>167309</xdr:rowOff>
    </xdr:to>
    <xdr:sp macro="" textlink="">
      <xdr:nvSpPr>
        <xdr:cNvPr id="484" name="円/楕円 483"/>
        <xdr:cNvSpPr/>
      </xdr:nvSpPr>
      <xdr:spPr>
        <a:xfrm>
          <a:off x="8699500" y="1669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158436</xdr:rowOff>
    </xdr:from>
    <xdr:ext cx="534377" cy="259045"/>
    <xdr:sp macro="" textlink="">
      <xdr:nvSpPr>
        <xdr:cNvPr id="485" name="テキスト ボックス 484"/>
        <xdr:cNvSpPr txBox="1"/>
      </xdr:nvSpPr>
      <xdr:spPr>
        <a:xfrm>
          <a:off x="8483111" y="167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21,326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25146</xdr:rowOff>
    </xdr:from>
    <xdr:to>
      <xdr:col>11</xdr:col>
      <xdr:colOff>358775</xdr:colOff>
      <xdr:row>97</xdr:row>
      <xdr:rowOff>126746</xdr:rowOff>
    </xdr:to>
    <xdr:sp macro="" textlink="">
      <xdr:nvSpPr>
        <xdr:cNvPr id="486" name="円/楕円 485"/>
        <xdr:cNvSpPr/>
      </xdr:nvSpPr>
      <xdr:spPr>
        <a:xfrm>
          <a:off x="7810500" y="1665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117873</xdr:rowOff>
    </xdr:from>
    <xdr:ext cx="534377" cy="259045"/>
    <xdr:sp macro="" textlink="">
      <xdr:nvSpPr>
        <xdr:cNvPr id="487" name="テキスト ボックス 486"/>
        <xdr:cNvSpPr txBox="1"/>
      </xdr:nvSpPr>
      <xdr:spPr>
        <a:xfrm>
          <a:off x="7594111" y="1674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24,520</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129832</xdr:rowOff>
    </xdr:from>
    <xdr:to>
      <xdr:col>10</xdr:col>
      <xdr:colOff>155575</xdr:colOff>
      <xdr:row>97</xdr:row>
      <xdr:rowOff>59982</xdr:rowOff>
    </xdr:to>
    <xdr:sp macro="" textlink="">
      <xdr:nvSpPr>
        <xdr:cNvPr id="488" name="円/楕円 487"/>
        <xdr:cNvSpPr/>
      </xdr:nvSpPr>
      <xdr:spPr>
        <a:xfrm>
          <a:off x="6921500" y="1658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51109</xdr:rowOff>
    </xdr:from>
    <xdr:ext cx="534377" cy="259045"/>
    <xdr:sp macro="" textlink="">
      <xdr:nvSpPr>
        <xdr:cNvPr id="489" name="テキスト ボックス 488"/>
        <xdr:cNvSpPr txBox="1"/>
      </xdr:nvSpPr>
      <xdr:spPr>
        <a:xfrm>
          <a:off x="6705111" y="166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34</xdr:row>
      <xdr:rowOff>24447</xdr:rowOff>
    </xdr:from>
    <xdr:to>
      <xdr:col>23</xdr:col>
      <xdr:colOff>516889</xdr:colOff>
      <xdr:row>39</xdr:row>
      <xdr:rowOff>138176</xdr:rowOff>
    </xdr:to>
    <xdr:cxnSp macro="">
      <xdr:nvCxnSpPr>
        <xdr:cNvPr id="514" name="直線コネクタ 513"/>
        <xdr:cNvCxnSpPr/>
      </xdr:nvCxnSpPr>
      <xdr:spPr>
        <a:xfrm flipV="1">
          <a:off x="16317595" y="5853747"/>
          <a:ext cx="1269" cy="970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142003</xdr:rowOff>
    </xdr:from>
    <xdr:ext cx="469744" cy="259045"/>
    <xdr:sp macro="" textlink="">
      <xdr:nvSpPr>
        <xdr:cNvPr id="515" name="消防費最小値テキスト"/>
        <xdr:cNvSpPr txBox="1"/>
      </xdr:nvSpPr>
      <xdr:spPr>
        <a:xfrm>
          <a:off x="16370300" y="682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138176</xdr:rowOff>
    </xdr:from>
    <xdr:to>
      <xdr:col>23</xdr:col>
      <xdr:colOff>606425</xdr:colOff>
      <xdr:row>39</xdr:row>
      <xdr:rowOff>138176</xdr:rowOff>
    </xdr:to>
    <xdr:cxnSp macro="">
      <xdr:nvCxnSpPr>
        <xdr:cNvPr id="516" name="直線コネクタ 515"/>
        <xdr:cNvCxnSpPr/>
      </xdr:nvCxnSpPr>
      <xdr:spPr>
        <a:xfrm>
          <a:off x="16230600" y="682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142574</xdr:rowOff>
    </xdr:from>
    <xdr:ext cx="534377" cy="259045"/>
    <xdr:sp macro="" textlink="">
      <xdr:nvSpPr>
        <xdr:cNvPr id="517" name="消防費最大値テキスト"/>
        <xdr:cNvSpPr txBox="1"/>
      </xdr:nvSpPr>
      <xdr:spPr>
        <a:xfrm>
          <a:off x="16370300" y="562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34</xdr:row>
      <xdr:rowOff>24447</xdr:rowOff>
    </xdr:from>
    <xdr:to>
      <xdr:col>23</xdr:col>
      <xdr:colOff>606425</xdr:colOff>
      <xdr:row>34</xdr:row>
      <xdr:rowOff>24447</xdr:rowOff>
    </xdr:to>
    <xdr:cxnSp macro="">
      <xdr:nvCxnSpPr>
        <xdr:cNvPr id="518" name="直線コネクタ 517"/>
        <xdr:cNvCxnSpPr/>
      </xdr:nvCxnSpPr>
      <xdr:spPr>
        <a:xfrm>
          <a:off x="16230600" y="5853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114745</xdr:rowOff>
    </xdr:from>
    <xdr:to>
      <xdr:col>23</xdr:col>
      <xdr:colOff>517525</xdr:colOff>
      <xdr:row>36</xdr:row>
      <xdr:rowOff>1892</xdr:rowOff>
    </xdr:to>
    <xdr:cxnSp macro="">
      <xdr:nvCxnSpPr>
        <xdr:cNvPr id="519" name="直線コネクタ 518"/>
        <xdr:cNvCxnSpPr/>
      </xdr:nvCxnSpPr>
      <xdr:spPr>
        <a:xfrm>
          <a:off x="15481300" y="5429695"/>
          <a:ext cx="838200" cy="74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166349</xdr:rowOff>
    </xdr:from>
    <xdr:ext cx="534377" cy="259045"/>
    <xdr:sp macro="" textlink="">
      <xdr:nvSpPr>
        <xdr:cNvPr id="520" name="消防費平均値テキスト"/>
        <xdr:cNvSpPr txBox="1"/>
      </xdr:nvSpPr>
      <xdr:spPr>
        <a:xfrm>
          <a:off x="16370300" y="6338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16472</xdr:rowOff>
    </xdr:from>
    <xdr:to>
      <xdr:col>23</xdr:col>
      <xdr:colOff>568325</xdr:colOff>
      <xdr:row>37</xdr:row>
      <xdr:rowOff>118072</xdr:rowOff>
    </xdr:to>
    <xdr:sp macro="" textlink="">
      <xdr:nvSpPr>
        <xdr:cNvPr id="521" name="フローチャート : 判断 520"/>
        <xdr:cNvSpPr/>
      </xdr:nvSpPr>
      <xdr:spPr>
        <a:xfrm>
          <a:off x="16268700" y="6360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114745</xdr:rowOff>
    </xdr:from>
    <xdr:to>
      <xdr:col>22</xdr:col>
      <xdr:colOff>365125</xdr:colOff>
      <xdr:row>35</xdr:row>
      <xdr:rowOff>70548</xdr:rowOff>
    </xdr:to>
    <xdr:cxnSp macro="">
      <xdr:nvCxnSpPr>
        <xdr:cNvPr id="522" name="直線コネクタ 521"/>
        <xdr:cNvCxnSpPr/>
      </xdr:nvCxnSpPr>
      <xdr:spPr>
        <a:xfrm flipV="1">
          <a:off x="14592300" y="5429695"/>
          <a:ext cx="889000" cy="64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128448</xdr:rowOff>
    </xdr:from>
    <xdr:to>
      <xdr:col>22</xdr:col>
      <xdr:colOff>415925</xdr:colOff>
      <xdr:row>37</xdr:row>
      <xdr:rowOff>58598</xdr:rowOff>
    </xdr:to>
    <xdr:sp macro="" textlink="">
      <xdr:nvSpPr>
        <xdr:cNvPr id="523" name="フローチャート : 判断 522"/>
        <xdr:cNvSpPr/>
      </xdr:nvSpPr>
      <xdr:spPr>
        <a:xfrm>
          <a:off x="15430500" y="630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49725</xdr:rowOff>
    </xdr:from>
    <xdr:ext cx="534377" cy="259045"/>
    <xdr:sp macro="" textlink="">
      <xdr:nvSpPr>
        <xdr:cNvPr id="524" name="テキスト ボックス 523"/>
        <xdr:cNvSpPr txBox="1"/>
      </xdr:nvSpPr>
      <xdr:spPr>
        <a:xfrm>
          <a:off x="15214111" y="639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70548</xdr:rowOff>
    </xdr:from>
    <xdr:to>
      <xdr:col>21</xdr:col>
      <xdr:colOff>161925</xdr:colOff>
      <xdr:row>36</xdr:row>
      <xdr:rowOff>46546</xdr:rowOff>
    </xdr:to>
    <xdr:cxnSp macro="">
      <xdr:nvCxnSpPr>
        <xdr:cNvPr id="525" name="直線コネクタ 524"/>
        <xdr:cNvCxnSpPr/>
      </xdr:nvCxnSpPr>
      <xdr:spPr>
        <a:xfrm flipV="1">
          <a:off x="13703300" y="6071298"/>
          <a:ext cx="889000" cy="14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60020</xdr:rowOff>
    </xdr:from>
    <xdr:to>
      <xdr:col>21</xdr:col>
      <xdr:colOff>212725</xdr:colOff>
      <xdr:row>37</xdr:row>
      <xdr:rowOff>161620</xdr:rowOff>
    </xdr:to>
    <xdr:sp macro="" textlink="">
      <xdr:nvSpPr>
        <xdr:cNvPr id="526" name="フローチャート : 判断 525"/>
        <xdr:cNvSpPr/>
      </xdr:nvSpPr>
      <xdr:spPr>
        <a:xfrm>
          <a:off x="14541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152747</xdr:rowOff>
    </xdr:from>
    <xdr:ext cx="534377" cy="259045"/>
    <xdr:sp macro="" textlink="">
      <xdr:nvSpPr>
        <xdr:cNvPr id="527" name="テキスト ボックス 526"/>
        <xdr:cNvSpPr txBox="1"/>
      </xdr:nvSpPr>
      <xdr:spPr>
        <a:xfrm>
          <a:off x="14325111" y="64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46546</xdr:rowOff>
    </xdr:from>
    <xdr:to>
      <xdr:col>19</xdr:col>
      <xdr:colOff>644525</xdr:colOff>
      <xdr:row>36</xdr:row>
      <xdr:rowOff>100609</xdr:rowOff>
    </xdr:to>
    <xdr:cxnSp macro="">
      <xdr:nvCxnSpPr>
        <xdr:cNvPr id="528" name="直線コネクタ 527"/>
        <xdr:cNvCxnSpPr/>
      </xdr:nvCxnSpPr>
      <xdr:spPr>
        <a:xfrm flipV="1">
          <a:off x="12814300" y="6218746"/>
          <a:ext cx="889000" cy="5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83680</xdr:rowOff>
    </xdr:from>
    <xdr:to>
      <xdr:col>20</xdr:col>
      <xdr:colOff>9525</xdr:colOff>
      <xdr:row>38</xdr:row>
      <xdr:rowOff>13830</xdr:rowOff>
    </xdr:to>
    <xdr:sp macro="" textlink="">
      <xdr:nvSpPr>
        <xdr:cNvPr id="529" name="フローチャート : 判断 528"/>
        <xdr:cNvSpPr/>
      </xdr:nvSpPr>
      <xdr:spPr>
        <a:xfrm>
          <a:off x="13652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4957</xdr:rowOff>
    </xdr:from>
    <xdr:ext cx="534377" cy="259045"/>
    <xdr:sp macro="" textlink="">
      <xdr:nvSpPr>
        <xdr:cNvPr id="530" name="テキスト ボックス 529"/>
        <xdr:cNvSpPr txBox="1"/>
      </xdr:nvSpPr>
      <xdr:spPr>
        <a:xfrm>
          <a:off x="13436111" y="65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114236</xdr:rowOff>
    </xdr:from>
    <xdr:to>
      <xdr:col>18</xdr:col>
      <xdr:colOff>492125</xdr:colOff>
      <xdr:row>38</xdr:row>
      <xdr:rowOff>44386</xdr:rowOff>
    </xdr:to>
    <xdr:sp macro="" textlink="">
      <xdr:nvSpPr>
        <xdr:cNvPr id="531" name="フローチャート : 判断 530"/>
        <xdr:cNvSpPr/>
      </xdr:nvSpPr>
      <xdr:spPr>
        <a:xfrm>
          <a:off x="12763500" y="64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35513</xdr:rowOff>
    </xdr:from>
    <xdr:ext cx="534377" cy="259045"/>
    <xdr:sp macro="" textlink="">
      <xdr:nvSpPr>
        <xdr:cNvPr id="532" name="テキスト ボックス 531"/>
        <xdr:cNvSpPr txBox="1"/>
      </xdr:nvSpPr>
      <xdr:spPr>
        <a:xfrm>
          <a:off x="12547111" y="65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122542</xdr:rowOff>
    </xdr:from>
    <xdr:to>
      <xdr:col>23</xdr:col>
      <xdr:colOff>568325</xdr:colOff>
      <xdr:row>36</xdr:row>
      <xdr:rowOff>52692</xdr:rowOff>
    </xdr:to>
    <xdr:sp macro="" textlink="">
      <xdr:nvSpPr>
        <xdr:cNvPr id="538" name="円/楕円 537"/>
        <xdr:cNvSpPr/>
      </xdr:nvSpPr>
      <xdr:spPr>
        <a:xfrm>
          <a:off x="16268700" y="612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145419</xdr:rowOff>
    </xdr:from>
    <xdr:ext cx="534377" cy="259045"/>
    <xdr:sp macro="" textlink="">
      <xdr:nvSpPr>
        <xdr:cNvPr id="539" name="消防費該当値テキスト"/>
        <xdr:cNvSpPr txBox="1"/>
      </xdr:nvSpPr>
      <xdr:spPr>
        <a:xfrm>
          <a:off x="16370300" y="597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24,617</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63945</xdr:rowOff>
    </xdr:from>
    <xdr:to>
      <xdr:col>22</xdr:col>
      <xdr:colOff>415925</xdr:colOff>
      <xdr:row>31</xdr:row>
      <xdr:rowOff>165545</xdr:rowOff>
    </xdr:to>
    <xdr:sp macro="" textlink="">
      <xdr:nvSpPr>
        <xdr:cNvPr id="540" name="円/楕円 539"/>
        <xdr:cNvSpPr/>
      </xdr:nvSpPr>
      <xdr:spPr>
        <a:xfrm>
          <a:off x="15430500" y="537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10622</xdr:rowOff>
    </xdr:from>
    <xdr:ext cx="534377" cy="259045"/>
    <xdr:sp macro="" textlink="">
      <xdr:nvSpPr>
        <xdr:cNvPr id="541" name="テキスト ボックス 540"/>
        <xdr:cNvSpPr txBox="1"/>
      </xdr:nvSpPr>
      <xdr:spPr>
        <a:xfrm>
          <a:off x="15214111" y="515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44,155</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19748</xdr:rowOff>
    </xdr:from>
    <xdr:to>
      <xdr:col>21</xdr:col>
      <xdr:colOff>212725</xdr:colOff>
      <xdr:row>35</xdr:row>
      <xdr:rowOff>121348</xdr:rowOff>
    </xdr:to>
    <xdr:sp macro="" textlink="">
      <xdr:nvSpPr>
        <xdr:cNvPr id="542" name="円/楕円 541"/>
        <xdr:cNvSpPr/>
      </xdr:nvSpPr>
      <xdr:spPr>
        <a:xfrm>
          <a:off x="14541500" y="602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137875</xdr:rowOff>
    </xdr:from>
    <xdr:ext cx="534377" cy="259045"/>
    <xdr:sp macro="" textlink="">
      <xdr:nvSpPr>
        <xdr:cNvPr id="543" name="テキスト ボックス 542"/>
        <xdr:cNvSpPr txBox="1"/>
      </xdr:nvSpPr>
      <xdr:spPr>
        <a:xfrm>
          <a:off x="14325111" y="579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27,315</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167196</xdr:rowOff>
    </xdr:from>
    <xdr:to>
      <xdr:col>20</xdr:col>
      <xdr:colOff>9525</xdr:colOff>
      <xdr:row>36</xdr:row>
      <xdr:rowOff>97346</xdr:rowOff>
    </xdr:to>
    <xdr:sp macro="" textlink="">
      <xdr:nvSpPr>
        <xdr:cNvPr id="544" name="円/楕円 543"/>
        <xdr:cNvSpPr/>
      </xdr:nvSpPr>
      <xdr:spPr>
        <a:xfrm>
          <a:off x="13652500" y="616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113873</xdr:rowOff>
    </xdr:from>
    <xdr:ext cx="534377" cy="259045"/>
    <xdr:sp macro="" textlink="">
      <xdr:nvSpPr>
        <xdr:cNvPr id="545" name="テキスト ボックス 544"/>
        <xdr:cNvSpPr txBox="1"/>
      </xdr:nvSpPr>
      <xdr:spPr>
        <a:xfrm>
          <a:off x="13436111" y="594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49809</xdr:rowOff>
    </xdr:from>
    <xdr:to>
      <xdr:col>18</xdr:col>
      <xdr:colOff>492125</xdr:colOff>
      <xdr:row>36</xdr:row>
      <xdr:rowOff>151409</xdr:rowOff>
    </xdr:to>
    <xdr:sp macro="" textlink="">
      <xdr:nvSpPr>
        <xdr:cNvPr id="546" name="円/楕円 545"/>
        <xdr:cNvSpPr/>
      </xdr:nvSpPr>
      <xdr:spPr>
        <a:xfrm>
          <a:off x="12763500" y="622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167936</xdr:rowOff>
    </xdr:from>
    <xdr:ext cx="534377" cy="259045"/>
    <xdr:sp macro="" textlink="">
      <xdr:nvSpPr>
        <xdr:cNvPr id="547" name="テキスト ボックス 546"/>
        <xdr:cNvSpPr txBox="1"/>
      </xdr:nvSpPr>
      <xdr:spPr>
        <a:xfrm>
          <a:off x="12547111" y="59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43,006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2" name="直線コネクタ 571"/>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3"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4" name="直線コネクタ 573"/>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5"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6" name="直線コネクタ 575"/>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126936</xdr:rowOff>
    </xdr:from>
    <xdr:to>
      <xdr:col>23</xdr:col>
      <xdr:colOff>517525</xdr:colOff>
      <xdr:row>56</xdr:row>
      <xdr:rowOff>92322</xdr:rowOff>
    </xdr:to>
    <xdr:cxnSp macro="">
      <xdr:nvCxnSpPr>
        <xdr:cNvPr id="577" name="直線コネクタ 576"/>
        <xdr:cNvCxnSpPr/>
      </xdr:nvCxnSpPr>
      <xdr:spPr>
        <a:xfrm flipV="1">
          <a:off x="15481300" y="9385236"/>
          <a:ext cx="838200" cy="30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100131</xdr:rowOff>
    </xdr:from>
    <xdr:ext cx="534377" cy="259045"/>
    <xdr:sp macro="" textlink="">
      <xdr:nvSpPr>
        <xdr:cNvPr id="578" name="教育費平均値テキスト"/>
        <xdr:cNvSpPr txBox="1"/>
      </xdr:nvSpPr>
      <xdr:spPr>
        <a:xfrm>
          <a:off x="16370300" y="9529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9" name="フローチャート : 判断 578"/>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65405</xdr:rowOff>
    </xdr:from>
    <xdr:to>
      <xdr:col>22</xdr:col>
      <xdr:colOff>365125</xdr:colOff>
      <xdr:row>56</xdr:row>
      <xdr:rowOff>92322</xdr:rowOff>
    </xdr:to>
    <xdr:cxnSp macro="">
      <xdr:nvCxnSpPr>
        <xdr:cNvPr id="580" name="直線コネクタ 579"/>
        <xdr:cNvCxnSpPr/>
      </xdr:nvCxnSpPr>
      <xdr:spPr>
        <a:xfrm>
          <a:off x="14592300" y="9666605"/>
          <a:ext cx="889000" cy="2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1" name="フローチャート : 判断 580"/>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36110</xdr:rowOff>
    </xdr:from>
    <xdr:ext cx="534377" cy="259045"/>
    <xdr:sp macro="" textlink="">
      <xdr:nvSpPr>
        <xdr:cNvPr id="582" name="テキスト ボックス 581"/>
        <xdr:cNvSpPr txBox="1"/>
      </xdr:nvSpPr>
      <xdr:spPr>
        <a:xfrm>
          <a:off x="15214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99009</xdr:rowOff>
    </xdr:from>
    <xdr:to>
      <xdr:col>21</xdr:col>
      <xdr:colOff>161925</xdr:colOff>
      <xdr:row>56</xdr:row>
      <xdr:rowOff>65405</xdr:rowOff>
    </xdr:to>
    <xdr:cxnSp macro="">
      <xdr:nvCxnSpPr>
        <xdr:cNvPr id="583" name="直線コネクタ 582"/>
        <xdr:cNvCxnSpPr/>
      </xdr:nvCxnSpPr>
      <xdr:spPr>
        <a:xfrm>
          <a:off x="13703300" y="9185859"/>
          <a:ext cx="889000" cy="48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4" name="フローチャート : 判断 583"/>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121817</xdr:rowOff>
    </xdr:from>
    <xdr:ext cx="534377" cy="259045"/>
    <xdr:sp macro="" textlink="">
      <xdr:nvSpPr>
        <xdr:cNvPr id="585" name="テキスト ボックス 584"/>
        <xdr:cNvSpPr txBox="1"/>
      </xdr:nvSpPr>
      <xdr:spPr>
        <a:xfrm>
          <a:off x="14325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99009</xdr:rowOff>
    </xdr:from>
    <xdr:to>
      <xdr:col>19</xdr:col>
      <xdr:colOff>644525</xdr:colOff>
      <xdr:row>54</xdr:row>
      <xdr:rowOff>32201</xdr:rowOff>
    </xdr:to>
    <xdr:cxnSp macro="">
      <xdr:nvCxnSpPr>
        <xdr:cNvPr id="586" name="直線コネクタ 585"/>
        <xdr:cNvCxnSpPr/>
      </xdr:nvCxnSpPr>
      <xdr:spPr>
        <a:xfrm flipV="1">
          <a:off x="12814300" y="9185859"/>
          <a:ext cx="889000" cy="10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7" name="フローチャート : 判断 586"/>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104741</xdr:rowOff>
    </xdr:from>
    <xdr:ext cx="534377" cy="259045"/>
    <xdr:sp macro="" textlink="">
      <xdr:nvSpPr>
        <xdr:cNvPr id="588" name="テキスト ボックス 587"/>
        <xdr:cNvSpPr txBox="1"/>
      </xdr:nvSpPr>
      <xdr:spPr>
        <a:xfrm>
          <a:off x="13436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9" name="フローチャート : 判断 588"/>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129259</xdr:rowOff>
    </xdr:from>
    <xdr:ext cx="534377" cy="259045"/>
    <xdr:sp macro="" textlink="">
      <xdr:nvSpPr>
        <xdr:cNvPr id="590" name="テキスト ボックス 589"/>
        <xdr:cNvSpPr txBox="1"/>
      </xdr:nvSpPr>
      <xdr:spPr>
        <a:xfrm>
          <a:off x="12547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76136</xdr:rowOff>
    </xdr:from>
    <xdr:to>
      <xdr:col>23</xdr:col>
      <xdr:colOff>568325</xdr:colOff>
      <xdr:row>55</xdr:row>
      <xdr:rowOff>6286</xdr:rowOff>
    </xdr:to>
    <xdr:sp macro="" textlink="">
      <xdr:nvSpPr>
        <xdr:cNvPr id="596" name="円/楕円 595"/>
        <xdr:cNvSpPr/>
      </xdr:nvSpPr>
      <xdr:spPr>
        <a:xfrm>
          <a:off x="16268700" y="933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99013</xdr:rowOff>
    </xdr:from>
    <xdr:ext cx="534377" cy="259045"/>
    <xdr:sp macro="" textlink="">
      <xdr:nvSpPr>
        <xdr:cNvPr id="597" name="教育費該当値テキスト"/>
        <xdr:cNvSpPr txBox="1"/>
      </xdr:nvSpPr>
      <xdr:spPr>
        <a:xfrm>
          <a:off x="16370300" y="918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60,670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41522</xdr:rowOff>
    </xdr:from>
    <xdr:to>
      <xdr:col>22</xdr:col>
      <xdr:colOff>415925</xdr:colOff>
      <xdr:row>56</xdr:row>
      <xdr:rowOff>143122</xdr:rowOff>
    </xdr:to>
    <xdr:sp macro="" textlink="">
      <xdr:nvSpPr>
        <xdr:cNvPr id="598" name="円/楕円 597"/>
        <xdr:cNvSpPr/>
      </xdr:nvSpPr>
      <xdr:spPr>
        <a:xfrm>
          <a:off x="15430500" y="964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134249</xdr:rowOff>
    </xdr:from>
    <xdr:ext cx="534377" cy="259045"/>
    <xdr:sp macro="" textlink="">
      <xdr:nvSpPr>
        <xdr:cNvPr id="599" name="テキスト ボックス 598"/>
        <xdr:cNvSpPr txBox="1"/>
      </xdr:nvSpPr>
      <xdr:spPr>
        <a:xfrm>
          <a:off x="15214111" y="973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44,487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14605</xdr:rowOff>
    </xdr:from>
    <xdr:to>
      <xdr:col>21</xdr:col>
      <xdr:colOff>212725</xdr:colOff>
      <xdr:row>56</xdr:row>
      <xdr:rowOff>116205</xdr:rowOff>
    </xdr:to>
    <xdr:sp macro="" textlink="">
      <xdr:nvSpPr>
        <xdr:cNvPr id="600" name="円/楕円 599"/>
        <xdr:cNvSpPr/>
      </xdr:nvSpPr>
      <xdr:spPr>
        <a:xfrm>
          <a:off x="14541500" y="961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107332</xdr:rowOff>
    </xdr:from>
    <xdr:ext cx="534377" cy="259045"/>
    <xdr:sp macro="" textlink="">
      <xdr:nvSpPr>
        <xdr:cNvPr id="601" name="テキスト ボックス 600"/>
        <xdr:cNvSpPr txBox="1"/>
      </xdr:nvSpPr>
      <xdr:spPr>
        <a:xfrm>
          <a:off x="14325111" y="970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45,900</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48209</xdr:rowOff>
    </xdr:from>
    <xdr:to>
      <xdr:col>20</xdr:col>
      <xdr:colOff>9525</xdr:colOff>
      <xdr:row>53</xdr:row>
      <xdr:rowOff>149809</xdr:rowOff>
    </xdr:to>
    <xdr:sp macro="" textlink="">
      <xdr:nvSpPr>
        <xdr:cNvPr id="602" name="円/楕円 601"/>
        <xdr:cNvSpPr/>
      </xdr:nvSpPr>
      <xdr:spPr>
        <a:xfrm>
          <a:off x="13652500" y="913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166336</xdr:rowOff>
    </xdr:from>
    <xdr:ext cx="534377" cy="259045"/>
    <xdr:sp macro="" textlink="">
      <xdr:nvSpPr>
        <xdr:cNvPr id="603" name="テキスト ボックス 602"/>
        <xdr:cNvSpPr txBox="1"/>
      </xdr:nvSpPr>
      <xdr:spPr>
        <a:xfrm>
          <a:off x="13436111" y="891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71,136</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152851</xdr:rowOff>
    </xdr:from>
    <xdr:to>
      <xdr:col>18</xdr:col>
      <xdr:colOff>492125</xdr:colOff>
      <xdr:row>54</xdr:row>
      <xdr:rowOff>83001</xdr:rowOff>
    </xdr:to>
    <xdr:sp macro="" textlink="">
      <xdr:nvSpPr>
        <xdr:cNvPr id="604" name="円/楕円 603"/>
        <xdr:cNvSpPr/>
      </xdr:nvSpPr>
      <xdr:spPr>
        <a:xfrm>
          <a:off x="12763500" y="923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99528</xdr:rowOff>
    </xdr:from>
    <xdr:ext cx="534377" cy="259045"/>
    <xdr:sp macro="" textlink="">
      <xdr:nvSpPr>
        <xdr:cNvPr id="605" name="テキスト ボックス 604"/>
        <xdr:cNvSpPr txBox="1"/>
      </xdr:nvSpPr>
      <xdr:spPr>
        <a:xfrm>
          <a:off x="12547111" y="901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65,643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7" name="直線コネクタ 626"/>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30"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1" name="直線コネクタ 630"/>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134694</xdr:rowOff>
    </xdr:from>
    <xdr:to>
      <xdr:col>23</xdr:col>
      <xdr:colOff>517525</xdr:colOff>
      <xdr:row>78</xdr:row>
      <xdr:rowOff>138054</xdr:rowOff>
    </xdr:to>
    <xdr:cxnSp macro="">
      <xdr:nvCxnSpPr>
        <xdr:cNvPr id="632" name="直線コネクタ 631"/>
        <xdr:cNvCxnSpPr/>
      </xdr:nvCxnSpPr>
      <xdr:spPr>
        <a:xfrm flipV="1">
          <a:off x="15481300" y="13507794"/>
          <a:ext cx="838200" cy="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3"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4" name="フローチャート : 判断 633"/>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138054</xdr:rowOff>
    </xdr:from>
    <xdr:to>
      <xdr:col>22</xdr:col>
      <xdr:colOff>365125</xdr:colOff>
      <xdr:row>78</xdr:row>
      <xdr:rowOff>138237</xdr:rowOff>
    </xdr:to>
    <xdr:cxnSp macro="">
      <xdr:nvCxnSpPr>
        <xdr:cNvPr id="635" name="直線コネクタ 634"/>
        <xdr:cNvCxnSpPr/>
      </xdr:nvCxnSpPr>
      <xdr:spPr>
        <a:xfrm flipV="1">
          <a:off x="14592300" y="1351115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6" name="フローチャート : 判断 635"/>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7" name="テキスト ボックス 636"/>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136705</xdr:rowOff>
    </xdr:from>
    <xdr:to>
      <xdr:col>21</xdr:col>
      <xdr:colOff>161925</xdr:colOff>
      <xdr:row>78</xdr:row>
      <xdr:rowOff>138237</xdr:rowOff>
    </xdr:to>
    <xdr:cxnSp macro="">
      <xdr:nvCxnSpPr>
        <xdr:cNvPr id="638" name="直線コネクタ 637"/>
        <xdr:cNvCxnSpPr/>
      </xdr:nvCxnSpPr>
      <xdr:spPr>
        <a:xfrm>
          <a:off x="13703300" y="13509805"/>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9" name="フローチャート : 判断 638"/>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40" name="テキスト ボックス 639"/>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116520</xdr:rowOff>
    </xdr:from>
    <xdr:to>
      <xdr:col>19</xdr:col>
      <xdr:colOff>644525</xdr:colOff>
      <xdr:row>78</xdr:row>
      <xdr:rowOff>136705</xdr:rowOff>
    </xdr:to>
    <xdr:cxnSp macro="">
      <xdr:nvCxnSpPr>
        <xdr:cNvPr id="641" name="直線コネクタ 640"/>
        <xdr:cNvCxnSpPr/>
      </xdr:nvCxnSpPr>
      <xdr:spPr>
        <a:xfrm>
          <a:off x="12814300" y="13489620"/>
          <a:ext cx="889000" cy="2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2" name="フローチャート : 判断 641"/>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3" name="テキスト ボックス 642"/>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4" name="フローチャート : 判断 643"/>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5" name="テキスト ボックス 644"/>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83894</xdr:rowOff>
    </xdr:from>
    <xdr:to>
      <xdr:col>23</xdr:col>
      <xdr:colOff>568325</xdr:colOff>
      <xdr:row>79</xdr:row>
      <xdr:rowOff>14044</xdr:rowOff>
    </xdr:to>
    <xdr:sp macro="" textlink="">
      <xdr:nvSpPr>
        <xdr:cNvPr id="651" name="円/楕円 650"/>
        <xdr:cNvSpPr/>
      </xdr:nvSpPr>
      <xdr:spPr>
        <a:xfrm>
          <a:off x="16268700" y="1345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9629</xdr:rowOff>
    </xdr:from>
    <xdr:ext cx="378565" cy="259045"/>
    <xdr:sp macro="" textlink="">
      <xdr:nvSpPr>
        <xdr:cNvPr id="652" name="災害復旧費該当値テキスト"/>
        <xdr:cNvSpPr txBox="1"/>
      </xdr:nvSpPr>
      <xdr:spPr>
        <a:xfrm>
          <a:off x="16370300" y="1338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87254</xdr:rowOff>
    </xdr:from>
    <xdr:to>
      <xdr:col>22</xdr:col>
      <xdr:colOff>415925</xdr:colOff>
      <xdr:row>79</xdr:row>
      <xdr:rowOff>17404</xdr:rowOff>
    </xdr:to>
    <xdr:sp macro="" textlink="">
      <xdr:nvSpPr>
        <xdr:cNvPr id="653" name="円/楕円 652"/>
        <xdr:cNvSpPr/>
      </xdr:nvSpPr>
      <xdr:spPr>
        <a:xfrm>
          <a:off x="15430500" y="1346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8531</xdr:rowOff>
    </xdr:from>
    <xdr:ext cx="313932" cy="259045"/>
    <xdr:sp macro="" textlink="">
      <xdr:nvSpPr>
        <xdr:cNvPr id="654" name="テキスト ボックス 653"/>
        <xdr:cNvSpPr txBox="1"/>
      </xdr:nvSpPr>
      <xdr:spPr>
        <a:xfrm>
          <a:off x="15324333" y="135530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87437</xdr:rowOff>
    </xdr:from>
    <xdr:to>
      <xdr:col>21</xdr:col>
      <xdr:colOff>212725</xdr:colOff>
      <xdr:row>79</xdr:row>
      <xdr:rowOff>17587</xdr:rowOff>
    </xdr:to>
    <xdr:sp macro="" textlink="">
      <xdr:nvSpPr>
        <xdr:cNvPr id="655" name="円/楕円 654"/>
        <xdr:cNvSpPr/>
      </xdr:nvSpPr>
      <xdr:spPr>
        <a:xfrm>
          <a:off x="14541500" y="1346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8714</xdr:rowOff>
    </xdr:from>
    <xdr:ext cx="313932" cy="259045"/>
    <xdr:sp macro="" textlink="">
      <xdr:nvSpPr>
        <xdr:cNvPr id="656" name="テキスト ボックス 655"/>
        <xdr:cNvSpPr txBox="1"/>
      </xdr:nvSpPr>
      <xdr:spPr>
        <a:xfrm>
          <a:off x="14435333" y="13553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85905</xdr:rowOff>
    </xdr:from>
    <xdr:to>
      <xdr:col>20</xdr:col>
      <xdr:colOff>9525</xdr:colOff>
      <xdr:row>79</xdr:row>
      <xdr:rowOff>16055</xdr:rowOff>
    </xdr:to>
    <xdr:sp macro="" textlink="">
      <xdr:nvSpPr>
        <xdr:cNvPr id="657" name="円/楕円 656"/>
        <xdr:cNvSpPr/>
      </xdr:nvSpPr>
      <xdr:spPr>
        <a:xfrm>
          <a:off x="13652500" y="1345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7182</xdr:rowOff>
    </xdr:from>
    <xdr:ext cx="378565" cy="259045"/>
    <xdr:sp macro="" textlink="">
      <xdr:nvSpPr>
        <xdr:cNvPr id="658" name="テキスト ボックス 657"/>
        <xdr:cNvSpPr txBox="1"/>
      </xdr:nvSpPr>
      <xdr:spPr>
        <a:xfrm>
          <a:off x="13514017" y="13551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65720</xdr:rowOff>
    </xdr:from>
    <xdr:to>
      <xdr:col>18</xdr:col>
      <xdr:colOff>492125</xdr:colOff>
      <xdr:row>78</xdr:row>
      <xdr:rowOff>167320</xdr:rowOff>
    </xdr:to>
    <xdr:sp macro="" textlink="">
      <xdr:nvSpPr>
        <xdr:cNvPr id="659" name="円/楕円 658"/>
        <xdr:cNvSpPr/>
      </xdr:nvSpPr>
      <xdr:spPr>
        <a:xfrm>
          <a:off x="12763500" y="1343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158447</xdr:rowOff>
    </xdr:from>
    <xdr:ext cx="469744" cy="259045"/>
    <xdr:sp macro="" textlink="">
      <xdr:nvSpPr>
        <xdr:cNvPr id="660" name="テキスト ボックス 659"/>
        <xdr:cNvSpPr txBox="1"/>
      </xdr:nvSpPr>
      <xdr:spPr>
        <a:xfrm>
          <a:off x="12579427" y="1353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4" name="直線コネクタ 683"/>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5"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6" name="直線コネクタ 685"/>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7"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8" name="直線コネクタ 687"/>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165188</xdr:rowOff>
    </xdr:from>
    <xdr:to>
      <xdr:col>23</xdr:col>
      <xdr:colOff>517525</xdr:colOff>
      <xdr:row>93</xdr:row>
      <xdr:rowOff>103391</xdr:rowOff>
    </xdr:to>
    <xdr:cxnSp macro="">
      <xdr:nvCxnSpPr>
        <xdr:cNvPr id="689" name="直線コネクタ 688"/>
        <xdr:cNvCxnSpPr/>
      </xdr:nvCxnSpPr>
      <xdr:spPr>
        <a:xfrm flipV="1">
          <a:off x="15481300" y="15938588"/>
          <a:ext cx="838200" cy="10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125861</xdr:rowOff>
    </xdr:from>
    <xdr:ext cx="534377" cy="259045"/>
    <xdr:sp macro="" textlink="">
      <xdr:nvSpPr>
        <xdr:cNvPr id="690" name="公債費平均値テキスト"/>
        <xdr:cNvSpPr txBox="1"/>
      </xdr:nvSpPr>
      <xdr:spPr>
        <a:xfrm>
          <a:off x="16370300" y="16242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1" name="フローチャート : 判断 690"/>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103391</xdr:rowOff>
    </xdr:from>
    <xdr:to>
      <xdr:col>22</xdr:col>
      <xdr:colOff>365125</xdr:colOff>
      <xdr:row>94</xdr:row>
      <xdr:rowOff>23330</xdr:rowOff>
    </xdr:to>
    <xdr:cxnSp macro="">
      <xdr:nvCxnSpPr>
        <xdr:cNvPr id="692" name="直線コネクタ 691"/>
        <xdr:cNvCxnSpPr/>
      </xdr:nvCxnSpPr>
      <xdr:spPr>
        <a:xfrm flipV="1">
          <a:off x="14592300" y="16048241"/>
          <a:ext cx="889000" cy="9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3" name="フローチャート : 判断 692"/>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107078</xdr:rowOff>
    </xdr:from>
    <xdr:ext cx="534377" cy="259045"/>
    <xdr:sp macro="" textlink="">
      <xdr:nvSpPr>
        <xdr:cNvPr id="694" name="テキスト ボックス 693"/>
        <xdr:cNvSpPr txBox="1"/>
      </xdr:nvSpPr>
      <xdr:spPr>
        <a:xfrm>
          <a:off x="15214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23330</xdr:rowOff>
    </xdr:from>
    <xdr:to>
      <xdr:col>21</xdr:col>
      <xdr:colOff>161925</xdr:colOff>
      <xdr:row>94</xdr:row>
      <xdr:rowOff>122186</xdr:rowOff>
    </xdr:to>
    <xdr:cxnSp macro="">
      <xdr:nvCxnSpPr>
        <xdr:cNvPr id="695" name="直線コネクタ 694"/>
        <xdr:cNvCxnSpPr/>
      </xdr:nvCxnSpPr>
      <xdr:spPr>
        <a:xfrm flipV="1">
          <a:off x="13703300" y="16139630"/>
          <a:ext cx="889000" cy="9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6" name="フローチャート : 判断 695"/>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697" name="テキスト ボックス 696"/>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122186</xdr:rowOff>
    </xdr:from>
    <xdr:to>
      <xdr:col>19</xdr:col>
      <xdr:colOff>644525</xdr:colOff>
      <xdr:row>94</xdr:row>
      <xdr:rowOff>145123</xdr:rowOff>
    </xdr:to>
    <xdr:cxnSp macro="">
      <xdr:nvCxnSpPr>
        <xdr:cNvPr id="698" name="直線コネクタ 697"/>
        <xdr:cNvCxnSpPr/>
      </xdr:nvCxnSpPr>
      <xdr:spPr>
        <a:xfrm flipV="1">
          <a:off x="12814300" y="16238486"/>
          <a:ext cx="889000" cy="2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9" name="フローチャート : 判断 698"/>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700" name="テキスト ボックス 699"/>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1" name="フローチャート : 判断 700"/>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702" name="テキスト ボックス 701"/>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114388</xdr:rowOff>
    </xdr:from>
    <xdr:to>
      <xdr:col>23</xdr:col>
      <xdr:colOff>568325</xdr:colOff>
      <xdr:row>93</xdr:row>
      <xdr:rowOff>44538</xdr:rowOff>
    </xdr:to>
    <xdr:sp macro="" textlink="">
      <xdr:nvSpPr>
        <xdr:cNvPr id="708" name="円/楕円 707"/>
        <xdr:cNvSpPr/>
      </xdr:nvSpPr>
      <xdr:spPr>
        <a:xfrm>
          <a:off x="16268700" y="1588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137265</xdr:rowOff>
    </xdr:from>
    <xdr:ext cx="534377" cy="259045"/>
    <xdr:sp macro="" textlink="">
      <xdr:nvSpPr>
        <xdr:cNvPr id="709" name="公債費該当値テキスト"/>
        <xdr:cNvSpPr txBox="1"/>
      </xdr:nvSpPr>
      <xdr:spPr>
        <a:xfrm>
          <a:off x="16370300" y="1573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84,993</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52591</xdr:rowOff>
    </xdr:from>
    <xdr:to>
      <xdr:col>22</xdr:col>
      <xdr:colOff>415925</xdr:colOff>
      <xdr:row>93</xdr:row>
      <xdr:rowOff>154191</xdr:rowOff>
    </xdr:to>
    <xdr:sp macro="" textlink="">
      <xdr:nvSpPr>
        <xdr:cNvPr id="710" name="円/楕円 709"/>
        <xdr:cNvSpPr/>
      </xdr:nvSpPr>
      <xdr:spPr>
        <a:xfrm>
          <a:off x="15430500" y="1599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170718</xdr:rowOff>
    </xdr:from>
    <xdr:ext cx="534377" cy="259045"/>
    <xdr:sp macro="" textlink="">
      <xdr:nvSpPr>
        <xdr:cNvPr id="711" name="テキスト ボックス 710"/>
        <xdr:cNvSpPr txBox="1"/>
      </xdr:nvSpPr>
      <xdr:spPr>
        <a:xfrm>
          <a:off x="15214111" y="157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76,359</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143980</xdr:rowOff>
    </xdr:from>
    <xdr:to>
      <xdr:col>21</xdr:col>
      <xdr:colOff>212725</xdr:colOff>
      <xdr:row>94</xdr:row>
      <xdr:rowOff>74130</xdr:rowOff>
    </xdr:to>
    <xdr:sp macro="" textlink="">
      <xdr:nvSpPr>
        <xdr:cNvPr id="712" name="円/楕円 711"/>
        <xdr:cNvSpPr/>
      </xdr:nvSpPr>
      <xdr:spPr>
        <a:xfrm>
          <a:off x="14541500" y="160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90657</xdr:rowOff>
    </xdr:from>
    <xdr:ext cx="534377" cy="259045"/>
    <xdr:sp macro="" textlink="">
      <xdr:nvSpPr>
        <xdr:cNvPr id="713" name="テキスト ボックス 712"/>
        <xdr:cNvSpPr txBox="1"/>
      </xdr:nvSpPr>
      <xdr:spPr>
        <a:xfrm>
          <a:off x="14325111" y="1586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69,163</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71386</xdr:rowOff>
    </xdr:from>
    <xdr:to>
      <xdr:col>20</xdr:col>
      <xdr:colOff>9525</xdr:colOff>
      <xdr:row>95</xdr:row>
      <xdr:rowOff>1536</xdr:rowOff>
    </xdr:to>
    <xdr:sp macro="" textlink="">
      <xdr:nvSpPr>
        <xdr:cNvPr id="714" name="円/楕円 713"/>
        <xdr:cNvSpPr/>
      </xdr:nvSpPr>
      <xdr:spPr>
        <a:xfrm>
          <a:off x="13652500" y="1618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18063</xdr:rowOff>
    </xdr:from>
    <xdr:ext cx="534377" cy="259045"/>
    <xdr:sp macro="" textlink="">
      <xdr:nvSpPr>
        <xdr:cNvPr id="715" name="テキスト ボックス 714"/>
        <xdr:cNvSpPr txBox="1"/>
      </xdr:nvSpPr>
      <xdr:spPr>
        <a:xfrm>
          <a:off x="13436111" y="1596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61,379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94323</xdr:rowOff>
    </xdr:from>
    <xdr:to>
      <xdr:col>18</xdr:col>
      <xdr:colOff>492125</xdr:colOff>
      <xdr:row>95</xdr:row>
      <xdr:rowOff>24473</xdr:rowOff>
    </xdr:to>
    <xdr:sp macro="" textlink="">
      <xdr:nvSpPr>
        <xdr:cNvPr id="716" name="円/楕円 715"/>
        <xdr:cNvSpPr/>
      </xdr:nvSpPr>
      <xdr:spPr>
        <a:xfrm>
          <a:off x="12763500" y="1621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41000</xdr:rowOff>
    </xdr:from>
    <xdr:ext cx="534377" cy="259045"/>
    <xdr:sp macro="" textlink="">
      <xdr:nvSpPr>
        <xdr:cNvPr id="717" name="テキスト ボックス 716"/>
        <xdr:cNvSpPr txBox="1"/>
      </xdr:nvSpPr>
      <xdr:spPr>
        <a:xfrm>
          <a:off x="12547111" y="1598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1" name="直線コネクタ 740"/>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2"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4"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5" name="直線コネクタ 744"/>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7"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8" name="フローチャート : 判断 747"/>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50" name="フローチャート : 判断 749"/>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1" name="テキスト ボックス 750"/>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4" name="テキスト ボックス 753"/>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7" name="テキスト ボックス 756"/>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6"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一人当たり目的別決算についての特徴としては、議会費、総務費が類似団体に比較して高くなっていることがあげられる。合併団体であるため、議員定数や支所にかかる職員や施設管理経費などに加え、ふるさと応援寄附金にかかる基金積立金や返礼品に要する費用の増加などが要因とみられる。衛生費、消防費に関しては広域連合によるごみ処理やし尿処理経費や消防組合の経費が大きく、さらに衛生費では病院事業会計への繰出金も影響の大きな要素となっている。教育費について、今年度は小学校の統合整備にかかる普通建設事業費の増が大きく、公債費に関しては合併特例債を活用した施設整備等を進めており、当面増加傾向が継続すると見込まれる。その一方で、農林水産費や土木費については平均を下回っている。農林水産業費については当市の産業構造が影響しているとみられ、土木費については市の管理する交通インフラ等が比較的小規模であるような特徴が影響しているとみ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平成２３年度まで実質単年度収支は黒字で推移し、平成２４年度には赤字に転じたものの、平成２５年度以降は再び黒字となった。</a:t>
          </a:r>
        </a:p>
        <a:p>
          <a:r>
            <a:rPr kumimoji="1" lang="ja-JP" altLang="en-US" sz="1400">
              <a:latin typeface="ＭＳ ゴシック" pitchFamily="49" charset="-128"/>
              <a:ea typeface="ＭＳ ゴシック" pitchFamily="49" charset="-128"/>
            </a:rPr>
            <a:t>平成２８年度においては前年度繰越金の増もあり、財政調整基金残高が増加する傾向は続いているものの、実質単年度収支は急速に低下している状況にある。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平成２８年度においても全ての会計で赤字は発生していない。 </a:t>
          </a:r>
        </a:p>
        <a:p>
          <a:r>
            <a:rPr kumimoji="1" lang="ja-JP" altLang="en-US" sz="1400">
              <a:latin typeface="ＭＳ ゴシック" pitchFamily="49" charset="-128"/>
              <a:ea typeface="ＭＳ ゴシック" pitchFamily="49" charset="-128"/>
            </a:rPr>
            <a:t>ただし、病院事業会計については、構造的に多額の一般会計繰出金に依存しており、財政状況の厳しい中、将来的にはこれ以上の赤字補てんが困難になることは明らかであり、経営状況がさらに悪化した場合、赤字に転じる可能性が大きいことから、経営形態の見直しを含めた抜本的な取組みが必要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W9" sqref="W9:AL11"/>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27707234</v>
      </c>
      <c r="BO4" s="381"/>
      <c r="BP4" s="381"/>
      <c r="BQ4" s="381"/>
      <c r="BR4" s="381"/>
      <c r="BS4" s="381"/>
      <c r="BT4" s="381"/>
      <c r="BU4" s="382"/>
      <c r="BV4" s="380">
        <v>28491603</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3.8</v>
      </c>
      <c r="CU4" s="387"/>
      <c r="CV4" s="387"/>
      <c r="CW4" s="387"/>
      <c r="CX4" s="387"/>
      <c r="CY4" s="387"/>
      <c r="CZ4" s="387"/>
      <c r="DA4" s="388"/>
      <c r="DB4" s="386">
        <v>6.6</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26809360</v>
      </c>
      <c r="BO5" s="418"/>
      <c r="BP5" s="418"/>
      <c r="BQ5" s="418"/>
      <c r="BR5" s="418"/>
      <c r="BS5" s="418"/>
      <c r="BT5" s="418"/>
      <c r="BU5" s="419"/>
      <c r="BV5" s="417">
        <v>27351831</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95.2</v>
      </c>
      <c r="CU5" s="415"/>
      <c r="CV5" s="415"/>
      <c r="CW5" s="415"/>
      <c r="CX5" s="415"/>
      <c r="CY5" s="415"/>
      <c r="CZ5" s="415"/>
      <c r="DA5" s="416"/>
      <c r="DB5" s="414">
        <v>92.4</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897874</v>
      </c>
      <c r="BO6" s="418"/>
      <c r="BP6" s="418"/>
      <c r="BQ6" s="418"/>
      <c r="BR6" s="418"/>
      <c r="BS6" s="418"/>
      <c r="BT6" s="418"/>
      <c r="BU6" s="419"/>
      <c r="BV6" s="417">
        <v>1139772</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100.2</v>
      </c>
      <c r="CU6" s="455"/>
      <c r="CV6" s="455"/>
      <c r="CW6" s="455"/>
      <c r="CX6" s="455"/>
      <c r="CY6" s="455"/>
      <c r="CZ6" s="455"/>
      <c r="DA6" s="456"/>
      <c r="DB6" s="454">
        <v>97.7</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246670</v>
      </c>
      <c r="BO7" s="418"/>
      <c r="BP7" s="418"/>
      <c r="BQ7" s="418"/>
      <c r="BR7" s="418"/>
      <c r="BS7" s="418"/>
      <c r="BT7" s="418"/>
      <c r="BU7" s="419"/>
      <c r="BV7" s="417">
        <v>8188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16961892</v>
      </c>
      <c r="CU7" s="418"/>
      <c r="CV7" s="418"/>
      <c r="CW7" s="418"/>
      <c r="CX7" s="418"/>
      <c r="CY7" s="418"/>
      <c r="CZ7" s="418"/>
      <c r="DA7" s="419"/>
      <c r="DB7" s="417">
        <v>17068213</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651204</v>
      </c>
      <c r="BO8" s="418"/>
      <c r="BP8" s="418"/>
      <c r="BQ8" s="418"/>
      <c r="BR8" s="418"/>
      <c r="BS8" s="418"/>
      <c r="BT8" s="418"/>
      <c r="BU8" s="419"/>
      <c r="BV8" s="417">
        <v>1131584</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0.41</v>
      </c>
      <c r="CU8" s="458"/>
      <c r="CV8" s="458"/>
      <c r="CW8" s="458"/>
      <c r="CX8" s="458"/>
      <c r="CY8" s="458"/>
      <c r="CZ8" s="458"/>
      <c r="DA8" s="459"/>
      <c r="DB8" s="457">
        <v>0.42</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50341</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-480380</v>
      </c>
      <c r="BO9" s="418"/>
      <c r="BP9" s="418"/>
      <c r="BQ9" s="418"/>
      <c r="BR9" s="418"/>
      <c r="BS9" s="418"/>
      <c r="BT9" s="418"/>
      <c r="BU9" s="419"/>
      <c r="BV9" s="417">
        <v>231077</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21.7</v>
      </c>
      <c r="CU9" s="415"/>
      <c r="CV9" s="415"/>
      <c r="CW9" s="415"/>
      <c r="CX9" s="415"/>
      <c r="CY9" s="415"/>
      <c r="CZ9" s="415"/>
      <c r="DA9" s="416"/>
      <c r="DB9" s="414">
        <v>19.2</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54694</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1396405</v>
      </c>
      <c r="BO10" s="418"/>
      <c r="BP10" s="418"/>
      <c r="BQ10" s="418"/>
      <c r="BR10" s="418"/>
      <c r="BS10" s="418"/>
      <c r="BT10" s="418"/>
      <c r="BU10" s="419"/>
      <c r="BV10" s="417">
        <v>1247421</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52140</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726920</v>
      </c>
      <c r="BO12" s="418"/>
      <c r="BP12" s="418"/>
      <c r="BQ12" s="418"/>
      <c r="BR12" s="418"/>
      <c r="BS12" s="418"/>
      <c r="BT12" s="418"/>
      <c r="BU12" s="419"/>
      <c r="BV12" s="417">
        <v>1148634</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51859</v>
      </c>
      <c r="S13" s="499"/>
      <c r="T13" s="499"/>
      <c r="U13" s="499"/>
      <c r="V13" s="500"/>
      <c r="W13" s="433" t="s">
        <v>124</v>
      </c>
      <c r="X13" s="434"/>
      <c r="Y13" s="434"/>
      <c r="Z13" s="434"/>
      <c r="AA13" s="434"/>
      <c r="AB13" s="424"/>
      <c r="AC13" s="468">
        <v>2084</v>
      </c>
      <c r="AD13" s="469"/>
      <c r="AE13" s="469"/>
      <c r="AF13" s="469"/>
      <c r="AG13" s="508"/>
      <c r="AH13" s="468">
        <v>2489</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189105</v>
      </c>
      <c r="BO13" s="418"/>
      <c r="BP13" s="418"/>
      <c r="BQ13" s="418"/>
      <c r="BR13" s="418"/>
      <c r="BS13" s="418"/>
      <c r="BT13" s="418"/>
      <c r="BU13" s="419"/>
      <c r="BV13" s="417">
        <v>329864</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10</v>
      </c>
      <c r="CU13" s="415"/>
      <c r="CV13" s="415"/>
      <c r="CW13" s="415"/>
      <c r="CX13" s="415"/>
      <c r="CY13" s="415"/>
      <c r="CZ13" s="415"/>
      <c r="DA13" s="416"/>
      <c r="DB13" s="414">
        <v>9.6</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52943</v>
      </c>
      <c r="S14" s="499"/>
      <c r="T14" s="499"/>
      <c r="U14" s="499"/>
      <c r="V14" s="500"/>
      <c r="W14" s="407"/>
      <c r="X14" s="408"/>
      <c r="Y14" s="408"/>
      <c r="Z14" s="408"/>
      <c r="AA14" s="408"/>
      <c r="AB14" s="397"/>
      <c r="AC14" s="501">
        <v>9</v>
      </c>
      <c r="AD14" s="502"/>
      <c r="AE14" s="502"/>
      <c r="AF14" s="502"/>
      <c r="AG14" s="503"/>
      <c r="AH14" s="501">
        <v>10.199999999999999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46.2</v>
      </c>
      <c r="CU14" s="513"/>
      <c r="CV14" s="513"/>
      <c r="CW14" s="513"/>
      <c r="CX14" s="513"/>
      <c r="CY14" s="513"/>
      <c r="CZ14" s="513"/>
      <c r="DA14" s="514"/>
      <c r="DB14" s="512">
        <v>56.2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52673</v>
      </c>
      <c r="S15" s="499"/>
      <c r="T15" s="499"/>
      <c r="U15" s="499"/>
      <c r="V15" s="500"/>
      <c r="W15" s="433" t="s">
        <v>131</v>
      </c>
      <c r="X15" s="434"/>
      <c r="Y15" s="434"/>
      <c r="Z15" s="434"/>
      <c r="AA15" s="434"/>
      <c r="AB15" s="424"/>
      <c r="AC15" s="468">
        <v>4358</v>
      </c>
      <c r="AD15" s="469"/>
      <c r="AE15" s="469"/>
      <c r="AF15" s="469"/>
      <c r="AG15" s="508"/>
      <c r="AH15" s="468">
        <v>4838</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5342745</v>
      </c>
      <c r="BO15" s="381"/>
      <c r="BP15" s="381"/>
      <c r="BQ15" s="381"/>
      <c r="BR15" s="381"/>
      <c r="BS15" s="381"/>
      <c r="BT15" s="381"/>
      <c r="BU15" s="382"/>
      <c r="BV15" s="380">
        <v>5278021</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18.7</v>
      </c>
      <c r="AD16" s="502"/>
      <c r="AE16" s="502"/>
      <c r="AF16" s="502"/>
      <c r="AG16" s="503"/>
      <c r="AH16" s="501">
        <v>19.8</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13717078</v>
      </c>
      <c r="BO16" s="418"/>
      <c r="BP16" s="418"/>
      <c r="BQ16" s="418"/>
      <c r="BR16" s="418"/>
      <c r="BS16" s="418"/>
      <c r="BT16" s="418"/>
      <c r="BU16" s="419"/>
      <c r="BV16" s="417">
        <v>12993692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16841</v>
      </c>
      <c r="AD17" s="469"/>
      <c r="AE17" s="469"/>
      <c r="AF17" s="469"/>
      <c r="AG17" s="508"/>
      <c r="AH17" s="468">
        <v>17150</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6773881</v>
      </c>
      <c r="BO17" s="418"/>
      <c r="BP17" s="418"/>
      <c r="BQ17" s="418"/>
      <c r="BR17" s="418"/>
      <c r="BS17" s="418"/>
      <c r="BT17" s="418"/>
      <c r="BU17" s="419"/>
      <c r="BV17" s="417">
        <v>6699250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178.95</v>
      </c>
      <c r="M18" s="530"/>
      <c r="N18" s="530"/>
      <c r="O18" s="530"/>
      <c r="P18" s="530"/>
      <c r="Q18" s="530"/>
      <c r="R18" s="531"/>
      <c r="S18" s="531"/>
      <c r="T18" s="531"/>
      <c r="U18" s="531"/>
      <c r="V18" s="532"/>
      <c r="W18" s="435"/>
      <c r="X18" s="436"/>
      <c r="Y18" s="436"/>
      <c r="Z18" s="436"/>
      <c r="AA18" s="436"/>
      <c r="AB18" s="427"/>
      <c r="AC18" s="533">
        <v>72.3</v>
      </c>
      <c r="AD18" s="534"/>
      <c r="AE18" s="534"/>
      <c r="AF18" s="534"/>
      <c r="AG18" s="535"/>
      <c r="AH18" s="533">
        <v>70.099999999999994</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16311930</v>
      </c>
      <c r="BO18" s="418"/>
      <c r="BP18" s="418"/>
      <c r="BQ18" s="418"/>
      <c r="BR18" s="418"/>
      <c r="BS18" s="418"/>
      <c r="BT18" s="418"/>
      <c r="BU18" s="419"/>
      <c r="BV18" s="417">
        <v>16065511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281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20266030</v>
      </c>
      <c r="BO19" s="418"/>
      <c r="BP19" s="418"/>
      <c r="BQ19" s="418"/>
      <c r="BR19" s="418"/>
      <c r="BS19" s="418"/>
      <c r="BT19" s="418"/>
      <c r="BU19" s="419"/>
      <c r="BV19" s="417">
        <v>20872241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20057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31484065</v>
      </c>
      <c r="BO23" s="418"/>
      <c r="BP23" s="418"/>
      <c r="BQ23" s="418"/>
      <c r="BR23" s="418"/>
      <c r="BS23" s="418"/>
      <c r="BT23" s="418"/>
      <c r="BU23" s="419"/>
      <c r="BV23" s="417">
        <v>33344143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9000</v>
      </c>
      <c r="R24" s="469"/>
      <c r="S24" s="469"/>
      <c r="T24" s="469"/>
      <c r="U24" s="469"/>
      <c r="V24" s="508"/>
      <c r="W24" s="563"/>
      <c r="X24" s="551"/>
      <c r="Y24" s="552"/>
      <c r="Z24" s="467" t="s">
        <v>154</v>
      </c>
      <c r="AA24" s="447"/>
      <c r="AB24" s="447"/>
      <c r="AC24" s="447"/>
      <c r="AD24" s="447"/>
      <c r="AE24" s="447"/>
      <c r="AF24" s="447"/>
      <c r="AG24" s="448"/>
      <c r="AH24" s="468">
        <v>485</v>
      </c>
      <c r="AI24" s="469"/>
      <c r="AJ24" s="469"/>
      <c r="AK24" s="469"/>
      <c r="AL24" s="508"/>
      <c r="AM24" s="468">
        <v>1521445</v>
      </c>
      <c r="AN24" s="469"/>
      <c r="AO24" s="469"/>
      <c r="AP24" s="469"/>
      <c r="AQ24" s="469"/>
      <c r="AR24" s="508"/>
      <c r="AS24" s="468">
        <v>3137</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14198358</v>
      </c>
      <c r="BO24" s="418"/>
      <c r="BP24" s="418"/>
      <c r="BQ24" s="418"/>
      <c r="BR24" s="418"/>
      <c r="BS24" s="418"/>
      <c r="BT24" s="418"/>
      <c r="BU24" s="419"/>
      <c r="BV24" s="417">
        <v>14668346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7000</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778840</v>
      </c>
      <c r="BO25" s="381"/>
      <c r="BP25" s="381"/>
      <c r="BQ25" s="381"/>
      <c r="BR25" s="381"/>
      <c r="BS25" s="381"/>
      <c r="BT25" s="381"/>
      <c r="BU25" s="382"/>
      <c r="BV25" s="380">
        <v>738857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6000</v>
      </c>
      <c r="R26" s="469"/>
      <c r="S26" s="469"/>
      <c r="T26" s="469"/>
      <c r="U26" s="469"/>
      <c r="V26" s="508"/>
      <c r="W26" s="563"/>
      <c r="X26" s="551"/>
      <c r="Y26" s="552"/>
      <c r="Z26" s="467" t="s">
        <v>160</v>
      </c>
      <c r="AA26" s="573"/>
      <c r="AB26" s="573"/>
      <c r="AC26" s="573"/>
      <c r="AD26" s="573"/>
      <c r="AE26" s="573"/>
      <c r="AF26" s="573"/>
      <c r="AG26" s="574"/>
      <c r="AH26" s="468">
        <v>75</v>
      </c>
      <c r="AI26" s="469"/>
      <c r="AJ26" s="469"/>
      <c r="AK26" s="469"/>
      <c r="AL26" s="508"/>
      <c r="AM26" s="468">
        <v>218175</v>
      </c>
      <c r="AN26" s="469"/>
      <c r="AO26" s="469"/>
      <c r="AP26" s="469"/>
      <c r="AQ26" s="469"/>
      <c r="AR26" s="508"/>
      <c r="AS26" s="468">
        <v>2909</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4700</v>
      </c>
      <c r="R27" s="469"/>
      <c r="S27" s="469"/>
      <c r="T27" s="469"/>
      <c r="U27" s="469"/>
      <c r="V27" s="508"/>
      <c r="W27" s="563"/>
      <c r="X27" s="551"/>
      <c r="Y27" s="552"/>
      <c r="Z27" s="467" t="s">
        <v>163</v>
      </c>
      <c r="AA27" s="447"/>
      <c r="AB27" s="447"/>
      <c r="AC27" s="447"/>
      <c r="AD27" s="447"/>
      <c r="AE27" s="447"/>
      <c r="AF27" s="447"/>
      <c r="AG27" s="448"/>
      <c r="AH27" s="468">
        <v>39</v>
      </c>
      <c r="AI27" s="469"/>
      <c r="AJ27" s="469"/>
      <c r="AK27" s="469"/>
      <c r="AL27" s="508"/>
      <c r="AM27" s="468">
        <v>125796</v>
      </c>
      <c r="AN27" s="469"/>
      <c r="AO27" s="469"/>
      <c r="AP27" s="469"/>
      <c r="AQ27" s="469"/>
      <c r="AR27" s="508"/>
      <c r="AS27" s="468">
        <v>3226</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t="s">
        <v>122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3990</v>
      </c>
      <c r="R28" s="469"/>
      <c r="S28" s="469"/>
      <c r="T28" s="469"/>
      <c r="U28" s="469"/>
      <c r="V28" s="508"/>
      <c r="W28" s="563"/>
      <c r="X28" s="551"/>
      <c r="Y28" s="552"/>
      <c r="Z28" s="467" t="s">
        <v>166</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4829222</v>
      </c>
      <c r="BO28" s="381"/>
      <c r="BP28" s="381"/>
      <c r="BQ28" s="381"/>
      <c r="BR28" s="381"/>
      <c r="BS28" s="381"/>
      <c r="BT28" s="381"/>
      <c r="BU28" s="382"/>
      <c r="BV28" s="380">
        <v>4159737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18</v>
      </c>
      <c r="M29" s="469"/>
      <c r="N29" s="469"/>
      <c r="O29" s="469"/>
      <c r="P29" s="508"/>
      <c r="Q29" s="468">
        <v>3700</v>
      </c>
      <c r="R29" s="469"/>
      <c r="S29" s="469"/>
      <c r="T29" s="469"/>
      <c r="U29" s="469"/>
      <c r="V29" s="508"/>
      <c r="W29" s="564"/>
      <c r="X29" s="565"/>
      <c r="Y29" s="566"/>
      <c r="Z29" s="467" t="s">
        <v>170</v>
      </c>
      <c r="AA29" s="447"/>
      <c r="AB29" s="447"/>
      <c r="AC29" s="447"/>
      <c r="AD29" s="447"/>
      <c r="AE29" s="447"/>
      <c r="AF29" s="447"/>
      <c r="AG29" s="448"/>
      <c r="AH29" s="468">
        <v>524</v>
      </c>
      <c r="AI29" s="469"/>
      <c r="AJ29" s="469"/>
      <c r="AK29" s="469"/>
      <c r="AL29" s="508"/>
      <c r="AM29" s="468">
        <v>1647241</v>
      </c>
      <c r="AN29" s="469"/>
      <c r="AO29" s="469"/>
      <c r="AP29" s="469"/>
      <c r="AQ29" s="469"/>
      <c r="AR29" s="508"/>
      <c r="AS29" s="468">
        <v>3144</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658050</v>
      </c>
      <c r="BO29" s="418"/>
      <c r="BP29" s="418"/>
      <c r="BQ29" s="418"/>
      <c r="BR29" s="418"/>
      <c r="BS29" s="418"/>
      <c r="BT29" s="418"/>
      <c r="BU29" s="419"/>
      <c r="BV29" s="417">
        <v>799442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96.9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4882996</v>
      </c>
      <c r="BO30" s="587"/>
      <c r="BP30" s="587"/>
      <c r="BQ30" s="587"/>
      <c r="BR30" s="587"/>
      <c r="BS30" s="587"/>
      <c r="BT30" s="587"/>
      <c r="BU30" s="588"/>
      <c r="BV30" s="586">
        <v>4641587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IF('各会計、関係団体の財政状況及び健全化判断比率'!B33="","",'各会計、関係団体の財政状況及び健全化判断比率'!B33)</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志摩広域消防組合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住宅新築資金等貸付事業特別会計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IF('各会計、関係団体の財政状況及び健全化判断比率'!B32="","",'各会計、関係団体の財政状況及び健全化判断比率'!B32)</f>
        <v>病院事業会計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志摩広域行政組合（一般会計）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志摩広域行政組合（才庭寮特別会計）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志摩広域行政組合（ともやま苑特別会計）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志摩広域行政組合(福祉センター特別会計）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三重県市町総合事務組合（一般会計）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三重県市町総合事務組合（共同研修特別会計）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三重県市町総合事務組合（デジタル地図特別会計）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三重県市町総合事務組合（物品特別会計）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18</v>
      </c>
      <c r="BX43" s="598"/>
      <c r="BY43" s="599" t="str">
        <f>IF('各会計、関係団体の財政状況及び健全化判断比率'!B77="","",'各会計、関係団体の財政状況及び健全化判断比率'!B77)</f>
        <v>三重県市町総合事務組合（退職手当特別会計）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7" t="s">
        <v>524</v>
      </c>
      <c r="D34" s="1187"/>
      <c r="E34" s="1188"/>
      <c r="F34" s="32">
        <v>11.79</v>
      </c>
      <c r="G34" s="33">
        <v>10.5</v>
      </c>
      <c r="H34" s="33">
        <v>10.1</v>
      </c>
      <c r="I34" s="33">
        <v>10.07</v>
      </c>
      <c r="J34" s="34">
        <v>9.8000000000000007</v>
      </c>
      <c r="K34" s="22"/>
      <c r="L34" s="22"/>
      <c r="M34" s="22"/>
      <c r="N34" s="22"/>
      <c r="O34" s="22"/>
      <c r="P34" s="22"/>
    </row>
    <row r="35" spans="1:16" ht="39" customHeight="1">
      <c r="A35" s="22"/>
      <c r="B35" s="35"/>
      <c r="C35" s="1181" t="s">
        <v>525</v>
      </c>
      <c r="D35" s="1182"/>
      <c r="E35" s="1183"/>
      <c r="F35" s="36">
        <v>3.99</v>
      </c>
      <c r="G35" s="37">
        <v>4.4800000000000004</v>
      </c>
      <c r="H35" s="37">
        <v>5.34</v>
      </c>
      <c r="I35" s="37">
        <v>6.6</v>
      </c>
      <c r="J35" s="38">
        <v>3.8</v>
      </c>
      <c r="K35" s="22"/>
      <c r="L35" s="22"/>
      <c r="M35" s="22"/>
      <c r="N35" s="22"/>
      <c r="O35" s="22"/>
      <c r="P35" s="22"/>
    </row>
    <row r="36" spans="1:16" ht="39" customHeight="1">
      <c r="A36" s="22"/>
      <c r="B36" s="35"/>
      <c r="C36" s="1181" t="s">
        <v>526</v>
      </c>
      <c r="D36" s="1182"/>
      <c r="E36" s="1183"/>
      <c r="F36" s="36">
        <v>3.86</v>
      </c>
      <c r="G36" s="37">
        <v>3.19</v>
      </c>
      <c r="H36" s="37">
        <v>2.57</v>
      </c>
      <c r="I36" s="37">
        <v>1.47</v>
      </c>
      <c r="J36" s="38">
        <v>2.9</v>
      </c>
      <c r="K36" s="22"/>
      <c r="L36" s="22"/>
      <c r="M36" s="22"/>
      <c r="N36" s="22"/>
      <c r="O36" s="22"/>
      <c r="P36" s="22"/>
    </row>
    <row r="37" spans="1:16" ht="39" customHeight="1">
      <c r="A37" s="22"/>
      <c r="B37" s="35"/>
      <c r="C37" s="1181" t="s">
        <v>527</v>
      </c>
      <c r="D37" s="1182"/>
      <c r="E37" s="1183"/>
      <c r="F37" s="36">
        <v>0.66</v>
      </c>
      <c r="G37" s="37">
        <v>0.72</v>
      </c>
      <c r="H37" s="37">
        <v>0.55000000000000004</v>
      </c>
      <c r="I37" s="37">
        <v>0.35</v>
      </c>
      <c r="J37" s="38">
        <v>0.76</v>
      </c>
      <c r="K37" s="22"/>
      <c r="L37" s="22"/>
      <c r="M37" s="22"/>
      <c r="N37" s="22"/>
      <c r="O37" s="22"/>
      <c r="P37" s="22"/>
    </row>
    <row r="38" spans="1:16" ht="39" customHeight="1">
      <c r="A38" s="22"/>
      <c r="B38" s="35"/>
      <c r="C38" s="1181" t="s">
        <v>528</v>
      </c>
      <c r="D38" s="1182"/>
      <c r="E38" s="1183"/>
      <c r="F38" s="36">
        <v>0.67</v>
      </c>
      <c r="G38" s="37">
        <v>0.73</v>
      </c>
      <c r="H38" s="37">
        <v>0.28000000000000003</v>
      </c>
      <c r="I38" s="37">
        <v>0.45</v>
      </c>
      <c r="J38" s="38">
        <v>0.65</v>
      </c>
      <c r="K38" s="22"/>
      <c r="L38" s="22"/>
      <c r="M38" s="22"/>
      <c r="N38" s="22"/>
      <c r="O38" s="22"/>
      <c r="P38" s="22"/>
    </row>
    <row r="39" spans="1:16" ht="39" customHeight="1">
      <c r="A39" s="22"/>
      <c r="B39" s="35"/>
      <c r="C39" s="1181" t="s">
        <v>529</v>
      </c>
      <c r="D39" s="1182"/>
      <c r="E39" s="1183"/>
      <c r="F39" s="36">
        <v>0.15</v>
      </c>
      <c r="G39" s="37">
        <v>0.19</v>
      </c>
      <c r="H39" s="37">
        <v>0.13</v>
      </c>
      <c r="I39" s="37">
        <v>0.17</v>
      </c>
      <c r="J39" s="38">
        <v>0.19</v>
      </c>
      <c r="K39" s="22"/>
      <c r="L39" s="22"/>
      <c r="M39" s="22"/>
      <c r="N39" s="22"/>
      <c r="O39" s="22"/>
      <c r="P39" s="22"/>
    </row>
    <row r="40" spans="1:16" ht="39" customHeight="1">
      <c r="A40" s="22"/>
      <c r="B40" s="35"/>
      <c r="C40" s="1181" t="s">
        <v>530</v>
      </c>
      <c r="D40" s="1182"/>
      <c r="E40" s="1183"/>
      <c r="F40" s="36">
        <v>0.06</v>
      </c>
      <c r="G40" s="37">
        <v>0.05</v>
      </c>
      <c r="H40" s="37">
        <v>0.1</v>
      </c>
      <c r="I40" s="37">
        <v>0.08</v>
      </c>
      <c r="J40" s="38">
        <v>7.0000000000000007E-2</v>
      </c>
      <c r="K40" s="22"/>
      <c r="L40" s="22"/>
      <c r="M40" s="22"/>
      <c r="N40" s="22"/>
      <c r="O40" s="22"/>
      <c r="P40" s="22"/>
    </row>
    <row r="41" spans="1:16" ht="39" customHeight="1">
      <c r="A41" s="22"/>
      <c r="B41" s="35"/>
      <c r="C41" s="1181" t="s">
        <v>531</v>
      </c>
      <c r="D41" s="1182"/>
      <c r="E41" s="1183"/>
      <c r="F41" s="36">
        <v>0.02</v>
      </c>
      <c r="G41" s="37">
        <v>0.01</v>
      </c>
      <c r="H41" s="37">
        <v>0.02</v>
      </c>
      <c r="I41" s="37">
        <v>0.02</v>
      </c>
      <c r="J41" s="38">
        <v>0.03</v>
      </c>
      <c r="K41" s="22"/>
      <c r="L41" s="22"/>
      <c r="M41" s="22"/>
      <c r="N41" s="22"/>
      <c r="O41" s="22"/>
      <c r="P41" s="22"/>
    </row>
    <row r="42" spans="1:16" ht="39" customHeight="1">
      <c r="A42" s="22"/>
      <c r="B42" s="39"/>
      <c r="C42" s="1181" t="s">
        <v>532</v>
      </c>
      <c r="D42" s="1182"/>
      <c r="E42" s="1183"/>
      <c r="F42" s="36" t="s">
        <v>479</v>
      </c>
      <c r="G42" s="37" t="s">
        <v>479</v>
      </c>
      <c r="H42" s="37" t="s">
        <v>479</v>
      </c>
      <c r="I42" s="37" t="s">
        <v>479</v>
      </c>
      <c r="J42" s="38" t="s">
        <v>479</v>
      </c>
      <c r="K42" s="22"/>
      <c r="L42" s="22"/>
      <c r="M42" s="22"/>
      <c r="N42" s="22"/>
      <c r="O42" s="22"/>
      <c r="P42" s="22"/>
    </row>
    <row r="43" spans="1:16" ht="39" customHeight="1" thickBot="1">
      <c r="A43" s="22"/>
      <c r="B43" s="40"/>
      <c r="C43" s="1184" t="s">
        <v>533</v>
      </c>
      <c r="D43" s="1185"/>
      <c r="E43" s="1186"/>
      <c r="F43" s="41" t="s">
        <v>479</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33" zoomScaleSheetLayoutView="55" workbookViewId="0">
      <selection activeCell="M53" sqref="M5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7" t="s">
        <v>11</v>
      </c>
      <c r="C45" s="1198"/>
      <c r="D45" s="58"/>
      <c r="E45" s="1203" t="s">
        <v>12</v>
      </c>
      <c r="F45" s="1203"/>
      <c r="G45" s="1203"/>
      <c r="H45" s="1203"/>
      <c r="I45" s="1203"/>
      <c r="J45" s="1204"/>
      <c r="K45" s="59">
        <v>3374</v>
      </c>
      <c r="L45" s="60">
        <v>3445</v>
      </c>
      <c r="M45" s="60">
        <v>3813</v>
      </c>
      <c r="N45" s="60">
        <v>4123</v>
      </c>
      <c r="O45" s="61">
        <v>4512</v>
      </c>
      <c r="P45" s="48"/>
      <c r="Q45" s="48"/>
      <c r="R45" s="48"/>
      <c r="S45" s="48"/>
      <c r="T45" s="48"/>
      <c r="U45" s="48"/>
    </row>
    <row r="46" spans="1:21" ht="30.75" customHeight="1">
      <c r="A46" s="48"/>
      <c r="B46" s="1199"/>
      <c r="C46" s="1200"/>
      <c r="D46" s="62"/>
      <c r="E46" s="1191" t="s">
        <v>13</v>
      </c>
      <c r="F46" s="1191"/>
      <c r="G46" s="1191"/>
      <c r="H46" s="1191"/>
      <c r="I46" s="1191"/>
      <c r="J46" s="1192"/>
      <c r="K46" s="63" t="s">
        <v>479</v>
      </c>
      <c r="L46" s="64" t="s">
        <v>479</v>
      </c>
      <c r="M46" s="64" t="s">
        <v>479</v>
      </c>
      <c r="N46" s="64" t="s">
        <v>479</v>
      </c>
      <c r="O46" s="65" t="s">
        <v>479</v>
      </c>
      <c r="P46" s="48"/>
      <c r="Q46" s="48"/>
      <c r="R46" s="48"/>
      <c r="S46" s="48"/>
      <c r="T46" s="48"/>
      <c r="U46" s="48"/>
    </row>
    <row r="47" spans="1:21" ht="30.75" customHeight="1">
      <c r="A47" s="48"/>
      <c r="B47" s="1199"/>
      <c r="C47" s="1200"/>
      <c r="D47" s="62"/>
      <c r="E47" s="1191" t="s">
        <v>14</v>
      </c>
      <c r="F47" s="1191"/>
      <c r="G47" s="1191"/>
      <c r="H47" s="1191"/>
      <c r="I47" s="1191"/>
      <c r="J47" s="1192"/>
      <c r="K47" s="63" t="s">
        <v>479</v>
      </c>
      <c r="L47" s="64" t="s">
        <v>479</v>
      </c>
      <c r="M47" s="64" t="s">
        <v>479</v>
      </c>
      <c r="N47" s="64" t="s">
        <v>479</v>
      </c>
      <c r="O47" s="65" t="s">
        <v>479</v>
      </c>
      <c r="P47" s="48"/>
      <c r="Q47" s="48"/>
      <c r="R47" s="48"/>
      <c r="S47" s="48"/>
      <c r="T47" s="48"/>
      <c r="U47" s="48"/>
    </row>
    <row r="48" spans="1:21" ht="30.75" customHeight="1">
      <c r="A48" s="48"/>
      <c r="B48" s="1199"/>
      <c r="C48" s="1200"/>
      <c r="D48" s="62"/>
      <c r="E48" s="1191" t="s">
        <v>15</v>
      </c>
      <c r="F48" s="1191"/>
      <c r="G48" s="1191"/>
      <c r="H48" s="1191"/>
      <c r="I48" s="1191"/>
      <c r="J48" s="1192"/>
      <c r="K48" s="63">
        <v>336</v>
      </c>
      <c r="L48" s="64">
        <v>344</v>
      </c>
      <c r="M48" s="64">
        <v>358</v>
      </c>
      <c r="N48" s="64">
        <v>383</v>
      </c>
      <c r="O48" s="65">
        <v>423</v>
      </c>
      <c r="P48" s="48"/>
      <c r="Q48" s="48"/>
      <c r="R48" s="48"/>
      <c r="S48" s="48"/>
      <c r="T48" s="48"/>
      <c r="U48" s="48"/>
    </row>
    <row r="49" spans="1:21" ht="30.75" customHeight="1">
      <c r="A49" s="48"/>
      <c r="B49" s="1199"/>
      <c r="C49" s="1200"/>
      <c r="D49" s="62"/>
      <c r="E49" s="1191" t="s">
        <v>16</v>
      </c>
      <c r="F49" s="1191"/>
      <c r="G49" s="1191"/>
      <c r="H49" s="1191"/>
      <c r="I49" s="1191"/>
      <c r="J49" s="1192"/>
      <c r="K49" s="63">
        <v>226</v>
      </c>
      <c r="L49" s="64">
        <v>235</v>
      </c>
      <c r="M49" s="64">
        <v>236</v>
      </c>
      <c r="N49" s="64">
        <v>239</v>
      </c>
      <c r="O49" s="65">
        <v>240</v>
      </c>
      <c r="P49" s="48"/>
      <c r="Q49" s="48"/>
      <c r="R49" s="48"/>
      <c r="S49" s="48"/>
      <c r="T49" s="48"/>
      <c r="U49" s="48"/>
    </row>
    <row r="50" spans="1:21" ht="30.75" customHeight="1">
      <c r="A50" s="48"/>
      <c r="B50" s="1199"/>
      <c r="C50" s="1200"/>
      <c r="D50" s="62"/>
      <c r="E50" s="1191" t="s">
        <v>17</v>
      </c>
      <c r="F50" s="1191"/>
      <c r="G50" s="1191"/>
      <c r="H50" s="1191"/>
      <c r="I50" s="1191"/>
      <c r="J50" s="1192"/>
      <c r="K50" s="63">
        <v>77</v>
      </c>
      <c r="L50" s="64">
        <v>74</v>
      </c>
      <c r="M50" s="64">
        <v>70</v>
      </c>
      <c r="N50" s="64">
        <v>66</v>
      </c>
      <c r="O50" s="65">
        <v>0</v>
      </c>
      <c r="P50" s="48"/>
      <c r="Q50" s="48"/>
      <c r="R50" s="48"/>
      <c r="S50" s="48"/>
      <c r="T50" s="48"/>
      <c r="U50" s="48"/>
    </row>
    <row r="51" spans="1:21" ht="30.75" customHeight="1">
      <c r="A51" s="48"/>
      <c r="B51" s="1201"/>
      <c r="C51" s="1202"/>
      <c r="D51" s="66"/>
      <c r="E51" s="1191" t="s">
        <v>18</v>
      </c>
      <c r="F51" s="1191"/>
      <c r="G51" s="1191"/>
      <c r="H51" s="1191"/>
      <c r="I51" s="1191"/>
      <c r="J51" s="1192"/>
      <c r="K51" s="63">
        <v>0</v>
      </c>
      <c r="L51" s="64" t="s">
        <v>479</v>
      </c>
      <c r="M51" s="64" t="s">
        <v>479</v>
      </c>
      <c r="N51" s="64">
        <v>0</v>
      </c>
      <c r="O51" s="65">
        <v>0</v>
      </c>
      <c r="P51" s="48"/>
      <c r="Q51" s="48"/>
      <c r="R51" s="48"/>
      <c r="S51" s="48"/>
      <c r="T51" s="48"/>
      <c r="U51" s="48"/>
    </row>
    <row r="52" spans="1:21" ht="30.75" customHeight="1">
      <c r="A52" s="48"/>
      <c r="B52" s="1189" t="s">
        <v>19</v>
      </c>
      <c r="C52" s="1190"/>
      <c r="D52" s="66"/>
      <c r="E52" s="1191" t="s">
        <v>20</v>
      </c>
      <c r="F52" s="1191"/>
      <c r="G52" s="1191"/>
      <c r="H52" s="1191"/>
      <c r="I52" s="1191"/>
      <c r="J52" s="1192"/>
      <c r="K52" s="63">
        <v>2545</v>
      </c>
      <c r="L52" s="64">
        <v>2742</v>
      </c>
      <c r="M52" s="64">
        <v>3216</v>
      </c>
      <c r="N52" s="64">
        <v>3438</v>
      </c>
      <c r="O52" s="65">
        <v>3764</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1468</v>
      </c>
      <c r="L53" s="69">
        <v>1356</v>
      </c>
      <c r="M53" s="69">
        <v>1261</v>
      </c>
      <c r="N53" s="69">
        <v>1373</v>
      </c>
      <c r="O53" s="70">
        <v>1411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05" t="s">
        <v>24</v>
      </c>
      <c r="C41" s="1206"/>
      <c r="D41" s="81"/>
      <c r="E41" s="1211" t="s">
        <v>25</v>
      </c>
      <c r="F41" s="1211"/>
      <c r="G41" s="1211"/>
      <c r="H41" s="1212"/>
      <c r="I41" s="82">
        <v>32399</v>
      </c>
      <c r="J41" s="83">
        <v>35883</v>
      </c>
      <c r="K41" s="83">
        <v>35145</v>
      </c>
      <c r="L41" s="83">
        <v>34675</v>
      </c>
      <c r="M41" s="84">
        <v>32763</v>
      </c>
    </row>
    <row r="42" spans="2:13" ht="27.75" customHeight="1">
      <c r="B42" s="1207"/>
      <c r="C42" s="1208"/>
      <c r="D42" s="85"/>
      <c r="E42" s="1213" t="s">
        <v>26</v>
      </c>
      <c r="F42" s="1213"/>
      <c r="G42" s="1213"/>
      <c r="H42" s="1214"/>
      <c r="I42" s="86">
        <v>188</v>
      </c>
      <c r="J42" s="87">
        <v>126</v>
      </c>
      <c r="K42" s="87">
        <v>63</v>
      </c>
      <c r="L42" s="87" t="s">
        <v>479</v>
      </c>
      <c r="M42" s="88" t="s">
        <v>479</v>
      </c>
    </row>
    <row r="43" spans="2:13" ht="27.75" customHeight="1">
      <c r="B43" s="1207"/>
      <c r="C43" s="1208"/>
      <c r="D43" s="85"/>
      <c r="E43" s="1213" t="s">
        <v>27</v>
      </c>
      <c r="F43" s="1213"/>
      <c r="G43" s="1213"/>
      <c r="H43" s="1214"/>
      <c r="I43" s="86">
        <v>4576</v>
      </c>
      <c r="J43" s="87">
        <v>4345</v>
      </c>
      <c r="K43" s="87">
        <v>4247</v>
      </c>
      <c r="L43" s="87">
        <v>4072</v>
      </c>
      <c r="M43" s="88">
        <v>3783</v>
      </c>
    </row>
    <row r="44" spans="2:13" ht="27.75" customHeight="1">
      <c r="B44" s="1207"/>
      <c r="C44" s="1208"/>
      <c r="D44" s="85"/>
      <c r="E44" s="1213" t="s">
        <v>28</v>
      </c>
      <c r="F44" s="1213"/>
      <c r="G44" s="1213"/>
      <c r="H44" s="1214"/>
      <c r="I44" s="86">
        <v>1793</v>
      </c>
      <c r="J44" s="87">
        <v>1663</v>
      </c>
      <c r="K44" s="87">
        <v>1499</v>
      </c>
      <c r="L44" s="87">
        <v>1393</v>
      </c>
      <c r="M44" s="88">
        <v>1198</v>
      </c>
    </row>
    <row r="45" spans="2:13" ht="27.75" customHeight="1">
      <c r="B45" s="1207"/>
      <c r="C45" s="1208"/>
      <c r="D45" s="85"/>
      <c r="E45" s="1213" t="s">
        <v>29</v>
      </c>
      <c r="F45" s="1213"/>
      <c r="G45" s="1213"/>
      <c r="H45" s="1214"/>
      <c r="I45" s="86">
        <v>5402</v>
      </c>
      <c r="J45" s="87">
        <v>5300</v>
      </c>
      <c r="K45" s="87">
        <v>4899</v>
      </c>
      <c r="L45" s="87">
        <v>4773</v>
      </c>
      <c r="M45" s="88">
        <v>4699</v>
      </c>
    </row>
    <row r="46" spans="2:13" ht="27.75" customHeight="1">
      <c r="B46" s="1207"/>
      <c r="C46" s="1208"/>
      <c r="D46" s="89"/>
      <c r="E46" s="1213" t="s">
        <v>30</v>
      </c>
      <c r="F46" s="1213"/>
      <c r="G46" s="1213"/>
      <c r="H46" s="1214"/>
      <c r="I46" s="86" t="s">
        <v>479</v>
      </c>
      <c r="J46" s="87" t="s">
        <v>479</v>
      </c>
      <c r="K46" s="87" t="s">
        <v>479</v>
      </c>
      <c r="L46" s="87" t="s">
        <v>479</v>
      </c>
      <c r="M46" s="88" t="s">
        <v>479</v>
      </c>
    </row>
    <row r="47" spans="2:13" ht="27.75" customHeight="1">
      <c r="B47" s="1207"/>
      <c r="C47" s="1208"/>
      <c r="D47" s="90"/>
      <c r="E47" s="1215" t="s">
        <v>31</v>
      </c>
      <c r="F47" s="1216"/>
      <c r="G47" s="1216"/>
      <c r="H47" s="1217"/>
      <c r="I47" s="86" t="s">
        <v>479</v>
      </c>
      <c r="J47" s="87" t="s">
        <v>479</v>
      </c>
      <c r="K47" s="87" t="s">
        <v>479</v>
      </c>
      <c r="L47" s="87" t="s">
        <v>479</v>
      </c>
      <c r="M47" s="88" t="s">
        <v>479</v>
      </c>
    </row>
    <row r="48" spans="2:13" ht="27.75" customHeight="1">
      <c r="B48" s="1207"/>
      <c r="C48" s="1208"/>
      <c r="D48" s="85"/>
      <c r="E48" s="1213" t="s">
        <v>32</v>
      </c>
      <c r="F48" s="1213"/>
      <c r="G48" s="1213"/>
      <c r="H48" s="1214"/>
      <c r="I48" s="86" t="s">
        <v>479</v>
      </c>
      <c r="J48" s="87" t="s">
        <v>479</v>
      </c>
      <c r="K48" s="87" t="s">
        <v>479</v>
      </c>
      <c r="L48" s="87" t="s">
        <v>479</v>
      </c>
      <c r="M48" s="88" t="s">
        <v>479</v>
      </c>
    </row>
    <row r="49" spans="2:13" ht="27.75" customHeight="1">
      <c r="B49" s="1209"/>
      <c r="C49" s="1210"/>
      <c r="D49" s="85"/>
      <c r="E49" s="1213" t="s">
        <v>33</v>
      </c>
      <c r="F49" s="1213"/>
      <c r="G49" s="1213"/>
      <c r="H49" s="1214"/>
      <c r="I49" s="86" t="s">
        <v>479</v>
      </c>
      <c r="J49" s="87" t="s">
        <v>479</v>
      </c>
      <c r="K49" s="87" t="s">
        <v>479</v>
      </c>
      <c r="L49" s="87" t="s">
        <v>479</v>
      </c>
      <c r="M49" s="88" t="s">
        <v>479</v>
      </c>
    </row>
    <row r="50" spans="2:13" ht="27.75" customHeight="1">
      <c r="B50" s="1218" t="s">
        <v>34</v>
      </c>
      <c r="C50" s="1219"/>
      <c r="D50" s="91"/>
      <c r="E50" s="1213" t="s">
        <v>35</v>
      </c>
      <c r="F50" s="1213"/>
      <c r="G50" s="1213"/>
      <c r="H50" s="1214"/>
      <c r="I50" s="86">
        <v>5079</v>
      </c>
      <c r="J50" s="87">
        <v>6065</v>
      </c>
      <c r="K50" s="87">
        <v>6438</v>
      </c>
      <c r="L50" s="87">
        <v>6941</v>
      </c>
      <c r="M50" s="88">
        <v>7682</v>
      </c>
    </row>
    <row r="51" spans="2:13" ht="27.75" customHeight="1">
      <c r="B51" s="1207"/>
      <c r="C51" s="1208"/>
      <c r="D51" s="85"/>
      <c r="E51" s="1213" t="s">
        <v>36</v>
      </c>
      <c r="F51" s="1213"/>
      <c r="G51" s="1213"/>
      <c r="H51" s="1214"/>
      <c r="I51" s="86">
        <v>204</v>
      </c>
      <c r="J51" s="87">
        <v>170</v>
      </c>
      <c r="K51" s="87">
        <v>153</v>
      </c>
      <c r="L51" s="87">
        <v>135</v>
      </c>
      <c r="M51" s="88">
        <v>108</v>
      </c>
    </row>
    <row r="52" spans="2:13" ht="27.75" customHeight="1">
      <c r="B52" s="1209"/>
      <c r="C52" s="1210"/>
      <c r="D52" s="85"/>
      <c r="E52" s="1213" t="s">
        <v>37</v>
      </c>
      <c r="F52" s="1213"/>
      <c r="G52" s="1213"/>
      <c r="H52" s="1214"/>
      <c r="I52" s="86">
        <v>28108</v>
      </c>
      <c r="J52" s="87">
        <v>30938</v>
      </c>
      <c r="K52" s="87">
        <v>30439</v>
      </c>
      <c r="L52" s="87">
        <v>30149</v>
      </c>
      <c r="M52" s="88">
        <v>28540</v>
      </c>
    </row>
    <row r="53" spans="2:13" ht="27.75" customHeight="1" thickBot="1">
      <c r="B53" s="1220" t="s">
        <v>21</v>
      </c>
      <c r="C53" s="1221"/>
      <c r="D53" s="92"/>
      <c r="E53" s="1222" t="s">
        <v>38</v>
      </c>
      <c r="F53" s="1222"/>
      <c r="G53" s="1222"/>
      <c r="H53" s="1223"/>
      <c r="I53" s="93">
        <v>10966</v>
      </c>
      <c r="J53" s="94">
        <v>10144</v>
      </c>
      <c r="K53" s="94">
        <v>8822</v>
      </c>
      <c r="L53" s="94">
        <v>7688</v>
      </c>
      <c r="M53" s="95">
        <v>6112</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19" zoomScaleNormal="100" zoomScaleSheetLayoutView="55" workbookViewId="0">
      <selection activeCell="G85" sqref="G85"/>
    </sheetView>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564</v>
      </c>
    </row>
    <row r="11" spans="1:51" s="370"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564</v>
      </c>
    </row>
    <row r="13" spans="1:51" s="370"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c r="P19" s="246"/>
      <c r="Q19" s="246"/>
    </row>
    <row r="20" spans="1:259" ht="13.5">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6"/>
      <c r="C40" s="246"/>
      <c r="D40" s="246"/>
      <c r="E40" s="246"/>
      <c r="F40" s="246"/>
      <c r="G40" s="246"/>
      <c r="H40" s="246"/>
      <c r="I40" s="246"/>
      <c r="J40" s="246"/>
      <c r="K40" s="246"/>
      <c r="L40" s="246"/>
      <c r="M40" s="246"/>
      <c r="N40" s="246"/>
      <c r="O40" s="246"/>
      <c r="P40" s="356"/>
      <c r="Q40" s="246"/>
    </row>
    <row r="41" spans="2:17" ht="17.25">
      <c r="B41" s="247" t="s">
        <v>563</v>
      </c>
      <c r="C41" s="248"/>
      <c r="D41" s="248"/>
      <c r="E41" s="248"/>
      <c r="F41" s="248"/>
      <c r="G41" s="248"/>
      <c r="H41" s="248"/>
      <c r="I41" s="248"/>
      <c r="J41" s="248"/>
      <c r="K41" s="248"/>
      <c r="L41" s="248"/>
      <c r="M41" s="248"/>
      <c r="N41" s="248"/>
      <c r="O41" s="248"/>
      <c r="P41" s="249"/>
    </row>
    <row r="42" spans="2:17" ht="13.5">
      <c r="B42" s="250"/>
      <c r="C42" s="246"/>
      <c r="D42" s="246"/>
      <c r="E42" s="246"/>
      <c r="F42" s="246"/>
      <c r="G42" s="355" t="s">
        <v>559</v>
      </c>
      <c r="I42" s="354"/>
      <c r="J42" s="354"/>
      <c r="K42" s="354"/>
      <c r="L42" s="246"/>
      <c r="M42" s="246"/>
      <c r="N42" s="246"/>
      <c r="O42" s="246"/>
    </row>
    <row r="43" spans="2:17" ht="13.5">
      <c r="B43" s="250"/>
      <c r="C43" s="246"/>
      <c r="D43" s="246"/>
      <c r="E43" s="246"/>
      <c r="F43" s="246"/>
      <c r="G43" s="1238"/>
      <c r="H43" s="1239"/>
      <c r="I43" s="1239"/>
      <c r="J43" s="1239"/>
      <c r="K43" s="1239"/>
      <c r="L43" s="1239"/>
      <c r="M43" s="1239"/>
      <c r="N43" s="1239"/>
      <c r="O43" s="1240"/>
    </row>
    <row r="44" spans="2:17" ht="13.5">
      <c r="B44" s="250"/>
      <c r="C44" s="246"/>
      <c r="D44" s="246"/>
      <c r="E44" s="246"/>
      <c r="F44" s="246"/>
      <c r="G44" s="1241"/>
      <c r="H44" s="1242"/>
      <c r="I44" s="1242"/>
      <c r="J44" s="1242"/>
      <c r="K44" s="1242"/>
      <c r="L44" s="1242"/>
      <c r="M44" s="1242"/>
      <c r="N44" s="1242"/>
      <c r="O44" s="1243"/>
    </row>
    <row r="45" spans="2:17" ht="13.5">
      <c r="B45" s="250"/>
      <c r="C45" s="246"/>
      <c r="D45" s="246"/>
      <c r="E45" s="246"/>
      <c r="F45" s="246"/>
      <c r="G45" s="1241"/>
      <c r="H45" s="1242"/>
      <c r="I45" s="1242"/>
      <c r="J45" s="1242"/>
      <c r="K45" s="1242"/>
      <c r="L45" s="1242"/>
      <c r="M45" s="1242"/>
      <c r="N45" s="1242"/>
      <c r="O45" s="1243"/>
    </row>
    <row r="46" spans="2:17" ht="13.5">
      <c r="B46" s="250"/>
      <c r="C46" s="246"/>
      <c r="D46" s="246"/>
      <c r="E46" s="246"/>
      <c r="F46" s="246"/>
      <c r="G46" s="1241"/>
      <c r="H46" s="1242"/>
      <c r="I46" s="1242"/>
      <c r="J46" s="1242"/>
      <c r="K46" s="1242"/>
      <c r="L46" s="1242"/>
      <c r="M46" s="1242"/>
      <c r="N46" s="1242"/>
      <c r="O46" s="1243"/>
    </row>
    <row r="47" spans="2:17" ht="13.5">
      <c r="B47" s="250"/>
      <c r="C47" s="246"/>
      <c r="D47" s="246"/>
      <c r="E47" s="246"/>
      <c r="F47" s="246"/>
      <c r="G47" s="1244"/>
      <c r="H47" s="1245"/>
      <c r="I47" s="1245"/>
      <c r="J47" s="1245"/>
      <c r="K47" s="1245"/>
      <c r="L47" s="1245"/>
      <c r="M47" s="1245"/>
      <c r="N47" s="1245"/>
      <c r="O47" s="1246"/>
    </row>
    <row r="48" spans="2:17" ht="13.5">
      <c r="B48" s="250"/>
      <c r="C48" s="246"/>
      <c r="D48" s="246"/>
      <c r="E48" s="246"/>
      <c r="F48" s="246"/>
      <c r="G48" s="246"/>
      <c r="H48" s="365"/>
      <c r="I48" s="365"/>
      <c r="J48" s="365"/>
    </row>
    <row r="49" spans="1:17" ht="13.5">
      <c r="B49" s="250"/>
      <c r="C49" s="246"/>
      <c r="D49" s="246"/>
      <c r="E49" s="246"/>
      <c r="F49" s="246"/>
      <c r="G49" s="245" t="s">
        <v>562</v>
      </c>
    </row>
    <row r="50" spans="1:17" ht="13.5">
      <c r="B50" s="250"/>
      <c r="C50" s="246"/>
      <c r="D50" s="246"/>
      <c r="E50" s="246"/>
      <c r="F50" s="246"/>
      <c r="G50" s="1247"/>
      <c r="H50" s="1248"/>
      <c r="I50" s="1248"/>
      <c r="J50" s="1249"/>
      <c r="K50" s="347" t="s">
        <v>518</v>
      </c>
      <c r="L50" s="347" t="s">
        <v>519</v>
      </c>
      <c r="M50" s="347" t="s">
        <v>520</v>
      </c>
      <c r="N50" s="347" t="s">
        <v>521</v>
      </c>
      <c r="O50" s="347" t="s">
        <v>522</v>
      </c>
    </row>
    <row r="51" spans="1:17" ht="13.5">
      <c r="B51" s="250"/>
      <c r="C51" s="246"/>
      <c r="D51" s="246"/>
      <c r="E51" s="246"/>
      <c r="F51" s="246"/>
      <c r="G51" s="1250" t="s">
        <v>557</v>
      </c>
      <c r="H51" s="1251"/>
      <c r="I51" s="1256" t="s">
        <v>555</v>
      </c>
      <c r="J51" s="1256"/>
      <c r="K51" s="1259"/>
      <c r="L51" s="1259"/>
      <c r="M51" s="1259"/>
      <c r="N51" s="1259"/>
      <c r="O51" s="1259"/>
    </row>
    <row r="52" spans="1:17" ht="13.5">
      <c r="B52" s="250"/>
      <c r="C52" s="246"/>
      <c r="D52" s="246"/>
      <c r="E52" s="246"/>
      <c r="F52" s="246"/>
      <c r="G52" s="1252"/>
      <c r="H52" s="1253"/>
      <c r="I52" s="1257"/>
      <c r="J52" s="1257"/>
      <c r="K52" s="1226"/>
      <c r="L52" s="1226"/>
      <c r="M52" s="1226"/>
      <c r="N52" s="1226"/>
      <c r="O52" s="1226"/>
    </row>
    <row r="53" spans="1:17" ht="13.5">
      <c r="A53" s="357"/>
      <c r="B53" s="250"/>
      <c r="C53" s="246"/>
      <c r="D53" s="246"/>
      <c r="E53" s="246"/>
      <c r="F53" s="246"/>
      <c r="G53" s="1252"/>
      <c r="H53" s="1253"/>
      <c r="I53" s="1236" t="s">
        <v>561</v>
      </c>
      <c r="J53" s="1236"/>
      <c r="K53" s="1258"/>
      <c r="L53" s="1258"/>
      <c r="M53" s="1258"/>
      <c r="N53" s="1258"/>
      <c r="O53" s="1258"/>
    </row>
    <row r="54" spans="1:17" ht="13.5">
      <c r="A54" s="357"/>
      <c r="B54" s="250"/>
      <c r="C54" s="246"/>
      <c r="D54" s="246"/>
      <c r="E54" s="246"/>
      <c r="F54" s="246"/>
      <c r="G54" s="1254"/>
      <c r="H54" s="1255"/>
      <c r="I54" s="1236"/>
      <c r="J54" s="1236"/>
      <c r="K54" s="1225"/>
      <c r="L54" s="1225"/>
      <c r="M54" s="1225"/>
      <c r="N54" s="1225"/>
      <c r="O54" s="1225"/>
    </row>
    <row r="55" spans="1:17" ht="13.5">
      <c r="A55" s="357"/>
      <c r="B55" s="250"/>
      <c r="C55" s="246"/>
      <c r="D55" s="246"/>
      <c r="E55" s="246"/>
      <c r="F55" s="246"/>
      <c r="G55" s="1230" t="s">
        <v>556</v>
      </c>
      <c r="H55" s="1231"/>
      <c r="I55" s="1236" t="s">
        <v>555</v>
      </c>
      <c r="J55" s="1236"/>
      <c r="K55" s="1259"/>
      <c r="L55" s="1259"/>
      <c r="M55" s="1259"/>
      <c r="N55" s="1259"/>
      <c r="O55" s="1259"/>
    </row>
    <row r="56" spans="1:17" ht="13.5">
      <c r="A56" s="357"/>
      <c r="B56" s="250"/>
      <c r="C56" s="246"/>
      <c r="D56" s="246"/>
      <c r="E56" s="246"/>
      <c r="F56" s="246"/>
      <c r="G56" s="1232"/>
      <c r="H56" s="1233"/>
      <c r="I56" s="1236"/>
      <c r="J56" s="1236"/>
      <c r="K56" s="1226"/>
      <c r="L56" s="1226"/>
      <c r="M56" s="1226"/>
      <c r="N56" s="1226"/>
      <c r="O56" s="1226"/>
    </row>
    <row r="57" spans="1:17" s="357" customFormat="1" ht="13.5">
      <c r="B57" s="358"/>
      <c r="C57" s="354"/>
      <c r="D57" s="354"/>
      <c r="E57" s="354"/>
      <c r="F57" s="354"/>
      <c r="G57" s="1232"/>
      <c r="H57" s="1233"/>
      <c r="I57" s="1228" t="s">
        <v>561</v>
      </c>
      <c r="J57" s="1228"/>
      <c r="K57" s="1258"/>
      <c r="L57" s="1258"/>
      <c r="M57" s="1258"/>
      <c r="N57" s="1258"/>
      <c r="O57" s="1258"/>
      <c r="P57" s="363"/>
      <c r="Q57" s="358"/>
    </row>
    <row r="58" spans="1:17" s="357" customFormat="1" ht="13.5">
      <c r="A58" s="245"/>
      <c r="B58" s="358"/>
      <c r="C58" s="354"/>
      <c r="D58" s="354"/>
      <c r="E58" s="354"/>
      <c r="F58" s="354"/>
      <c r="G58" s="1234"/>
      <c r="H58" s="1235"/>
      <c r="I58" s="1228"/>
      <c r="J58" s="1228"/>
      <c r="K58" s="1225"/>
      <c r="L58" s="1225"/>
      <c r="M58" s="1225"/>
      <c r="N58" s="1225"/>
      <c r="O58" s="1225"/>
      <c r="P58" s="363"/>
      <c r="Q58" s="358"/>
    </row>
    <row r="59" spans="1:17" s="357" customFormat="1" ht="13.5">
      <c r="A59" s="245"/>
      <c r="B59" s="358"/>
      <c r="C59" s="354"/>
      <c r="D59" s="354"/>
      <c r="E59" s="354"/>
      <c r="F59" s="354"/>
      <c r="G59" s="354"/>
      <c r="H59" s="354"/>
      <c r="I59" s="354"/>
      <c r="J59" s="354"/>
      <c r="K59" s="364"/>
      <c r="L59" s="364"/>
      <c r="M59" s="364"/>
      <c r="N59" s="364"/>
      <c r="O59" s="364"/>
      <c r="P59" s="363"/>
      <c r="Q59" s="358"/>
    </row>
    <row r="60" spans="1:17" s="357" customFormat="1" ht="13.5">
      <c r="A60" s="245"/>
      <c r="B60" s="358"/>
      <c r="C60" s="354"/>
      <c r="D60" s="354"/>
      <c r="E60" s="354"/>
      <c r="F60" s="354"/>
      <c r="G60" s="354"/>
      <c r="H60" s="354"/>
      <c r="I60" s="354"/>
      <c r="J60" s="354"/>
      <c r="K60" s="364"/>
      <c r="L60" s="364"/>
      <c r="M60" s="364"/>
      <c r="N60" s="364"/>
      <c r="O60" s="364"/>
      <c r="P60" s="363"/>
      <c r="Q60" s="358"/>
    </row>
    <row r="61" spans="1:17" s="357" customFormat="1" ht="13.5">
      <c r="A61" s="245"/>
      <c r="B61" s="362"/>
      <c r="C61" s="361"/>
      <c r="D61" s="361"/>
      <c r="E61" s="361"/>
      <c r="F61" s="361"/>
      <c r="G61" s="361"/>
      <c r="H61" s="361"/>
      <c r="I61" s="361"/>
      <c r="J61" s="361"/>
      <c r="K61" s="361"/>
      <c r="L61" s="361"/>
      <c r="M61" s="360"/>
      <c r="N61" s="360"/>
      <c r="O61" s="360"/>
      <c r="P61" s="359"/>
      <c r="Q61" s="358"/>
    </row>
    <row r="62" spans="1:17" ht="13.5">
      <c r="B62" s="356"/>
      <c r="C62" s="356"/>
      <c r="D62" s="356"/>
      <c r="E62" s="356"/>
      <c r="F62" s="356"/>
      <c r="G62" s="356"/>
      <c r="H62" s="356"/>
      <c r="I62" s="356"/>
      <c r="J62" s="356"/>
      <c r="K62" s="356"/>
      <c r="L62" s="356"/>
      <c r="M62" s="356"/>
      <c r="N62" s="356"/>
      <c r="O62" s="356"/>
      <c r="P62" s="356"/>
      <c r="Q62" s="246"/>
    </row>
    <row r="63" spans="1:17" ht="17.25">
      <c r="B63" s="309" t="s">
        <v>560</v>
      </c>
      <c r="C63" s="246"/>
      <c r="D63" s="246"/>
      <c r="E63" s="246"/>
      <c r="F63" s="246"/>
      <c r="G63" s="246"/>
      <c r="H63" s="246"/>
      <c r="I63" s="246"/>
      <c r="J63" s="246"/>
      <c r="K63" s="246"/>
      <c r="L63" s="246"/>
      <c r="M63" s="246"/>
      <c r="N63" s="246"/>
      <c r="O63" s="246"/>
    </row>
    <row r="64" spans="1:17" ht="13.5">
      <c r="B64" s="250"/>
      <c r="C64" s="246"/>
      <c r="D64" s="246"/>
      <c r="E64" s="246"/>
      <c r="F64" s="246"/>
      <c r="G64" s="355" t="s">
        <v>559</v>
      </c>
      <c r="I64" s="354"/>
      <c r="J64" s="354"/>
      <c r="K64" s="354"/>
      <c r="L64" s="246"/>
      <c r="M64" s="246"/>
      <c r="N64" s="246"/>
      <c r="O64" s="246"/>
    </row>
    <row r="65" spans="2:30" ht="13.5">
      <c r="B65" s="250"/>
      <c r="C65" s="246"/>
      <c r="D65" s="246"/>
      <c r="E65" s="246"/>
      <c r="F65" s="246"/>
      <c r="G65" s="1238" t="s">
        <v>565</v>
      </c>
      <c r="H65" s="1239"/>
      <c r="I65" s="1239"/>
      <c r="J65" s="1239"/>
      <c r="K65" s="1239"/>
      <c r="L65" s="1239"/>
      <c r="M65" s="1239"/>
      <c r="N65" s="1239"/>
      <c r="O65" s="1240"/>
    </row>
    <row r="66" spans="2:30" ht="13.5">
      <c r="B66" s="250"/>
      <c r="C66" s="246"/>
      <c r="D66" s="246"/>
      <c r="E66" s="246"/>
      <c r="F66" s="246"/>
      <c r="G66" s="1241"/>
      <c r="H66" s="1242"/>
      <c r="I66" s="1242"/>
      <c r="J66" s="1242"/>
      <c r="K66" s="1242"/>
      <c r="L66" s="1242"/>
      <c r="M66" s="1242"/>
      <c r="N66" s="1242"/>
      <c r="O66" s="1243"/>
    </row>
    <row r="67" spans="2:30" ht="13.5">
      <c r="B67" s="250"/>
      <c r="C67" s="246"/>
      <c r="D67" s="246"/>
      <c r="E67" s="246"/>
      <c r="F67" s="246"/>
      <c r="G67" s="1241"/>
      <c r="H67" s="1242"/>
      <c r="I67" s="1242"/>
      <c r="J67" s="1242"/>
      <c r="K67" s="1242"/>
      <c r="L67" s="1242"/>
      <c r="M67" s="1242"/>
      <c r="N67" s="1242"/>
      <c r="O67" s="1243"/>
    </row>
    <row r="68" spans="2:30" ht="13.5">
      <c r="B68" s="250"/>
      <c r="C68" s="246"/>
      <c r="D68" s="246"/>
      <c r="E68" s="246"/>
      <c r="F68" s="246"/>
      <c r="G68" s="1241"/>
      <c r="H68" s="1242"/>
      <c r="I68" s="1242"/>
      <c r="J68" s="1242"/>
      <c r="K68" s="1242"/>
      <c r="L68" s="1242"/>
      <c r="M68" s="1242"/>
      <c r="N68" s="1242"/>
      <c r="O68" s="1243"/>
    </row>
    <row r="69" spans="2:30" ht="13.5">
      <c r="B69" s="250"/>
      <c r="C69" s="246"/>
      <c r="D69" s="246"/>
      <c r="E69" s="246"/>
      <c r="F69" s="246"/>
      <c r="G69" s="1244"/>
      <c r="H69" s="1245"/>
      <c r="I69" s="1245"/>
      <c r="J69" s="1245"/>
      <c r="K69" s="1245"/>
      <c r="L69" s="1245"/>
      <c r="M69" s="1245"/>
      <c r="N69" s="1245"/>
      <c r="O69" s="1246"/>
    </row>
    <row r="70" spans="2:30" ht="13.5">
      <c r="B70" s="250"/>
      <c r="C70" s="246"/>
      <c r="D70" s="246"/>
      <c r="E70" s="246"/>
      <c r="F70" s="246"/>
      <c r="G70" s="246"/>
      <c r="H70" s="353"/>
      <c r="I70" s="353"/>
      <c r="J70" s="350"/>
      <c r="K70" s="350"/>
      <c r="L70" s="349"/>
      <c r="M70" s="350"/>
      <c r="N70" s="349"/>
      <c r="O70" s="348"/>
    </row>
    <row r="71" spans="2:30" ht="13.5">
      <c r="B71" s="250"/>
      <c r="C71" s="246"/>
      <c r="D71" s="246"/>
      <c r="E71" s="246"/>
      <c r="F71" s="246"/>
      <c r="G71" s="352" t="s">
        <v>558</v>
      </c>
      <c r="I71" s="351"/>
      <c r="J71" s="350"/>
      <c r="K71" s="350"/>
      <c r="L71" s="349"/>
      <c r="M71" s="350"/>
      <c r="N71" s="349"/>
      <c r="O71" s="348"/>
    </row>
    <row r="72" spans="2:30" ht="13.5">
      <c r="B72" s="250"/>
      <c r="C72" s="246"/>
      <c r="D72" s="246"/>
      <c r="E72" s="246"/>
      <c r="F72" s="246"/>
      <c r="G72" s="1247"/>
      <c r="H72" s="1248"/>
      <c r="I72" s="1248"/>
      <c r="J72" s="1249"/>
      <c r="K72" s="347" t="s">
        <v>518</v>
      </c>
      <c r="L72" s="347" t="s">
        <v>519</v>
      </c>
      <c r="M72" s="347" t="s">
        <v>520</v>
      </c>
      <c r="N72" s="347" t="s">
        <v>521</v>
      </c>
      <c r="O72" s="347" t="s">
        <v>522</v>
      </c>
    </row>
    <row r="73" spans="2:30" ht="13.5">
      <c r="B73" s="250"/>
      <c r="C73" s="246"/>
      <c r="D73" s="246"/>
      <c r="E73" s="246"/>
      <c r="F73" s="246"/>
      <c r="G73" s="1250" t="s">
        <v>557</v>
      </c>
      <c r="H73" s="1251"/>
      <c r="I73" s="1256" t="s">
        <v>555</v>
      </c>
      <c r="J73" s="1256"/>
      <c r="K73" s="1237">
        <v>78.8</v>
      </c>
      <c r="L73" s="1237">
        <v>72.8</v>
      </c>
      <c r="M73" s="1226">
        <v>64.900000000000006</v>
      </c>
      <c r="N73" s="1226">
        <v>56.2</v>
      </c>
      <c r="O73" s="1226">
        <v>46.2</v>
      </c>
      <c r="S73" s="245">
        <v>9.9</v>
      </c>
    </row>
    <row r="74" spans="2:30" ht="13.5">
      <c r="B74" s="250"/>
      <c r="C74" s="246"/>
      <c r="D74" s="246"/>
      <c r="E74" s="246"/>
      <c r="F74" s="246"/>
      <c r="G74" s="1252"/>
      <c r="H74" s="1253"/>
      <c r="I74" s="1257"/>
      <c r="J74" s="1257"/>
      <c r="K74" s="1237"/>
      <c r="L74" s="1237"/>
      <c r="M74" s="1226"/>
      <c r="N74" s="1226"/>
      <c r="O74" s="1226"/>
    </row>
    <row r="75" spans="2:30" ht="13.5">
      <c r="B75" s="250"/>
      <c r="C75" s="246"/>
      <c r="D75" s="246"/>
      <c r="E75" s="246"/>
      <c r="F75" s="246"/>
      <c r="G75" s="1252"/>
      <c r="H75" s="1253"/>
      <c r="I75" s="1236" t="s">
        <v>554</v>
      </c>
      <c r="J75" s="1236"/>
      <c r="K75" s="1224">
        <v>11.2</v>
      </c>
      <c r="L75" s="1224">
        <v>10.6</v>
      </c>
      <c r="M75" s="1224">
        <v>9.8000000000000007</v>
      </c>
      <c r="N75" s="1224">
        <v>9.6</v>
      </c>
      <c r="O75" s="1224">
        <v>10</v>
      </c>
      <c r="U75" s="245">
        <v>81.2</v>
      </c>
      <c r="W75" s="245">
        <v>87.2</v>
      </c>
      <c r="Y75" s="245">
        <v>99.8</v>
      </c>
      <c r="AA75" s="245">
        <v>109.5</v>
      </c>
      <c r="AC75" s="245">
        <v>115.2</v>
      </c>
    </row>
    <row r="76" spans="2:30" ht="13.5">
      <c r="B76" s="250"/>
      <c r="C76" s="246"/>
      <c r="D76" s="246"/>
      <c r="E76" s="246"/>
      <c r="F76" s="246"/>
      <c r="G76" s="1254"/>
      <c r="H76" s="1255"/>
      <c r="I76" s="1236"/>
      <c r="J76" s="1236"/>
      <c r="K76" s="1225"/>
      <c r="L76" s="1225"/>
      <c r="M76" s="1225"/>
      <c r="N76" s="1225"/>
      <c r="O76" s="1225"/>
    </row>
    <row r="77" spans="2:30" ht="13.5">
      <c r="B77" s="250"/>
      <c r="C77" s="246"/>
      <c r="D77" s="246"/>
      <c r="E77" s="246"/>
      <c r="F77" s="246"/>
      <c r="G77" s="1230" t="s">
        <v>556</v>
      </c>
      <c r="H77" s="1231"/>
      <c r="I77" s="1236" t="s">
        <v>555</v>
      </c>
      <c r="J77" s="1236"/>
      <c r="K77" s="1237">
        <v>58.2</v>
      </c>
      <c r="L77" s="1237">
        <v>50.3</v>
      </c>
      <c r="M77" s="1226">
        <v>45.9</v>
      </c>
      <c r="N77" s="1226">
        <v>39</v>
      </c>
      <c r="O77" s="1226">
        <v>32.5</v>
      </c>
      <c r="R77" s="245">
        <v>12.3</v>
      </c>
      <c r="T77" s="245">
        <v>11.1</v>
      </c>
    </row>
    <row r="78" spans="2:30" ht="13.5">
      <c r="B78" s="250"/>
      <c r="C78" s="246"/>
      <c r="D78" s="246"/>
      <c r="E78" s="246"/>
      <c r="F78" s="246"/>
      <c r="G78" s="1232"/>
      <c r="H78" s="1233"/>
      <c r="I78" s="1236"/>
      <c r="J78" s="1236"/>
      <c r="K78" s="1237"/>
      <c r="L78" s="1237"/>
      <c r="M78" s="1226"/>
      <c r="N78" s="1226"/>
      <c r="O78" s="1226"/>
    </row>
    <row r="79" spans="2:30" ht="13.5">
      <c r="B79" s="250"/>
      <c r="C79" s="246"/>
      <c r="D79" s="246"/>
      <c r="E79" s="246"/>
      <c r="F79" s="246"/>
      <c r="G79" s="1232"/>
      <c r="H79" s="1233"/>
      <c r="I79" s="1227" t="s">
        <v>554</v>
      </c>
      <c r="J79" s="1228"/>
      <c r="K79" s="1229">
        <v>10.3</v>
      </c>
      <c r="L79" s="1229">
        <v>9.6</v>
      </c>
      <c r="M79" s="1229">
        <v>8.8000000000000007</v>
      </c>
      <c r="N79" s="1229">
        <v>9</v>
      </c>
      <c r="O79" s="1229">
        <v>8.1999999999999993</v>
      </c>
      <c r="V79" s="245">
        <v>53.5</v>
      </c>
      <c r="X79" s="245">
        <v>48.2</v>
      </c>
      <c r="Z79" s="245">
        <v>34.200000000000003</v>
      </c>
      <c r="AB79" s="245">
        <v>30.3</v>
      </c>
      <c r="AD79" s="245">
        <v>28.9</v>
      </c>
    </row>
    <row r="80" spans="2:30" ht="13.5">
      <c r="B80" s="250"/>
      <c r="C80" s="246"/>
      <c r="D80" s="246"/>
      <c r="E80" s="246"/>
      <c r="F80" s="246"/>
      <c r="G80" s="1234"/>
      <c r="H80" s="1235"/>
      <c r="I80" s="1228"/>
      <c r="J80" s="1228"/>
      <c r="K80" s="1229"/>
      <c r="L80" s="1229"/>
      <c r="M80" s="1229"/>
      <c r="N80" s="1229"/>
      <c r="O80" s="1229"/>
    </row>
    <row r="81" spans="2:17" ht="13.5">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44"/>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9" zoomScaleNormal="100" zoomScaleSheetLayoutView="70"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5" zoomScaleNormal="100" zoomScaleSheetLayoutView="55"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66015</v>
      </c>
      <c r="E3" s="118"/>
      <c r="F3" s="119">
        <v>50880</v>
      </c>
      <c r="G3" s="120"/>
      <c r="H3" s="121"/>
    </row>
    <row r="4" spans="1:8">
      <c r="A4" s="122"/>
      <c r="B4" s="123"/>
      <c r="C4" s="124"/>
      <c r="D4" s="125">
        <v>33862</v>
      </c>
      <c r="E4" s="126"/>
      <c r="F4" s="127">
        <v>26879</v>
      </c>
      <c r="G4" s="128"/>
      <c r="H4" s="129"/>
    </row>
    <row r="5" spans="1:8">
      <c r="A5" s="110" t="s">
        <v>512</v>
      </c>
      <c r="B5" s="115"/>
      <c r="C5" s="116"/>
      <c r="D5" s="117">
        <v>93568</v>
      </c>
      <c r="E5" s="118"/>
      <c r="F5" s="119">
        <v>63956</v>
      </c>
      <c r="G5" s="120"/>
      <c r="H5" s="121"/>
    </row>
    <row r="6" spans="1:8">
      <c r="A6" s="122"/>
      <c r="B6" s="123"/>
      <c r="C6" s="124"/>
      <c r="D6" s="125">
        <v>56859</v>
      </c>
      <c r="E6" s="126"/>
      <c r="F6" s="127">
        <v>29239</v>
      </c>
      <c r="G6" s="128"/>
      <c r="H6" s="129"/>
    </row>
    <row r="7" spans="1:8">
      <c r="A7" s="110" t="s">
        <v>513</v>
      </c>
      <c r="B7" s="115"/>
      <c r="C7" s="116"/>
      <c r="D7" s="117">
        <v>35775</v>
      </c>
      <c r="E7" s="118"/>
      <c r="F7" s="119">
        <v>66255</v>
      </c>
      <c r="G7" s="120"/>
      <c r="H7" s="121"/>
    </row>
    <row r="8" spans="1:8">
      <c r="A8" s="122"/>
      <c r="B8" s="123"/>
      <c r="C8" s="124"/>
      <c r="D8" s="125">
        <v>27898</v>
      </c>
      <c r="E8" s="126"/>
      <c r="F8" s="127">
        <v>31822</v>
      </c>
      <c r="G8" s="128"/>
      <c r="H8" s="129"/>
    </row>
    <row r="9" spans="1:8">
      <c r="A9" s="110" t="s">
        <v>514</v>
      </c>
      <c r="B9" s="115"/>
      <c r="C9" s="116"/>
      <c r="D9" s="117">
        <v>39022</v>
      </c>
      <c r="E9" s="118"/>
      <c r="F9" s="119">
        <v>92247</v>
      </c>
      <c r="G9" s="120"/>
      <c r="H9" s="121"/>
    </row>
    <row r="10" spans="1:8">
      <c r="A10" s="122"/>
      <c r="B10" s="123"/>
      <c r="C10" s="124"/>
      <c r="D10" s="125">
        <v>28117</v>
      </c>
      <c r="E10" s="126"/>
      <c r="F10" s="127">
        <v>37204</v>
      </c>
      <c r="G10" s="128"/>
      <c r="H10" s="129"/>
    </row>
    <row r="11" spans="1:8">
      <c r="A11" s="110" t="s">
        <v>515</v>
      </c>
      <c r="B11" s="115"/>
      <c r="C11" s="116"/>
      <c r="D11" s="117">
        <v>39739</v>
      </c>
      <c r="E11" s="118"/>
      <c r="F11" s="119">
        <v>67319</v>
      </c>
      <c r="G11" s="120"/>
      <c r="H11" s="121"/>
    </row>
    <row r="12" spans="1:8">
      <c r="A12" s="122"/>
      <c r="B12" s="123"/>
      <c r="C12" s="130"/>
      <c r="D12" s="125">
        <v>26233</v>
      </c>
      <c r="E12" s="126"/>
      <c r="F12" s="127">
        <v>38101</v>
      </c>
      <c r="G12" s="128"/>
      <c r="H12" s="129"/>
    </row>
    <row r="13" spans="1:8">
      <c r="A13" s="110"/>
      <c r="B13" s="115"/>
      <c r="C13" s="131"/>
      <c r="D13" s="132">
        <v>54824</v>
      </c>
      <c r="E13" s="133"/>
      <c r="F13" s="134">
        <v>68131</v>
      </c>
      <c r="G13" s="135"/>
      <c r="H13" s="121"/>
    </row>
    <row r="14" spans="1:8">
      <c r="A14" s="122"/>
      <c r="B14" s="123"/>
      <c r="C14" s="124"/>
      <c r="D14" s="125">
        <v>34594</v>
      </c>
      <c r="E14" s="126"/>
      <c r="F14" s="127">
        <v>32649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4.01</v>
      </c>
      <c r="C19" s="136">
        <f>ROUND(VALUE(SUBSTITUTE(実質収支比率等に係る経年分析!G$48,"▲","-")),2)</f>
        <v>4.51</v>
      </c>
      <c r="D19" s="136">
        <f>ROUND(VALUE(SUBSTITUTE(実質収支比率等に係る経年分析!H$48,"▲","-")),2)</f>
        <v>5.37</v>
      </c>
      <c r="E19" s="136">
        <f>ROUND(VALUE(SUBSTITUTE(実質収支比率等に係る経年分析!I$48,"▲","-")),2)</f>
        <v>6.63</v>
      </c>
      <c r="F19" s="136">
        <f>ROUND(VALUE(SUBSTITUTE(実質収支比率等に係る経年分析!J$48,"▲","-")),2)</f>
        <v>3.84</v>
      </c>
    </row>
    <row r="20" spans="1:11">
      <c r="A20" s="136" t="s">
        <v>43</v>
      </c>
      <c r="B20" s="136">
        <f>ROUND(VALUE(SUBSTITUTE(実質収支比率等に係る経年分析!F$47,"▲","-")),2)</f>
        <v>16.04</v>
      </c>
      <c r="C20" s="136">
        <f>ROUND(VALUE(SUBSTITUTE(実質収支比率等に係る経年分析!G$47,"▲","-")),2)</f>
        <v>19.829999999999998</v>
      </c>
      <c r="D20" s="136">
        <f>ROUND(VALUE(SUBSTITUTE(実質収支比率等に係る経年分析!H$47,"▲","-")),2)</f>
        <v>24.22</v>
      </c>
      <c r="E20" s="136">
        <f>ROUND(VALUE(SUBSTITUTE(実質収支比率等に係る経年分析!I$47,"▲","-")),2)</f>
        <v>24.37</v>
      </c>
      <c r="F20" s="136">
        <f>ROUND(VALUE(SUBSTITUTE(実質収支比率等に係る経年分析!J$47,"▲","-")),2)</f>
        <v>28.47</v>
      </c>
    </row>
    <row r="21" spans="1:11">
      <c r="A21" s="136" t="s">
        <v>44</v>
      </c>
      <c r="B21" s="136">
        <f>IF(ISNUMBER(VALUE(SUBSTITUTE(実質収支比率等に係る経年分析!F$49,"▲","-"))),ROUND(VALUE(SUBSTITUTE(実質収支比率等に係る経年分析!F$49,"▲","-")),2),NA())</f>
        <v>-0.28999999999999998</v>
      </c>
      <c r="C21" s="136">
        <f>IF(ISNUMBER(VALUE(SUBSTITUTE(実質収支比率等に係る経年分析!G$49,"▲","-"))),ROUND(VALUE(SUBSTITUTE(実質収支比率等に係る経年分析!G$49,"▲","-")),2),NA())</f>
        <v>4.58</v>
      </c>
      <c r="D21" s="136">
        <f>IF(ISNUMBER(VALUE(SUBSTITUTE(実質収支比率等に係る経年分析!H$49,"▲","-"))),ROUND(VALUE(SUBSTITUTE(実質収支比率等に係る経年分析!H$49,"▲","-")),2),NA())</f>
        <v>5.45</v>
      </c>
      <c r="E21" s="136">
        <f>IF(ISNUMBER(VALUE(SUBSTITUTE(実質収支比率等に係る経年分析!I$49,"▲","-"))),ROUND(VALUE(SUBSTITUTE(実質収支比率等に係る経年分析!I$49,"▲","-")),2),NA())</f>
        <v>1.93</v>
      </c>
      <c r="F21" s="136">
        <f>IF(ISNUMBER(VALUE(SUBSTITUTE(実質収支比率等に係る経年分析!J$49,"▲","-"))),ROUND(VALUE(SUBSTITUTE(実質収支比率等に係る経年分析!J$49,"▲","-")),2),NA())</f>
        <v>1.1100000000000001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住宅新築資金等貸付事業特別会計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7.0000000000000007E-2</v>
      </c>
    </row>
    <row r="31" spans="1:11">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0.19</v>
      </c>
    </row>
    <row r="32" spans="1:11">
      <c r="A32" s="137" t="str">
        <f>IF(連結実質赤字比率に係る赤字・黒字の構成分析!C$38="",NA(),連結実質赤字比率に係る赤字・黒字の構成分析!C$38)</f>
        <v>病院事業会計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0.73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0.28000000000000003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0.65</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0.55000000000000004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0.76</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3.86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3.19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2.57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1.47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2.9</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3.99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4.4800000000000004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5.34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3.8</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11.79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10.07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9.8000000000000007</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2545</v>
      </c>
      <c r="E42" s="138"/>
      <c r="F42" s="138"/>
      <c r="G42" s="138">
        <f>'実質公債費比率（分子）の構造'!L$52</f>
        <v>2742</v>
      </c>
      <c r="H42" s="138"/>
      <c r="I42" s="138"/>
      <c r="J42" s="138">
        <f>'実質公債費比率（分子）の構造'!M$52</f>
        <v>3216</v>
      </c>
      <c r="K42" s="138"/>
      <c r="L42" s="138"/>
      <c r="M42" s="138">
        <f>'実質公債費比率（分子）の構造'!N$52</f>
        <v>3438</v>
      </c>
      <c r="N42" s="138"/>
      <c r="O42" s="138"/>
      <c r="P42" s="138">
        <f>'実質公債費比率（分子）の構造'!O$52</f>
        <v>3764</v>
      </c>
    </row>
    <row r="43" spans="1:16">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77</v>
      </c>
      <c r="C44" s="138"/>
      <c r="D44" s="138"/>
      <c r="E44" s="138">
        <f>'実質公債費比率（分子）の構造'!L$50</f>
        <v>74</v>
      </c>
      <c r="F44" s="138"/>
      <c r="G44" s="138"/>
      <c r="H44" s="138">
        <f>'実質公債費比率（分子）の構造'!M$50</f>
        <v>70</v>
      </c>
      <c r="I44" s="138"/>
      <c r="J44" s="138"/>
      <c r="K44" s="138">
        <f>'実質公債費比率（分子）の構造'!N$50</f>
        <v>66</v>
      </c>
      <c r="L44" s="138"/>
      <c r="M44" s="138"/>
      <c r="N44" s="138">
        <f>'実質公債費比率（分子）の構造'!O$50</f>
        <v>0</v>
      </c>
      <c r="O44" s="138"/>
      <c r="P44" s="138"/>
    </row>
    <row r="45" spans="1:16">
      <c r="A45" s="138" t="s">
        <v>54</v>
      </c>
      <c r="B45" s="138">
        <f>'実質公債費比率（分子）の構造'!K$49</f>
        <v>226</v>
      </c>
      <c r="C45" s="138"/>
      <c r="D45" s="138"/>
      <c r="E45" s="138">
        <f>'実質公債費比率（分子）の構造'!L$49</f>
        <v>235</v>
      </c>
      <c r="F45" s="138"/>
      <c r="G45" s="138"/>
      <c r="H45" s="138">
        <f>'実質公債費比率（分子）の構造'!M$49</f>
        <v>236</v>
      </c>
      <c r="I45" s="138"/>
      <c r="J45" s="138"/>
      <c r="K45" s="138">
        <f>'実質公債費比率（分子）の構造'!N$49</f>
        <v>239</v>
      </c>
      <c r="L45" s="138"/>
      <c r="M45" s="138"/>
      <c r="N45" s="138">
        <f>'実質公債費比率（分子）の構造'!O$49</f>
        <v>240</v>
      </c>
      <c r="O45" s="138"/>
      <c r="P45" s="138"/>
    </row>
    <row r="46" spans="1:16">
      <c r="A46" s="138" t="s">
        <v>55</v>
      </c>
      <c r="B46" s="138">
        <f>'実質公債費比率（分子）の構造'!K$48</f>
        <v>336</v>
      </c>
      <c r="C46" s="138"/>
      <c r="D46" s="138"/>
      <c r="E46" s="138">
        <f>'実質公債費比率（分子）の構造'!L$48</f>
        <v>344</v>
      </c>
      <c r="F46" s="138"/>
      <c r="G46" s="138"/>
      <c r="H46" s="138">
        <f>'実質公債費比率（分子）の構造'!M$48</f>
        <v>358</v>
      </c>
      <c r="I46" s="138"/>
      <c r="J46" s="138"/>
      <c r="K46" s="138">
        <f>'実質公債費比率（分子）の構造'!N$48</f>
        <v>383</v>
      </c>
      <c r="L46" s="138"/>
      <c r="M46" s="138"/>
      <c r="N46" s="138">
        <f>'実質公債費比率（分子）の構造'!O$48</f>
        <v>423</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3374</v>
      </c>
      <c r="C49" s="138"/>
      <c r="D49" s="138"/>
      <c r="E49" s="138">
        <f>'実質公債費比率（分子）の構造'!L$45</f>
        <v>3445</v>
      </c>
      <c r="F49" s="138"/>
      <c r="G49" s="138"/>
      <c r="H49" s="138">
        <f>'実質公債費比率（分子）の構造'!M$45</f>
        <v>3813</v>
      </c>
      <c r="I49" s="138"/>
      <c r="J49" s="138"/>
      <c r="K49" s="138">
        <f>'実質公債費比率（分子）の構造'!N$45</f>
        <v>4123</v>
      </c>
      <c r="L49" s="138"/>
      <c r="M49" s="138"/>
      <c r="N49" s="138">
        <f>'実質公債費比率（分子）の構造'!O$45</f>
        <v>4512</v>
      </c>
      <c r="O49" s="138"/>
      <c r="P49" s="138"/>
    </row>
    <row r="50" spans="1:16">
      <c r="A50" s="138" t="s">
        <v>59</v>
      </c>
      <c r="B50" s="138" t="e">
        <f>NA()</f>
        <v>#N/A</v>
      </c>
      <c r="C50" s="138">
        <f>IF(ISNUMBER('実質公債費比率（分子）の構造'!K$53),'実質公債費比率（分子）の構造'!K$53,NA())</f>
        <v>1468</v>
      </c>
      <c r="D50" s="138" t="e">
        <f>NA()</f>
        <v>#N/A</v>
      </c>
      <c r="E50" s="138" t="e">
        <f>NA()</f>
        <v>#N/A</v>
      </c>
      <c r="F50" s="138">
        <f>IF(ISNUMBER('実質公債費比率（分子）の構造'!L$53),'実質公債費比率（分子）の構造'!L$53,NA())</f>
        <v>1356</v>
      </c>
      <c r="G50" s="138" t="e">
        <f>NA()</f>
        <v>#N/A</v>
      </c>
      <c r="H50" s="138" t="e">
        <f>NA()</f>
        <v>#N/A</v>
      </c>
      <c r="I50" s="138">
        <f>IF(ISNUMBER('実質公債費比率（分子）の構造'!M$53),'実質公債費比率（分子）の構造'!M$53,NA())</f>
        <v>1261</v>
      </c>
      <c r="J50" s="138" t="e">
        <f>NA()</f>
        <v>#N/A</v>
      </c>
      <c r="K50" s="138" t="e">
        <f>NA()</f>
        <v>#N/A</v>
      </c>
      <c r="L50" s="138">
        <f>IF(ISNUMBER('実質公債費比率（分子）の構造'!N$53),'実質公債費比率（分子）の構造'!N$53,NA())</f>
        <v>1373</v>
      </c>
      <c r="M50" s="138" t="e">
        <f>NA()</f>
        <v>#N/A</v>
      </c>
      <c r="N50" s="138" t="e">
        <f>NA()</f>
        <v>#N/A</v>
      </c>
      <c r="O50" s="138">
        <f>IF(ISNUMBER('実質公債費比率（分子）の構造'!O$53),'実質公債費比率（分子）の構造'!O$53,NA())</f>
        <v>1411</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28108</v>
      </c>
      <c r="E56" s="137"/>
      <c r="F56" s="137"/>
      <c r="G56" s="137">
        <f>'将来負担比率（分子）の構造'!J$52</f>
        <v>30938</v>
      </c>
      <c r="H56" s="137"/>
      <c r="I56" s="137"/>
      <c r="J56" s="137">
        <f>'将来負担比率（分子）の構造'!K$52</f>
        <v>30439</v>
      </c>
      <c r="K56" s="137"/>
      <c r="L56" s="137"/>
      <c r="M56" s="137">
        <f>'将来負担比率（分子）の構造'!L$52</f>
        <v>30149</v>
      </c>
      <c r="N56" s="137"/>
      <c r="O56" s="137"/>
      <c r="P56" s="137">
        <f>'将来負担比率（分子）の構造'!M$52</f>
        <v>28540</v>
      </c>
    </row>
    <row r="57" spans="1:16">
      <c r="A57" s="137" t="s">
        <v>36</v>
      </c>
      <c r="B57" s="137"/>
      <c r="C57" s="137"/>
      <c r="D57" s="137">
        <f>'将来負担比率（分子）の構造'!I$51</f>
        <v>204</v>
      </c>
      <c r="E57" s="137"/>
      <c r="F57" s="137"/>
      <c r="G57" s="137">
        <f>'将来負担比率（分子）の構造'!J$51</f>
        <v>170</v>
      </c>
      <c r="H57" s="137"/>
      <c r="I57" s="137"/>
      <c r="J57" s="137">
        <f>'将来負担比率（分子）の構造'!K$51</f>
        <v>153</v>
      </c>
      <c r="K57" s="137"/>
      <c r="L57" s="137"/>
      <c r="M57" s="137">
        <f>'将来負担比率（分子）の構造'!L$51</f>
        <v>135</v>
      </c>
      <c r="N57" s="137"/>
      <c r="O57" s="137"/>
      <c r="P57" s="137">
        <f>'将来負担比率（分子）の構造'!M$51</f>
        <v>108</v>
      </c>
    </row>
    <row r="58" spans="1:16">
      <c r="A58" s="137" t="s">
        <v>35</v>
      </c>
      <c r="B58" s="137"/>
      <c r="C58" s="137"/>
      <c r="D58" s="137">
        <f>'将来負担比率（分子）の構造'!I$50</f>
        <v>5079</v>
      </c>
      <c r="E58" s="137"/>
      <c r="F58" s="137"/>
      <c r="G58" s="137">
        <f>'将来負担比率（分子）の構造'!J$50</f>
        <v>6065</v>
      </c>
      <c r="H58" s="137"/>
      <c r="I58" s="137"/>
      <c r="J58" s="137">
        <f>'将来負担比率（分子）の構造'!K$50</f>
        <v>6438</v>
      </c>
      <c r="K58" s="137"/>
      <c r="L58" s="137"/>
      <c r="M58" s="137">
        <f>'将来負担比率（分子）の構造'!L$50</f>
        <v>6941</v>
      </c>
      <c r="N58" s="137"/>
      <c r="O58" s="137"/>
      <c r="P58" s="137">
        <f>'将来負担比率（分子）の構造'!M$50</f>
        <v>7682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5402</v>
      </c>
      <c r="C62" s="137"/>
      <c r="D62" s="137"/>
      <c r="E62" s="137">
        <f>'将来負担比率（分子）の構造'!J$45</f>
        <v>5300</v>
      </c>
      <c r="F62" s="137"/>
      <c r="G62" s="137"/>
      <c r="H62" s="137">
        <f>'将来負担比率（分子）の構造'!K$45</f>
        <v>4899</v>
      </c>
      <c r="I62" s="137"/>
      <c r="J62" s="137"/>
      <c r="K62" s="137">
        <f>'将来負担比率（分子）の構造'!L$45</f>
        <v>4773</v>
      </c>
      <c r="L62" s="137"/>
      <c r="M62" s="137"/>
      <c r="N62" s="137">
        <f>'将来負担比率（分子）の構造'!M$45</f>
        <v>4699</v>
      </c>
      <c r="O62" s="137"/>
      <c r="P62" s="137"/>
    </row>
    <row r="63" spans="1:16">
      <c r="A63" s="137" t="s">
        <v>28</v>
      </c>
      <c r="B63" s="137">
        <f>'将来負担比率（分子）の構造'!I$44</f>
        <v>1793</v>
      </c>
      <c r="C63" s="137"/>
      <c r="D63" s="137"/>
      <c r="E63" s="137">
        <f>'将来負担比率（分子）の構造'!J$44</f>
        <v>1663</v>
      </c>
      <c r="F63" s="137"/>
      <c r="G63" s="137"/>
      <c r="H63" s="137">
        <f>'将来負担比率（分子）の構造'!K$44</f>
        <v>1499</v>
      </c>
      <c r="I63" s="137"/>
      <c r="J63" s="137"/>
      <c r="K63" s="137">
        <f>'将来負担比率（分子）の構造'!L$44</f>
        <v>1393</v>
      </c>
      <c r="L63" s="137"/>
      <c r="M63" s="137"/>
      <c r="N63" s="137">
        <f>'将来負担比率（分子）の構造'!M$44</f>
        <v>1198</v>
      </c>
      <c r="O63" s="137"/>
      <c r="P63" s="137"/>
    </row>
    <row r="64" spans="1:16">
      <c r="A64" s="137" t="s">
        <v>27</v>
      </c>
      <c r="B64" s="137">
        <f>'将来負担比率（分子）の構造'!I$43</f>
        <v>4576</v>
      </c>
      <c r="C64" s="137"/>
      <c r="D64" s="137"/>
      <c r="E64" s="137">
        <f>'将来負担比率（分子）の構造'!J$43</f>
        <v>4345</v>
      </c>
      <c r="F64" s="137"/>
      <c r="G64" s="137"/>
      <c r="H64" s="137">
        <f>'将来負担比率（分子）の構造'!K$43</f>
        <v>4247</v>
      </c>
      <c r="I64" s="137"/>
      <c r="J64" s="137"/>
      <c r="K64" s="137">
        <f>'将来負担比率（分子）の構造'!L$43</f>
        <v>4072</v>
      </c>
      <c r="L64" s="137"/>
      <c r="M64" s="137"/>
      <c r="N64" s="137">
        <f>'将来負担比率（分子）の構造'!M$43</f>
        <v>3783</v>
      </c>
      <c r="O64" s="137"/>
      <c r="P64" s="137"/>
    </row>
    <row r="65" spans="1:16">
      <c r="A65" s="137" t="s">
        <v>26</v>
      </c>
      <c r="B65" s="137">
        <f>'将来負担比率（分子）の構造'!I$42</f>
        <v>188</v>
      </c>
      <c r="C65" s="137"/>
      <c r="D65" s="137"/>
      <c r="E65" s="137">
        <f>'将来負担比率（分子）の構造'!J$42</f>
        <v>126</v>
      </c>
      <c r="F65" s="137"/>
      <c r="G65" s="137"/>
      <c r="H65" s="137">
        <f>'将来負担比率（分子）の構造'!K$42</f>
        <v>63</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32399</v>
      </c>
      <c r="C66" s="137"/>
      <c r="D66" s="137"/>
      <c r="E66" s="137">
        <f>'将来負担比率（分子）の構造'!J$41</f>
        <v>35883</v>
      </c>
      <c r="F66" s="137"/>
      <c r="G66" s="137"/>
      <c r="H66" s="137">
        <f>'将来負担比率（分子）の構造'!K$41</f>
        <v>35145</v>
      </c>
      <c r="I66" s="137"/>
      <c r="J66" s="137"/>
      <c r="K66" s="137">
        <f>'将来負担比率（分子）の構造'!L$41</f>
        <v>34675</v>
      </c>
      <c r="L66" s="137"/>
      <c r="M66" s="137"/>
      <c r="N66" s="137">
        <f>'将来負担比率（分子）の構造'!M$41</f>
        <v>32763</v>
      </c>
      <c r="O66" s="137"/>
      <c r="P66" s="137"/>
    </row>
    <row r="67" spans="1:16">
      <c r="A67" s="137" t="s">
        <v>63</v>
      </c>
      <c r="B67" s="137" t="e">
        <f>NA()</f>
        <v>#N/A</v>
      </c>
      <c r="C67" s="137">
        <f>IF(ISNUMBER('将来負担比率（分子）の構造'!I$53), IF('将来負担比率（分子）の構造'!I$53 &lt; 0, 0, '将来負担比率（分子）の構造'!I$53), NA())</f>
        <v>10966</v>
      </c>
      <c r="D67" s="137" t="e">
        <f>NA()</f>
        <v>#N/A</v>
      </c>
      <c r="E67" s="137" t="e">
        <f>NA()</f>
        <v>#N/A</v>
      </c>
      <c r="F67" s="137">
        <f>IF(ISNUMBER('将来負担比率（分子）の構造'!J$53), IF('将来負担比率（分子）の構造'!J$53 &lt; 0, 0, '将来負担比率（分子）の構造'!J$53), NA())</f>
        <v>10144</v>
      </c>
      <c r="G67" s="137" t="e">
        <f>NA()</f>
        <v>#N/A</v>
      </c>
      <c r="H67" s="137" t="e">
        <f>NA()</f>
        <v>#N/A</v>
      </c>
      <c r="I67" s="137">
        <f>IF(ISNUMBER('将来負担比率（分子）の構造'!K$53), IF('将来負担比率（分子）の構造'!K$53 &lt; 0, 0, '将来負担比率（分子）の構造'!K$53), NA())</f>
        <v>8822</v>
      </c>
      <c r="J67" s="137" t="e">
        <f>NA()</f>
        <v>#N/A</v>
      </c>
      <c r="K67" s="137" t="e">
        <f>NA()</f>
        <v>#N/A</v>
      </c>
      <c r="L67" s="137">
        <f>IF(ISNUMBER('将来負担比率（分子）の構造'!L$53), IF('将来負担比率（分子）の構造'!L$53 &lt; 0, 0, '将来負担比率（分子）の構造'!L$53), NA())</f>
        <v>7688</v>
      </c>
      <c r="M67" s="137" t="e">
        <f>NA()</f>
        <v>#N/A</v>
      </c>
      <c r="N67" s="137" t="e">
        <f>NA()</f>
        <v>#N/A</v>
      </c>
      <c r="O67" s="137">
        <f>IF(ISNUMBER('将来負担比率（分子）の構造'!M$53), IF('将来負担比率（分子）の構造'!M$53 &lt; 0, 0, '将来負担比率（分子）の構造'!M$53), NA())</f>
        <v>6112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5740999</v>
      </c>
      <c r="S5" s="615"/>
      <c r="T5" s="615"/>
      <c r="U5" s="615"/>
      <c r="V5" s="615"/>
      <c r="W5" s="615"/>
      <c r="X5" s="615"/>
      <c r="Y5" s="616"/>
      <c r="Z5" s="617">
        <v>20.7</v>
      </c>
      <c r="AA5" s="617"/>
      <c r="AB5" s="617"/>
      <c r="AC5" s="617"/>
      <c r="AD5" s="618">
        <v>5740999</v>
      </c>
      <c r="AE5" s="618"/>
      <c r="AF5" s="618"/>
      <c r="AG5" s="618"/>
      <c r="AH5" s="618"/>
      <c r="AI5" s="618"/>
      <c r="AJ5" s="618"/>
      <c r="AK5" s="618"/>
      <c r="AL5" s="619">
        <v>35.299999999999997</v>
      </c>
      <c r="AM5" s="620"/>
      <c r="AN5" s="620"/>
      <c r="AO5" s="621"/>
      <c r="AP5" s="611" t="s">
        <v>209</v>
      </c>
      <c r="AQ5" s="612"/>
      <c r="AR5" s="612"/>
      <c r="AS5" s="612"/>
      <c r="AT5" s="612"/>
      <c r="AU5" s="612"/>
      <c r="AV5" s="612"/>
      <c r="AW5" s="612"/>
      <c r="AX5" s="612"/>
      <c r="AY5" s="612"/>
      <c r="AZ5" s="612"/>
      <c r="BA5" s="612"/>
      <c r="BB5" s="612"/>
      <c r="BC5" s="612"/>
      <c r="BD5" s="612"/>
      <c r="BE5" s="612"/>
      <c r="BF5" s="613"/>
      <c r="BG5" s="625">
        <v>5604640</v>
      </c>
      <c r="BH5" s="626"/>
      <c r="BI5" s="626"/>
      <c r="BJ5" s="626"/>
      <c r="BK5" s="626"/>
      <c r="BL5" s="626"/>
      <c r="BM5" s="626"/>
      <c r="BN5" s="627"/>
      <c r="BO5" s="628">
        <v>97.6</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172533</v>
      </c>
      <c r="S6" s="626"/>
      <c r="T6" s="626"/>
      <c r="U6" s="626"/>
      <c r="V6" s="626"/>
      <c r="W6" s="626"/>
      <c r="X6" s="626"/>
      <c r="Y6" s="627"/>
      <c r="Z6" s="628">
        <v>0.6</v>
      </c>
      <c r="AA6" s="628"/>
      <c r="AB6" s="628"/>
      <c r="AC6" s="628"/>
      <c r="AD6" s="629">
        <v>172533</v>
      </c>
      <c r="AE6" s="629"/>
      <c r="AF6" s="629"/>
      <c r="AG6" s="629"/>
      <c r="AH6" s="629"/>
      <c r="AI6" s="629"/>
      <c r="AJ6" s="629"/>
      <c r="AK6" s="629"/>
      <c r="AL6" s="630">
        <v>1.1000000000000001</v>
      </c>
      <c r="AM6" s="631"/>
      <c r="AN6" s="631"/>
      <c r="AO6" s="632"/>
      <c r="AP6" s="622" t="s">
        <v>215</v>
      </c>
      <c r="AQ6" s="623"/>
      <c r="AR6" s="623"/>
      <c r="AS6" s="623"/>
      <c r="AT6" s="623"/>
      <c r="AU6" s="623"/>
      <c r="AV6" s="623"/>
      <c r="AW6" s="623"/>
      <c r="AX6" s="623"/>
      <c r="AY6" s="623"/>
      <c r="AZ6" s="623"/>
      <c r="BA6" s="623"/>
      <c r="BB6" s="623"/>
      <c r="BC6" s="623"/>
      <c r="BD6" s="623"/>
      <c r="BE6" s="623"/>
      <c r="BF6" s="624"/>
      <c r="BG6" s="625">
        <v>5604640</v>
      </c>
      <c r="BH6" s="626"/>
      <c r="BI6" s="626"/>
      <c r="BJ6" s="626"/>
      <c r="BK6" s="626"/>
      <c r="BL6" s="626"/>
      <c r="BM6" s="626"/>
      <c r="BN6" s="627"/>
      <c r="BO6" s="628">
        <v>97.6</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200358</v>
      </c>
      <c r="CS6" s="626"/>
      <c r="CT6" s="626"/>
      <c r="CU6" s="626"/>
      <c r="CV6" s="626"/>
      <c r="CW6" s="626"/>
      <c r="CX6" s="626"/>
      <c r="CY6" s="627"/>
      <c r="CZ6" s="628">
        <v>0.7</v>
      </c>
      <c r="DA6" s="628"/>
      <c r="DB6" s="628"/>
      <c r="DC6" s="628"/>
      <c r="DD6" s="634" t="s">
        <v>210</v>
      </c>
      <c r="DE6" s="626"/>
      <c r="DF6" s="626"/>
      <c r="DG6" s="626"/>
      <c r="DH6" s="626"/>
      <c r="DI6" s="626"/>
      <c r="DJ6" s="626"/>
      <c r="DK6" s="626"/>
      <c r="DL6" s="626"/>
      <c r="DM6" s="626"/>
      <c r="DN6" s="626"/>
      <c r="DO6" s="626"/>
      <c r="DP6" s="627"/>
      <c r="DQ6" s="634">
        <v>200345</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8117</v>
      </c>
      <c r="S7" s="626"/>
      <c r="T7" s="626"/>
      <c r="U7" s="626"/>
      <c r="V7" s="626"/>
      <c r="W7" s="626"/>
      <c r="X7" s="626"/>
      <c r="Y7" s="627"/>
      <c r="Z7" s="628">
        <v>0</v>
      </c>
      <c r="AA7" s="628"/>
      <c r="AB7" s="628"/>
      <c r="AC7" s="628"/>
      <c r="AD7" s="629">
        <v>8117</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2108344</v>
      </c>
      <c r="BH7" s="626"/>
      <c r="BI7" s="626"/>
      <c r="BJ7" s="626"/>
      <c r="BK7" s="626"/>
      <c r="BL7" s="626"/>
      <c r="BM7" s="626"/>
      <c r="BN7" s="627"/>
      <c r="BO7" s="628">
        <v>36.700000000000003</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5162321</v>
      </c>
      <c r="CS7" s="626"/>
      <c r="CT7" s="626"/>
      <c r="CU7" s="626"/>
      <c r="CV7" s="626"/>
      <c r="CW7" s="626"/>
      <c r="CX7" s="626"/>
      <c r="CY7" s="627"/>
      <c r="CZ7" s="628">
        <v>19.3</v>
      </c>
      <c r="DA7" s="628"/>
      <c r="DB7" s="628"/>
      <c r="DC7" s="628"/>
      <c r="DD7" s="634">
        <v>12536</v>
      </c>
      <c r="DE7" s="626"/>
      <c r="DF7" s="626"/>
      <c r="DG7" s="626"/>
      <c r="DH7" s="626"/>
      <c r="DI7" s="626"/>
      <c r="DJ7" s="626"/>
      <c r="DK7" s="626"/>
      <c r="DL7" s="626"/>
      <c r="DM7" s="626"/>
      <c r="DN7" s="626"/>
      <c r="DO7" s="626"/>
      <c r="DP7" s="627"/>
      <c r="DQ7" s="634">
        <v>3612693</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19916</v>
      </c>
      <c r="S8" s="626"/>
      <c r="T8" s="626"/>
      <c r="U8" s="626"/>
      <c r="V8" s="626"/>
      <c r="W8" s="626"/>
      <c r="X8" s="626"/>
      <c r="Y8" s="627"/>
      <c r="Z8" s="628">
        <v>0.1</v>
      </c>
      <c r="AA8" s="628"/>
      <c r="AB8" s="628"/>
      <c r="AC8" s="628"/>
      <c r="AD8" s="629">
        <v>19916</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90470</v>
      </c>
      <c r="BH8" s="626"/>
      <c r="BI8" s="626"/>
      <c r="BJ8" s="626"/>
      <c r="BK8" s="626"/>
      <c r="BL8" s="626"/>
      <c r="BM8" s="626"/>
      <c r="BN8" s="627"/>
      <c r="BO8" s="628">
        <v>1.6</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7893706</v>
      </c>
      <c r="CS8" s="626"/>
      <c r="CT8" s="626"/>
      <c r="CU8" s="626"/>
      <c r="CV8" s="626"/>
      <c r="CW8" s="626"/>
      <c r="CX8" s="626"/>
      <c r="CY8" s="627"/>
      <c r="CZ8" s="628">
        <v>29.4</v>
      </c>
      <c r="DA8" s="628"/>
      <c r="DB8" s="628"/>
      <c r="DC8" s="628"/>
      <c r="DD8" s="634">
        <v>16985</v>
      </c>
      <c r="DE8" s="626"/>
      <c r="DF8" s="626"/>
      <c r="DG8" s="626"/>
      <c r="DH8" s="626"/>
      <c r="DI8" s="626"/>
      <c r="DJ8" s="626"/>
      <c r="DK8" s="626"/>
      <c r="DL8" s="626"/>
      <c r="DM8" s="626"/>
      <c r="DN8" s="626"/>
      <c r="DO8" s="626"/>
      <c r="DP8" s="627"/>
      <c r="DQ8" s="634">
        <v>4415675</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11659</v>
      </c>
      <c r="S9" s="626"/>
      <c r="T9" s="626"/>
      <c r="U9" s="626"/>
      <c r="V9" s="626"/>
      <c r="W9" s="626"/>
      <c r="X9" s="626"/>
      <c r="Y9" s="627"/>
      <c r="Z9" s="628">
        <v>0</v>
      </c>
      <c r="AA9" s="628"/>
      <c r="AB9" s="628"/>
      <c r="AC9" s="628"/>
      <c r="AD9" s="629">
        <v>11659</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1739521</v>
      </c>
      <c r="BH9" s="626"/>
      <c r="BI9" s="626"/>
      <c r="BJ9" s="626"/>
      <c r="BK9" s="626"/>
      <c r="BL9" s="626"/>
      <c r="BM9" s="626"/>
      <c r="BN9" s="627"/>
      <c r="BO9" s="628">
        <v>30.3</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2602911</v>
      </c>
      <c r="CS9" s="626"/>
      <c r="CT9" s="626"/>
      <c r="CU9" s="626"/>
      <c r="CV9" s="626"/>
      <c r="CW9" s="626"/>
      <c r="CX9" s="626"/>
      <c r="CY9" s="627"/>
      <c r="CZ9" s="628">
        <v>9.6999999999999993</v>
      </c>
      <c r="DA9" s="628"/>
      <c r="DB9" s="628"/>
      <c r="DC9" s="628"/>
      <c r="DD9" s="634">
        <v>67494</v>
      </c>
      <c r="DE9" s="626"/>
      <c r="DF9" s="626"/>
      <c r="DG9" s="626"/>
      <c r="DH9" s="626"/>
      <c r="DI9" s="626"/>
      <c r="DJ9" s="626"/>
      <c r="DK9" s="626"/>
      <c r="DL9" s="626"/>
      <c r="DM9" s="626"/>
      <c r="DN9" s="626"/>
      <c r="DO9" s="626"/>
      <c r="DP9" s="627"/>
      <c r="DQ9" s="634">
        <v>2404178</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829999</v>
      </c>
      <c r="S10" s="626"/>
      <c r="T10" s="626"/>
      <c r="U10" s="626"/>
      <c r="V10" s="626"/>
      <c r="W10" s="626"/>
      <c r="X10" s="626"/>
      <c r="Y10" s="627"/>
      <c r="Z10" s="628">
        <v>3</v>
      </c>
      <c r="AA10" s="628"/>
      <c r="AB10" s="628"/>
      <c r="AC10" s="628"/>
      <c r="AD10" s="629">
        <v>829999</v>
      </c>
      <c r="AE10" s="629"/>
      <c r="AF10" s="629"/>
      <c r="AG10" s="629"/>
      <c r="AH10" s="629"/>
      <c r="AI10" s="629"/>
      <c r="AJ10" s="629"/>
      <c r="AK10" s="629"/>
      <c r="AL10" s="630">
        <v>5.0999999999999996</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136042</v>
      </c>
      <c r="BH10" s="626"/>
      <c r="BI10" s="626"/>
      <c r="BJ10" s="626"/>
      <c r="BK10" s="626"/>
      <c r="BL10" s="626"/>
      <c r="BM10" s="626"/>
      <c r="BN10" s="627"/>
      <c r="BO10" s="628">
        <v>2.4</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291</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291</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v>57721</v>
      </c>
      <c r="S11" s="626"/>
      <c r="T11" s="626"/>
      <c r="U11" s="626"/>
      <c r="V11" s="626"/>
      <c r="W11" s="626"/>
      <c r="X11" s="626"/>
      <c r="Y11" s="627"/>
      <c r="Z11" s="628">
        <v>0.2</v>
      </c>
      <c r="AA11" s="628"/>
      <c r="AB11" s="628"/>
      <c r="AC11" s="628"/>
      <c r="AD11" s="629">
        <v>57721</v>
      </c>
      <c r="AE11" s="629"/>
      <c r="AF11" s="629"/>
      <c r="AG11" s="629"/>
      <c r="AH11" s="629"/>
      <c r="AI11" s="629"/>
      <c r="AJ11" s="629"/>
      <c r="AK11" s="629"/>
      <c r="AL11" s="630">
        <v>0.4</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142311</v>
      </c>
      <c r="BH11" s="626"/>
      <c r="BI11" s="626"/>
      <c r="BJ11" s="626"/>
      <c r="BK11" s="626"/>
      <c r="BL11" s="626"/>
      <c r="BM11" s="626"/>
      <c r="BN11" s="627"/>
      <c r="BO11" s="628">
        <v>2.5</v>
      </c>
      <c r="BP11" s="628"/>
      <c r="BQ11" s="628"/>
      <c r="BR11" s="628"/>
      <c r="BS11" s="634" t="s">
        <v>112</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374933</v>
      </c>
      <c r="CS11" s="626"/>
      <c r="CT11" s="626"/>
      <c r="CU11" s="626"/>
      <c r="CV11" s="626"/>
      <c r="CW11" s="626"/>
      <c r="CX11" s="626"/>
      <c r="CY11" s="627"/>
      <c r="CZ11" s="628">
        <v>1.4</v>
      </c>
      <c r="DA11" s="628"/>
      <c r="DB11" s="628"/>
      <c r="DC11" s="628"/>
      <c r="DD11" s="634">
        <v>87472</v>
      </c>
      <c r="DE11" s="626"/>
      <c r="DF11" s="626"/>
      <c r="DG11" s="626"/>
      <c r="DH11" s="626"/>
      <c r="DI11" s="626"/>
      <c r="DJ11" s="626"/>
      <c r="DK11" s="626"/>
      <c r="DL11" s="626"/>
      <c r="DM11" s="626"/>
      <c r="DN11" s="626"/>
      <c r="DO11" s="626"/>
      <c r="DP11" s="627"/>
      <c r="DQ11" s="634">
        <v>289377</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2908926</v>
      </c>
      <c r="BH12" s="626"/>
      <c r="BI12" s="626"/>
      <c r="BJ12" s="626"/>
      <c r="BK12" s="626"/>
      <c r="BL12" s="626"/>
      <c r="BM12" s="626"/>
      <c r="BN12" s="627"/>
      <c r="BO12" s="628">
        <v>50.7</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381628</v>
      </c>
      <c r="CS12" s="626"/>
      <c r="CT12" s="626"/>
      <c r="CU12" s="626"/>
      <c r="CV12" s="626"/>
      <c r="CW12" s="626"/>
      <c r="CX12" s="626"/>
      <c r="CY12" s="627"/>
      <c r="CZ12" s="628">
        <v>1.4</v>
      </c>
      <c r="DA12" s="628"/>
      <c r="DB12" s="628"/>
      <c r="DC12" s="628"/>
      <c r="DD12" s="634">
        <v>15225</v>
      </c>
      <c r="DE12" s="626"/>
      <c r="DF12" s="626"/>
      <c r="DG12" s="626"/>
      <c r="DH12" s="626"/>
      <c r="DI12" s="626"/>
      <c r="DJ12" s="626"/>
      <c r="DK12" s="626"/>
      <c r="DL12" s="626"/>
      <c r="DM12" s="626"/>
      <c r="DN12" s="626"/>
      <c r="DO12" s="626"/>
      <c r="DP12" s="627"/>
      <c r="DQ12" s="634">
        <v>338942</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46089</v>
      </c>
      <c r="S13" s="626"/>
      <c r="T13" s="626"/>
      <c r="U13" s="626"/>
      <c r="V13" s="626"/>
      <c r="W13" s="626"/>
      <c r="X13" s="626"/>
      <c r="Y13" s="627"/>
      <c r="Z13" s="628">
        <v>0.2</v>
      </c>
      <c r="AA13" s="628"/>
      <c r="AB13" s="628"/>
      <c r="AC13" s="628"/>
      <c r="AD13" s="629">
        <v>46089</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2907587</v>
      </c>
      <c r="BH13" s="626"/>
      <c r="BI13" s="626"/>
      <c r="BJ13" s="626"/>
      <c r="BK13" s="626"/>
      <c r="BL13" s="626"/>
      <c r="BM13" s="626"/>
      <c r="BN13" s="627"/>
      <c r="BO13" s="628">
        <v>50.6</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1303387</v>
      </c>
      <c r="CS13" s="626"/>
      <c r="CT13" s="626"/>
      <c r="CU13" s="626"/>
      <c r="CV13" s="626"/>
      <c r="CW13" s="626"/>
      <c r="CX13" s="626"/>
      <c r="CY13" s="627"/>
      <c r="CZ13" s="628">
        <v>4.9000000000000004</v>
      </c>
      <c r="DA13" s="628"/>
      <c r="DB13" s="628"/>
      <c r="DC13" s="628"/>
      <c r="DD13" s="634">
        <v>406921</v>
      </c>
      <c r="DE13" s="626"/>
      <c r="DF13" s="626"/>
      <c r="DG13" s="626"/>
      <c r="DH13" s="626"/>
      <c r="DI13" s="626"/>
      <c r="DJ13" s="626"/>
      <c r="DK13" s="626"/>
      <c r="DL13" s="626"/>
      <c r="DM13" s="626"/>
      <c r="DN13" s="626"/>
      <c r="DO13" s="626"/>
      <c r="DP13" s="627"/>
      <c r="DQ13" s="634">
        <v>921399</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180010</v>
      </c>
      <c r="BH14" s="626"/>
      <c r="BI14" s="626"/>
      <c r="BJ14" s="626"/>
      <c r="BK14" s="626"/>
      <c r="BL14" s="626"/>
      <c r="BM14" s="626"/>
      <c r="BN14" s="627"/>
      <c r="BO14" s="628">
        <v>3.1</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1283538</v>
      </c>
      <c r="CS14" s="626"/>
      <c r="CT14" s="626"/>
      <c r="CU14" s="626"/>
      <c r="CV14" s="626"/>
      <c r="CW14" s="626"/>
      <c r="CX14" s="626"/>
      <c r="CY14" s="627"/>
      <c r="CZ14" s="628">
        <v>4.8</v>
      </c>
      <c r="DA14" s="628"/>
      <c r="DB14" s="628"/>
      <c r="DC14" s="628"/>
      <c r="DD14" s="634">
        <v>102110</v>
      </c>
      <c r="DE14" s="626"/>
      <c r="DF14" s="626"/>
      <c r="DG14" s="626"/>
      <c r="DH14" s="626"/>
      <c r="DI14" s="626"/>
      <c r="DJ14" s="626"/>
      <c r="DK14" s="626"/>
      <c r="DL14" s="626"/>
      <c r="DM14" s="626"/>
      <c r="DN14" s="626"/>
      <c r="DO14" s="626"/>
      <c r="DP14" s="627"/>
      <c r="DQ14" s="634">
        <v>1169366</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15840</v>
      </c>
      <c r="S15" s="626"/>
      <c r="T15" s="626"/>
      <c r="U15" s="626"/>
      <c r="V15" s="626"/>
      <c r="W15" s="626"/>
      <c r="X15" s="626"/>
      <c r="Y15" s="627"/>
      <c r="Z15" s="628">
        <v>0.1</v>
      </c>
      <c r="AA15" s="628"/>
      <c r="AB15" s="628"/>
      <c r="AC15" s="628"/>
      <c r="AD15" s="629">
        <v>15840</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406463</v>
      </c>
      <c r="BH15" s="626"/>
      <c r="BI15" s="626"/>
      <c r="BJ15" s="626"/>
      <c r="BK15" s="626"/>
      <c r="BL15" s="626"/>
      <c r="BM15" s="626"/>
      <c r="BN15" s="627"/>
      <c r="BO15" s="628">
        <v>7.1</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3163324</v>
      </c>
      <c r="CS15" s="626"/>
      <c r="CT15" s="626"/>
      <c r="CU15" s="626"/>
      <c r="CV15" s="626"/>
      <c r="CW15" s="626"/>
      <c r="CX15" s="626"/>
      <c r="CY15" s="627"/>
      <c r="CZ15" s="628">
        <v>11.8</v>
      </c>
      <c r="DA15" s="628"/>
      <c r="DB15" s="628"/>
      <c r="DC15" s="628"/>
      <c r="DD15" s="634">
        <v>1363234</v>
      </c>
      <c r="DE15" s="626"/>
      <c r="DF15" s="626"/>
      <c r="DG15" s="626"/>
      <c r="DH15" s="626"/>
      <c r="DI15" s="626"/>
      <c r="DJ15" s="626"/>
      <c r="DK15" s="626"/>
      <c r="DL15" s="626"/>
      <c r="DM15" s="626"/>
      <c r="DN15" s="626"/>
      <c r="DO15" s="626"/>
      <c r="DP15" s="627"/>
      <c r="DQ15" s="634">
        <v>1608090</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10006944</v>
      </c>
      <c r="S16" s="626"/>
      <c r="T16" s="626"/>
      <c r="U16" s="626"/>
      <c r="V16" s="626"/>
      <c r="W16" s="626"/>
      <c r="X16" s="626"/>
      <c r="Y16" s="627"/>
      <c r="Z16" s="628">
        <v>36.1</v>
      </c>
      <c r="AA16" s="628"/>
      <c r="AB16" s="628"/>
      <c r="AC16" s="628"/>
      <c r="AD16" s="629">
        <v>9333647</v>
      </c>
      <c r="AE16" s="629"/>
      <c r="AF16" s="629"/>
      <c r="AG16" s="629"/>
      <c r="AH16" s="629"/>
      <c r="AI16" s="629"/>
      <c r="AJ16" s="629"/>
      <c r="AK16" s="629"/>
      <c r="AL16" s="630">
        <v>57.3</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11407</v>
      </c>
      <c r="CS16" s="626"/>
      <c r="CT16" s="626"/>
      <c r="CU16" s="626"/>
      <c r="CV16" s="626"/>
      <c r="CW16" s="626"/>
      <c r="CX16" s="626"/>
      <c r="CY16" s="627"/>
      <c r="CZ16" s="628">
        <v>0</v>
      </c>
      <c r="DA16" s="628"/>
      <c r="DB16" s="628"/>
      <c r="DC16" s="628"/>
      <c r="DD16" s="634" t="s">
        <v>112</v>
      </c>
      <c r="DE16" s="626"/>
      <c r="DF16" s="626"/>
      <c r="DG16" s="626"/>
      <c r="DH16" s="626"/>
      <c r="DI16" s="626"/>
      <c r="DJ16" s="626"/>
      <c r="DK16" s="626"/>
      <c r="DL16" s="626"/>
      <c r="DM16" s="626"/>
      <c r="DN16" s="626"/>
      <c r="DO16" s="626"/>
      <c r="DP16" s="627"/>
      <c r="DQ16" s="634">
        <v>2691</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9333647</v>
      </c>
      <c r="S17" s="626"/>
      <c r="T17" s="626"/>
      <c r="U17" s="626"/>
      <c r="V17" s="626"/>
      <c r="W17" s="626"/>
      <c r="X17" s="626"/>
      <c r="Y17" s="627"/>
      <c r="Z17" s="628">
        <v>33.700000000000003</v>
      </c>
      <c r="AA17" s="628"/>
      <c r="AB17" s="628"/>
      <c r="AC17" s="628"/>
      <c r="AD17" s="629">
        <v>9333647</v>
      </c>
      <c r="AE17" s="629"/>
      <c r="AF17" s="629"/>
      <c r="AG17" s="629"/>
      <c r="AH17" s="629"/>
      <c r="AI17" s="629"/>
      <c r="AJ17" s="629"/>
      <c r="AK17" s="629"/>
      <c r="AL17" s="630">
        <v>57.3</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v>897</v>
      </c>
      <c r="BH17" s="626"/>
      <c r="BI17" s="626"/>
      <c r="BJ17" s="626"/>
      <c r="BK17" s="626"/>
      <c r="BL17" s="626"/>
      <c r="BM17" s="626"/>
      <c r="BN17" s="627"/>
      <c r="BO17" s="628">
        <v>0</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4431556</v>
      </c>
      <c r="CS17" s="626"/>
      <c r="CT17" s="626"/>
      <c r="CU17" s="626"/>
      <c r="CV17" s="626"/>
      <c r="CW17" s="626"/>
      <c r="CX17" s="626"/>
      <c r="CY17" s="627"/>
      <c r="CZ17" s="628">
        <v>16.5</v>
      </c>
      <c r="DA17" s="628"/>
      <c r="DB17" s="628"/>
      <c r="DC17" s="628"/>
      <c r="DD17" s="634" t="s">
        <v>112</v>
      </c>
      <c r="DE17" s="626"/>
      <c r="DF17" s="626"/>
      <c r="DG17" s="626"/>
      <c r="DH17" s="626"/>
      <c r="DI17" s="626"/>
      <c r="DJ17" s="626"/>
      <c r="DK17" s="626"/>
      <c r="DL17" s="626"/>
      <c r="DM17" s="626"/>
      <c r="DN17" s="626"/>
      <c r="DO17" s="626"/>
      <c r="DP17" s="627"/>
      <c r="DQ17" s="634">
        <v>4405109</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673297</v>
      </c>
      <c r="S18" s="626"/>
      <c r="T18" s="626"/>
      <c r="U18" s="626"/>
      <c r="V18" s="626"/>
      <c r="W18" s="626"/>
      <c r="X18" s="626"/>
      <c r="Y18" s="627"/>
      <c r="Z18" s="628">
        <v>2.4</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136359</v>
      </c>
      <c r="BH19" s="626"/>
      <c r="BI19" s="626"/>
      <c r="BJ19" s="626"/>
      <c r="BK19" s="626"/>
      <c r="BL19" s="626"/>
      <c r="BM19" s="626"/>
      <c r="BN19" s="627"/>
      <c r="BO19" s="628">
        <v>2.4</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16909817</v>
      </c>
      <c r="S20" s="626"/>
      <c r="T20" s="626"/>
      <c r="U20" s="626"/>
      <c r="V20" s="626"/>
      <c r="W20" s="626"/>
      <c r="X20" s="626"/>
      <c r="Y20" s="627"/>
      <c r="Z20" s="628">
        <v>61</v>
      </c>
      <c r="AA20" s="628"/>
      <c r="AB20" s="628"/>
      <c r="AC20" s="628"/>
      <c r="AD20" s="629">
        <v>16236520</v>
      </c>
      <c r="AE20" s="629"/>
      <c r="AF20" s="629"/>
      <c r="AG20" s="629"/>
      <c r="AH20" s="629"/>
      <c r="AI20" s="629"/>
      <c r="AJ20" s="629"/>
      <c r="AK20" s="629"/>
      <c r="AL20" s="630">
        <v>99.7</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136359</v>
      </c>
      <c r="BH20" s="626"/>
      <c r="BI20" s="626"/>
      <c r="BJ20" s="626"/>
      <c r="BK20" s="626"/>
      <c r="BL20" s="626"/>
      <c r="BM20" s="626"/>
      <c r="BN20" s="627"/>
      <c r="BO20" s="628">
        <v>2.4</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26809360</v>
      </c>
      <c r="CS20" s="626"/>
      <c r="CT20" s="626"/>
      <c r="CU20" s="626"/>
      <c r="CV20" s="626"/>
      <c r="CW20" s="626"/>
      <c r="CX20" s="626"/>
      <c r="CY20" s="627"/>
      <c r="CZ20" s="628">
        <v>100</v>
      </c>
      <c r="DA20" s="628"/>
      <c r="DB20" s="628"/>
      <c r="DC20" s="628"/>
      <c r="DD20" s="634">
        <v>2071977</v>
      </c>
      <c r="DE20" s="626"/>
      <c r="DF20" s="626"/>
      <c r="DG20" s="626"/>
      <c r="DH20" s="626"/>
      <c r="DI20" s="626"/>
      <c r="DJ20" s="626"/>
      <c r="DK20" s="626"/>
      <c r="DL20" s="626"/>
      <c r="DM20" s="626"/>
      <c r="DN20" s="626"/>
      <c r="DO20" s="626"/>
      <c r="DP20" s="627"/>
      <c r="DQ20" s="634">
        <v>19368156</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4865</v>
      </c>
      <c r="S21" s="626"/>
      <c r="T21" s="626"/>
      <c r="U21" s="626"/>
      <c r="V21" s="626"/>
      <c r="W21" s="626"/>
      <c r="X21" s="626"/>
      <c r="Y21" s="627"/>
      <c r="Z21" s="628">
        <v>0</v>
      </c>
      <c r="AA21" s="628"/>
      <c r="AB21" s="628"/>
      <c r="AC21" s="628"/>
      <c r="AD21" s="629">
        <v>4865</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136359</v>
      </c>
      <c r="BH21" s="626"/>
      <c r="BI21" s="626"/>
      <c r="BJ21" s="626"/>
      <c r="BK21" s="626"/>
      <c r="BL21" s="626"/>
      <c r="BM21" s="626"/>
      <c r="BN21" s="627"/>
      <c r="BO21" s="628">
        <v>2.4</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80010</v>
      </c>
      <c r="S22" s="626"/>
      <c r="T22" s="626"/>
      <c r="U22" s="626"/>
      <c r="V22" s="626"/>
      <c r="W22" s="626"/>
      <c r="X22" s="626"/>
      <c r="Y22" s="627"/>
      <c r="Z22" s="628">
        <v>0.3</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331571</v>
      </c>
      <c r="S23" s="626"/>
      <c r="T23" s="626"/>
      <c r="U23" s="626"/>
      <c r="V23" s="626"/>
      <c r="W23" s="626"/>
      <c r="X23" s="626"/>
      <c r="Y23" s="627"/>
      <c r="Z23" s="628">
        <v>1.2</v>
      </c>
      <c r="AA23" s="628"/>
      <c r="AB23" s="628"/>
      <c r="AC23" s="628"/>
      <c r="AD23" s="629">
        <v>31738</v>
      </c>
      <c r="AE23" s="629"/>
      <c r="AF23" s="629"/>
      <c r="AG23" s="629"/>
      <c r="AH23" s="629"/>
      <c r="AI23" s="629"/>
      <c r="AJ23" s="629"/>
      <c r="AK23" s="629"/>
      <c r="AL23" s="630">
        <v>0.2</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105558</v>
      </c>
      <c r="S24" s="626"/>
      <c r="T24" s="626"/>
      <c r="U24" s="626"/>
      <c r="V24" s="626"/>
      <c r="W24" s="626"/>
      <c r="X24" s="626"/>
      <c r="Y24" s="627"/>
      <c r="Z24" s="628">
        <v>0.4</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12554252</v>
      </c>
      <c r="CS24" s="615"/>
      <c r="CT24" s="615"/>
      <c r="CU24" s="615"/>
      <c r="CV24" s="615"/>
      <c r="CW24" s="615"/>
      <c r="CX24" s="615"/>
      <c r="CY24" s="616"/>
      <c r="CZ24" s="652">
        <v>46.8</v>
      </c>
      <c r="DA24" s="653"/>
      <c r="DB24" s="653"/>
      <c r="DC24" s="654"/>
      <c r="DD24" s="651">
        <v>9612686</v>
      </c>
      <c r="DE24" s="615"/>
      <c r="DF24" s="615"/>
      <c r="DG24" s="615"/>
      <c r="DH24" s="615"/>
      <c r="DI24" s="615"/>
      <c r="DJ24" s="615"/>
      <c r="DK24" s="616"/>
      <c r="DL24" s="651">
        <v>9447528</v>
      </c>
      <c r="DM24" s="615"/>
      <c r="DN24" s="615"/>
      <c r="DO24" s="615"/>
      <c r="DP24" s="615"/>
      <c r="DQ24" s="615"/>
      <c r="DR24" s="615"/>
      <c r="DS24" s="615"/>
      <c r="DT24" s="615"/>
      <c r="DU24" s="615"/>
      <c r="DV24" s="616"/>
      <c r="DW24" s="619">
        <v>55.1</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2824590</v>
      </c>
      <c r="S25" s="626"/>
      <c r="T25" s="626"/>
      <c r="U25" s="626"/>
      <c r="V25" s="626"/>
      <c r="W25" s="626"/>
      <c r="X25" s="626"/>
      <c r="Y25" s="627"/>
      <c r="Z25" s="628">
        <v>10.199999999999999</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4248200</v>
      </c>
      <c r="CS25" s="657"/>
      <c r="CT25" s="657"/>
      <c r="CU25" s="657"/>
      <c r="CV25" s="657"/>
      <c r="CW25" s="657"/>
      <c r="CX25" s="657"/>
      <c r="CY25" s="658"/>
      <c r="CZ25" s="659">
        <v>15.8</v>
      </c>
      <c r="DA25" s="660"/>
      <c r="DB25" s="660"/>
      <c r="DC25" s="661"/>
      <c r="DD25" s="634">
        <v>4053607</v>
      </c>
      <c r="DE25" s="657"/>
      <c r="DF25" s="657"/>
      <c r="DG25" s="657"/>
      <c r="DH25" s="657"/>
      <c r="DI25" s="657"/>
      <c r="DJ25" s="657"/>
      <c r="DK25" s="658"/>
      <c r="DL25" s="634">
        <v>3888449</v>
      </c>
      <c r="DM25" s="657"/>
      <c r="DN25" s="657"/>
      <c r="DO25" s="657"/>
      <c r="DP25" s="657"/>
      <c r="DQ25" s="657"/>
      <c r="DR25" s="657"/>
      <c r="DS25" s="657"/>
      <c r="DT25" s="657"/>
      <c r="DU25" s="657"/>
      <c r="DV25" s="658"/>
      <c r="DW25" s="630">
        <v>22.7</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2898878</v>
      </c>
      <c r="CS26" s="626"/>
      <c r="CT26" s="626"/>
      <c r="CU26" s="626"/>
      <c r="CV26" s="626"/>
      <c r="CW26" s="626"/>
      <c r="CX26" s="626"/>
      <c r="CY26" s="627"/>
      <c r="CZ26" s="659">
        <v>10.8</v>
      </c>
      <c r="DA26" s="660"/>
      <c r="DB26" s="660"/>
      <c r="DC26" s="661"/>
      <c r="DD26" s="634">
        <v>2715170</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1137928</v>
      </c>
      <c r="S27" s="626"/>
      <c r="T27" s="626"/>
      <c r="U27" s="626"/>
      <c r="V27" s="626"/>
      <c r="W27" s="626"/>
      <c r="X27" s="626"/>
      <c r="Y27" s="627"/>
      <c r="Z27" s="628">
        <v>4.0999999999999996</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5740999</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3874496</v>
      </c>
      <c r="CS27" s="657"/>
      <c r="CT27" s="657"/>
      <c r="CU27" s="657"/>
      <c r="CV27" s="657"/>
      <c r="CW27" s="657"/>
      <c r="CX27" s="657"/>
      <c r="CY27" s="658"/>
      <c r="CZ27" s="659">
        <v>14.5</v>
      </c>
      <c r="DA27" s="660"/>
      <c r="DB27" s="660"/>
      <c r="DC27" s="661"/>
      <c r="DD27" s="634">
        <v>1153970</v>
      </c>
      <c r="DE27" s="657"/>
      <c r="DF27" s="657"/>
      <c r="DG27" s="657"/>
      <c r="DH27" s="657"/>
      <c r="DI27" s="657"/>
      <c r="DJ27" s="657"/>
      <c r="DK27" s="658"/>
      <c r="DL27" s="634">
        <v>1153970</v>
      </c>
      <c r="DM27" s="657"/>
      <c r="DN27" s="657"/>
      <c r="DO27" s="657"/>
      <c r="DP27" s="657"/>
      <c r="DQ27" s="657"/>
      <c r="DR27" s="657"/>
      <c r="DS27" s="657"/>
      <c r="DT27" s="657"/>
      <c r="DU27" s="657"/>
      <c r="DV27" s="658"/>
      <c r="DW27" s="630">
        <v>6.7</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26879</v>
      </c>
      <c r="S28" s="626"/>
      <c r="T28" s="626"/>
      <c r="U28" s="626"/>
      <c r="V28" s="626"/>
      <c r="W28" s="626"/>
      <c r="X28" s="626"/>
      <c r="Y28" s="627"/>
      <c r="Z28" s="628">
        <v>0.1</v>
      </c>
      <c r="AA28" s="628"/>
      <c r="AB28" s="628"/>
      <c r="AC28" s="628"/>
      <c r="AD28" s="629">
        <v>9343</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4431556</v>
      </c>
      <c r="CS28" s="626"/>
      <c r="CT28" s="626"/>
      <c r="CU28" s="626"/>
      <c r="CV28" s="626"/>
      <c r="CW28" s="626"/>
      <c r="CX28" s="626"/>
      <c r="CY28" s="627"/>
      <c r="CZ28" s="659">
        <v>16.5</v>
      </c>
      <c r="DA28" s="660"/>
      <c r="DB28" s="660"/>
      <c r="DC28" s="661"/>
      <c r="DD28" s="634">
        <v>4405109</v>
      </c>
      <c r="DE28" s="626"/>
      <c r="DF28" s="626"/>
      <c r="DG28" s="626"/>
      <c r="DH28" s="626"/>
      <c r="DI28" s="626"/>
      <c r="DJ28" s="626"/>
      <c r="DK28" s="627"/>
      <c r="DL28" s="634">
        <v>4405109</v>
      </c>
      <c r="DM28" s="626"/>
      <c r="DN28" s="626"/>
      <c r="DO28" s="626"/>
      <c r="DP28" s="626"/>
      <c r="DQ28" s="626"/>
      <c r="DR28" s="626"/>
      <c r="DS28" s="626"/>
      <c r="DT28" s="626"/>
      <c r="DU28" s="626"/>
      <c r="DV28" s="627"/>
      <c r="DW28" s="630">
        <v>25.7</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788841</v>
      </c>
      <c r="S29" s="626"/>
      <c r="T29" s="626"/>
      <c r="U29" s="626"/>
      <c r="V29" s="626"/>
      <c r="W29" s="626"/>
      <c r="X29" s="626"/>
      <c r="Y29" s="627"/>
      <c r="Z29" s="628">
        <v>2.8</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4431432</v>
      </c>
      <c r="CS29" s="657"/>
      <c r="CT29" s="657"/>
      <c r="CU29" s="657"/>
      <c r="CV29" s="657"/>
      <c r="CW29" s="657"/>
      <c r="CX29" s="657"/>
      <c r="CY29" s="658"/>
      <c r="CZ29" s="659">
        <v>16.5</v>
      </c>
      <c r="DA29" s="660"/>
      <c r="DB29" s="660"/>
      <c r="DC29" s="661"/>
      <c r="DD29" s="634">
        <v>4404985</v>
      </c>
      <c r="DE29" s="657"/>
      <c r="DF29" s="657"/>
      <c r="DG29" s="657"/>
      <c r="DH29" s="657"/>
      <c r="DI29" s="657"/>
      <c r="DJ29" s="657"/>
      <c r="DK29" s="658"/>
      <c r="DL29" s="634">
        <v>4404985</v>
      </c>
      <c r="DM29" s="657"/>
      <c r="DN29" s="657"/>
      <c r="DO29" s="657"/>
      <c r="DP29" s="657"/>
      <c r="DQ29" s="657"/>
      <c r="DR29" s="657"/>
      <c r="DS29" s="657"/>
      <c r="DT29" s="657"/>
      <c r="DU29" s="657"/>
      <c r="DV29" s="658"/>
      <c r="DW29" s="630">
        <v>25.7</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1465608</v>
      </c>
      <c r="S30" s="626"/>
      <c r="T30" s="626"/>
      <c r="U30" s="626"/>
      <c r="V30" s="626"/>
      <c r="W30" s="626"/>
      <c r="X30" s="626"/>
      <c r="Y30" s="627"/>
      <c r="Z30" s="628">
        <v>5.3</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98.1</v>
      </c>
      <c r="BH30" s="684"/>
      <c r="BI30" s="684"/>
      <c r="BJ30" s="684"/>
      <c r="BK30" s="684"/>
      <c r="BL30" s="684"/>
      <c r="BM30" s="620">
        <v>87.5</v>
      </c>
      <c r="BN30" s="684"/>
      <c r="BO30" s="684"/>
      <c r="BP30" s="684"/>
      <c r="BQ30" s="685"/>
      <c r="BR30" s="683">
        <v>97.8</v>
      </c>
      <c r="BS30" s="684"/>
      <c r="BT30" s="684"/>
      <c r="BU30" s="684"/>
      <c r="BV30" s="684"/>
      <c r="BW30" s="684"/>
      <c r="BX30" s="620">
        <v>86.2</v>
      </c>
      <c r="BY30" s="684"/>
      <c r="BZ30" s="684"/>
      <c r="CA30" s="684"/>
      <c r="CB30" s="685"/>
      <c r="CD30" s="688"/>
      <c r="CE30" s="689"/>
      <c r="CF30" s="639" t="s">
        <v>292</v>
      </c>
      <c r="CG30" s="640"/>
      <c r="CH30" s="640"/>
      <c r="CI30" s="640"/>
      <c r="CJ30" s="640"/>
      <c r="CK30" s="640"/>
      <c r="CL30" s="640"/>
      <c r="CM30" s="640"/>
      <c r="CN30" s="640"/>
      <c r="CO30" s="640"/>
      <c r="CP30" s="640"/>
      <c r="CQ30" s="641"/>
      <c r="CR30" s="625">
        <v>4127778</v>
      </c>
      <c r="CS30" s="626"/>
      <c r="CT30" s="626"/>
      <c r="CU30" s="626"/>
      <c r="CV30" s="626"/>
      <c r="CW30" s="626"/>
      <c r="CX30" s="626"/>
      <c r="CY30" s="627"/>
      <c r="CZ30" s="659">
        <v>15.4</v>
      </c>
      <c r="DA30" s="660"/>
      <c r="DB30" s="660"/>
      <c r="DC30" s="661"/>
      <c r="DD30" s="634">
        <v>4104380</v>
      </c>
      <c r="DE30" s="626"/>
      <c r="DF30" s="626"/>
      <c r="DG30" s="626"/>
      <c r="DH30" s="626"/>
      <c r="DI30" s="626"/>
      <c r="DJ30" s="626"/>
      <c r="DK30" s="627"/>
      <c r="DL30" s="634">
        <v>4104380</v>
      </c>
      <c r="DM30" s="626"/>
      <c r="DN30" s="626"/>
      <c r="DO30" s="626"/>
      <c r="DP30" s="626"/>
      <c r="DQ30" s="626"/>
      <c r="DR30" s="626"/>
      <c r="DS30" s="626"/>
      <c r="DT30" s="626"/>
      <c r="DU30" s="626"/>
      <c r="DV30" s="627"/>
      <c r="DW30" s="630">
        <v>24</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1139772</v>
      </c>
      <c r="S31" s="626"/>
      <c r="T31" s="626"/>
      <c r="U31" s="626"/>
      <c r="V31" s="626"/>
      <c r="W31" s="626"/>
      <c r="X31" s="626"/>
      <c r="Y31" s="627"/>
      <c r="Z31" s="628">
        <v>4.0999999999999996</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98.4</v>
      </c>
      <c r="BH31" s="657"/>
      <c r="BI31" s="657"/>
      <c r="BJ31" s="657"/>
      <c r="BK31" s="657"/>
      <c r="BL31" s="657"/>
      <c r="BM31" s="631">
        <v>94.3</v>
      </c>
      <c r="BN31" s="681"/>
      <c r="BO31" s="681"/>
      <c r="BP31" s="681"/>
      <c r="BQ31" s="682"/>
      <c r="BR31" s="680">
        <v>98.3</v>
      </c>
      <c r="BS31" s="657"/>
      <c r="BT31" s="657"/>
      <c r="BU31" s="657"/>
      <c r="BV31" s="657"/>
      <c r="BW31" s="657"/>
      <c r="BX31" s="631">
        <v>93.2</v>
      </c>
      <c r="BY31" s="681"/>
      <c r="BZ31" s="681"/>
      <c r="CA31" s="681"/>
      <c r="CB31" s="682"/>
      <c r="CD31" s="688"/>
      <c r="CE31" s="689"/>
      <c r="CF31" s="639" t="s">
        <v>296</v>
      </c>
      <c r="CG31" s="640"/>
      <c r="CH31" s="640"/>
      <c r="CI31" s="640"/>
      <c r="CJ31" s="640"/>
      <c r="CK31" s="640"/>
      <c r="CL31" s="640"/>
      <c r="CM31" s="640"/>
      <c r="CN31" s="640"/>
      <c r="CO31" s="640"/>
      <c r="CP31" s="640"/>
      <c r="CQ31" s="641"/>
      <c r="CR31" s="625">
        <v>303654</v>
      </c>
      <c r="CS31" s="657"/>
      <c r="CT31" s="657"/>
      <c r="CU31" s="657"/>
      <c r="CV31" s="657"/>
      <c r="CW31" s="657"/>
      <c r="CX31" s="657"/>
      <c r="CY31" s="658"/>
      <c r="CZ31" s="659">
        <v>1.1000000000000001</v>
      </c>
      <c r="DA31" s="660"/>
      <c r="DB31" s="660"/>
      <c r="DC31" s="661"/>
      <c r="DD31" s="634">
        <v>300605</v>
      </c>
      <c r="DE31" s="657"/>
      <c r="DF31" s="657"/>
      <c r="DG31" s="657"/>
      <c r="DH31" s="657"/>
      <c r="DI31" s="657"/>
      <c r="DJ31" s="657"/>
      <c r="DK31" s="658"/>
      <c r="DL31" s="634">
        <v>300605</v>
      </c>
      <c r="DM31" s="657"/>
      <c r="DN31" s="657"/>
      <c r="DO31" s="657"/>
      <c r="DP31" s="657"/>
      <c r="DQ31" s="657"/>
      <c r="DR31" s="657"/>
      <c r="DS31" s="657"/>
      <c r="DT31" s="657"/>
      <c r="DU31" s="657"/>
      <c r="DV31" s="658"/>
      <c r="DW31" s="630">
        <v>1.8</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624095</v>
      </c>
      <c r="S32" s="626"/>
      <c r="T32" s="626"/>
      <c r="U32" s="626"/>
      <c r="V32" s="626"/>
      <c r="W32" s="626"/>
      <c r="X32" s="626"/>
      <c r="Y32" s="627"/>
      <c r="Z32" s="628">
        <v>2.2999999999999998</v>
      </c>
      <c r="AA32" s="628"/>
      <c r="AB32" s="628"/>
      <c r="AC32" s="628"/>
      <c r="AD32" s="629">
        <v>163</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97.6</v>
      </c>
      <c r="BH32" s="693"/>
      <c r="BI32" s="693"/>
      <c r="BJ32" s="693"/>
      <c r="BK32" s="693"/>
      <c r="BL32" s="693"/>
      <c r="BM32" s="694">
        <v>81.7</v>
      </c>
      <c r="BN32" s="693"/>
      <c r="BO32" s="693"/>
      <c r="BP32" s="693"/>
      <c r="BQ32" s="695"/>
      <c r="BR32" s="692">
        <v>97</v>
      </c>
      <c r="BS32" s="693"/>
      <c r="BT32" s="693"/>
      <c r="BU32" s="693"/>
      <c r="BV32" s="693"/>
      <c r="BW32" s="693"/>
      <c r="BX32" s="694">
        <v>80.3</v>
      </c>
      <c r="BY32" s="693"/>
      <c r="BZ32" s="693"/>
      <c r="CA32" s="693"/>
      <c r="CB32" s="695"/>
      <c r="CD32" s="690"/>
      <c r="CE32" s="691"/>
      <c r="CF32" s="639" t="s">
        <v>299</v>
      </c>
      <c r="CG32" s="640"/>
      <c r="CH32" s="640"/>
      <c r="CI32" s="640"/>
      <c r="CJ32" s="640"/>
      <c r="CK32" s="640"/>
      <c r="CL32" s="640"/>
      <c r="CM32" s="640"/>
      <c r="CN32" s="640"/>
      <c r="CO32" s="640"/>
      <c r="CP32" s="640"/>
      <c r="CQ32" s="641"/>
      <c r="CR32" s="625">
        <v>124</v>
      </c>
      <c r="CS32" s="626"/>
      <c r="CT32" s="626"/>
      <c r="CU32" s="626"/>
      <c r="CV32" s="626"/>
      <c r="CW32" s="626"/>
      <c r="CX32" s="626"/>
      <c r="CY32" s="627"/>
      <c r="CZ32" s="659">
        <v>0</v>
      </c>
      <c r="DA32" s="660"/>
      <c r="DB32" s="660"/>
      <c r="DC32" s="661"/>
      <c r="DD32" s="634">
        <v>124</v>
      </c>
      <c r="DE32" s="626"/>
      <c r="DF32" s="626"/>
      <c r="DG32" s="626"/>
      <c r="DH32" s="626"/>
      <c r="DI32" s="626"/>
      <c r="DJ32" s="626"/>
      <c r="DK32" s="627"/>
      <c r="DL32" s="634">
        <v>124</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2267700</v>
      </c>
      <c r="S33" s="626"/>
      <c r="T33" s="626"/>
      <c r="U33" s="626"/>
      <c r="V33" s="626"/>
      <c r="W33" s="626"/>
      <c r="X33" s="626"/>
      <c r="Y33" s="627"/>
      <c r="Z33" s="628">
        <v>8.1999999999999993</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12171724</v>
      </c>
      <c r="CS33" s="657"/>
      <c r="CT33" s="657"/>
      <c r="CU33" s="657"/>
      <c r="CV33" s="657"/>
      <c r="CW33" s="657"/>
      <c r="CX33" s="657"/>
      <c r="CY33" s="658"/>
      <c r="CZ33" s="659">
        <v>45.4</v>
      </c>
      <c r="DA33" s="660"/>
      <c r="DB33" s="660"/>
      <c r="DC33" s="661"/>
      <c r="DD33" s="634">
        <v>9396770</v>
      </c>
      <c r="DE33" s="657"/>
      <c r="DF33" s="657"/>
      <c r="DG33" s="657"/>
      <c r="DH33" s="657"/>
      <c r="DI33" s="657"/>
      <c r="DJ33" s="657"/>
      <c r="DK33" s="658"/>
      <c r="DL33" s="634">
        <v>6864402</v>
      </c>
      <c r="DM33" s="657"/>
      <c r="DN33" s="657"/>
      <c r="DO33" s="657"/>
      <c r="DP33" s="657"/>
      <c r="DQ33" s="657"/>
      <c r="DR33" s="657"/>
      <c r="DS33" s="657"/>
      <c r="DT33" s="657"/>
      <c r="DU33" s="657"/>
      <c r="DV33" s="658"/>
      <c r="DW33" s="630">
        <v>40.1</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3066978</v>
      </c>
      <c r="CS34" s="626"/>
      <c r="CT34" s="626"/>
      <c r="CU34" s="626"/>
      <c r="CV34" s="626"/>
      <c r="CW34" s="626"/>
      <c r="CX34" s="626"/>
      <c r="CY34" s="627"/>
      <c r="CZ34" s="659">
        <v>11.4</v>
      </c>
      <c r="DA34" s="660"/>
      <c r="DB34" s="660"/>
      <c r="DC34" s="661"/>
      <c r="DD34" s="634">
        <v>2138667</v>
      </c>
      <c r="DE34" s="626"/>
      <c r="DF34" s="626"/>
      <c r="DG34" s="626"/>
      <c r="DH34" s="626"/>
      <c r="DI34" s="626"/>
      <c r="DJ34" s="626"/>
      <c r="DK34" s="627"/>
      <c r="DL34" s="634">
        <v>1820214</v>
      </c>
      <c r="DM34" s="626"/>
      <c r="DN34" s="626"/>
      <c r="DO34" s="626"/>
      <c r="DP34" s="626"/>
      <c r="DQ34" s="626"/>
      <c r="DR34" s="626"/>
      <c r="DS34" s="626"/>
      <c r="DT34" s="626"/>
      <c r="DU34" s="626"/>
      <c r="DV34" s="627"/>
      <c r="DW34" s="630">
        <v>10.6</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854300</v>
      </c>
      <c r="S35" s="626"/>
      <c r="T35" s="626"/>
      <c r="U35" s="626"/>
      <c r="V35" s="626"/>
      <c r="W35" s="626"/>
      <c r="X35" s="626"/>
      <c r="Y35" s="627"/>
      <c r="Z35" s="628">
        <v>3.1</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3388878</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492789</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182851</v>
      </c>
      <c r="CS35" s="657"/>
      <c r="CT35" s="657"/>
      <c r="CU35" s="657"/>
      <c r="CV35" s="657"/>
      <c r="CW35" s="657"/>
      <c r="CX35" s="657"/>
      <c r="CY35" s="658"/>
      <c r="CZ35" s="659">
        <v>0.7</v>
      </c>
      <c r="DA35" s="660"/>
      <c r="DB35" s="660"/>
      <c r="DC35" s="661"/>
      <c r="DD35" s="634">
        <v>153225</v>
      </c>
      <c r="DE35" s="657"/>
      <c r="DF35" s="657"/>
      <c r="DG35" s="657"/>
      <c r="DH35" s="657"/>
      <c r="DI35" s="657"/>
      <c r="DJ35" s="657"/>
      <c r="DK35" s="658"/>
      <c r="DL35" s="634">
        <v>153137</v>
      </c>
      <c r="DM35" s="657"/>
      <c r="DN35" s="657"/>
      <c r="DO35" s="657"/>
      <c r="DP35" s="657"/>
      <c r="DQ35" s="657"/>
      <c r="DR35" s="657"/>
      <c r="DS35" s="657"/>
      <c r="DT35" s="657"/>
      <c r="DU35" s="657"/>
      <c r="DV35" s="658"/>
      <c r="DW35" s="630">
        <v>0.9</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27707234</v>
      </c>
      <c r="S36" s="698"/>
      <c r="T36" s="698"/>
      <c r="U36" s="698"/>
      <c r="V36" s="698"/>
      <c r="W36" s="698"/>
      <c r="X36" s="698"/>
      <c r="Y36" s="699"/>
      <c r="Z36" s="700">
        <v>100</v>
      </c>
      <c r="AA36" s="700"/>
      <c r="AB36" s="700"/>
      <c r="AC36" s="700"/>
      <c r="AD36" s="701">
        <v>16282629</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592045</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70649</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3944185</v>
      </c>
      <c r="CS36" s="626"/>
      <c r="CT36" s="626"/>
      <c r="CU36" s="626"/>
      <c r="CV36" s="626"/>
      <c r="CW36" s="626"/>
      <c r="CX36" s="626"/>
      <c r="CY36" s="627"/>
      <c r="CZ36" s="659">
        <v>14.7</v>
      </c>
      <c r="DA36" s="660"/>
      <c r="DB36" s="660"/>
      <c r="DC36" s="661"/>
      <c r="DD36" s="634">
        <v>3438588</v>
      </c>
      <c r="DE36" s="626"/>
      <c r="DF36" s="626"/>
      <c r="DG36" s="626"/>
      <c r="DH36" s="626"/>
      <c r="DI36" s="626"/>
      <c r="DJ36" s="626"/>
      <c r="DK36" s="627"/>
      <c r="DL36" s="634">
        <v>2725643</v>
      </c>
      <c r="DM36" s="626"/>
      <c r="DN36" s="626"/>
      <c r="DO36" s="626"/>
      <c r="DP36" s="626"/>
      <c r="DQ36" s="626"/>
      <c r="DR36" s="626"/>
      <c r="DS36" s="626"/>
      <c r="DT36" s="626"/>
      <c r="DU36" s="626"/>
      <c r="DV36" s="627"/>
      <c r="DW36" s="630">
        <v>15.9</v>
      </c>
      <c r="DX36" s="655"/>
      <c r="DY36" s="655"/>
      <c r="DZ36" s="655"/>
      <c r="EA36" s="655"/>
      <c r="EB36" s="655"/>
      <c r="EC36" s="656"/>
    </row>
    <row r="37" spans="2:133" ht="11.25" customHeight="1">
      <c r="AQ37" s="704" t="s">
        <v>314</v>
      </c>
      <c r="AR37" s="705"/>
      <c r="AS37" s="705"/>
      <c r="AT37" s="705"/>
      <c r="AU37" s="705"/>
      <c r="AV37" s="705"/>
      <c r="AW37" s="705"/>
      <c r="AX37" s="705"/>
      <c r="AY37" s="706"/>
      <c r="AZ37" s="625">
        <v>351976</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9660</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2112818</v>
      </c>
      <c r="CS37" s="657"/>
      <c r="CT37" s="657"/>
      <c r="CU37" s="657"/>
      <c r="CV37" s="657"/>
      <c r="CW37" s="657"/>
      <c r="CX37" s="657"/>
      <c r="CY37" s="658"/>
      <c r="CZ37" s="659">
        <v>7.9</v>
      </c>
      <c r="DA37" s="660"/>
      <c r="DB37" s="660"/>
      <c r="DC37" s="661"/>
      <c r="DD37" s="634">
        <v>2103786</v>
      </c>
      <c r="DE37" s="657"/>
      <c r="DF37" s="657"/>
      <c r="DG37" s="657"/>
      <c r="DH37" s="657"/>
      <c r="DI37" s="657"/>
      <c r="DJ37" s="657"/>
      <c r="DK37" s="658"/>
      <c r="DL37" s="634">
        <v>1996950</v>
      </c>
      <c r="DM37" s="657"/>
      <c r="DN37" s="657"/>
      <c r="DO37" s="657"/>
      <c r="DP37" s="657"/>
      <c r="DQ37" s="657"/>
      <c r="DR37" s="657"/>
      <c r="DS37" s="657"/>
      <c r="DT37" s="657"/>
      <c r="DU37" s="657"/>
      <c r="DV37" s="658"/>
      <c r="DW37" s="630">
        <v>11.7</v>
      </c>
      <c r="DX37" s="655"/>
      <c r="DY37" s="655"/>
      <c r="DZ37" s="655"/>
      <c r="EA37" s="655"/>
      <c r="EB37" s="655"/>
      <c r="EC37" s="656"/>
    </row>
    <row r="38" spans="2:133" ht="11.25" customHeight="1">
      <c r="AQ38" s="704" t="s">
        <v>317</v>
      </c>
      <c r="AR38" s="705"/>
      <c r="AS38" s="705"/>
      <c r="AT38" s="705"/>
      <c r="AU38" s="705"/>
      <c r="AV38" s="705"/>
      <c r="AW38" s="705"/>
      <c r="AX38" s="705"/>
      <c r="AY38" s="706"/>
      <c r="AZ38" s="625">
        <v>91171</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15869</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2768063</v>
      </c>
      <c r="CS38" s="626"/>
      <c r="CT38" s="626"/>
      <c r="CU38" s="626"/>
      <c r="CV38" s="626"/>
      <c r="CW38" s="626"/>
      <c r="CX38" s="626"/>
      <c r="CY38" s="627"/>
      <c r="CZ38" s="659">
        <v>10.3</v>
      </c>
      <c r="DA38" s="660"/>
      <c r="DB38" s="660"/>
      <c r="DC38" s="661"/>
      <c r="DD38" s="634">
        <v>2301959</v>
      </c>
      <c r="DE38" s="626"/>
      <c r="DF38" s="626"/>
      <c r="DG38" s="626"/>
      <c r="DH38" s="626"/>
      <c r="DI38" s="626"/>
      <c r="DJ38" s="626"/>
      <c r="DK38" s="627"/>
      <c r="DL38" s="634">
        <v>2165408</v>
      </c>
      <c r="DM38" s="626"/>
      <c r="DN38" s="626"/>
      <c r="DO38" s="626"/>
      <c r="DP38" s="626"/>
      <c r="DQ38" s="626"/>
      <c r="DR38" s="626"/>
      <c r="DS38" s="626"/>
      <c r="DT38" s="626"/>
      <c r="DU38" s="626"/>
      <c r="DV38" s="627"/>
      <c r="DW38" s="630">
        <v>12.6</v>
      </c>
      <c r="DX38" s="655"/>
      <c r="DY38" s="655"/>
      <c r="DZ38" s="655"/>
      <c r="EA38" s="655"/>
      <c r="EB38" s="655"/>
      <c r="EC38" s="656"/>
    </row>
    <row r="39" spans="2:133" ht="11.25" customHeight="1">
      <c r="AQ39" s="704" t="s">
        <v>320</v>
      </c>
      <c r="AR39" s="705"/>
      <c r="AS39" s="705"/>
      <c r="AT39" s="705"/>
      <c r="AU39" s="705"/>
      <c r="AV39" s="705"/>
      <c r="AW39" s="705"/>
      <c r="AX39" s="705"/>
      <c r="AY39" s="706"/>
      <c r="AZ39" s="625">
        <v>13535</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86</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2209647</v>
      </c>
      <c r="CS39" s="657"/>
      <c r="CT39" s="657"/>
      <c r="CU39" s="657"/>
      <c r="CV39" s="657"/>
      <c r="CW39" s="657"/>
      <c r="CX39" s="657"/>
      <c r="CY39" s="658"/>
      <c r="CZ39" s="659">
        <v>8.1999999999999993</v>
      </c>
      <c r="DA39" s="660"/>
      <c r="DB39" s="660"/>
      <c r="DC39" s="661"/>
      <c r="DD39" s="634">
        <v>1364331</v>
      </c>
      <c r="DE39" s="657"/>
      <c r="DF39" s="657"/>
      <c r="DG39" s="657"/>
      <c r="DH39" s="657"/>
      <c r="DI39" s="657"/>
      <c r="DJ39" s="657"/>
      <c r="DK39" s="658"/>
      <c r="DL39" s="634" t="s">
        <v>324</v>
      </c>
      <c r="DM39" s="657"/>
      <c r="DN39" s="657"/>
      <c r="DO39" s="657"/>
      <c r="DP39" s="657"/>
      <c r="DQ39" s="657"/>
      <c r="DR39" s="657"/>
      <c r="DS39" s="657"/>
      <c r="DT39" s="657"/>
      <c r="DU39" s="657"/>
      <c r="DV39" s="658"/>
      <c r="DW39" s="630" t="s">
        <v>324</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492912</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111</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t="s">
        <v>324</v>
      </c>
      <c r="CS40" s="626"/>
      <c r="CT40" s="626"/>
      <c r="CU40" s="626"/>
      <c r="CV40" s="626"/>
      <c r="CW40" s="626"/>
      <c r="CX40" s="626"/>
      <c r="CY40" s="627"/>
      <c r="CZ40" s="659" t="s">
        <v>324</v>
      </c>
      <c r="DA40" s="660"/>
      <c r="DB40" s="660"/>
      <c r="DC40" s="661"/>
      <c r="DD40" s="634" t="s">
        <v>324</v>
      </c>
      <c r="DE40" s="626"/>
      <c r="DF40" s="626"/>
      <c r="DG40" s="626"/>
      <c r="DH40" s="626"/>
      <c r="DI40" s="626"/>
      <c r="DJ40" s="626"/>
      <c r="DK40" s="627"/>
      <c r="DL40" s="634" t="s">
        <v>324</v>
      </c>
      <c r="DM40" s="626"/>
      <c r="DN40" s="626"/>
      <c r="DO40" s="626"/>
      <c r="DP40" s="626"/>
      <c r="DQ40" s="626"/>
      <c r="DR40" s="626"/>
      <c r="DS40" s="626"/>
      <c r="DT40" s="626"/>
      <c r="DU40" s="626"/>
      <c r="DV40" s="627"/>
      <c r="DW40" s="630" t="s">
        <v>324</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1847239</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293</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2083384</v>
      </c>
      <c r="CS42" s="626"/>
      <c r="CT42" s="626"/>
      <c r="CU42" s="626"/>
      <c r="CV42" s="626"/>
      <c r="CW42" s="626"/>
      <c r="CX42" s="626"/>
      <c r="CY42" s="627"/>
      <c r="CZ42" s="659">
        <v>7.8</v>
      </c>
      <c r="DA42" s="708"/>
      <c r="DB42" s="708"/>
      <c r="DC42" s="709"/>
      <c r="DD42" s="634">
        <v>358700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88214</v>
      </c>
      <c r="CS43" s="657"/>
      <c r="CT43" s="657"/>
      <c r="CU43" s="657"/>
      <c r="CV43" s="657"/>
      <c r="CW43" s="657"/>
      <c r="CX43" s="657"/>
      <c r="CY43" s="658"/>
      <c r="CZ43" s="659">
        <v>0.3</v>
      </c>
      <c r="DA43" s="660"/>
      <c r="DB43" s="660"/>
      <c r="DC43" s="661"/>
      <c r="DD43" s="634">
        <v>88214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2071977</v>
      </c>
      <c r="CS44" s="626"/>
      <c r="CT44" s="626"/>
      <c r="CU44" s="626"/>
      <c r="CV44" s="626"/>
      <c r="CW44" s="626"/>
      <c r="CX44" s="626"/>
      <c r="CY44" s="627"/>
      <c r="CZ44" s="659">
        <v>7.7</v>
      </c>
      <c r="DA44" s="708"/>
      <c r="DB44" s="708"/>
      <c r="DC44" s="709"/>
      <c r="DD44" s="634">
        <v>356009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671252</v>
      </c>
      <c r="CS45" s="657"/>
      <c r="CT45" s="657"/>
      <c r="CU45" s="657"/>
      <c r="CV45" s="657"/>
      <c r="CW45" s="657"/>
      <c r="CX45" s="657"/>
      <c r="CY45" s="658"/>
      <c r="CZ45" s="659">
        <v>2.5</v>
      </c>
      <c r="DA45" s="660"/>
      <c r="DB45" s="660"/>
      <c r="DC45" s="661"/>
      <c r="DD45" s="634">
        <v>95853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1367772</v>
      </c>
      <c r="CS46" s="626"/>
      <c r="CT46" s="626"/>
      <c r="CU46" s="626"/>
      <c r="CV46" s="626"/>
      <c r="CW46" s="626"/>
      <c r="CX46" s="626"/>
      <c r="CY46" s="627"/>
      <c r="CZ46" s="659">
        <v>5.0999999999999996</v>
      </c>
      <c r="DA46" s="708"/>
      <c r="DB46" s="708"/>
      <c r="DC46" s="709"/>
      <c r="DD46" s="634">
        <v>227309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v>11407</v>
      </c>
      <c r="CS47" s="657"/>
      <c r="CT47" s="657"/>
      <c r="CU47" s="657"/>
      <c r="CV47" s="657"/>
      <c r="CW47" s="657"/>
      <c r="CX47" s="657"/>
      <c r="CY47" s="658"/>
      <c r="CZ47" s="659">
        <v>0</v>
      </c>
      <c r="DA47" s="660"/>
      <c r="DB47" s="660"/>
      <c r="DC47" s="661"/>
      <c r="DD47" s="634">
        <v>2691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26809360</v>
      </c>
      <c r="CS49" s="693"/>
      <c r="CT49" s="693"/>
      <c r="CU49" s="693"/>
      <c r="CV49" s="693"/>
      <c r="CW49" s="693"/>
      <c r="CX49" s="693"/>
      <c r="CY49" s="720"/>
      <c r="CZ49" s="721">
        <v>100</v>
      </c>
      <c r="DA49" s="722"/>
      <c r="DB49" s="722"/>
      <c r="DC49" s="723"/>
      <c r="DD49" s="724">
        <v>19368156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orizontalDpi="4294967293"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V15" sqref="V15:Z15"/>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27714</v>
      </c>
      <c r="R7" s="755"/>
      <c r="S7" s="755"/>
      <c r="T7" s="755"/>
      <c r="U7" s="755"/>
      <c r="V7" s="755">
        <v>26821</v>
      </c>
      <c r="W7" s="755"/>
      <c r="X7" s="755"/>
      <c r="Y7" s="755"/>
      <c r="Z7" s="755"/>
      <c r="AA7" s="755">
        <v>893</v>
      </c>
      <c r="AB7" s="755"/>
      <c r="AC7" s="755"/>
      <c r="AD7" s="755"/>
      <c r="AE7" s="756"/>
      <c r="AF7" s="757">
        <v>646</v>
      </c>
      <c r="AG7" s="758"/>
      <c r="AH7" s="758"/>
      <c r="AI7" s="758"/>
      <c r="AJ7" s="759"/>
      <c r="AK7" s="794">
        <v>1513</v>
      </c>
      <c r="AL7" s="795"/>
      <c r="AM7" s="795"/>
      <c r="AN7" s="795"/>
      <c r="AO7" s="795"/>
      <c r="AP7" s="795">
        <v>32760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t="s">
        <v>366</v>
      </c>
      <c r="C8" s="776"/>
      <c r="D8" s="776"/>
      <c r="E8" s="776"/>
      <c r="F8" s="776"/>
      <c r="G8" s="776"/>
      <c r="H8" s="776"/>
      <c r="I8" s="776"/>
      <c r="J8" s="776"/>
      <c r="K8" s="776"/>
      <c r="L8" s="776"/>
      <c r="M8" s="776"/>
      <c r="N8" s="776"/>
      <c r="O8" s="776"/>
      <c r="P8" s="777"/>
      <c r="Q8" s="778">
        <v>15</v>
      </c>
      <c r="R8" s="779"/>
      <c r="S8" s="779"/>
      <c r="T8" s="779"/>
      <c r="U8" s="779"/>
      <c r="V8" s="779">
        <v>9</v>
      </c>
      <c r="W8" s="779"/>
      <c r="X8" s="779"/>
      <c r="Y8" s="779"/>
      <c r="Z8" s="779"/>
      <c r="AA8" s="779">
        <v>5</v>
      </c>
      <c r="AB8" s="779"/>
      <c r="AC8" s="779"/>
      <c r="AD8" s="779"/>
      <c r="AE8" s="780"/>
      <c r="AF8" s="781">
        <v>5</v>
      </c>
      <c r="AG8" s="782"/>
      <c r="AH8" s="782"/>
      <c r="AI8" s="782"/>
      <c r="AJ8" s="783"/>
      <c r="AK8" s="784" t="s">
        <v>534</v>
      </c>
      <c r="AL8" s="785"/>
      <c r="AM8" s="785"/>
      <c r="AN8" s="785"/>
      <c r="AO8" s="785"/>
      <c r="AP8" s="785">
        <v>2</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v>27726</v>
      </c>
      <c r="R23" s="814"/>
      <c r="S23" s="814"/>
      <c r="T23" s="814"/>
      <c r="U23" s="814"/>
      <c r="V23" s="814">
        <v>26828</v>
      </c>
      <c r="W23" s="814"/>
      <c r="X23" s="814"/>
      <c r="Y23" s="814"/>
      <c r="Z23" s="814"/>
      <c r="AA23" s="814">
        <v>898</v>
      </c>
      <c r="AB23" s="814"/>
      <c r="AC23" s="814"/>
      <c r="AD23" s="814"/>
      <c r="AE23" s="815"/>
      <c r="AF23" s="816">
        <v>651</v>
      </c>
      <c r="AG23" s="814"/>
      <c r="AH23" s="814"/>
      <c r="AI23" s="814"/>
      <c r="AJ23" s="817"/>
      <c r="AK23" s="818"/>
      <c r="AL23" s="819"/>
      <c r="AM23" s="819"/>
      <c r="AN23" s="819"/>
      <c r="AO23" s="819"/>
      <c r="AP23" s="814">
        <v>32763</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8333</v>
      </c>
      <c r="R28" s="843"/>
      <c r="S28" s="843"/>
      <c r="T28" s="843"/>
      <c r="U28" s="843"/>
      <c r="V28" s="843">
        <v>7840</v>
      </c>
      <c r="W28" s="843"/>
      <c r="X28" s="843"/>
      <c r="Y28" s="843"/>
      <c r="Z28" s="843"/>
      <c r="AA28" s="843">
        <v>493</v>
      </c>
      <c r="AB28" s="843"/>
      <c r="AC28" s="843"/>
      <c r="AD28" s="843"/>
      <c r="AE28" s="844"/>
      <c r="AF28" s="845">
        <v>493</v>
      </c>
      <c r="AG28" s="843"/>
      <c r="AH28" s="843"/>
      <c r="AI28" s="843"/>
      <c r="AJ28" s="846"/>
      <c r="AK28" s="847">
        <v>912</v>
      </c>
      <c r="AL28" s="838"/>
      <c r="AM28" s="838"/>
      <c r="AN28" s="838"/>
      <c r="AO28" s="838"/>
      <c r="AP28" s="838" t="s">
        <v>534</v>
      </c>
      <c r="AQ28" s="838"/>
      <c r="AR28" s="838"/>
      <c r="AS28" s="838"/>
      <c r="AT28" s="838"/>
      <c r="AU28" s="838" t="s">
        <v>534</v>
      </c>
      <c r="AV28" s="838"/>
      <c r="AW28" s="838"/>
      <c r="AX28" s="838"/>
      <c r="AY28" s="838"/>
      <c r="AZ28" s="839" t="s">
        <v>534</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6679</v>
      </c>
      <c r="R29" s="779"/>
      <c r="S29" s="779"/>
      <c r="T29" s="779"/>
      <c r="U29" s="779"/>
      <c r="V29" s="779">
        <v>6549</v>
      </c>
      <c r="W29" s="779"/>
      <c r="X29" s="779"/>
      <c r="Y29" s="779"/>
      <c r="Z29" s="779"/>
      <c r="AA29" s="779">
        <v>129</v>
      </c>
      <c r="AB29" s="779"/>
      <c r="AC29" s="779"/>
      <c r="AD29" s="779"/>
      <c r="AE29" s="780"/>
      <c r="AF29" s="781">
        <v>129</v>
      </c>
      <c r="AG29" s="782"/>
      <c r="AH29" s="782"/>
      <c r="AI29" s="782"/>
      <c r="AJ29" s="783"/>
      <c r="AK29" s="850">
        <v>988</v>
      </c>
      <c r="AL29" s="851"/>
      <c r="AM29" s="851"/>
      <c r="AN29" s="851"/>
      <c r="AO29" s="851"/>
      <c r="AP29" s="851" t="s">
        <v>534</v>
      </c>
      <c r="AQ29" s="851"/>
      <c r="AR29" s="851"/>
      <c r="AS29" s="851"/>
      <c r="AT29" s="851"/>
      <c r="AU29" s="851" t="s">
        <v>534</v>
      </c>
      <c r="AV29" s="851"/>
      <c r="AW29" s="851"/>
      <c r="AX29" s="851"/>
      <c r="AY29" s="851"/>
      <c r="AZ29" s="852" t="s">
        <v>534</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1346</v>
      </c>
      <c r="R30" s="779"/>
      <c r="S30" s="779"/>
      <c r="T30" s="779"/>
      <c r="U30" s="779"/>
      <c r="V30" s="779">
        <v>1333</v>
      </c>
      <c r="W30" s="779"/>
      <c r="X30" s="779"/>
      <c r="Y30" s="779"/>
      <c r="Z30" s="779"/>
      <c r="AA30" s="779">
        <v>13</v>
      </c>
      <c r="AB30" s="779"/>
      <c r="AC30" s="779"/>
      <c r="AD30" s="779"/>
      <c r="AE30" s="780"/>
      <c r="AF30" s="781">
        <v>13</v>
      </c>
      <c r="AG30" s="782"/>
      <c r="AH30" s="782"/>
      <c r="AI30" s="782"/>
      <c r="AJ30" s="783"/>
      <c r="AK30" s="850">
        <v>873</v>
      </c>
      <c r="AL30" s="851"/>
      <c r="AM30" s="851"/>
      <c r="AN30" s="851"/>
      <c r="AO30" s="851"/>
      <c r="AP30" s="851" t="s">
        <v>534</v>
      </c>
      <c r="AQ30" s="851"/>
      <c r="AR30" s="851"/>
      <c r="AS30" s="851"/>
      <c r="AT30" s="851"/>
      <c r="AU30" s="851" t="s">
        <v>534</v>
      </c>
      <c r="AV30" s="851"/>
      <c r="AW30" s="851"/>
      <c r="AX30" s="851"/>
      <c r="AY30" s="851"/>
      <c r="AZ30" s="852" t="s">
        <v>534</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1693</v>
      </c>
      <c r="R31" s="779"/>
      <c r="S31" s="779"/>
      <c r="T31" s="779"/>
      <c r="U31" s="779"/>
      <c r="V31" s="779">
        <v>1380</v>
      </c>
      <c r="W31" s="779"/>
      <c r="X31" s="779"/>
      <c r="Y31" s="779"/>
      <c r="Z31" s="779"/>
      <c r="AA31" s="779">
        <v>313</v>
      </c>
      <c r="AB31" s="779"/>
      <c r="AC31" s="779"/>
      <c r="AD31" s="779"/>
      <c r="AE31" s="780"/>
      <c r="AF31" s="781">
        <v>1663</v>
      </c>
      <c r="AG31" s="782"/>
      <c r="AH31" s="782"/>
      <c r="AI31" s="782"/>
      <c r="AJ31" s="783"/>
      <c r="AK31" s="850">
        <v>14</v>
      </c>
      <c r="AL31" s="851"/>
      <c r="AM31" s="851"/>
      <c r="AN31" s="851"/>
      <c r="AO31" s="851"/>
      <c r="AP31" s="851">
        <v>2616</v>
      </c>
      <c r="AQ31" s="851"/>
      <c r="AR31" s="851"/>
      <c r="AS31" s="851"/>
      <c r="AT31" s="851"/>
      <c r="AU31" s="851">
        <v>18</v>
      </c>
      <c r="AV31" s="851"/>
      <c r="AW31" s="851"/>
      <c r="AX31" s="851"/>
      <c r="AY31" s="851"/>
      <c r="AZ31" s="852" t="s">
        <v>534</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385</v>
      </c>
      <c r="C32" s="776"/>
      <c r="D32" s="776"/>
      <c r="E32" s="776"/>
      <c r="F32" s="776"/>
      <c r="G32" s="776"/>
      <c r="H32" s="776"/>
      <c r="I32" s="776"/>
      <c r="J32" s="776"/>
      <c r="K32" s="776"/>
      <c r="L32" s="776"/>
      <c r="M32" s="776"/>
      <c r="N32" s="776"/>
      <c r="O32" s="776"/>
      <c r="P32" s="777"/>
      <c r="Q32" s="778">
        <v>1146</v>
      </c>
      <c r="R32" s="779"/>
      <c r="S32" s="779"/>
      <c r="T32" s="779"/>
      <c r="U32" s="779"/>
      <c r="V32" s="779">
        <v>1129</v>
      </c>
      <c r="W32" s="779"/>
      <c r="X32" s="779"/>
      <c r="Y32" s="779"/>
      <c r="Z32" s="779"/>
      <c r="AA32" s="779">
        <v>16</v>
      </c>
      <c r="AB32" s="779"/>
      <c r="AC32" s="779"/>
      <c r="AD32" s="779"/>
      <c r="AE32" s="780"/>
      <c r="AF32" s="781">
        <v>111</v>
      </c>
      <c r="AG32" s="782"/>
      <c r="AH32" s="782"/>
      <c r="AI32" s="782"/>
      <c r="AJ32" s="783"/>
      <c r="AK32" s="850">
        <v>646</v>
      </c>
      <c r="AL32" s="851"/>
      <c r="AM32" s="851"/>
      <c r="AN32" s="851"/>
      <c r="AO32" s="851"/>
      <c r="AP32" s="851">
        <v>1151</v>
      </c>
      <c r="AQ32" s="851"/>
      <c r="AR32" s="851"/>
      <c r="AS32" s="851"/>
      <c r="AT32" s="851"/>
      <c r="AU32" s="851">
        <v>1015</v>
      </c>
      <c r="AV32" s="851"/>
      <c r="AW32" s="851"/>
      <c r="AX32" s="851"/>
      <c r="AY32" s="851"/>
      <c r="AZ32" s="852" t="s">
        <v>534</v>
      </c>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386</v>
      </c>
      <c r="C33" s="776"/>
      <c r="D33" s="776"/>
      <c r="E33" s="776"/>
      <c r="F33" s="776"/>
      <c r="G33" s="776"/>
      <c r="H33" s="776"/>
      <c r="I33" s="776"/>
      <c r="J33" s="776"/>
      <c r="K33" s="776"/>
      <c r="L33" s="776"/>
      <c r="M33" s="776"/>
      <c r="N33" s="776"/>
      <c r="O33" s="776"/>
      <c r="P33" s="777"/>
      <c r="Q33" s="778">
        <v>509</v>
      </c>
      <c r="R33" s="779"/>
      <c r="S33" s="779"/>
      <c r="T33" s="779"/>
      <c r="U33" s="779"/>
      <c r="V33" s="779">
        <v>476</v>
      </c>
      <c r="W33" s="779"/>
      <c r="X33" s="779"/>
      <c r="Y33" s="779"/>
      <c r="Z33" s="779"/>
      <c r="AA33" s="779">
        <v>33</v>
      </c>
      <c r="AB33" s="779"/>
      <c r="AC33" s="779"/>
      <c r="AD33" s="779"/>
      <c r="AE33" s="780"/>
      <c r="AF33" s="781">
        <v>33</v>
      </c>
      <c r="AG33" s="782"/>
      <c r="AH33" s="782"/>
      <c r="AI33" s="782"/>
      <c r="AJ33" s="783"/>
      <c r="AK33" s="850">
        <v>352</v>
      </c>
      <c r="AL33" s="851"/>
      <c r="AM33" s="851"/>
      <c r="AN33" s="851"/>
      <c r="AO33" s="851"/>
      <c r="AP33" s="851">
        <v>2794</v>
      </c>
      <c r="AQ33" s="851"/>
      <c r="AR33" s="851"/>
      <c r="AS33" s="851"/>
      <c r="AT33" s="851"/>
      <c r="AU33" s="851">
        <v>2749</v>
      </c>
      <c r="AV33" s="851"/>
      <c r="AW33" s="851"/>
      <c r="AX33" s="851"/>
      <c r="AY33" s="851"/>
      <c r="AZ33" s="852" t="s">
        <v>534</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2443</v>
      </c>
      <c r="AG63" s="862"/>
      <c r="AH63" s="862"/>
      <c r="AI63" s="862"/>
      <c r="AJ63" s="863"/>
      <c r="AK63" s="864"/>
      <c r="AL63" s="859"/>
      <c r="AM63" s="859"/>
      <c r="AN63" s="859"/>
      <c r="AO63" s="859"/>
      <c r="AP63" s="862">
        <v>6561</v>
      </c>
      <c r="AQ63" s="862"/>
      <c r="AR63" s="862"/>
      <c r="AS63" s="862"/>
      <c r="AT63" s="862"/>
      <c r="AU63" s="862">
        <v>3783</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391</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392</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535</v>
      </c>
      <c r="C68" s="890"/>
      <c r="D68" s="890"/>
      <c r="E68" s="890"/>
      <c r="F68" s="890"/>
      <c r="G68" s="890"/>
      <c r="H68" s="890"/>
      <c r="I68" s="890"/>
      <c r="J68" s="890"/>
      <c r="K68" s="890"/>
      <c r="L68" s="890"/>
      <c r="M68" s="890"/>
      <c r="N68" s="890"/>
      <c r="O68" s="890"/>
      <c r="P68" s="891"/>
      <c r="Q68" s="892">
        <v>1377</v>
      </c>
      <c r="R68" s="886"/>
      <c r="S68" s="886"/>
      <c r="T68" s="886"/>
      <c r="U68" s="886"/>
      <c r="V68" s="886">
        <v>1333</v>
      </c>
      <c r="W68" s="886"/>
      <c r="X68" s="886"/>
      <c r="Y68" s="886"/>
      <c r="Z68" s="886"/>
      <c r="AA68" s="886">
        <v>44</v>
      </c>
      <c r="AB68" s="886"/>
      <c r="AC68" s="886"/>
      <c r="AD68" s="886"/>
      <c r="AE68" s="886"/>
      <c r="AF68" s="886">
        <v>44</v>
      </c>
      <c r="AG68" s="886"/>
      <c r="AH68" s="886"/>
      <c r="AI68" s="886"/>
      <c r="AJ68" s="886"/>
      <c r="AK68" s="886">
        <v>21</v>
      </c>
      <c r="AL68" s="886"/>
      <c r="AM68" s="886"/>
      <c r="AN68" s="886"/>
      <c r="AO68" s="886"/>
      <c r="AP68" s="886">
        <v>326</v>
      </c>
      <c r="AQ68" s="886"/>
      <c r="AR68" s="886"/>
      <c r="AS68" s="886"/>
      <c r="AT68" s="886"/>
      <c r="AU68" s="886">
        <v>280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536</v>
      </c>
      <c r="C69" s="894"/>
      <c r="D69" s="894"/>
      <c r="E69" s="894"/>
      <c r="F69" s="894"/>
      <c r="G69" s="894"/>
      <c r="H69" s="894"/>
      <c r="I69" s="894"/>
      <c r="J69" s="894"/>
      <c r="K69" s="894"/>
      <c r="L69" s="894"/>
      <c r="M69" s="894"/>
      <c r="N69" s="894"/>
      <c r="O69" s="894"/>
      <c r="P69" s="895"/>
      <c r="Q69" s="896">
        <v>258</v>
      </c>
      <c r="R69" s="851"/>
      <c r="S69" s="851"/>
      <c r="T69" s="851"/>
      <c r="U69" s="851"/>
      <c r="V69" s="851">
        <v>247</v>
      </c>
      <c r="W69" s="851"/>
      <c r="X69" s="851"/>
      <c r="Y69" s="851"/>
      <c r="Z69" s="851"/>
      <c r="AA69" s="851">
        <v>11</v>
      </c>
      <c r="AB69" s="851"/>
      <c r="AC69" s="851"/>
      <c r="AD69" s="851"/>
      <c r="AE69" s="851"/>
      <c r="AF69" s="851">
        <v>11</v>
      </c>
      <c r="AG69" s="851"/>
      <c r="AH69" s="851"/>
      <c r="AI69" s="851"/>
      <c r="AJ69" s="851"/>
      <c r="AK69" s="851">
        <v>21</v>
      </c>
      <c r="AL69" s="851"/>
      <c r="AM69" s="851"/>
      <c r="AN69" s="851"/>
      <c r="AO69" s="851"/>
      <c r="AP69" s="851">
        <v>4</v>
      </c>
      <c r="AQ69" s="851"/>
      <c r="AR69" s="851"/>
      <c r="AS69" s="851"/>
      <c r="AT69" s="851"/>
      <c r="AU69" s="851">
        <v>2</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537</v>
      </c>
      <c r="C70" s="894"/>
      <c r="D70" s="894"/>
      <c r="E70" s="894"/>
      <c r="F70" s="894"/>
      <c r="G70" s="894"/>
      <c r="H70" s="894"/>
      <c r="I70" s="894"/>
      <c r="J70" s="894"/>
      <c r="K70" s="894"/>
      <c r="L70" s="894"/>
      <c r="M70" s="894"/>
      <c r="N70" s="894"/>
      <c r="O70" s="894"/>
      <c r="P70" s="895"/>
      <c r="Q70" s="896">
        <v>396</v>
      </c>
      <c r="R70" s="851"/>
      <c r="S70" s="851"/>
      <c r="T70" s="851"/>
      <c r="U70" s="851"/>
      <c r="V70" s="851">
        <v>383</v>
      </c>
      <c r="W70" s="851"/>
      <c r="X70" s="851"/>
      <c r="Y70" s="851"/>
      <c r="Z70" s="851"/>
      <c r="AA70" s="851">
        <v>14</v>
      </c>
      <c r="AB70" s="851"/>
      <c r="AC70" s="851"/>
      <c r="AD70" s="851"/>
      <c r="AE70" s="851"/>
      <c r="AF70" s="851">
        <v>14</v>
      </c>
      <c r="AG70" s="851"/>
      <c r="AH70" s="851"/>
      <c r="AI70" s="851"/>
      <c r="AJ70" s="851"/>
      <c r="AK70" s="851">
        <v>25</v>
      </c>
      <c r="AL70" s="851"/>
      <c r="AM70" s="851"/>
      <c r="AN70" s="851"/>
      <c r="AO70" s="851"/>
      <c r="AP70" s="851" t="s">
        <v>553</v>
      </c>
      <c r="AQ70" s="851"/>
      <c r="AR70" s="851"/>
      <c r="AS70" s="851"/>
      <c r="AT70" s="851"/>
      <c r="AU70" s="851" t="s">
        <v>553</v>
      </c>
      <c r="AV70" s="851"/>
      <c r="AW70" s="851"/>
      <c r="AX70" s="851"/>
      <c r="AY70" s="851"/>
      <c r="AZ70" s="899"/>
      <c r="BA70" s="900"/>
      <c r="BB70" s="900"/>
      <c r="BC70" s="900"/>
      <c r="BD70" s="901"/>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538</v>
      </c>
      <c r="C71" s="894"/>
      <c r="D71" s="894"/>
      <c r="E71" s="894"/>
      <c r="F71" s="894"/>
      <c r="G71" s="894"/>
      <c r="H71" s="894"/>
      <c r="I71" s="894"/>
      <c r="J71" s="894"/>
      <c r="K71" s="894"/>
      <c r="L71" s="894"/>
      <c r="M71" s="894"/>
      <c r="N71" s="894"/>
      <c r="O71" s="894"/>
      <c r="P71" s="895"/>
      <c r="Q71" s="896">
        <v>404</v>
      </c>
      <c r="R71" s="851"/>
      <c r="S71" s="851"/>
      <c r="T71" s="851"/>
      <c r="U71" s="851"/>
      <c r="V71" s="851">
        <v>393</v>
      </c>
      <c r="W71" s="851"/>
      <c r="X71" s="851"/>
      <c r="Y71" s="851"/>
      <c r="Z71" s="851"/>
      <c r="AA71" s="851">
        <v>11</v>
      </c>
      <c r="AB71" s="851"/>
      <c r="AC71" s="851"/>
      <c r="AD71" s="851"/>
      <c r="AE71" s="851"/>
      <c r="AF71" s="851">
        <v>11</v>
      </c>
      <c r="AG71" s="851"/>
      <c r="AH71" s="851"/>
      <c r="AI71" s="851"/>
      <c r="AJ71" s="851"/>
      <c r="AK71" s="851">
        <v>39</v>
      </c>
      <c r="AL71" s="851"/>
      <c r="AM71" s="851"/>
      <c r="AN71" s="851"/>
      <c r="AO71" s="851"/>
      <c r="AP71" s="851">
        <v>48</v>
      </c>
      <c r="AQ71" s="851"/>
      <c r="AR71" s="851"/>
      <c r="AS71" s="851"/>
      <c r="AT71" s="851"/>
      <c r="AU71" s="851" t="s">
        <v>553</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539</v>
      </c>
      <c r="C72" s="894"/>
      <c r="D72" s="894"/>
      <c r="E72" s="894"/>
      <c r="F72" s="894"/>
      <c r="G72" s="894"/>
      <c r="H72" s="894"/>
      <c r="I72" s="894"/>
      <c r="J72" s="894"/>
      <c r="K72" s="894"/>
      <c r="L72" s="894"/>
      <c r="M72" s="894"/>
      <c r="N72" s="894"/>
      <c r="O72" s="894"/>
      <c r="P72" s="895"/>
      <c r="Q72" s="896">
        <v>43</v>
      </c>
      <c r="R72" s="851"/>
      <c r="S72" s="851"/>
      <c r="T72" s="851"/>
      <c r="U72" s="851"/>
      <c r="V72" s="851">
        <v>42</v>
      </c>
      <c r="W72" s="851"/>
      <c r="X72" s="851"/>
      <c r="Y72" s="851"/>
      <c r="Z72" s="851"/>
      <c r="AA72" s="851">
        <v>1</v>
      </c>
      <c r="AB72" s="851"/>
      <c r="AC72" s="851"/>
      <c r="AD72" s="851"/>
      <c r="AE72" s="851"/>
      <c r="AF72" s="851">
        <v>1</v>
      </c>
      <c r="AG72" s="851"/>
      <c r="AH72" s="851"/>
      <c r="AI72" s="851"/>
      <c r="AJ72" s="851"/>
      <c r="AK72" s="851">
        <v>7</v>
      </c>
      <c r="AL72" s="851"/>
      <c r="AM72" s="851"/>
      <c r="AN72" s="851"/>
      <c r="AO72" s="851"/>
      <c r="AP72" s="851" t="s">
        <v>553</v>
      </c>
      <c r="AQ72" s="851"/>
      <c r="AR72" s="851"/>
      <c r="AS72" s="851"/>
      <c r="AT72" s="851"/>
      <c r="AU72" s="851" t="s">
        <v>553</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540</v>
      </c>
      <c r="C73" s="894"/>
      <c r="D73" s="894"/>
      <c r="E73" s="894"/>
      <c r="F73" s="894"/>
      <c r="G73" s="894"/>
      <c r="H73" s="894"/>
      <c r="I73" s="894"/>
      <c r="J73" s="894"/>
      <c r="K73" s="894"/>
      <c r="L73" s="894"/>
      <c r="M73" s="894"/>
      <c r="N73" s="894"/>
      <c r="O73" s="894"/>
      <c r="P73" s="895"/>
      <c r="Q73" s="896">
        <v>289</v>
      </c>
      <c r="R73" s="851"/>
      <c r="S73" s="851"/>
      <c r="T73" s="851"/>
      <c r="U73" s="851"/>
      <c r="V73" s="851">
        <v>274</v>
      </c>
      <c r="W73" s="851"/>
      <c r="X73" s="851"/>
      <c r="Y73" s="851"/>
      <c r="Z73" s="851"/>
      <c r="AA73" s="851">
        <v>15</v>
      </c>
      <c r="AB73" s="851"/>
      <c r="AC73" s="851"/>
      <c r="AD73" s="851"/>
      <c r="AE73" s="851"/>
      <c r="AF73" s="851">
        <v>15</v>
      </c>
      <c r="AG73" s="851"/>
      <c r="AH73" s="851"/>
      <c r="AI73" s="851"/>
      <c r="AJ73" s="851"/>
      <c r="AK73" s="851">
        <v>85</v>
      </c>
      <c r="AL73" s="851"/>
      <c r="AM73" s="851"/>
      <c r="AN73" s="851"/>
      <c r="AO73" s="851"/>
      <c r="AP73" s="851" t="s">
        <v>553</v>
      </c>
      <c r="AQ73" s="851"/>
      <c r="AR73" s="851"/>
      <c r="AS73" s="851"/>
      <c r="AT73" s="851"/>
      <c r="AU73" s="851" t="s">
        <v>553</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543</v>
      </c>
      <c r="C74" s="894"/>
      <c r="D74" s="894"/>
      <c r="E74" s="894"/>
      <c r="F74" s="894"/>
      <c r="G74" s="894"/>
      <c r="H74" s="894"/>
      <c r="I74" s="894"/>
      <c r="J74" s="894"/>
      <c r="K74" s="894"/>
      <c r="L74" s="894"/>
      <c r="M74" s="894"/>
      <c r="N74" s="894"/>
      <c r="O74" s="894"/>
      <c r="P74" s="895"/>
      <c r="Q74" s="896">
        <v>65</v>
      </c>
      <c r="R74" s="851"/>
      <c r="S74" s="851"/>
      <c r="T74" s="851"/>
      <c r="U74" s="851"/>
      <c r="V74" s="851">
        <v>64</v>
      </c>
      <c r="W74" s="851"/>
      <c r="X74" s="851"/>
      <c r="Y74" s="851"/>
      <c r="Z74" s="851"/>
      <c r="AA74" s="851">
        <v>1</v>
      </c>
      <c r="AB74" s="851"/>
      <c r="AC74" s="851"/>
      <c r="AD74" s="851"/>
      <c r="AE74" s="851"/>
      <c r="AF74" s="851">
        <v>1</v>
      </c>
      <c r="AG74" s="851"/>
      <c r="AH74" s="851"/>
      <c r="AI74" s="851"/>
      <c r="AJ74" s="851"/>
      <c r="AK74" s="851" t="s">
        <v>553</v>
      </c>
      <c r="AL74" s="851"/>
      <c r="AM74" s="851"/>
      <c r="AN74" s="851"/>
      <c r="AO74" s="851"/>
      <c r="AP74" s="851" t="s">
        <v>553</v>
      </c>
      <c r="AQ74" s="851"/>
      <c r="AR74" s="851"/>
      <c r="AS74" s="851"/>
      <c r="AT74" s="851"/>
      <c r="AU74" s="851" t="s">
        <v>553</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542</v>
      </c>
      <c r="C75" s="894"/>
      <c r="D75" s="894"/>
      <c r="E75" s="894"/>
      <c r="F75" s="894"/>
      <c r="G75" s="894"/>
      <c r="H75" s="894"/>
      <c r="I75" s="894"/>
      <c r="J75" s="894"/>
      <c r="K75" s="894"/>
      <c r="L75" s="894"/>
      <c r="M75" s="894"/>
      <c r="N75" s="894"/>
      <c r="O75" s="894"/>
      <c r="P75" s="895"/>
      <c r="Q75" s="902">
        <v>55</v>
      </c>
      <c r="R75" s="903"/>
      <c r="S75" s="903"/>
      <c r="T75" s="903"/>
      <c r="U75" s="850"/>
      <c r="V75" s="904">
        <v>55</v>
      </c>
      <c r="W75" s="903"/>
      <c r="X75" s="903"/>
      <c r="Y75" s="903"/>
      <c r="Z75" s="850"/>
      <c r="AA75" s="904">
        <v>0</v>
      </c>
      <c r="AB75" s="903"/>
      <c r="AC75" s="903"/>
      <c r="AD75" s="903"/>
      <c r="AE75" s="850"/>
      <c r="AF75" s="904">
        <v>0</v>
      </c>
      <c r="AG75" s="903"/>
      <c r="AH75" s="903"/>
      <c r="AI75" s="903"/>
      <c r="AJ75" s="850"/>
      <c r="AK75" s="904" t="s">
        <v>553</v>
      </c>
      <c r="AL75" s="903"/>
      <c r="AM75" s="903"/>
      <c r="AN75" s="903"/>
      <c r="AO75" s="850"/>
      <c r="AP75" s="851" t="s">
        <v>553</v>
      </c>
      <c r="AQ75" s="851"/>
      <c r="AR75" s="851"/>
      <c r="AS75" s="851"/>
      <c r="AT75" s="851"/>
      <c r="AU75" s="851" t="s">
        <v>553</v>
      </c>
      <c r="AV75" s="851"/>
      <c r="AW75" s="851"/>
      <c r="AX75" s="851"/>
      <c r="AY75" s="851"/>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544</v>
      </c>
      <c r="C76" s="894"/>
      <c r="D76" s="894"/>
      <c r="E76" s="894"/>
      <c r="F76" s="894"/>
      <c r="G76" s="894"/>
      <c r="H76" s="894"/>
      <c r="I76" s="894"/>
      <c r="J76" s="894"/>
      <c r="K76" s="894"/>
      <c r="L76" s="894"/>
      <c r="M76" s="894"/>
      <c r="N76" s="894"/>
      <c r="O76" s="894"/>
      <c r="P76" s="895"/>
      <c r="Q76" s="902">
        <v>6</v>
      </c>
      <c r="R76" s="903"/>
      <c r="S76" s="903"/>
      <c r="T76" s="903"/>
      <c r="U76" s="850"/>
      <c r="V76" s="904">
        <v>5</v>
      </c>
      <c r="W76" s="903"/>
      <c r="X76" s="903"/>
      <c r="Y76" s="903"/>
      <c r="Z76" s="850"/>
      <c r="AA76" s="904">
        <v>1</v>
      </c>
      <c r="AB76" s="903"/>
      <c r="AC76" s="903"/>
      <c r="AD76" s="903"/>
      <c r="AE76" s="850"/>
      <c r="AF76" s="904">
        <v>1</v>
      </c>
      <c r="AG76" s="903"/>
      <c r="AH76" s="903"/>
      <c r="AI76" s="903"/>
      <c r="AJ76" s="850"/>
      <c r="AK76" s="904" t="s">
        <v>553</v>
      </c>
      <c r="AL76" s="903"/>
      <c r="AM76" s="903"/>
      <c r="AN76" s="903"/>
      <c r="AO76" s="850"/>
      <c r="AP76" s="851" t="s">
        <v>553</v>
      </c>
      <c r="AQ76" s="851"/>
      <c r="AR76" s="851"/>
      <c r="AS76" s="851"/>
      <c r="AT76" s="851"/>
      <c r="AU76" s="851" t="s">
        <v>553</v>
      </c>
      <c r="AV76" s="851"/>
      <c r="AW76" s="851"/>
      <c r="AX76" s="851"/>
      <c r="AY76" s="851"/>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541</v>
      </c>
      <c r="C77" s="894"/>
      <c r="D77" s="894"/>
      <c r="E77" s="894"/>
      <c r="F77" s="894"/>
      <c r="G77" s="894"/>
      <c r="H77" s="894"/>
      <c r="I77" s="894"/>
      <c r="J77" s="894"/>
      <c r="K77" s="894"/>
      <c r="L77" s="894"/>
      <c r="M77" s="894"/>
      <c r="N77" s="894"/>
      <c r="O77" s="894"/>
      <c r="P77" s="895"/>
      <c r="Q77" s="902">
        <v>7100</v>
      </c>
      <c r="R77" s="903"/>
      <c r="S77" s="903"/>
      <c r="T77" s="903"/>
      <c r="U77" s="850"/>
      <c r="V77" s="904">
        <v>7097</v>
      </c>
      <c r="W77" s="903"/>
      <c r="X77" s="903"/>
      <c r="Y77" s="903"/>
      <c r="Z77" s="850"/>
      <c r="AA77" s="904">
        <v>3</v>
      </c>
      <c r="AB77" s="903"/>
      <c r="AC77" s="903"/>
      <c r="AD77" s="903"/>
      <c r="AE77" s="850"/>
      <c r="AF77" s="904">
        <v>3</v>
      </c>
      <c r="AG77" s="903"/>
      <c r="AH77" s="903"/>
      <c r="AI77" s="903"/>
      <c r="AJ77" s="850"/>
      <c r="AK77" s="904">
        <v>17</v>
      </c>
      <c r="AL77" s="903"/>
      <c r="AM77" s="903"/>
      <c r="AN77" s="903"/>
      <c r="AO77" s="850"/>
      <c r="AP77" s="851" t="s">
        <v>553</v>
      </c>
      <c r="AQ77" s="851"/>
      <c r="AR77" s="851"/>
      <c r="AS77" s="851"/>
      <c r="AT77" s="851"/>
      <c r="AU77" s="851" t="s">
        <v>553</v>
      </c>
      <c r="AV77" s="851"/>
      <c r="AW77" s="851"/>
      <c r="AX77" s="851"/>
      <c r="AY77" s="851"/>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546</v>
      </c>
      <c r="C78" s="894"/>
      <c r="D78" s="894"/>
      <c r="E78" s="894"/>
      <c r="F78" s="894"/>
      <c r="G78" s="894"/>
      <c r="H78" s="894"/>
      <c r="I78" s="894"/>
      <c r="J78" s="894"/>
      <c r="K78" s="894"/>
      <c r="L78" s="894"/>
      <c r="M78" s="894"/>
      <c r="N78" s="894"/>
      <c r="O78" s="894"/>
      <c r="P78" s="895"/>
      <c r="Q78" s="896">
        <v>267</v>
      </c>
      <c r="R78" s="851"/>
      <c r="S78" s="851"/>
      <c r="T78" s="851"/>
      <c r="U78" s="851"/>
      <c r="V78" s="851">
        <v>252</v>
      </c>
      <c r="W78" s="851"/>
      <c r="X78" s="851"/>
      <c r="Y78" s="851"/>
      <c r="Z78" s="851"/>
      <c r="AA78" s="851">
        <v>15</v>
      </c>
      <c r="AB78" s="851"/>
      <c r="AC78" s="851"/>
      <c r="AD78" s="851"/>
      <c r="AE78" s="851"/>
      <c r="AF78" s="851">
        <v>15</v>
      </c>
      <c r="AG78" s="851"/>
      <c r="AH78" s="851"/>
      <c r="AI78" s="851"/>
      <c r="AJ78" s="851"/>
      <c r="AK78" s="851" t="s">
        <v>553</v>
      </c>
      <c r="AL78" s="851"/>
      <c r="AM78" s="851"/>
      <c r="AN78" s="851"/>
      <c r="AO78" s="851"/>
      <c r="AP78" s="851">
        <v>1584</v>
      </c>
      <c r="AQ78" s="851"/>
      <c r="AR78" s="851"/>
      <c r="AS78" s="851"/>
      <c r="AT78" s="851"/>
      <c r="AU78" s="851">
        <v>82</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t="s">
        <v>545</v>
      </c>
      <c r="C79" s="894"/>
      <c r="D79" s="894"/>
      <c r="E79" s="894"/>
      <c r="F79" s="894"/>
      <c r="G79" s="894"/>
      <c r="H79" s="894"/>
      <c r="I79" s="894"/>
      <c r="J79" s="894"/>
      <c r="K79" s="894"/>
      <c r="L79" s="894"/>
      <c r="M79" s="894"/>
      <c r="N79" s="894"/>
      <c r="O79" s="894"/>
      <c r="P79" s="895"/>
      <c r="Q79" s="896">
        <v>4</v>
      </c>
      <c r="R79" s="851"/>
      <c r="S79" s="851"/>
      <c r="T79" s="851"/>
      <c r="U79" s="851"/>
      <c r="V79" s="851">
        <v>2</v>
      </c>
      <c r="W79" s="851"/>
      <c r="X79" s="851"/>
      <c r="Y79" s="851"/>
      <c r="Z79" s="851"/>
      <c r="AA79" s="851">
        <v>2</v>
      </c>
      <c r="AB79" s="851"/>
      <c r="AC79" s="851"/>
      <c r="AD79" s="851"/>
      <c r="AE79" s="851"/>
      <c r="AF79" s="851">
        <v>2</v>
      </c>
      <c r="AG79" s="851"/>
      <c r="AH79" s="851"/>
      <c r="AI79" s="851"/>
      <c r="AJ79" s="851"/>
      <c r="AK79" s="851">
        <v>0</v>
      </c>
      <c r="AL79" s="851"/>
      <c r="AM79" s="851"/>
      <c r="AN79" s="851"/>
      <c r="AO79" s="851"/>
      <c r="AP79" s="851" t="s">
        <v>553</v>
      </c>
      <c r="AQ79" s="851"/>
      <c r="AR79" s="851"/>
      <c r="AS79" s="851"/>
      <c r="AT79" s="851"/>
      <c r="AU79" s="851" t="s">
        <v>553</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t="s">
        <v>547</v>
      </c>
      <c r="C80" s="894"/>
      <c r="D80" s="894"/>
      <c r="E80" s="894"/>
      <c r="F80" s="894"/>
      <c r="G80" s="894"/>
      <c r="H80" s="894"/>
      <c r="I80" s="894"/>
      <c r="J80" s="894"/>
      <c r="K80" s="894"/>
      <c r="L80" s="894"/>
      <c r="M80" s="894"/>
      <c r="N80" s="894"/>
      <c r="O80" s="894"/>
      <c r="P80" s="895"/>
      <c r="Q80" s="896">
        <v>2026</v>
      </c>
      <c r="R80" s="851"/>
      <c r="S80" s="851"/>
      <c r="T80" s="851"/>
      <c r="U80" s="851"/>
      <c r="V80" s="851">
        <v>1984</v>
      </c>
      <c r="W80" s="851"/>
      <c r="X80" s="851"/>
      <c r="Y80" s="851"/>
      <c r="Z80" s="851"/>
      <c r="AA80" s="851">
        <v>42</v>
      </c>
      <c r="AB80" s="851"/>
      <c r="AC80" s="851"/>
      <c r="AD80" s="851"/>
      <c r="AE80" s="851"/>
      <c r="AF80" s="851">
        <v>42</v>
      </c>
      <c r="AG80" s="851"/>
      <c r="AH80" s="851"/>
      <c r="AI80" s="851"/>
      <c r="AJ80" s="851"/>
      <c r="AK80" s="851">
        <v>100</v>
      </c>
      <c r="AL80" s="851"/>
      <c r="AM80" s="851"/>
      <c r="AN80" s="851"/>
      <c r="AO80" s="851"/>
      <c r="AP80" s="851">
        <v>2612</v>
      </c>
      <c r="AQ80" s="851"/>
      <c r="AR80" s="851"/>
      <c r="AS80" s="851"/>
      <c r="AT80" s="851"/>
      <c r="AU80" s="851">
        <v>833</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t="s">
        <v>548</v>
      </c>
      <c r="C81" s="894"/>
      <c r="D81" s="894"/>
      <c r="E81" s="894"/>
      <c r="F81" s="894"/>
      <c r="G81" s="894"/>
      <c r="H81" s="894"/>
      <c r="I81" s="894"/>
      <c r="J81" s="894"/>
      <c r="K81" s="894"/>
      <c r="L81" s="894"/>
      <c r="M81" s="894"/>
      <c r="N81" s="894"/>
      <c r="O81" s="894"/>
      <c r="P81" s="895"/>
      <c r="Q81" s="896">
        <v>241</v>
      </c>
      <c r="R81" s="851"/>
      <c r="S81" s="851"/>
      <c r="T81" s="851"/>
      <c r="U81" s="851"/>
      <c r="V81" s="851">
        <v>240</v>
      </c>
      <c r="W81" s="851"/>
      <c r="X81" s="851"/>
      <c r="Y81" s="851"/>
      <c r="Z81" s="851"/>
      <c r="AA81" s="851">
        <v>1</v>
      </c>
      <c r="AB81" s="851"/>
      <c r="AC81" s="851"/>
      <c r="AD81" s="851"/>
      <c r="AE81" s="851"/>
      <c r="AF81" s="851">
        <v>198</v>
      </c>
      <c r="AG81" s="851"/>
      <c r="AH81" s="851"/>
      <c r="AI81" s="851"/>
      <c r="AJ81" s="851"/>
      <c r="AK81" s="851" t="s">
        <v>553</v>
      </c>
      <c r="AL81" s="851"/>
      <c r="AM81" s="851"/>
      <c r="AN81" s="851"/>
      <c r="AO81" s="851"/>
      <c r="AP81" s="851" t="s">
        <v>553</v>
      </c>
      <c r="AQ81" s="851"/>
      <c r="AR81" s="851"/>
      <c r="AS81" s="851"/>
      <c r="AT81" s="851"/>
      <c r="AU81" s="851" t="s">
        <v>553</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t="s">
        <v>549</v>
      </c>
      <c r="C82" s="894"/>
      <c r="D82" s="894"/>
      <c r="E82" s="894"/>
      <c r="F82" s="894"/>
      <c r="G82" s="894"/>
      <c r="H82" s="894"/>
      <c r="I82" s="894"/>
      <c r="J82" s="894"/>
      <c r="K82" s="894"/>
      <c r="L82" s="894"/>
      <c r="M82" s="894"/>
      <c r="N82" s="894"/>
      <c r="O82" s="894"/>
      <c r="P82" s="895"/>
      <c r="Q82" s="896">
        <v>251</v>
      </c>
      <c r="R82" s="851"/>
      <c r="S82" s="851"/>
      <c r="T82" s="851"/>
      <c r="U82" s="851"/>
      <c r="V82" s="851">
        <v>148</v>
      </c>
      <c r="W82" s="851"/>
      <c r="X82" s="851"/>
      <c r="Y82" s="851"/>
      <c r="Z82" s="851"/>
      <c r="AA82" s="851">
        <v>103</v>
      </c>
      <c r="AB82" s="851"/>
      <c r="AC82" s="851"/>
      <c r="AD82" s="851"/>
      <c r="AE82" s="851"/>
      <c r="AF82" s="851">
        <v>103</v>
      </c>
      <c r="AG82" s="851"/>
      <c r="AH82" s="851"/>
      <c r="AI82" s="851"/>
      <c r="AJ82" s="851"/>
      <c r="AK82" s="851" t="s">
        <v>553</v>
      </c>
      <c r="AL82" s="851"/>
      <c r="AM82" s="851"/>
      <c r="AN82" s="851"/>
      <c r="AO82" s="851"/>
      <c r="AP82" s="851" t="s">
        <v>553</v>
      </c>
      <c r="AQ82" s="851"/>
      <c r="AR82" s="851"/>
      <c r="AS82" s="851"/>
      <c r="AT82" s="851"/>
      <c r="AU82" s="851" t="s">
        <v>553</v>
      </c>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t="s">
        <v>550</v>
      </c>
      <c r="C83" s="894"/>
      <c r="D83" s="894"/>
      <c r="E83" s="894"/>
      <c r="F83" s="894"/>
      <c r="G83" s="894"/>
      <c r="H83" s="894"/>
      <c r="I83" s="894"/>
      <c r="J83" s="894"/>
      <c r="K83" s="894"/>
      <c r="L83" s="894"/>
      <c r="M83" s="894"/>
      <c r="N83" s="894"/>
      <c r="O83" s="894"/>
      <c r="P83" s="895"/>
      <c r="Q83" s="896">
        <v>52</v>
      </c>
      <c r="R83" s="851"/>
      <c r="S83" s="851"/>
      <c r="T83" s="851"/>
      <c r="U83" s="851"/>
      <c r="V83" s="851">
        <v>36</v>
      </c>
      <c r="W83" s="851"/>
      <c r="X83" s="851"/>
      <c r="Y83" s="851"/>
      <c r="Z83" s="851"/>
      <c r="AA83" s="851">
        <v>16</v>
      </c>
      <c r="AB83" s="851"/>
      <c r="AC83" s="851"/>
      <c r="AD83" s="851"/>
      <c r="AE83" s="851"/>
      <c r="AF83" s="851">
        <v>16</v>
      </c>
      <c r="AG83" s="851"/>
      <c r="AH83" s="851"/>
      <c r="AI83" s="851"/>
      <c r="AJ83" s="851"/>
      <c r="AK83" s="851" t="s">
        <v>553</v>
      </c>
      <c r="AL83" s="851"/>
      <c r="AM83" s="851"/>
      <c r="AN83" s="851"/>
      <c r="AO83" s="851"/>
      <c r="AP83" s="851" t="s">
        <v>553</v>
      </c>
      <c r="AQ83" s="851"/>
      <c r="AR83" s="851"/>
      <c r="AS83" s="851"/>
      <c r="AT83" s="851"/>
      <c r="AU83" s="851" t="s">
        <v>553</v>
      </c>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t="s">
        <v>551</v>
      </c>
      <c r="C84" s="894"/>
      <c r="D84" s="894"/>
      <c r="E84" s="894"/>
      <c r="F84" s="894"/>
      <c r="G84" s="894"/>
      <c r="H84" s="894"/>
      <c r="I84" s="894"/>
      <c r="J84" s="894"/>
      <c r="K84" s="894"/>
      <c r="L84" s="894"/>
      <c r="M84" s="894"/>
      <c r="N84" s="894"/>
      <c r="O84" s="894"/>
      <c r="P84" s="895"/>
      <c r="Q84" s="896">
        <v>183</v>
      </c>
      <c r="R84" s="851"/>
      <c r="S84" s="851"/>
      <c r="T84" s="851"/>
      <c r="U84" s="851"/>
      <c r="V84" s="851">
        <v>177</v>
      </c>
      <c r="W84" s="851"/>
      <c r="X84" s="851"/>
      <c r="Y84" s="851"/>
      <c r="Z84" s="851"/>
      <c r="AA84" s="851">
        <v>6</v>
      </c>
      <c r="AB84" s="851"/>
      <c r="AC84" s="851"/>
      <c r="AD84" s="851"/>
      <c r="AE84" s="851"/>
      <c r="AF84" s="851">
        <v>6</v>
      </c>
      <c r="AG84" s="851"/>
      <c r="AH84" s="851"/>
      <c r="AI84" s="851"/>
      <c r="AJ84" s="851"/>
      <c r="AK84" s="851" t="s">
        <v>553</v>
      </c>
      <c r="AL84" s="851"/>
      <c r="AM84" s="851"/>
      <c r="AN84" s="851"/>
      <c r="AO84" s="851"/>
      <c r="AP84" s="851" t="s">
        <v>553</v>
      </c>
      <c r="AQ84" s="851"/>
      <c r="AR84" s="851"/>
      <c r="AS84" s="851"/>
      <c r="AT84" s="851"/>
      <c r="AU84" s="851" t="s">
        <v>553</v>
      </c>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t="s">
        <v>552</v>
      </c>
      <c r="C85" s="894"/>
      <c r="D85" s="894"/>
      <c r="E85" s="894"/>
      <c r="F85" s="894"/>
      <c r="G85" s="894"/>
      <c r="H85" s="894"/>
      <c r="I85" s="894"/>
      <c r="J85" s="894"/>
      <c r="K85" s="894"/>
      <c r="L85" s="894"/>
      <c r="M85" s="894"/>
      <c r="N85" s="894"/>
      <c r="O85" s="894"/>
      <c r="P85" s="895"/>
      <c r="Q85" s="896">
        <v>209764</v>
      </c>
      <c r="R85" s="851"/>
      <c r="S85" s="851"/>
      <c r="T85" s="851"/>
      <c r="U85" s="851"/>
      <c r="V85" s="851">
        <v>201413</v>
      </c>
      <c r="W85" s="851"/>
      <c r="X85" s="851"/>
      <c r="Y85" s="851"/>
      <c r="Z85" s="851"/>
      <c r="AA85" s="851">
        <v>8351</v>
      </c>
      <c r="AB85" s="851"/>
      <c r="AC85" s="851"/>
      <c r="AD85" s="851"/>
      <c r="AE85" s="851"/>
      <c r="AF85" s="851">
        <v>8351</v>
      </c>
      <c r="AG85" s="851"/>
      <c r="AH85" s="851"/>
      <c r="AI85" s="851"/>
      <c r="AJ85" s="851"/>
      <c r="AK85" s="851" t="s">
        <v>553</v>
      </c>
      <c r="AL85" s="851"/>
      <c r="AM85" s="851"/>
      <c r="AN85" s="851"/>
      <c r="AO85" s="851"/>
      <c r="AP85" s="851" t="s">
        <v>553</v>
      </c>
      <c r="AQ85" s="851"/>
      <c r="AR85" s="851"/>
      <c r="AS85" s="851"/>
      <c r="AT85" s="851"/>
      <c r="AU85" s="851" t="s">
        <v>553</v>
      </c>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8833</v>
      </c>
      <c r="AG88" s="862"/>
      <c r="AH88" s="862"/>
      <c r="AI88" s="862"/>
      <c r="AJ88" s="862"/>
      <c r="AK88" s="859"/>
      <c r="AL88" s="859"/>
      <c r="AM88" s="859"/>
      <c r="AN88" s="859"/>
      <c r="AO88" s="859"/>
      <c r="AP88" s="862">
        <v>4574</v>
      </c>
      <c r="AQ88" s="862"/>
      <c r="AR88" s="862"/>
      <c r="AS88" s="862"/>
      <c r="AT88" s="862"/>
      <c r="AU88" s="862">
        <v>1198</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394</v>
      </c>
      <c r="BS102" s="811"/>
      <c r="BT102" s="811"/>
      <c r="BU102" s="811"/>
      <c r="BV102" s="811"/>
      <c r="BW102" s="811"/>
      <c r="BX102" s="811"/>
      <c r="BY102" s="811"/>
      <c r="BZ102" s="811"/>
      <c r="CA102" s="811"/>
      <c r="CB102" s="811"/>
      <c r="CC102" s="811"/>
      <c r="CD102" s="811"/>
      <c r="CE102" s="811"/>
      <c r="CF102" s="811"/>
      <c r="CG102" s="812"/>
      <c r="CH102" s="912"/>
      <c r="CI102" s="913"/>
      <c r="CJ102" s="913"/>
      <c r="CK102" s="913"/>
      <c r="CL102" s="914"/>
      <c r="CM102" s="912"/>
      <c r="CN102" s="913"/>
      <c r="CO102" s="913"/>
      <c r="CP102" s="913"/>
      <c r="CQ102" s="914"/>
      <c r="CR102" s="915"/>
      <c r="CS102" s="870"/>
      <c r="CT102" s="870"/>
      <c r="CU102" s="870"/>
      <c r="CV102" s="916"/>
      <c r="CW102" s="915"/>
      <c r="CX102" s="870"/>
      <c r="CY102" s="870"/>
      <c r="CZ102" s="870"/>
      <c r="DA102" s="916"/>
      <c r="DB102" s="915"/>
      <c r="DC102" s="870"/>
      <c r="DD102" s="870"/>
      <c r="DE102" s="870"/>
      <c r="DF102" s="916"/>
      <c r="DG102" s="915"/>
      <c r="DH102" s="870"/>
      <c r="DI102" s="870"/>
      <c r="DJ102" s="870"/>
      <c r="DK102" s="916"/>
      <c r="DL102" s="915"/>
      <c r="DM102" s="870"/>
      <c r="DN102" s="870"/>
      <c r="DO102" s="870"/>
      <c r="DP102" s="916"/>
      <c r="DQ102" s="915"/>
      <c r="DR102" s="870"/>
      <c r="DS102" s="870"/>
      <c r="DT102" s="870"/>
      <c r="DU102" s="916"/>
      <c r="DV102" s="939"/>
      <c r="DW102" s="940"/>
      <c r="DX102" s="940"/>
      <c r="DY102" s="940"/>
      <c r="DZ102" s="941"/>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2" t="s">
        <v>395</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3" t="s">
        <v>396</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4" t="s">
        <v>399</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400</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9" customFormat="1" ht="26.25" customHeight="1">
      <c r="A109" s="93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402</v>
      </c>
      <c r="AB109" s="918"/>
      <c r="AC109" s="918"/>
      <c r="AD109" s="918"/>
      <c r="AE109" s="919"/>
      <c r="AF109" s="917" t="s">
        <v>287</v>
      </c>
      <c r="AG109" s="918"/>
      <c r="AH109" s="918"/>
      <c r="AI109" s="918"/>
      <c r="AJ109" s="919"/>
      <c r="AK109" s="917" t="s">
        <v>286</v>
      </c>
      <c r="AL109" s="918"/>
      <c r="AM109" s="918"/>
      <c r="AN109" s="918"/>
      <c r="AO109" s="919"/>
      <c r="AP109" s="917" t="s">
        <v>403</v>
      </c>
      <c r="AQ109" s="918"/>
      <c r="AR109" s="918"/>
      <c r="AS109" s="918"/>
      <c r="AT109" s="920"/>
      <c r="AU109" s="93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402</v>
      </c>
      <c r="BR109" s="918"/>
      <c r="BS109" s="918"/>
      <c r="BT109" s="918"/>
      <c r="BU109" s="919"/>
      <c r="BV109" s="917" t="s">
        <v>287</v>
      </c>
      <c r="BW109" s="918"/>
      <c r="BX109" s="918"/>
      <c r="BY109" s="918"/>
      <c r="BZ109" s="919"/>
      <c r="CA109" s="917" t="s">
        <v>286</v>
      </c>
      <c r="CB109" s="918"/>
      <c r="CC109" s="918"/>
      <c r="CD109" s="918"/>
      <c r="CE109" s="919"/>
      <c r="CF109" s="938" t="s">
        <v>403</v>
      </c>
      <c r="CG109" s="938"/>
      <c r="CH109" s="938"/>
      <c r="CI109" s="938"/>
      <c r="CJ109" s="938"/>
      <c r="CK109" s="917"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402</v>
      </c>
      <c r="DH109" s="918"/>
      <c r="DI109" s="918"/>
      <c r="DJ109" s="918"/>
      <c r="DK109" s="919"/>
      <c r="DL109" s="917" t="s">
        <v>287</v>
      </c>
      <c r="DM109" s="918"/>
      <c r="DN109" s="918"/>
      <c r="DO109" s="918"/>
      <c r="DP109" s="919"/>
      <c r="DQ109" s="917" t="s">
        <v>286</v>
      </c>
      <c r="DR109" s="918"/>
      <c r="DS109" s="918"/>
      <c r="DT109" s="918"/>
      <c r="DU109" s="919"/>
      <c r="DV109" s="917" t="s">
        <v>403</v>
      </c>
      <c r="DW109" s="918"/>
      <c r="DX109" s="918"/>
      <c r="DY109" s="918"/>
      <c r="DZ109" s="920"/>
    </row>
    <row r="110" spans="1:131" s="199" customFormat="1" ht="26.25" customHeight="1">
      <c r="A110" s="921" t="s">
        <v>405</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3812885</v>
      </c>
      <c r="AB110" s="925"/>
      <c r="AC110" s="925"/>
      <c r="AD110" s="925"/>
      <c r="AE110" s="926"/>
      <c r="AF110" s="927">
        <v>4123214</v>
      </c>
      <c r="AG110" s="925"/>
      <c r="AH110" s="925"/>
      <c r="AI110" s="925"/>
      <c r="AJ110" s="926"/>
      <c r="AK110" s="927">
        <v>4512067</v>
      </c>
      <c r="AL110" s="925"/>
      <c r="AM110" s="925"/>
      <c r="AN110" s="925"/>
      <c r="AO110" s="926"/>
      <c r="AP110" s="928">
        <v>34.1</v>
      </c>
      <c r="AQ110" s="929"/>
      <c r="AR110" s="929"/>
      <c r="AS110" s="929"/>
      <c r="AT110" s="930"/>
      <c r="AU110" s="931" t="s">
        <v>61</v>
      </c>
      <c r="AV110" s="932"/>
      <c r="AW110" s="932"/>
      <c r="AX110" s="932"/>
      <c r="AY110" s="932"/>
      <c r="AZ110" s="973" t="s">
        <v>406</v>
      </c>
      <c r="BA110" s="922"/>
      <c r="BB110" s="922"/>
      <c r="BC110" s="922"/>
      <c r="BD110" s="922"/>
      <c r="BE110" s="922"/>
      <c r="BF110" s="922"/>
      <c r="BG110" s="922"/>
      <c r="BH110" s="922"/>
      <c r="BI110" s="922"/>
      <c r="BJ110" s="922"/>
      <c r="BK110" s="922"/>
      <c r="BL110" s="922"/>
      <c r="BM110" s="922"/>
      <c r="BN110" s="922"/>
      <c r="BO110" s="922"/>
      <c r="BP110" s="923"/>
      <c r="BQ110" s="959">
        <v>35145087</v>
      </c>
      <c r="BR110" s="960"/>
      <c r="BS110" s="960"/>
      <c r="BT110" s="960"/>
      <c r="BU110" s="960"/>
      <c r="BV110" s="960">
        <v>34675484</v>
      </c>
      <c r="BW110" s="960"/>
      <c r="BX110" s="960"/>
      <c r="BY110" s="960"/>
      <c r="BZ110" s="960"/>
      <c r="CA110" s="960">
        <v>32762650</v>
      </c>
      <c r="CB110" s="960"/>
      <c r="CC110" s="960"/>
      <c r="CD110" s="960"/>
      <c r="CE110" s="960"/>
      <c r="CF110" s="974">
        <v>247.7</v>
      </c>
      <c r="CG110" s="975"/>
      <c r="CH110" s="975"/>
      <c r="CI110" s="975"/>
      <c r="CJ110" s="975"/>
      <c r="CK110" s="976" t="s">
        <v>407</v>
      </c>
      <c r="CL110" s="977"/>
      <c r="CM110" s="956" t="s">
        <v>408</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112</v>
      </c>
      <c r="DH110" s="960"/>
      <c r="DI110" s="960"/>
      <c r="DJ110" s="960"/>
      <c r="DK110" s="960"/>
      <c r="DL110" s="960" t="s">
        <v>112</v>
      </c>
      <c r="DM110" s="960"/>
      <c r="DN110" s="960"/>
      <c r="DO110" s="960"/>
      <c r="DP110" s="960"/>
      <c r="DQ110" s="960" t="s">
        <v>112</v>
      </c>
      <c r="DR110" s="960"/>
      <c r="DS110" s="960"/>
      <c r="DT110" s="960"/>
      <c r="DU110" s="960"/>
      <c r="DV110" s="961" t="s">
        <v>112</v>
      </c>
      <c r="DW110" s="961"/>
      <c r="DX110" s="961"/>
      <c r="DY110" s="961"/>
      <c r="DZ110" s="962"/>
    </row>
    <row r="111" spans="1:131" s="199" customFormat="1" ht="26.25" customHeight="1">
      <c r="A111" s="963" t="s">
        <v>409</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112</v>
      </c>
      <c r="AB111" s="967"/>
      <c r="AC111" s="967"/>
      <c r="AD111" s="967"/>
      <c r="AE111" s="968"/>
      <c r="AF111" s="969" t="s">
        <v>112</v>
      </c>
      <c r="AG111" s="967"/>
      <c r="AH111" s="967"/>
      <c r="AI111" s="967"/>
      <c r="AJ111" s="968"/>
      <c r="AK111" s="969" t="s">
        <v>112</v>
      </c>
      <c r="AL111" s="967"/>
      <c r="AM111" s="967"/>
      <c r="AN111" s="967"/>
      <c r="AO111" s="968"/>
      <c r="AP111" s="970" t="s">
        <v>112</v>
      </c>
      <c r="AQ111" s="971"/>
      <c r="AR111" s="971"/>
      <c r="AS111" s="971"/>
      <c r="AT111" s="972"/>
      <c r="AU111" s="933"/>
      <c r="AV111" s="934"/>
      <c r="AW111" s="934"/>
      <c r="AX111" s="934"/>
      <c r="AY111" s="934"/>
      <c r="AZ111" s="982" t="s">
        <v>410</v>
      </c>
      <c r="BA111" s="983"/>
      <c r="BB111" s="983"/>
      <c r="BC111" s="983"/>
      <c r="BD111" s="983"/>
      <c r="BE111" s="983"/>
      <c r="BF111" s="983"/>
      <c r="BG111" s="983"/>
      <c r="BH111" s="983"/>
      <c r="BI111" s="983"/>
      <c r="BJ111" s="983"/>
      <c r="BK111" s="983"/>
      <c r="BL111" s="983"/>
      <c r="BM111" s="983"/>
      <c r="BN111" s="983"/>
      <c r="BO111" s="983"/>
      <c r="BP111" s="984"/>
      <c r="BQ111" s="952">
        <v>62790</v>
      </c>
      <c r="BR111" s="953"/>
      <c r="BS111" s="953"/>
      <c r="BT111" s="953"/>
      <c r="BU111" s="953"/>
      <c r="BV111" s="953" t="s">
        <v>112</v>
      </c>
      <c r="BW111" s="953"/>
      <c r="BX111" s="953"/>
      <c r="BY111" s="953"/>
      <c r="BZ111" s="953"/>
      <c r="CA111" s="953" t="s">
        <v>112</v>
      </c>
      <c r="CB111" s="953"/>
      <c r="CC111" s="953"/>
      <c r="CD111" s="953"/>
      <c r="CE111" s="953"/>
      <c r="CF111" s="947" t="s">
        <v>112</v>
      </c>
      <c r="CG111" s="948"/>
      <c r="CH111" s="948"/>
      <c r="CI111" s="948"/>
      <c r="CJ111" s="948"/>
      <c r="CK111" s="978"/>
      <c r="CL111" s="979"/>
      <c r="CM111" s="949" t="s">
        <v>411</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112</v>
      </c>
      <c r="DH111" s="953"/>
      <c r="DI111" s="953"/>
      <c r="DJ111" s="953"/>
      <c r="DK111" s="953"/>
      <c r="DL111" s="953" t="s">
        <v>112</v>
      </c>
      <c r="DM111" s="953"/>
      <c r="DN111" s="953"/>
      <c r="DO111" s="953"/>
      <c r="DP111" s="953"/>
      <c r="DQ111" s="953" t="s">
        <v>112</v>
      </c>
      <c r="DR111" s="953"/>
      <c r="DS111" s="953"/>
      <c r="DT111" s="953"/>
      <c r="DU111" s="953"/>
      <c r="DV111" s="954" t="s">
        <v>112</v>
      </c>
      <c r="DW111" s="954"/>
      <c r="DX111" s="954"/>
      <c r="DY111" s="954"/>
      <c r="DZ111" s="955"/>
    </row>
    <row r="112" spans="1:131" s="199" customFormat="1" ht="26.25" customHeight="1">
      <c r="A112" s="985" t="s">
        <v>412</v>
      </c>
      <c r="B112" s="986"/>
      <c r="C112" s="983" t="s">
        <v>413</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112</v>
      </c>
      <c r="AB112" s="992"/>
      <c r="AC112" s="992"/>
      <c r="AD112" s="992"/>
      <c r="AE112" s="993"/>
      <c r="AF112" s="994" t="s">
        <v>112</v>
      </c>
      <c r="AG112" s="992"/>
      <c r="AH112" s="992"/>
      <c r="AI112" s="992"/>
      <c r="AJ112" s="993"/>
      <c r="AK112" s="994" t="s">
        <v>112</v>
      </c>
      <c r="AL112" s="992"/>
      <c r="AM112" s="992"/>
      <c r="AN112" s="992"/>
      <c r="AO112" s="993"/>
      <c r="AP112" s="995" t="s">
        <v>112</v>
      </c>
      <c r="AQ112" s="996"/>
      <c r="AR112" s="996"/>
      <c r="AS112" s="996"/>
      <c r="AT112" s="997"/>
      <c r="AU112" s="933"/>
      <c r="AV112" s="934"/>
      <c r="AW112" s="934"/>
      <c r="AX112" s="934"/>
      <c r="AY112" s="934"/>
      <c r="AZ112" s="982" t="s">
        <v>414</v>
      </c>
      <c r="BA112" s="983"/>
      <c r="BB112" s="983"/>
      <c r="BC112" s="983"/>
      <c r="BD112" s="983"/>
      <c r="BE112" s="983"/>
      <c r="BF112" s="983"/>
      <c r="BG112" s="983"/>
      <c r="BH112" s="983"/>
      <c r="BI112" s="983"/>
      <c r="BJ112" s="983"/>
      <c r="BK112" s="983"/>
      <c r="BL112" s="983"/>
      <c r="BM112" s="983"/>
      <c r="BN112" s="983"/>
      <c r="BO112" s="983"/>
      <c r="BP112" s="984"/>
      <c r="BQ112" s="952">
        <v>4246685</v>
      </c>
      <c r="BR112" s="953"/>
      <c r="BS112" s="953"/>
      <c r="BT112" s="953"/>
      <c r="BU112" s="953"/>
      <c r="BV112" s="953">
        <v>4071774</v>
      </c>
      <c r="BW112" s="953"/>
      <c r="BX112" s="953"/>
      <c r="BY112" s="953"/>
      <c r="BZ112" s="953"/>
      <c r="CA112" s="953">
        <v>3782611</v>
      </c>
      <c r="CB112" s="953"/>
      <c r="CC112" s="953"/>
      <c r="CD112" s="953"/>
      <c r="CE112" s="953"/>
      <c r="CF112" s="947">
        <v>28.6</v>
      </c>
      <c r="CG112" s="948"/>
      <c r="CH112" s="948"/>
      <c r="CI112" s="948"/>
      <c r="CJ112" s="948"/>
      <c r="CK112" s="978"/>
      <c r="CL112" s="979"/>
      <c r="CM112" s="949" t="s">
        <v>415</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112</v>
      </c>
      <c r="DH112" s="953"/>
      <c r="DI112" s="953"/>
      <c r="DJ112" s="953"/>
      <c r="DK112" s="953"/>
      <c r="DL112" s="953" t="s">
        <v>112</v>
      </c>
      <c r="DM112" s="953"/>
      <c r="DN112" s="953"/>
      <c r="DO112" s="953"/>
      <c r="DP112" s="953"/>
      <c r="DQ112" s="953" t="s">
        <v>112</v>
      </c>
      <c r="DR112" s="953"/>
      <c r="DS112" s="953"/>
      <c r="DT112" s="953"/>
      <c r="DU112" s="953"/>
      <c r="DV112" s="954" t="s">
        <v>112</v>
      </c>
      <c r="DW112" s="954"/>
      <c r="DX112" s="954"/>
      <c r="DY112" s="954"/>
      <c r="DZ112" s="955"/>
    </row>
    <row r="113" spans="1:130" s="199" customFormat="1" ht="26.25" customHeight="1">
      <c r="A113" s="987"/>
      <c r="B113" s="988"/>
      <c r="C113" s="983" t="s">
        <v>416</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357852</v>
      </c>
      <c r="AB113" s="967"/>
      <c r="AC113" s="967"/>
      <c r="AD113" s="967"/>
      <c r="AE113" s="968"/>
      <c r="AF113" s="969">
        <v>382633</v>
      </c>
      <c r="AG113" s="967"/>
      <c r="AH113" s="967"/>
      <c r="AI113" s="967"/>
      <c r="AJ113" s="968"/>
      <c r="AK113" s="969">
        <v>423303</v>
      </c>
      <c r="AL113" s="967"/>
      <c r="AM113" s="967"/>
      <c r="AN113" s="967"/>
      <c r="AO113" s="968"/>
      <c r="AP113" s="970">
        <v>3.2</v>
      </c>
      <c r="AQ113" s="971"/>
      <c r="AR113" s="971"/>
      <c r="AS113" s="971"/>
      <c r="AT113" s="972"/>
      <c r="AU113" s="933"/>
      <c r="AV113" s="934"/>
      <c r="AW113" s="934"/>
      <c r="AX113" s="934"/>
      <c r="AY113" s="934"/>
      <c r="AZ113" s="982" t="s">
        <v>417</v>
      </c>
      <c r="BA113" s="983"/>
      <c r="BB113" s="983"/>
      <c r="BC113" s="983"/>
      <c r="BD113" s="983"/>
      <c r="BE113" s="983"/>
      <c r="BF113" s="983"/>
      <c r="BG113" s="983"/>
      <c r="BH113" s="983"/>
      <c r="BI113" s="983"/>
      <c r="BJ113" s="983"/>
      <c r="BK113" s="983"/>
      <c r="BL113" s="983"/>
      <c r="BM113" s="983"/>
      <c r="BN113" s="983"/>
      <c r="BO113" s="983"/>
      <c r="BP113" s="984"/>
      <c r="BQ113" s="952">
        <v>1499126</v>
      </c>
      <c r="BR113" s="953"/>
      <c r="BS113" s="953"/>
      <c r="BT113" s="953"/>
      <c r="BU113" s="953"/>
      <c r="BV113" s="953">
        <v>1392875</v>
      </c>
      <c r="BW113" s="953"/>
      <c r="BX113" s="953"/>
      <c r="BY113" s="953"/>
      <c r="BZ113" s="953"/>
      <c r="CA113" s="953">
        <v>1197892</v>
      </c>
      <c r="CB113" s="953"/>
      <c r="CC113" s="953"/>
      <c r="CD113" s="953"/>
      <c r="CE113" s="953"/>
      <c r="CF113" s="947">
        <v>9.1</v>
      </c>
      <c r="CG113" s="948"/>
      <c r="CH113" s="948"/>
      <c r="CI113" s="948"/>
      <c r="CJ113" s="948"/>
      <c r="CK113" s="978"/>
      <c r="CL113" s="979"/>
      <c r="CM113" s="949" t="s">
        <v>418</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112</v>
      </c>
      <c r="DH113" s="992"/>
      <c r="DI113" s="992"/>
      <c r="DJ113" s="992"/>
      <c r="DK113" s="993"/>
      <c r="DL113" s="994" t="s">
        <v>112</v>
      </c>
      <c r="DM113" s="992"/>
      <c r="DN113" s="992"/>
      <c r="DO113" s="992"/>
      <c r="DP113" s="993"/>
      <c r="DQ113" s="994" t="s">
        <v>112</v>
      </c>
      <c r="DR113" s="992"/>
      <c r="DS113" s="992"/>
      <c r="DT113" s="992"/>
      <c r="DU113" s="993"/>
      <c r="DV113" s="995" t="s">
        <v>112</v>
      </c>
      <c r="DW113" s="996"/>
      <c r="DX113" s="996"/>
      <c r="DY113" s="996"/>
      <c r="DZ113" s="997"/>
    </row>
    <row r="114" spans="1:130" s="199" customFormat="1" ht="26.25" customHeight="1">
      <c r="A114" s="987"/>
      <c r="B114" s="988"/>
      <c r="C114" s="983" t="s">
        <v>419</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236285</v>
      </c>
      <c r="AB114" s="992"/>
      <c r="AC114" s="992"/>
      <c r="AD114" s="992"/>
      <c r="AE114" s="993"/>
      <c r="AF114" s="994">
        <v>239314</v>
      </c>
      <c r="AG114" s="992"/>
      <c r="AH114" s="992"/>
      <c r="AI114" s="992"/>
      <c r="AJ114" s="993"/>
      <c r="AK114" s="994">
        <v>239648</v>
      </c>
      <c r="AL114" s="992"/>
      <c r="AM114" s="992"/>
      <c r="AN114" s="992"/>
      <c r="AO114" s="993"/>
      <c r="AP114" s="995">
        <v>1.8</v>
      </c>
      <c r="AQ114" s="996"/>
      <c r="AR114" s="996"/>
      <c r="AS114" s="996"/>
      <c r="AT114" s="997"/>
      <c r="AU114" s="933"/>
      <c r="AV114" s="934"/>
      <c r="AW114" s="934"/>
      <c r="AX114" s="934"/>
      <c r="AY114" s="934"/>
      <c r="AZ114" s="982" t="s">
        <v>420</v>
      </c>
      <c r="BA114" s="983"/>
      <c r="BB114" s="983"/>
      <c r="BC114" s="983"/>
      <c r="BD114" s="983"/>
      <c r="BE114" s="983"/>
      <c r="BF114" s="983"/>
      <c r="BG114" s="983"/>
      <c r="BH114" s="983"/>
      <c r="BI114" s="983"/>
      <c r="BJ114" s="983"/>
      <c r="BK114" s="983"/>
      <c r="BL114" s="983"/>
      <c r="BM114" s="983"/>
      <c r="BN114" s="983"/>
      <c r="BO114" s="983"/>
      <c r="BP114" s="984"/>
      <c r="BQ114" s="952">
        <v>4899231</v>
      </c>
      <c r="BR114" s="953"/>
      <c r="BS114" s="953"/>
      <c r="BT114" s="953"/>
      <c r="BU114" s="953"/>
      <c r="BV114" s="953">
        <v>4772760</v>
      </c>
      <c r="BW114" s="953"/>
      <c r="BX114" s="953"/>
      <c r="BY114" s="953"/>
      <c r="BZ114" s="953"/>
      <c r="CA114" s="953">
        <v>4699001</v>
      </c>
      <c r="CB114" s="953"/>
      <c r="CC114" s="953"/>
      <c r="CD114" s="953"/>
      <c r="CE114" s="953"/>
      <c r="CF114" s="947">
        <v>35.5</v>
      </c>
      <c r="CG114" s="948"/>
      <c r="CH114" s="948"/>
      <c r="CI114" s="948"/>
      <c r="CJ114" s="948"/>
      <c r="CK114" s="978"/>
      <c r="CL114" s="979"/>
      <c r="CM114" s="949" t="s">
        <v>421</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112</v>
      </c>
      <c r="DH114" s="992"/>
      <c r="DI114" s="992"/>
      <c r="DJ114" s="992"/>
      <c r="DK114" s="993"/>
      <c r="DL114" s="994" t="s">
        <v>112</v>
      </c>
      <c r="DM114" s="992"/>
      <c r="DN114" s="992"/>
      <c r="DO114" s="992"/>
      <c r="DP114" s="993"/>
      <c r="DQ114" s="994" t="s">
        <v>112</v>
      </c>
      <c r="DR114" s="992"/>
      <c r="DS114" s="992"/>
      <c r="DT114" s="992"/>
      <c r="DU114" s="993"/>
      <c r="DV114" s="995" t="s">
        <v>112</v>
      </c>
      <c r="DW114" s="996"/>
      <c r="DX114" s="996"/>
      <c r="DY114" s="996"/>
      <c r="DZ114" s="997"/>
    </row>
    <row r="115" spans="1:130" s="199" customFormat="1" ht="26.25" customHeight="1">
      <c r="A115" s="987"/>
      <c r="B115" s="988"/>
      <c r="C115" s="983" t="s">
        <v>422</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69796</v>
      </c>
      <c r="AB115" s="967"/>
      <c r="AC115" s="967"/>
      <c r="AD115" s="967"/>
      <c r="AE115" s="968"/>
      <c r="AF115" s="969">
        <v>65999</v>
      </c>
      <c r="AG115" s="967"/>
      <c r="AH115" s="967"/>
      <c r="AI115" s="967"/>
      <c r="AJ115" s="968"/>
      <c r="AK115" s="969">
        <v>361</v>
      </c>
      <c r="AL115" s="967"/>
      <c r="AM115" s="967"/>
      <c r="AN115" s="967"/>
      <c r="AO115" s="968"/>
      <c r="AP115" s="970">
        <v>0</v>
      </c>
      <c r="AQ115" s="971"/>
      <c r="AR115" s="971"/>
      <c r="AS115" s="971"/>
      <c r="AT115" s="972"/>
      <c r="AU115" s="933"/>
      <c r="AV115" s="934"/>
      <c r="AW115" s="934"/>
      <c r="AX115" s="934"/>
      <c r="AY115" s="934"/>
      <c r="AZ115" s="982" t="s">
        <v>423</v>
      </c>
      <c r="BA115" s="983"/>
      <c r="BB115" s="983"/>
      <c r="BC115" s="983"/>
      <c r="BD115" s="983"/>
      <c r="BE115" s="983"/>
      <c r="BF115" s="983"/>
      <c r="BG115" s="983"/>
      <c r="BH115" s="983"/>
      <c r="BI115" s="983"/>
      <c r="BJ115" s="983"/>
      <c r="BK115" s="983"/>
      <c r="BL115" s="983"/>
      <c r="BM115" s="983"/>
      <c r="BN115" s="983"/>
      <c r="BO115" s="983"/>
      <c r="BP115" s="984"/>
      <c r="BQ115" s="952" t="s">
        <v>112</v>
      </c>
      <c r="BR115" s="953"/>
      <c r="BS115" s="953"/>
      <c r="BT115" s="953"/>
      <c r="BU115" s="953"/>
      <c r="BV115" s="953" t="s">
        <v>112</v>
      </c>
      <c r="BW115" s="953"/>
      <c r="BX115" s="953"/>
      <c r="BY115" s="953"/>
      <c r="BZ115" s="953"/>
      <c r="CA115" s="953" t="s">
        <v>112</v>
      </c>
      <c r="CB115" s="953"/>
      <c r="CC115" s="953"/>
      <c r="CD115" s="953"/>
      <c r="CE115" s="953"/>
      <c r="CF115" s="947" t="s">
        <v>112</v>
      </c>
      <c r="CG115" s="948"/>
      <c r="CH115" s="948"/>
      <c r="CI115" s="948"/>
      <c r="CJ115" s="948"/>
      <c r="CK115" s="978"/>
      <c r="CL115" s="979"/>
      <c r="CM115" s="982"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t="s">
        <v>112</v>
      </c>
      <c r="DH115" s="992"/>
      <c r="DI115" s="992"/>
      <c r="DJ115" s="992"/>
      <c r="DK115" s="993"/>
      <c r="DL115" s="994" t="s">
        <v>112</v>
      </c>
      <c r="DM115" s="992"/>
      <c r="DN115" s="992"/>
      <c r="DO115" s="992"/>
      <c r="DP115" s="993"/>
      <c r="DQ115" s="994" t="s">
        <v>112</v>
      </c>
      <c r="DR115" s="992"/>
      <c r="DS115" s="992"/>
      <c r="DT115" s="992"/>
      <c r="DU115" s="993"/>
      <c r="DV115" s="995" t="s">
        <v>112</v>
      </c>
      <c r="DW115" s="996"/>
      <c r="DX115" s="996"/>
      <c r="DY115" s="996"/>
      <c r="DZ115" s="997"/>
    </row>
    <row r="116" spans="1:130" s="199" customFormat="1" ht="26.25" customHeight="1">
      <c r="A116" s="989"/>
      <c r="B116" s="990"/>
      <c r="C116" s="998" t="s">
        <v>425</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112</v>
      </c>
      <c r="AB116" s="992"/>
      <c r="AC116" s="992"/>
      <c r="AD116" s="992"/>
      <c r="AE116" s="993"/>
      <c r="AF116" s="994">
        <v>31</v>
      </c>
      <c r="AG116" s="992"/>
      <c r="AH116" s="992"/>
      <c r="AI116" s="992"/>
      <c r="AJ116" s="993"/>
      <c r="AK116" s="994">
        <v>56</v>
      </c>
      <c r="AL116" s="992"/>
      <c r="AM116" s="992"/>
      <c r="AN116" s="992"/>
      <c r="AO116" s="993"/>
      <c r="AP116" s="995">
        <v>0</v>
      </c>
      <c r="AQ116" s="996"/>
      <c r="AR116" s="996"/>
      <c r="AS116" s="996"/>
      <c r="AT116" s="997"/>
      <c r="AU116" s="933"/>
      <c r="AV116" s="934"/>
      <c r="AW116" s="934"/>
      <c r="AX116" s="934"/>
      <c r="AY116" s="934"/>
      <c r="AZ116" s="1000" t="s">
        <v>426</v>
      </c>
      <c r="BA116" s="1001"/>
      <c r="BB116" s="1001"/>
      <c r="BC116" s="1001"/>
      <c r="BD116" s="1001"/>
      <c r="BE116" s="1001"/>
      <c r="BF116" s="1001"/>
      <c r="BG116" s="1001"/>
      <c r="BH116" s="1001"/>
      <c r="BI116" s="1001"/>
      <c r="BJ116" s="1001"/>
      <c r="BK116" s="1001"/>
      <c r="BL116" s="1001"/>
      <c r="BM116" s="1001"/>
      <c r="BN116" s="1001"/>
      <c r="BO116" s="1001"/>
      <c r="BP116" s="1002"/>
      <c r="BQ116" s="952" t="s">
        <v>112</v>
      </c>
      <c r="BR116" s="953"/>
      <c r="BS116" s="953"/>
      <c r="BT116" s="953"/>
      <c r="BU116" s="953"/>
      <c r="BV116" s="953" t="s">
        <v>112</v>
      </c>
      <c r="BW116" s="953"/>
      <c r="BX116" s="953"/>
      <c r="BY116" s="953"/>
      <c r="BZ116" s="953"/>
      <c r="CA116" s="953" t="s">
        <v>112</v>
      </c>
      <c r="CB116" s="953"/>
      <c r="CC116" s="953"/>
      <c r="CD116" s="953"/>
      <c r="CE116" s="953"/>
      <c r="CF116" s="947" t="s">
        <v>112</v>
      </c>
      <c r="CG116" s="948"/>
      <c r="CH116" s="948"/>
      <c r="CI116" s="948"/>
      <c r="CJ116" s="948"/>
      <c r="CK116" s="978"/>
      <c r="CL116" s="979"/>
      <c r="CM116" s="949" t="s">
        <v>427</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112</v>
      </c>
      <c r="DH116" s="992"/>
      <c r="DI116" s="992"/>
      <c r="DJ116" s="992"/>
      <c r="DK116" s="993"/>
      <c r="DL116" s="994" t="s">
        <v>112</v>
      </c>
      <c r="DM116" s="992"/>
      <c r="DN116" s="992"/>
      <c r="DO116" s="992"/>
      <c r="DP116" s="993"/>
      <c r="DQ116" s="994" t="s">
        <v>112</v>
      </c>
      <c r="DR116" s="992"/>
      <c r="DS116" s="992"/>
      <c r="DT116" s="992"/>
      <c r="DU116" s="993"/>
      <c r="DV116" s="995" t="s">
        <v>112</v>
      </c>
      <c r="DW116" s="996"/>
      <c r="DX116" s="996"/>
      <c r="DY116" s="996"/>
      <c r="DZ116" s="997"/>
    </row>
    <row r="117" spans="1:130" s="199" customFormat="1" ht="26.25" customHeight="1">
      <c r="A117" s="937" t="s">
        <v>170</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428</v>
      </c>
      <c r="Z117" s="919"/>
      <c r="AA117" s="1009">
        <v>4476818</v>
      </c>
      <c r="AB117" s="1010"/>
      <c r="AC117" s="1010"/>
      <c r="AD117" s="1010"/>
      <c r="AE117" s="1011"/>
      <c r="AF117" s="1012">
        <v>4811191</v>
      </c>
      <c r="AG117" s="1010"/>
      <c r="AH117" s="1010"/>
      <c r="AI117" s="1010"/>
      <c r="AJ117" s="1011"/>
      <c r="AK117" s="1012">
        <v>5175435</v>
      </c>
      <c r="AL117" s="1010"/>
      <c r="AM117" s="1010"/>
      <c r="AN117" s="1010"/>
      <c r="AO117" s="1011"/>
      <c r="AP117" s="1013"/>
      <c r="AQ117" s="1014"/>
      <c r="AR117" s="1014"/>
      <c r="AS117" s="1014"/>
      <c r="AT117" s="1015"/>
      <c r="AU117" s="933"/>
      <c r="AV117" s="934"/>
      <c r="AW117" s="934"/>
      <c r="AX117" s="934"/>
      <c r="AY117" s="934"/>
      <c r="AZ117" s="1000" t="s">
        <v>429</v>
      </c>
      <c r="BA117" s="1001"/>
      <c r="BB117" s="1001"/>
      <c r="BC117" s="1001"/>
      <c r="BD117" s="1001"/>
      <c r="BE117" s="1001"/>
      <c r="BF117" s="1001"/>
      <c r="BG117" s="1001"/>
      <c r="BH117" s="1001"/>
      <c r="BI117" s="1001"/>
      <c r="BJ117" s="1001"/>
      <c r="BK117" s="1001"/>
      <c r="BL117" s="1001"/>
      <c r="BM117" s="1001"/>
      <c r="BN117" s="1001"/>
      <c r="BO117" s="1001"/>
      <c r="BP117" s="1002"/>
      <c r="BQ117" s="952" t="s">
        <v>112</v>
      </c>
      <c r="BR117" s="953"/>
      <c r="BS117" s="953"/>
      <c r="BT117" s="953"/>
      <c r="BU117" s="953"/>
      <c r="BV117" s="953" t="s">
        <v>112</v>
      </c>
      <c r="BW117" s="953"/>
      <c r="BX117" s="953"/>
      <c r="BY117" s="953"/>
      <c r="BZ117" s="953"/>
      <c r="CA117" s="953" t="s">
        <v>112</v>
      </c>
      <c r="CB117" s="953"/>
      <c r="CC117" s="953"/>
      <c r="CD117" s="953"/>
      <c r="CE117" s="953"/>
      <c r="CF117" s="947" t="s">
        <v>112</v>
      </c>
      <c r="CG117" s="948"/>
      <c r="CH117" s="948"/>
      <c r="CI117" s="948"/>
      <c r="CJ117" s="948"/>
      <c r="CK117" s="978"/>
      <c r="CL117" s="979"/>
      <c r="CM117" s="949" t="s">
        <v>430</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112</v>
      </c>
      <c r="DH117" s="992"/>
      <c r="DI117" s="992"/>
      <c r="DJ117" s="992"/>
      <c r="DK117" s="993"/>
      <c r="DL117" s="994" t="s">
        <v>112</v>
      </c>
      <c r="DM117" s="992"/>
      <c r="DN117" s="992"/>
      <c r="DO117" s="992"/>
      <c r="DP117" s="993"/>
      <c r="DQ117" s="994" t="s">
        <v>112</v>
      </c>
      <c r="DR117" s="992"/>
      <c r="DS117" s="992"/>
      <c r="DT117" s="992"/>
      <c r="DU117" s="993"/>
      <c r="DV117" s="995" t="s">
        <v>112</v>
      </c>
      <c r="DW117" s="996"/>
      <c r="DX117" s="996"/>
      <c r="DY117" s="996"/>
      <c r="DZ117" s="997"/>
    </row>
    <row r="118" spans="1:130" s="199" customFormat="1" ht="26.25" customHeight="1">
      <c r="A118" s="93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402</v>
      </c>
      <c r="AB118" s="918"/>
      <c r="AC118" s="918"/>
      <c r="AD118" s="918"/>
      <c r="AE118" s="919"/>
      <c r="AF118" s="917" t="s">
        <v>287</v>
      </c>
      <c r="AG118" s="918"/>
      <c r="AH118" s="918"/>
      <c r="AI118" s="918"/>
      <c r="AJ118" s="919"/>
      <c r="AK118" s="917" t="s">
        <v>286</v>
      </c>
      <c r="AL118" s="918"/>
      <c r="AM118" s="918"/>
      <c r="AN118" s="918"/>
      <c r="AO118" s="919"/>
      <c r="AP118" s="1004" t="s">
        <v>403</v>
      </c>
      <c r="AQ118" s="1005"/>
      <c r="AR118" s="1005"/>
      <c r="AS118" s="1005"/>
      <c r="AT118" s="1006"/>
      <c r="AU118" s="933"/>
      <c r="AV118" s="934"/>
      <c r="AW118" s="934"/>
      <c r="AX118" s="934"/>
      <c r="AY118" s="934"/>
      <c r="AZ118" s="1007" t="s">
        <v>431</v>
      </c>
      <c r="BA118" s="998"/>
      <c r="BB118" s="998"/>
      <c r="BC118" s="998"/>
      <c r="BD118" s="998"/>
      <c r="BE118" s="998"/>
      <c r="BF118" s="998"/>
      <c r="BG118" s="998"/>
      <c r="BH118" s="998"/>
      <c r="BI118" s="998"/>
      <c r="BJ118" s="998"/>
      <c r="BK118" s="998"/>
      <c r="BL118" s="998"/>
      <c r="BM118" s="998"/>
      <c r="BN118" s="998"/>
      <c r="BO118" s="998"/>
      <c r="BP118" s="999"/>
      <c r="BQ118" s="1030" t="s">
        <v>112</v>
      </c>
      <c r="BR118" s="1031"/>
      <c r="BS118" s="1031"/>
      <c r="BT118" s="1031"/>
      <c r="BU118" s="1031"/>
      <c r="BV118" s="1031" t="s">
        <v>112</v>
      </c>
      <c r="BW118" s="1031"/>
      <c r="BX118" s="1031"/>
      <c r="BY118" s="1031"/>
      <c r="BZ118" s="1031"/>
      <c r="CA118" s="1031" t="s">
        <v>112</v>
      </c>
      <c r="CB118" s="1031"/>
      <c r="CC118" s="1031"/>
      <c r="CD118" s="1031"/>
      <c r="CE118" s="1031"/>
      <c r="CF118" s="947" t="s">
        <v>112</v>
      </c>
      <c r="CG118" s="948"/>
      <c r="CH118" s="948"/>
      <c r="CI118" s="948"/>
      <c r="CJ118" s="948"/>
      <c r="CK118" s="978"/>
      <c r="CL118" s="979"/>
      <c r="CM118" s="949" t="s">
        <v>432</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112</v>
      </c>
      <c r="DH118" s="992"/>
      <c r="DI118" s="992"/>
      <c r="DJ118" s="992"/>
      <c r="DK118" s="993"/>
      <c r="DL118" s="994" t="s">
        <v>112</v>
      </c>
      <c r="DM118" s="992"/>
      <c r="DN118" s="992"/>
      <c r="DO118" s="992"/>
      <c r="DP118" s="993"/>
      <c r="DQ118" s="994" t="s">
        <v>112</v>
      </c>
      <c r="DR118" s="992"/>
      <c r="DS118" s="992"/>
      <c r="DT118" s="992"/>
      <c r="DU118" s="993"/>
      <c r="DV118" s="995" t="s">
        <v>112</v>
      </c>
      <c r="DW118" s="996"/>
      <c r="DX118" s="996"/>
      <c r="DY118" s="996"/>
      <c r="DZ118" s="997"/>
    </row>
    <row r="119" spans="1:130" s="199" customFormat="1" ht="26.25" customHeight="1">
      <c r="A119" s="1091" t="s">
        <v>407</v>
      </c>
      <c r="B119" s="977"/>
      <c r="C119" s="956" t="s">
        <v>408</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112</v>
      </c>
      <c r="AB119" s="925"/>
      <c r="AC119" s="925"/>
      <c r="AD119" s="925"/>
      <c r="AE119" s="926"/>
      <c r="AF119" s="927" t="s">
        <v>112</v>
      </c>
      <c r="AG119" s="925"/>
      <c r="AH119" s="925"/>
      <c r="AI119" s="925"/>
      <c r="AJ119" s="926"/>
      <c r="AK119" s="927" t="s">
        <v>112</v>
      </c>
      <c r="AL119" s="925"/>
      <c r="AM119" s="925"/>
      <c r="AN119" s="925"/>
      <c r="AO119" s="926"/>
      <c r="AP119" s="928" t="s">
        <v>112</v>
      </c>
      <c r="AQ119" s="929"/>
      <c r="AR119" s="929"/>
      <c r="AS119" s="929"/>
      <c r="AT119" s="930"/>
      <c r="AU119" s="935"/>
      <c r="AV119" s="936"/>
      <c r="AW119" s="936"/>
      <c r="AX119" s="936"/>
      <c r="AY119" s="936"/>
      <c r="AZ119" s="230" t="s">
        <v>170</v>
      </c>
      <c r="BA119" s="230"/>
      <c r="BB119" s="230"/>
      <c r="BC119" s="230"/>
      <c r="BD119" s="230"/>
      <c r="BE119" s="230"/>
      <c r="BF119" s="230"/>
      <c r="BG119" s="230"/>
      <c r="BH119" s="230"/>
      <c r="BI119" s="230"/>
      <c r="BJ119" s="230"/>
      <c r="BK119" s="230"/>
      <c r="BL119" s="230"/>
      <c r="BM119" s="230"/>
      <c r="BN119" s="230"/>
      <c r="BO119" s="1008" t="s">
        <v>433</v>
      </c>
      <c r="BP119" s="1039"/>
      <c r="BQ119" s="1030">
        <v>45852919</v>
      </c>
      <c r="BR119" s="1031"/>
      <c r="BS119" s="1031"/>
      <c r="BT119" s="1031"/>
      <c r="BU119" s="1031"/>
      <c r="BV119" s="1031">
        <v>44912893</v>
      </c>
      <c r="BW119" s="1031"/>
      <c r="BX119" s="1031"/>
      <c r="BY119" s="1031"/>
      <c r="BZ119" s="1031"/>
      <c r="CA119" s="1031">
        <v>42442154</v>
      </c>
      <c r="CB119" s="1031"/>
      <c r="CC119" s="1031"/>
      <c r="CD119" s="1031"/>
      <c r="CE119" s="1031"/>
      <c r="CF119" s="1032"/>
      <c r="CG119" s="1033"/>
      <c r="CH119" s="1033"/>
      <c r="CI119" s="1033"/>
      <c r="CJ119" s="1034"/>
      <c r="CK119" s="980"/>
      <c r="CL119" s="981"/>
      <c r="CM119" s="1035" t="s">
        <v>434</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v>62790</v>
      </c>
      <c r="DH119" s="1017"/>
      <c r="DI119" s="1017"/>
      <c r="DJ119" s="1017"/>
      <c r="DK119" s="1018"/>
      <c r="DL119" s="1016" t="s">
        <v>112</v>
      </c>
      <c r="DM119" s="1017"/>
      <c r="DN119" s="1017"/>
      <c r="DO119" s="1017"/>
      <c r="DP119" s="1018"/>
      <c r="DQ119" s="1016" t="s">
        <v>112</v>
      </c>
      <c r="DR119" s="1017"/>
      <c r="DS119" s="1017"/>
      <c r="DT119" s="1017"/>
      <c r="DU119" s="1018"/>
      <c r="DV119" s="1019" t="s">
        <v>112</v>
      </c>
      <c r="DW119" s="1020"/>
      <c r="DX119" s="1020"/>
      <c r="DY119" s="1020"/>
      <c r="DZ119" s="1021"/>
    </row>
    <row r="120" spans="1:130" s="199" customFormat="1" ht="26.25" customHeight="1">
      <c r="A120" s="1092"/>
      <c r="B120" s="979"/>
      <c r="C120" s="949" t="s">
        <v>411</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112</v>
      </c>
      <c r="AB120" s="992"/>
      <c r="AC120" s="992"/>
      <c r="AD120" s="992"/>
      <c r="AE120" s="993"/>
      <c r="AF120" s="994" t="s">
        <v>112</v>
      </c>
      <c r="AG120" s="992"/>
      <c r="AH120" s="992"/>
      <c r="AI120" s="992"/>
      <c r="AJ120" s="993"/>
      <c r="AK120" s="994" t="s">
        <v>112</v>
      </c>
      <c r="AL120" s="992"/>
      <c r="AM120" s="992"/>
      <c r="AN120" s="992"/>
      <c r="AO120" s="993"/>
      <c r="AP120" s="995" t="s">
        <v>112</v>
      </c>
      <c r="AQ120" s="996"/>
      <c r="AR120" s="996"/>
      <c r="AS120" s="996"/>
      <c r="AT120" s="997"/>
      <c r="AU120" s="1022" t="s">
        <v>435</v>
      </c>
      <c r="AV120" s="1023"/>
      <c r="AW120" s="1023"/>
      <c r="AX120" s="1023"/>
      <c r="AY120" s="1024"/>
      <c r="AZ120" s="973" t="s">
        <v>436</v>
      </c>
      <c r="BA120" s="922"/>
      <c r="BB120" s="922"/>
      <c r="BC120" s="922"/>
      <c r="BD120" s="922"/>
      <c r="BE120" s="922"/>
      <c r="BF120" s="922"/>
      <c r="BG120" s="922"/>
      <c r="BH120" s="922"/>
      <c r="BI120" s="922"/>
      <c r="BJ120" s="922"/>
      <c r="BK120" s="922"/>
      <c r="BL120" s="922"/>
      <c r="BM120" s="922"/>
      <c r="BN120" s="922"/>
      <c r="BO120" s="922"/>
      <c r="BP120" s="923"/>
      <c r="BQ120" s="959">
        <v>6437965</v>
      </c>
      <c r="BR120" s="960"/>
      <c r="BS120" s="960"/>
      <c r="BT120" s="960"/>
      <c r="BU120" s="960"/>
      <c r="BV120" s="960">
        <v>6941112</v>
      </c>
      <c r="BW120" s="960"/>
      <c r="BX120" s="960"/>
      <c r="BY120" s="960"/>
      <c r="BZ120" s="960"/>
      <c r="CA120" s="960">
        <v>7681767</v>
      </c>
      <c r="CB120" s="960"/>
      <c r="CC120" s="960"/>
      <c r="CD120" s="960"/>
      <c r="CE120" s="960"/>
      <c r="CF120" s="974">
        <v>58.1</v>
      </c>
      <c r="CG120" s="975"/>
      <c r="CH120" s="975"/>
      <c r="CI120" s="975"/>
      <c r="CJ120" s="975"/>
      <c r="CK120" s="1040" t="s">
        <v>437</v>
      </c>
      <c r="CL120" s="1041"/>
      <c r="CM120" s="1041"/>
      <c r="CN120" s="1041"/>
      <c r="CO120" s="1042"/>
      <c r="CP120" s="1048" t="s">
        <v>386</v>
      </c>
      <c r="CQ120" s="1049"/>
      <c r="CR120" s="1049"/>
      <c r="CS120" s="1049"/>
      <c r="CT120" s="1049"/>
      <c r="CU120" s="1049"/>
      <c r="CV120" s="1049"/>
      <c r="CW120" s="1049"/>
      <c r="CX120" s="1049"/>
      <c r="CY120" s="1049"/>
      <c r="CZ120" s="1049"/>
      <c r="DA120" s="1049"/>
      <c r="DB120" s="1049"/>
      <c r="DC120" s="1049"/>
      <c r="DD120" s="1049"/>
      <c r="DE120" s="1049"/>
      <c r="DF120" s="1050"/>
      <c r="DG120" s="959">
        <v>3104049</v>
      </c>
      <c r="DH120" s="960"/>
      <c r="DI120" s="960"/>
      <c r="DJ120" s="960"/>
      <c r="DK120" s="960"/>
      <c r="DL120" s="960">
        <v>2951634</v>
      </c>
      <c r="DM120" s="960"/>
      <c r="DN120" s="960"/>
      <c r="DO120" s="960"/>
      <c r="DP120" s="960"/>
      <c r="DQ120" s="960">
        <v>2749112</v>
      </c>
      <c r="DR120" s="960"/>
      <c r="DS120" s="960"/>
      <c r="DT120" s="960"/>
      <c r="DU120" s="960"/>
      <c r="DV120" s="961">
        <v>20.8</v>
      </c>
      <c r="DW120" s="961"/>
      <c r="DX120" s="961"/>
      <c r="DY120" s="961"/>
      <c r="DZ120" s="962"/>
    </row>
    <row r="121" spans="1:130" s="199" customFormat="1" ht="26.25" customHeight="1">
      <c r="A121" s="1092"/>
      <c r="B121" s="979"/>
      <c r="C121" s="1000" t="s">
        <v>438</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t="s">
        <v>112</v>
      </c>
      <c r="AB121" s="992"/>
      <c r="AC121" s="992"/>
      <c r="AD121" s="992"/>
      <c r="AE121" s="993"/>
      <c r="AF121" s="994" t="s">
        <v>112</v>
      </c>
      <c r="AG121" s="992"/>
      <c r="AH121" s="992"/>
      <c r="AI121" s="992"/>
      <c r="AJ121" s="993"/>
      <c r="AK121" s="994" t="s">
        <v>112</v>
      </c>
      <c r="AL121" s="992"/>
      <c r="AM121" s="992"/>
      <c r="AN121" s="992"/>
      <c r="AO121" s="993"/>
      <c r="AP121" s="995" t="s">
        <v>112</v>
      </c>
      <c r="AQ121" s="996"/>
      <c r="AR121" s="996"/>
      <c r="AS121" s="996"/>
      <c r="AT121" s="997"/>
      <c r="AU121" s="1025"/>
      <c r="AV121" s="1026"/>
      <c r="AW121" s="1026"/>
      <c r="AX121" s="1026"/>
      <c r="AY121" s="1027"/>
      <c r="AZ121" s="982" t="s">
        <v>439</v>
      </c>
      <c r="BA121" s="983"/>
      <c r="BB121" s="983"/>
      <c r="BC121" s="983"/>
      <c r="BD121" s="983"/>
      <c r="BE121" s="983"/>
      <c r="BF121" s="983"/>
      <c r="BG121" s="983"/>
      <c r="BH121" s="983"/>
      <c r="BI121" s="983"/>
      <c r="BJ121" s="983"/>
      <c r="BK121" s="983"/>
      <c r="BL121" s="983"/>
      <c r="BM121" s="983"/>
      <c r="BN121" s="983"/>
      <c r="BO121" s="983"/>
      <c r="BP121" s="984"/>
      <c r="BQ121" s="952">
        <v>153215</v>
      </c>
      <c r="BR121" s="953"/>
      <c r="BS121" s="953"/>
      <c r="BT121" s="953"/>
      <c r="BU121" s="953"/>
      <c r="BV121" s="953">
        <v>135114</v>
      </c>
      <c r="BW121" s="953"/>
      <c r="BX121" s="953"/>
      <c r="BY121" s="953"/>
      <c r="BZ121" s="953"/>
      <c r="CA121" s="953">
        <v>108365</v>
      </c>
      <c r="CB121" s="953"/>
      <c r="CC121" s="953"/>
      <c r="CD121" s="953"/>
      <c r="CE121" s="953"/>
      <c r="CF121" s="947">
        <v>0.8</v>
      </c>
      <c r="CG121" s="948"/>
      <c r="CH121" s="948"/>
      <c r="CI121" s="948"/>
      <c r="CJ121" s="948"/>
      <c r="CK121" s="1043"/>
      <c r="CL121" s="1044"/>
      <c r="CM121" s="1044"/>
      <c r="CN121" s="1044"/>
      <c r="CO121" s="1045"/>
      <c r="CP121" s="1053" t="s">
        <v>385</v>
      </c>
      <c r="CQ121" s="1054"/>
      <c r="CR121" s="1054"/>
      <c r="CS121" s="1054"/>
      <c r="CT121" s="1054"/>
      <c r="CU121" s="1054"/>
      <c r="CV121" s="1054"/>
      <c r="CW121" s="1054"/>
      <c r="CX121" s="1054"/>
      <c r="CY121" s="1054"/>
      <c r="CZ121" s="1054"/>
      <c r="DA121" s="1054"/>
      <c r="DB121" s="1054"/>
      <c r="DC121" s="1054"/>
      <c r="DD121" s="1054"/>
      <c r="DE121" s="1054"/>
      <c r="DF121" s="1055"/>
      <c r="DG121" s="952">
        <v>1136032</v>
      </c>
      <c r="DH121" s="953"/>
      <c r="DI121" s="953"/>
      <c r="DJ121" s="953"/>
      <c r="DK121" s="953"/>
      <c r="DL121" s="953">
        <v>1114263</v>
      </c>
      <c r="DM121" s="953"/>
      <c r="DN121" s="953"/>
      <c r="DO121" s="953"/>
      <c r="DP121" s="953"/>
      <c r="DQ121" s="953">
        <v>1015189</v>
      </c>
      <c r="DR121" s="953"/>
      <c r="DS121" s="953"/>
      <c r="DT121" s="953"/>
      <c r="DU121" s="953"/>
      <c r="DV121" s="954">
        <v>7.7</v>
      </c>
      <c r="DW121" s="954"/>
      <c r="DX121" s="954"/>
      <c r="DY121" s="954"/>
      <c r="DZ121" s="955"/>
    </row>
    <row r="122" spans="1:130" s="199" customFormat="1" ht="26.25" customHeight="1">
      <c r="A122" s="1092"/>
      <c r="B122" s="979"/>
      <c r="C122" s="949" t="s">
        <v>421</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112</v>
      </c>
      <c r="AB122" s="992"/>
      <c r="AC122" s="992"/>
      <c r="AD122" s="992"/>
      <c r="AE122" s="993"/>
      <c r="AF122" s="994" t="s">
        <v>112</v>
      </c>
      <c r="AG122" s="992"/>
      <c r="AH122" s="992"/>
      <c r="AI122" s="992"/>
      <c r="AJ122" s="993"/>
      <c r="AK122" s="994" t="s">
        <v>112</v>
      </c>
      <c r="AL122" s="992"/>
      <c r="AM122" s="992"/>
      <c r="AN122" s="992"/>
      <c r="AO122" s="993"/>
      <c r="AP122" s="995" t="s">
        <v>112</v>
      </c>
      <c r="AQ122" s="996"/>
      <c r="AR122" s="996"/>
      <c r="AS122" s="996"/>
      <c r="AT122" s="997"/>
      <c r="AU122" s="1025"/>
      <c r="AV122" s="1026"/>
      <c r="AW122" s="1026"/>
      <c r="AX122" s="1026"/>
      <c r="AY122" s="1027"/>
      <c r="AZ122" s="1007" t="s">
        <v>440</v>
      </c>
      <c r="BA122" s="998"/>
      <c r="BB122" s="998"/>
      <c r="BC122" s="998"/>
      <c r="BD122" s="998"/>
      <c r="BE122" s="998"/>
      <c r="BF122" s="998"/>
      <c r="BG122" s="998"/>
      <c r="BH122" s="998"/>
      <c r="BI122" s="998"/>
      <c r="BJ122" s="998"/>
      <c r="BK122" s="998"/>
      <c r="BL122" s="998"/>
      <c r="BM122" s="998"/>
      <c r="BN122" s="998"/>
      <c r="BO122" s="998"/>
      <c r="BP122" s="999"/>
      <c r="BQ122" s="1030">
        <v>30439445</v>
      </c>
      <c r="BR122" s="1031"/>
      <c r="BS122" s="1031"/>
      <c r="BT122" s="1031"/>
      <c r="BU122" s="1031"/>
      <c r="BV122" s="1031">
        <v>30148782</v>
      </c>
      <c r="BW122" s="1031"/>
      <c r="BX122" s="1031"/>
      <c r="BY122" s="1031"/>
      <c r="BZ122" s="1031"/>
      <c r="CA122" s="1031">
        <v>28539572</v>
      </c>
      <c r="CB122" s="1031"/>
      <c r="CC122" s="1031"/>
      <c r="CD122" s="1031"/>
      <c r="CE122" s="1031"/>
      <c r="CF122" s="1051">
        <v>215.8</v>
      </c>
      <c r="CG122" s="1052"/>
      <c r="CH122" s="1052"/>
      <c r="CI122" s="1052"/>
      <c r="CJ122" s="1052"/>
      <c r="CK122" s="1043"/>
      <c r="CL122" s="1044"/>
      <c r="CM122" s="1044"/>
      <c r="CN122" s="1044"/>
      <c r="CO122" s="1045"/>
      <c r="CP122" s="1053" t="s">
        <v>383</v>
      </c>
      <c r="CQ122" s="1054"/>
      <c r="CR122" s="1054"/>
      <c r="CS122" s="1054"/>
      <c r="CT122" s="1054"/>
      <c r="CU122" s="1054"/>
      <c r="CV122" s="1054"/>
      <c r="CW122" s="1054"/>
      <c r="CX122" s="1054"/>
      <c r="CY122" s="1054"/>
      <c r="CZ122" s="1054"/>
      <c r="DA122" s="1054"/>
      <c r="DB122" s="1054"/>
      <c r="DC122" s="1054"/>
      <c r="DD122" s="1054"/>
      <c r="DE122" s="1054"/>
      <c r="DF122" s="1055"/>
      <c r="DG122" s="952">
        <v>6604</v>
      </c>
      <c r="DH122" s="953"/>
      <c r="DI122" s="953"/>
      <c r="DJ122" s="953"/>
      <c r="DK122" s="953"/>
      <c r="DL122" s="953">
        <v>5877</v>
      </c>
      <c r="DM122" s="953"/>
      <c r="DN122" s="953"/>
      <c r="DO122" s="953"/>
      <c r="DP122" s="953"/>
      <c r="DQ122" s="953">
        <v>18310</v>
      </c>
      <c r="DR122" s="953"/>
      <c r="DS122" s="953"/>
      <c r="DT122" s="953"/>
      <c r="DU122" s="953"/>
      <c r="DV122" s="954">
        <v>0.1</v>
      </c>
      <c r="DW122" s="954"/>
      <c r="DX122" s="954"/>
      <c r="DY122" s="954"/>
      <c r="DZ122" s="955"/>
    </row>
    <row r="123" spans="1:130" s="199" customFormat="1" ht="26.25" customHeight="1">
      <c r="A123" s="1092"/>
      <c r="B123" s="979"/>
      <c r="C123" s="949" t="s">
        <v>427</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112</v>
      </c>
      <c r="AB123" s="992"/>
      <c r="AC123" s="992"/>
      <c r="AD123" s="992"/>
      <c r="AE123" s="993"/>
      <c r="AF123" s="994" t="s">
        <v>112</v>
      </c>
      <c r="AG123" s="992"/>
      <c r="AH123" s="992"/>
      <c r="AI123" s="992"/>
      <c r="AJ123" s="993"/>
      <c r="AK123" s="994" t="s">
        <v>112</v>
      </c>
      <c r="AL123" s="992"/>
      <c r="AM123" s="992"/>
      <c r="AN123" s="992"/>
      <c r="AO123" s="993"/>
      <c r="AP123" s="995" t="s">
        <v>112</v>
      </c>
      <c r="AQ123" s="996"/>
      <c r="AR123" s="996"/>
      <c r="AS123" s="996"/>
      <c r="AT123" s="997"/>
      <c r="AU123" s="1028"/>
      <c r="AV123" s="1029"/>
      <c r="AW123" s="1029"/>
      <c r="AX123" s="1029"/>
      <c r="AY123" s="1029"/>
      <c r="AZ123" s="230" t="s">
        <v>170</v>
      </c>
      <c r="BA123" s="230"/>
      <c r="BB123" s="230"/>
      <c r="BC123" s="230"/>
      <c r="BD123" s="230"/>
      <c r="BE123" s="230"/>
      <c r="BF123" s="230"/>
      <c r="BG123" s="230"/>
      <c r="BH123" s="230"/>
      <c r="BI123" s="230"/>
      <c r="BJ123" s="230"/>
      <c r="BK123" s="230"/>
      <c r="BL123" s="230"/>
      <c r="BM123" s="230"/>
      <c r="BN123" s="230"/>
      <c r="BO123" s="1008" t="s">
        <v>441</v>
      </c>
      <c r="BP123" s="1039"/>
      <c r="BQ123" s="1098">
        <v>37030625</v>
      </c>
      <c r="BR123" s="1099"/>
      <c r="BS123" s="1099"/>
      <c r="BT123" s="1099"/>
      <c r="BU123" s="1099"/>
      <c r="BV123" s="1099">
        <v>37225008</v>
      </c>
      <c r="BW123" s="1099"/>
      <c r="BX123" s="1099"/>
      <c r="BY123" s="1099"/>
      <c r="BZ123" s="1099"/>
      <c r="CA123" s="1099">
        <v>36329704</v>
      </c>
      <c r="CB123" s="1099"/>
      <c r="CC123" s="1099"/>
      <c r="CD123" s="1099"/>
      <c r="CE123" s="1099"/>
      <c r="CF123" s="1032"/>
      <c r="CG123" s="1033"/>
      <c r="CH123" s="1033"/>
      <c r="CI123" s="1033"/>
      <c r="CJ123" s="1034"/>
      <c r="CK123" s="1043"/>
      <c r="CL123" s="1044"/>
      <c r="CM123" s="1044"/>
      <c r="CN123" s="1044"/>
      <c r="CO123" s="1045"/>
      <c r="CP123" s="1053" t="s">
        <v>381</v>
      </c>
      <c r="CQ123" s="1054"/>
      <c r="CR123" s="1054"/>
      <c r="CS123" s="1054"/>
      <c r="CT123" s="1054"/>
      <c r="CU123" s="1054"/>
      <c r="CV123" s="1054"/>
      <c r="CW123" s="1054"/>
      <c r="CX123" s="1054"/>
      <c r="CY123" s="1054"/>
      <c r="CZ123" s="1054"/>
      <c r="DA123" s="1054"/>
      <c r="DB123" s="1054"/>
      <c r="DC123" s="1054"/>
      <c r="DD123" s="1054"/>
      <c r="DE123" s="1054"/>
      <c r="DF123" s="1055"/>
      <c r="DG123" s="991" t="s">
        <v>112</v>
      </c>
      <c r="DH123" s="992"/>
      <c r="DI123" s="992"/>
      <c r="DJ123" s="992"/>
      <c r="DK123" s="993"/>
      <c r="DL123" s="994" t="s">
        <v>112</v>
      </c>
      <c r="DM123" s="992"/>
      <c r="DN123" s="992"/>
      <c r="DO123" s="992"/>
      <c r="DP123" s="993"/>
      <c r="DQ123" s="994" t="s">
        <v>112</v>
      </c>
      <c r="DR123" s="992"/>
      <c r="DS123" s="992"/>
      <c r="DT123" s="992"/>
      <c r="DU123" s="993"/>
      <c r="DV123" s="995" t="s">
        <v>112</v>
      </c>
      <c r="DW123" s="996"/>
      <c r="DX123" s="996"/>
      <c r="DY123" s="996"/>
      <c r="DZ123" s="997"/>
    </row>
    <row r="124" spans="1:130" s="199" customFormat="1" ht="26.25" customHeight="1" thickBot="1">
      <c r="A124" s="1092"/>
      <c r="B124" s="979"/>
      <c r="C124" s="949" t="s">
        <v>430</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112</v>
      </c>
      <c r="AB124" s="992"/>
      <c r="AC124" s="992"/>
      <c r="AD124" s="992"/>
      <c r="AE124" s="993"/>
      <c r="AF124" s="994" t="s">
        <v>112</v>
      </c>
      <c r="AG124" s="992"/>
      <c r="AH124" s="992"/>
      <c r="AI124" s="992"/>
      <c r="AJ124" s="993"/>
      <c r="AK124" s="994" t="s">
        <v>112</v>
      </c>
      <c r="AL124" s="992"/>
      <c r="AM124" s="992"/>
      <c r="AN124" s="992"/>
      <c r="AO124" s="993"/>
      <c r="AP124" s="995" t="s">
        <v>112</v>
      </c>
      <c r="AQ124" s="996"/>
      <c r="AR124" s="996"/>
      <c r="AS124" s="996"/>
      <c r="AT124" s="997"/>
      <c r="AU124" s="1094" t="s">
        <v>442</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v>64.900000000000006</v>
      </c>
      <c r="BR124" s="1061"/>
      <c r="BS124" s="1061"/>
      <c r="BT124" s="1061"/>
      <c r="BU124" s="1061"/>
      <c r="BV124" s="1061">
        <v>56.2</v>
      </c>
      <c r="BW124" s="1061"/>
      <c r="BX124" s="1061"/>
      <c r="BY124" s="1061"/>
      <c r="BZ124" s="1061"/>
      <c r="CA124" s="1061">
        <v>46.2</v>
      </c>
      <c r="CB124" s="1061"/>
      <c r="CC124" s="1061"/>
      <c r="CD124" s="1061"/>
      <c r="CE124" s="1061"/>
      <c r="CF124" s="1062"/>
      <c r="CG124" s="1063"/>
      <c r="CH124" s="1063"/>
      <c r="CI124" s="1063"/>
      <c r="CJ124" s="1064"/>
      <c r="CK124" s="1046"/>
      <c r="CL124" s="1046"/>
      <c r="CM124" s="1046"/>
      <c r="CN124" s="1046"/>
      <c r="CO124" s="1047"/>
      <c r="CP124" s="1053" t="s">
        <v>443</v>
      </c>
      <c r="CQ124" s="1054"/>
      <c r="CR124" s="1054"/>
      <c r="CS124" s="1054"/>
      <c r="CT124" s="1054"/>
      <c r="CU124" s="1054"/>
      <c r="CV124" s="1054"/>
      <c r="CW124" s="1054"/>
      <c r="CX124" s="1054"/>
      <c r="CY124" s="1054"/>
      <c r="CZ124" s="1054"/>
      <c r="DA124" s="1054"/>
      <c r="DB124" s="1054"/>
      <c r="DC124" s="1054"/>
      <c r="DD124" s="1054"/>
      <c r="DE124" s="1054"/>
      <c r="DF124" s="1055"/>
      <c r="DG124" s="1038" t="s">
        <v>112</v>
      </c>
      <c r="DH124" s="1017"/>
      <c r="DI124" s="1017"/>
      <c r="DJ124" s="1017"/>
      <c r="DK124" s="1018"/>
      <c r="DL124" s="1016" t="s">
        <v>112</v>
      </c>
      <c r="DM124" s="1017"/>
      <c r="DN124" s="1017"/>
      <c r="DO124" s="1017"/>
      <c r="DP124" s="1018"/>
      <c r="DQ124" s="1016" t="s">
        <v>112</v>
      </c>
      <c r="DR124" s="1017"/>
      <c r="DS124" s="1017"/>
      <c r="DT124" s="1017"/>
      <c r="DU124" s="1018"/>
      <c r="DV124" s="1019" t="s">
        <v>112</v>
      </c>
      <c r="DW124" s="1020"/>
      <c r="DX124" s="1020"/>
      <c r="DY124" s="1020"/>
      <c r="DZ124" s="1021"/>
    </row>
    <row r="125" spans="1:130" s="199" customFormat="1" ht="26.25" customHeight="1">
      <c r="A125" s="1092"/>
      <c r="B125" s="979"/>
      <c r="C125" s="949" t="s">
        <v>432</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112</v>
      </c>
      <c r="AB125" s="992"/>
      <c r="AC125" s="992"/>
      <c r="AD125" s="992"/>
      <c r="AE125" s="993"/>
      <c r="AF125" s="994" t="s">
        <v>112</v>
      </c>
      <c r="AG125" s="992"/>
      <c r="AH125" s="992"/>
      <c r="AI125" s="992"/>
      <c r="AJ125" s="993"/>
      <c r="AK125" s="994" t="s">
        <v>112</v>
      </c>
      <c r="AL125" s="992"/>
      <c r="AM125" s="992"/>
      <c r="AN125" s="992"/>
      <c r="AO125" s="993"/>
      <c r="AP125" s="995" t="s">
        <v>112</v>
      </c>
      <c r="AQ125" s="996"/>
      <c r="AR125" s="996"/>
      <c r="AS125" s="996"/>
      <c r="AT125" s="99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6" t="s">
        <v>444</v>
      </c>
      <c r="CL125" s="1041"/>
      <c r="CM125" s="1041"/>
      <c r="CN125" s="1041"/>
      <c r="CO125" s="1042"/>
      <c r="CP125" s="973" t="s">
        <v>445</v>
      </c>
      <c r="CQ125" s="922"/>
      <c r="CR125" s="922"/>
      <c r="CS125" s="922"/>
      <c r="CT125" s="922"/>
      <c r="CU125" s="922"/>
      <c r="CV125" s="922"/>
      <c r="CW125" s="922"/>
      <c r="CX125" s="922"/>
      <c r="CY125" s="922"/>
      <c r="CZ125" s="922"/>
      <c r="DA125" s="922"/>
      <c r="DB125" s="922"/>
      <c r="DC125" s="922"/>
      <c r="DD125" s="922"/>
      <c r="DE125" s="922"/>
      <c r="DF125" s="923"/>
      <c r="DG125" s="959" t="s">
        <v>112</v>
      </c>
      <c r="DH125" s="960"/>
      <c r="DI125" s="960"/>
      <c r="DJ125" s="960"/>
      <c r="DK125" s="960"/>
      <c r="DL125" s="960" t="s">
        <v>112</v>
      </c>
      <c r="DM125" s="960"/>
      <c r="DN125" s="960"/>
      <c r="DO125" s="960"/>
      <c r="DP125" s="960"/>
      <c r="DQ125" s="960" t="s">
        <v>112</v>
      </c>
      <c r="DR125" s="960"/>
      <c r="DS125" s="960"/>
      <c r="DT125" s="960"/>
      <c r="DU125" s="960"/>
      <c r="DV125" s="961" t="s">
        <v>112</v>
      </c>
      <c r="DW125" s="961"/>
      <c r="DX125" s="961"/>
      <c r="DY125" s="961"/>
      <c r="DZ125" s="962"/>
    </row>
    <row r="126" spans="1:130" s="199" customFormat="1" ht="26.25" customHeight="1" thickBot="1">
      <c r="A126" s="1092"/>
      <c r="B126" s="979"/>
      <c r="C126" s="949" t="s">
        <v>434</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v>69309</v>
      </c>
      <c r="AB126" s="992"/>
      <c r="AC126" s="992"/>
      <c r="AD126" s="992"/>
      <c r="AE126" s="993"/>
      <c r="AF126" s="994">
        <v>65584</v>
      </c>
      <c r="AG126" s="992"/>
      <c r="AH126" s="992"/>
      <c r="AI126" s="992"/>
      <c r="AJ126" s="993"/>
      <c r="AK126" s="994" t="s">
        <v>112</v>
      </c>
      <c r="AL126" s="992"/>
      <c r="AM126" s="992"/>
      <c r="AN126" s="992"/>
      <c r="AO126" s="993"/>
      <c r="AP126" s="995" t="s">
        <v>112</v>
      </c>
      <c r="AQ126" s="996"/>
      <c r="AR126" s="996"/>
      <c r="AS126" s="996"/>
      <c r="AT126" s="99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7"/>
      <c r="CL126" s="1044"/>
      <c r="CM126" s="1044"/>
      <c r="CN126" s="1044"/>
      <c r="CO126" s="1045"/>
      <c r="CP126" s="982" t="s">
        <v>446</v>
      </c>
      <c r="CQ126" s="983"/>
      <c r="CR126" s="983"/>
      <c r="CS126" s="983"/>
      <c r="CT126" s="983"/>
      <c r="CU126" s="983"/>
      <c r="CV126" s="983"/>
      <c r="CW126" s="983"/>
      <c r="CX126" s="983"/>
      <c r="CY126" s="983"/>
      <c r="CZ126" s="983"/>
      <c r="DA126" s="983"/>
      <c r="DB126" s="983"/>
      <c r="DC126" s="983"/>
      <c r="DD126" s="983"/>
      <c r="DE126" s="983"/>
      <c r="DF126" s="984"/>
      <c r="DG126" s="952" t="s">
        <v>112</v>
      </c>
      <c r="DH126" s="953"/>
      <c r="DI126" s="953"/>
      <c r="DJ126" s="953"/>
      <c r="DK126" s="953"/>
      <c r="DL126" s="953" t="s">
        <v>112</v>
      </c>
      <c r="DM126" s="953"/>
      <c r="DN126" s="953"/>
      <c r="DO126" s="953"/>
      <c r="DP126" s="953"/>
      <c r="DQ126" s="953" t="s">
        <v>112</v>
      </c>
      <c r="DR126" s="953"/>
      <c r="DS126" s="953"/>
      <c r="DT126" s="953"/>
      <c r="DU126" s="953"/>
      <c r="DV126" s="954" t="s">
        <v>112</v>
      </c>
      <c r="DW126" s="954"/>
      <c r="DX126" s="954"/>
      <c r="DY126" s="954"/>
      <c r="DZ126" s="955"/>
    </row>
    <row r="127" spans="1:130" s="199" customFormat="1" ht="26.25" customHeight="1">
      <c r="A127" s="1093"/>
      <c r="B127" s="981"/>
      <c r="C127" s="1035" t="s">
        <v>447</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v>487</v>
      </c>
      <c r="AB127" s="992"/>
      <c r="AC127" s="992"/>
      <c r="AD127" s="992"/>
      <c r="AE127" s="993"/>
      <c r="AF127" s="994">
        <v>415</v>
      </c>
      <c r="AG127" s="992"/>
      <c r="AH127" s="992"/>
      <c r="AI127" s="992"/>
      <c r="AJ127" s="993"/>
      <c r="AK127" s="994">
        <v>361</v>
      </c>
      <c r="AL127" s="992"/>
      <c r="AM127" s="992"/>
      <c r="AN127" s="992"/>
      <c r="AO127" s="993"/>
      <c r="AP127" s="995">
        <v>0</v>
      </c>
      <c r="AQ127" s="996"/>
      <c r="AR127" s="996"/>
      <c r="AS127" s="996"/>
      <c r="AT127" s="997"/>
      <c r="AU127" s="235"/>
      <c r="AV127" s="235"/>
      <c r="AW127" s="235"/>
      <c r="AX127" s="1065" t="s">
        <v>448</v>
      </c>
      <c r="AY127" s="1066"/>
      <c r="AZ127" s="1066"/>
      <c r="BA127" s="1066"/>
      <c r="BB127" s="1066"/>
      <c r="BC127" s="1066"/>
      <c r="BD127" s="1066"/>
      <c r="BE127" s="1067"/>
      <c r="BF127" s="1068" t="s">
        <v>449</v>
      </c>
      <c r="BG127" s="1066"/>
      <c r="BH127" s="1066"/>
      <c r="BI127" s="1066"/>
      <c r="BJ127" s="1066"/>
      <c r="BK127" s="1066"/>
      <c r="BL127" s="1067"/>
      <c r="BM127" s="1068" t="s">
        <v>450</v>
      </c>
      <c r="BN127" s="1066"/>
      <c r="BO127" s="1066"/>
      <c r="BP127" s="1066"/>
      <c r="BQ127" s="1066"/>
      <c r="BR127" s="1066"/>
      <c r="BS127" s="1067"/>
      <c r="BT127" s="1068" t="s">
        <v>451</v>
      </c>
      <c r="BU127" s="1066"/>
      <c r="BV127" s="1066"/>
      <c r="BW127" s="1066"/>
      <c r="BX127" s="1066"/>
      <c r="BY127" s="1066"/>
      <c r="BZ127" s="1090"/>
      <c r="CA127" s="235"/>
      <c r="CB127" s="235"/>
      <c r="CC127" s="235"/>
      <c r="CD127" s="236"/>
      <c r="CE127" s="236"/>
      <c r="CF127" s="236"/>
      <c r="CG127" s="233"/>
      <c r="CH127" s="233"/>
      <c r="CI127" s="233"/>
      <c r="CJ127" s="234"/>
      <c r="CK127" s="1057"/>
      <c r="CL127" s="1044"/>
      <c r="CM127" s="1044"/>
      <c r="CN127" s="1044"/>
      <c r="CO127" s="1045"/>
      <c r="CP127" s="982" t="s">
        <v>452</v>
      </c>
      <c r="CQ127" s="983"/>
      <c r="CR127" s="983"/>
      <c r="CS127" s="983"/>
      <c r="CT127" s="983"/>
      <c r="CU127" s="983"/>
      <c r="CV127" s="983"/>
      <c r="CW127" s="983"/>
      <c r="CX127" s="983"/>
      <c r="CY127" s="983"/>
      <c r="CZ127" s="983"/>
      <c r="DA127" s="983"/>
      <c r="DB127" s="983"/>
      <c r="DC127" s="983"/>
      <c r="DD127" s="983"/>
      <c r="DE127" s="983"/>
      <c r="DF127" s="984"/>
      <c r="DG127" s="952" t="s">
        <v>112</v>
      </c>
      <c r="DH127" s="953"/>
      <c r="DI127" s="953"/>
      <c r="DJ127" s="953"/>
      <c r="DK127" s="953"/>
      <c r="DL127" s="953" t="s">
        <v>112</v>
      </c>
      <c r="DM127" s="953"/>
      <c r="DN127" s="953"/>
      <c r="DO127" s="953"/>
      <c r="DP127" s="953"/>
      <c r="DQ127" s="953" t="s">
        <v>112</v>
      </c>
      <c r="DR127" s="953"/>
      <c r="DS127" s="953"/>
      <c r="DT127" s="953"/>
      <c r="DU127" s="953"/>
      <c r="DV127" s="954" t="s">
        <v>112</v>
      </c>
      <c r="DW127" s="954"/>
      <c r="DX127" s="954"/>
      <c r="DY127" s="954"/>
      <c r="DZ127" s="955"/>
    </row>
    <row r="128" spans="1:130" s="199" customFormat="1" ht="26.25" customHeight="1" thickBot="1">
      <c r="A128" s="1076" t="s">
        <v>453</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454</v>
      </c>
      <c r="X128" s="1078"/>
      <c r="Y128" s="1078"/>
      <c r="Z128" s="1079"/>
      <c r="AA128" s="1080">
        <v>30515</v>
      </c>
      <c r="AB128" s="1081"/>
      <c r="AC128" s="1081"/>
      <c r="AD128" s="1081"/>
      <c r="AE128" s="1082"/>
      <c r="AF128" s="1083">
        <v>30508</v>
      </c>
      <c r="AG128" s="1081"/>
      <c r="AH128" s="1081"/>
      <c r="AI128" s="1081"/>
      <c r="AJ128" s="1082"/>
      <c r="AK128" s="1083">
        <v>26447</v>
      </c>
      <c r="AL128" s="1081"/>
      <c r="AM128" s="1081"/>
      <c r="AN128" s="1081"/>
      <c r="AO128" s="1082"/>
      <c r="AP128" s="1084"/>
      <c r="AQ128" s="1085"/>
      <c r="AR128" s="1085"/>
      <c r="AS128" s="1085"/>
      <c r="AT128" s="1086"/>
      <c r="AU128" s="235"/>
      <c r="AV128" s="235"/>
      <c r="AW128" s="235"/>
      <c r="AX128" s="921" t="s">
        <v>455</v>
      </c>
      <c r="AY128" s="922"/>
      <c r="AZ128" s="922"/>
      <c r="BA128" s="922"/>
      <c r="BB128" s="922"/>
      <c r="BC128" s="922"/>
      <c r="BD128" s="922"/>
      <c r="BE128" s="923"/>
      <c r="BF128" s="1087" t="s">
        <v>112</v>
      </c>
      <c r="BG128" s="1088"/>
      <c r="BH128" s="1088"/>
      <c r="BI128" s="1088"/>
      <c r="BJ128" s="1088"/>
      <c r="BK128" s="1088"/>
      <c r="BL128" s="1089"/>
      <c r="BM128" s="1087">
        <v>12.65</v>
      </c>
      <c r="BN128" s="1088"/>
      <c r="BO128" s="1088"/>
      <c r="BP128" s="1088"/>
      <c r="BQ128" s="1088"/>
      <c r="BR128" s="1088"/>
      <c r="BS128" s="1089"/>
      <c r="BT128" s="1087">
        <v>20</v>
      </c>
      <c r="BU128" s="1088"/>
      <c r="BV128" s="1088"/>
      <c r="BW128" s="1088"/>
      <c r="BX128" s="1088"/>
      <c r="BY128" s="1088"/>
      <c r="BZ128" s="1112"/>
      <c r="CA128" s="236"/>
      <c r="CB128" s="236"/>
      <c r="CC128" s="236"/>
      <c r="CD128" s="236"/>
      <c r="CE128" s="236"/>
      <c r="CF128" s="236"/>
      <c r="CG128" s="233"/>
      <c r="CH128" s="233"/>
      <c r="CI128" s="233"/>
      <c r="CJ128" s="234"/>
      <c r="CK128" s="1058"/>
      <c r="CL128" s="1059"/>
      <c r="CM128" s="1059"/>
      <c r="CN128" s="1059"/>
      <c r="CO128" s="1060"/>
      <c r="CP128" s="1069" t="s">
        <v>456</v>
      </c>
      <c r="CQ128" s="1070"/>
      <c r="CR128" s="1070"/>
      <c r="CS128" s="1070"/>
      <c r="CT128" s="1070"/>
      <c r="CU128" s="1070"/>
      <c r="CV128" s="1070"/>
      <c r="CW128" s="1070"/>
      <c r="CX128" s="1070"/>
      <c r="CY128" s="1070"/>
      <c r="CZ128" s="1070"/>
      <c r="DA128" s="1070"/>
      <c r="DB128" s="1070"/>
      <c r="DC128" s="1070"/>
      <c r="DD128" s="1070"/>
      <c r="DE128" s="1070"/>
      <c r="DF128" s="1071"/>
      <c r="DG128" s="1072" t="s">
        <v>112</v>
      </c>
      <c r="DH128" s="1073"/>
      <c r="DI128" s="1073"/>
      <c r="DJ128" s="1073"/>
      <c r="DK128" s="1073"/>
      <c r="DL128" s="1073" t="s">
        <v>112</v>
      </c>
      <c r="DM128" s="1073"/>
      <c r="DN128" s="1073"/>
      <c r="DO128" s="1073"/>
      <c r="DP128" s="1073"/>
      <c r="DQ128" s="1073" t="s">
        <v>112</v>
      </c>
      <c r="DR128" s="1073"/>
      <c r="DS128" s="1073"/>
      <c r="DT128" s="1073"/>
      <c r="DU128" s="1073"/>
      <c r="DV128" s="1074" t="s">
        <v>112</v>
      </c>
      <c r="DW128" s="1074"/>
      <c r="DX128" s="1074"/>
      <c r="DY128" s="1074"/>
      <c r="DZ128" s="1075"/>
    </row>
    <row r="129" spans="1:131" s="199" customFormat="1" ht="26.25" customHeight="1">
      <c r="A129" s="963" t="s">
        <v>91</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457</v>
      </c>
      <c r="X129" s="1107"/>
      <c r="Y129" s="1107"/>
      <c r="Z129" s="1108"/>
      <c r="AA129" s="991">
        <v>16768360</v>
      </c>
      <c r="AB129" s="992"/>
      <c r="AC129" s="992"/>
      <c r="AD129" s="992"/>
      <c r="AE129" s="993"/>
      <c r="AF129" s="994">
        <v>17068213</v>
      </c>
      <c r="AG129" s="992"/>
      <c r="AH129" s="992"/>
      <c r="AI129" s="992"/>
      <c r="AJ129" s="993"/>
      <c r="AK129" s="994">
        <v>16961892</v>
      </c>
      <c r="AL129" s="992"/>
      <c r="AM129" s="992"/>
      <c r="AN129" s="992"/>
      <c r="AO129" s="993"/>
      <c r="AP129" s="1109"/>
      <c r="AQ129" s="1110"/>
      <c r="AR129" s="1110"/>
      <c r="AS129" s="1110"/>
      <c r="AT129" s="1111"/>
      <c r="AU129" s="237"/>
      <c r="AV129" s="237"/>
      <c r="AW129" s="237"/>
      <c r="AX129" s="1100" t="s">
        <v>458</v>
      </c>
      <c r="AY129" s="983"/>
      <c r="AZ129" s="983"/>
      <c r="BA129" s="983"/>
      <c r="BB129" s="983"/>
      <c r="BC129" s="983"/>
      <c r="BD129" s="983"/>
      <c r="BE129" s="984"/>
      <c r="BF129" s="1101" t="s">
        <v>112</v>
      </c>
      <c r="BG129" s="1102"/>
      <c r="BH129" s="1102"/>
      <c r="BI129" s="1102"/>
      <c r="BJ129" s="1102"/>
      <c r="BK129" s="1102"/>
      <c r="BL129" s="1103"/>
      <c r="BM129" s="1101">
        <v>17.649999999999999</v>
      </c>
      <c r="BN129" s="1102"/>
      <c r="BO129" s="1102"/>
      <c r="BP129" s="1102"/>
      <c r="BQ129" s="1102"/>
      <c r="BR129" s="1102"/>
      <c r="BS129" s="1103"/>
      <c r="BT129" s="1101">
        <v>30</v>
      </c>
      <c r="BU129" s="1104"/>
      <c r="BV129" s="1104"/>
      <c r="BW129" s="1104"/>
      <c r="BX129" s="1104"/>
      <c r="BY129" s="1104"/>
      <c r="BZ129" s="110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3" t="s">
        <v>459</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460</v>
      </c>
      <c r="X130" s="1107"/>
      <c r="Y130" s="1107"/>
      <c r="Z130" s="1108"/>
      <c r="AA130" s="991">
        <v>3183807</v>
      </c>
      <c r="AB130" s="992"/>
      <c r="AC130" s="992"/>
      <c r="AD130" s="992"/>
      <c r="AE130" s="993"/>
      <c r="AF130" s="994">
        <v>3406337</v>
      </c>
      <c r="AG130" s="992"/>
      <c r="AH130" s="992"/>
      <c r="AI130" s="992"/>
      <c r="AJ130" s="993"/>
      <c r="AK130" s="994">
        <v>3737481</v>
      </c>
      <c r="AL130" s="992"/>
      <c r="AM130" s="992"/>
      <c r="AN130" s="992"/>
      <c r="AO130" s="993"/>
      <c r="AP130" s="1109"/>
      <c r="AQ130" s="1110"/>
      <c r="AR130" s="1110"/>
      <c r="AS130" s="1110"/>
      <c r="AT130" s="1111"/>
      <c r="AU130" s="237"/>
      <c r="AV130" s="237"/>
      <c r="AW130" s="237"/>
      <c r="AX130" s="1100" t="s">
        <v>461</v>
      </c>
      <c r="AY130" s="983"/>
      <c r="AZ130" s="983"/>
      <c r="BA130" s="983"/>
      <c r="BB130" s="983"/>
      <c r="BC130" s="983"/>
      <c r="BD130" s="983"/>
      <c r="BE130" s="984"/>
      <c r="BF130" s="1137">
        <v>10</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462</v>
      </c>
      <c r="X131" s="1145"/>
      <c r="Y131" s="1145"/>
      <c r="Z131" s="1146"/>
      <c r="AA131" s="1038">
        <v>13584553</v>
      </c>
      <c r="AB131" s="1017"/>
      <c r="AC131" s="1017"/>
      <c r="AD131" s="1017"/>
      <c r="AE131" s="1018"/>
      <c r="AF131" s="1016">
        <v>13661876</v>
      </c>
      <c r="AG131" s="1017"/>
      <c r="AH131" s="1017"/>
      <c r="AI131" s="1017"/>
      <c r="AJ131" s="1018"/>
      <c r="AK131" s="1016">
        <v>13224411</v>
      </c>
      <c r="AL131" s="1017"/>
      <c r="AM131" s="1017"/>
      <c r="AN131" s="1017"/>
      <c r="AO131" s="1018"/>
      <c r="AP131" s="1147"/>
      <c r="AQ131" s="1148"/>
      <c r="AR131" s="1148"/>
      <c r="AS131" s="1148"/>
      <c r="AT131" s="1149"/>
      <c r="AU131" s="237"/>
      <c r="AV131" s="237"/>
      <c r="AW131" s="237"/>
      <c r="AX131" s="1119" t="s">
        <v>463</v>
      </c>
      <c r="AY131" s="1070"/>
      <c r="AZ131" s="1070"/>
      <c r="BA131" s="1070"/>
      <c r="BB131" s="1070"/>
      <c r="BC131" s="1070"/>
      <c r="BD131" s="1070"/>
      <c r="BE131" s="1071"/>
      <c r="BF131" s="1120">
        <v>46.2</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6" t="s">
        <v>464</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465</v>
      </c>
      <c r="W132" s="1130"/>
      <c r="X132" s="1130"/>
      <c r="Y132" s="1130"/>
      <c r="Z132" s="1131"/>
      <c r="AA132" s="1132">
        <v>9.2936145929999991</v>
      </c>
      <c r="AB132" s="1133"/>
      <c r="AC132" s="1133"/>
      <c r="AD132" s="1133"/>
      <c r="AE132" s="1134"/>
      <c r="AF132" s="1135">
        <v>10.05971654</v>
      </c>
      <c r="AG132" s="1133"/>
      <c r="AH132" s="1133"/>
      <c r="AI132" s="1133"/>
      <c r="AJ132" s="1134"/>
      <c r="AK132" s="1135">
        <v>10.673496159999999</v>
      </c>
      <c r="AL132" s="1133"/>
      <c r="AM132" s="1133"/>
      <c r="AN132" s="1133"/>
      <c r="AO132" s="1134"/>
      <c r="AP132" s="1032"/>
      <c r="AQ132" s="1033"/>
      <c r="AR132" s="1033"/>
      <c r="AS132" s="1033"/>
      <c r="AT132" s="11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466</v>
      </c>
      <c r="W133" s="1113"/>
      <c r="X133" s="1113"/>
      <c r="Y133" s="1113"/>
      <c r="Z133" s="1114"/>
      <c r="AA133" s="1115">
        <v>9.8000000000000007</v>
      </c>
      <c r="AB133" s="1116"/>
      <c r="AC133" s="1116"/>
      <c r="AD133" s="1116"/>
      <c r="AE133" s="1117"/>
      <c r="AF133" s="1115">
        <v>9.6</v>
      </c>
      <c r="AG133" s="1116"/>
      <c r="AH133" s="1116"/>
      <c r="AI133" s="1116"/>
      <c r="AJ133" s="1117"/>
      <c r="AK133" s="1115">
        <v>10</v>
      </c>
      <c r="AL133" s="1116"/>
      <c r="AM133" s="1116"/>
      <c r="AN133" s="1116"/>
      <c r="AO133" s="1117"/>
      <c r="AP133" s="1062"/>
      <c r="AQ133" s="1063"/>
      <c r="AR133" s="1063"/>
      <c r="AS133" s="1063"/>
      <c r="AT133" s="1118"/>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6" zoomScaleNormal="85" zoomScaleSheetLayoutView="55" workbookViewId="0">
      <selection activeCell="L52" sqref="L52"/>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horizontalDpi="4294967293"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F45"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K4" sqref="K4"/>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3" t="s">
        <v>469</v>
      </c>
      <c r="L7" s="256"/>
      <c r="M7" s="257" t="s">
        <v>470</v>
      </c>
      <c r="N7" s="258"/>
    </row>
    <row r="8" spans="1:16">
      <c r="A8" s="250"/>
      <c r="B8" s="246"/>
      <c r="C8" s="246"/>
      <c r="D8" s="246"/>
      <c r="E8" s="246"/>
      <c r="F8" s="246"/>
      <c r="G8" s="259"/>
      <c r="H8" s="260"/>
      <c r="I8" s="260"/>
      <c r="J8" s="261"/>
      <c r="K8" s="1154"/>
      <c r="L8" s="262" t="s">
        <v>471</v>
      </c>
      <c r="M8" s="263" t="s">
        <v>472</v>
      </c>
      <c r="N8" s="264" t="s">
        <v>473</v>
      </c>
    </row>
    <row r="9" spans="1:16">
      <c r="A9" s="250"/>
      <c r="B9" s="246"/>
      <c r="C9" s="246"/>
      <c r="D9" s="246"/>
      <c r="E9" s="246"/>
      <c r="F9" s="246"/>
      <c r="G9" s="1155" t="s">
        <v>474</v>
      </c>
      <c r="H9" s="1156"/>
      <c r="I9" s="1156"/>
      <c r="J9" s="1157"/>
      <c r="K9" s="265">
        <v>4248200</v>
      </c>
      <c r="L9" s="266">
        <v>81477</v>
      </c>
      <c r="M9" s="267">
        <v>72433</v>
      </c>
      <c r="N9" s="268">
        <v>12.5</v>
      </c>
    </row>
    <row r="10" spans="1:16">
      <c r="A10" s="250"/>
      <c r="B10" s="246"/>
      <c r="C10" s="246"/>
      <c r="D10" s="246"/>
      <c r="E10" s="246"/>
      <c r="F10" s="246"/>
      <c r="G10" s="1155" t="s">
        <v>475</v>
      </c>
      <c r="H10" s="1156"/>
      <c r="I10" s="1156"/>
      <c r="J10" s="1157"/>
      <c r="K10" s="269">
        <v>581103</v>
      </c>
      <c r="L10" s="270">
        <v>11145</v>
      </c>
      <c r="M10" s="271">
        <v>5807</v>
      </c>
      <c r="N10" s="272">
        <v>91.9</v>
      </c>
    </row>
    <row r="11" spans="1:16" ht="13.5" customHeight="1">
      <c r="A11" s="250"/>
      <c r="B11" s="246"/>
      <c r="C11" s="246"/>
      <c r="D11" s="246"/>
      <c r="E11" s="246"/>
      <c r="F11" s="246"/>
      <c r="G11" s="1155" t="s">
        <v>476</v>
      </c>
      <c r="H11" s="1156"/>
      <c r="I11" s="1156"/>
      <c r="J11" s="1157"/>
      <c r="K11" s="269">
        <v>771984</v>
      </c>
      <c r="L11" s="270">
        <v>14806</v>
      </c>
      <c r="M11" s="271">
        <v>5465</v>
      </c>
      <c r="N11" s="272">
        <v>170.9</v>
      </c>
    </row>
    <row r="12" spans="1:16" ht="13.5" customHeight="1">
      <c r="A12" s="250"/>
      <c r="B12" s="246"/>
      <c r="C12" s="246"/>
      <c r="D12" s="246"/>
      <c r="E12" s="246"/>
      <c r="F12" s="246"/>
      <c r="G12" s="1155" t="s">
        <v>477</v>
      </c>
      <c r="H12" s="1156"/>
      <c r="I12" s="1156"/>
      <c r="J12" s="1157"/>
      <c r="K12" s="269">
        <v>324184</v>
      </c>
      <c r="L12" s="270">
        <v>6218</v>
      </c>
      <c r="M12" s="271">
        <v>1191</v>
      </c>
      <c r="N12" s="272">
        <v>422.1</v>
      </c>
    </row>
    <row r="13" spans="1:16" ht="13.5" customHeight="1">
      <c r="A13" s="250"/>
      <c r="B13" s="246"/>
      <c r="C13" s="246"/>
      <c r="D13" s="246"/>
      <c r="E13" s="246"/>
      <c r="F13" s="246"/>
      <c r="G13" s="1155" t="s">
        <v>478</v>
      </c>
      <c r="H13" s="1156"/>
      <c r="I13" s="1156"/>
      <c r="J13" s="1157"/>
      <c r="K13" s="269" t="s">
        <v>479</v>
      </c>
      <c r="L13" s="270" t="s">
        <v>479</v>
      </c>
      <c r="M13" s="271">
        <v>3</v>
      </c>
      <c r="N13" s="272" t="s">
        <v>479</v>
      </c>
    </row>
    <row r="14" spans="1:16" ht="13.5" customHeight="1">
      <c r="A14" s="250"/>
      <c r="B14" s="246"/>
      <c r="C14" s="246"/>
      <c r="D14" s="246"/>
      <c r="E14" s="246"/>
      <c r="F14" s="246"/>
      <c r="G14" s="1155" t="s">
        <v>480</v>
      </c>
      <c r="H14" s="1156"/>
      <c r="I14" s="1156"/>
      <c r="J14" s="1157"/>
      <c r="K14" s="269">
        <v>125876</v>
      </c>
      <c r="L14" s="270">
        <v>2414</v>
      </c>
      <c r="M14" s="271">
        <v>3078</v>
      </c>
      <c r="N14" s="272">
        <v>-21.6</v>
      </c>
    </row>
    <row r="15" spans="1:16" ht="13.5" customHeight="1">
      <c r="A15" s="250"/>
      <c r="B15" s="246"/>
      <c r="C15" s="246"/>
      <c r="D15" s="246"/>
      <c r="E15" s="246"/>
      <c r="F15" s="246"/>
      <c r="G15" s="1155" t="s">
        <v>481</v>
      </c>
      <c r="H15" s="1156"/>
      <c r="I15" s="1156"/>
      <c r="J15" s="1157"/>
      <c r="K15" s="269">
        <v>88214</v>
      </c>
      <c r="L15" s="270">
        <v>1692</v>
      </c>
      <c r="M15" s="271">
        <v>1624</v>
      </c>
      <c r="N15" s="272">
        <v>4.2</v>
      </c>
    </row>
    <row r="16" spans="1:16">
      <c r="A16" s="250"/>
      <c r="B16" s="246"/>
      <c r="C16" s="246"/>
      <c r="D16" s="246"/>
      <c r="E16" s="246"/>
      <c r="F16" s="246"/>
      <c r="G16" s="1158" t="s">
        <v>482</v>
      </c>
      <c r="H16" s="1159"/>
      <c r="I16" s="1159"/>
      <c r="J16" s="1160"/>
      <c r="K16" s="270">
        <v>-473401</v>
      </c>
      <c r="L16" s="270">
        <v>-9079</v>
      </c>
      <c r="M16" s="271">
        <v>-7680</v>
      </c>
      <c r="N16" s="272">
        <v>18.2</v>
      </c>
    </row>
    <row r="17" spans="1:16">
      <c r="A17" s="250"/>
      <c r="B17" s="246"/>
      <c r="C17" s="246"/>
      <c r="D17" s="246"/>
      <c r="E17" s="246"/>
      <c r="F17" s="246"/>
      <c r="G17" s="1158" t="s">
        <v>170</v>
      </c>
      <c r="H17" s="1159"/>
      <c r="I17" s="1159"/>
      <c r="J17" s="1160"/>
      <c r="K17" s="270">
        <v>5666160</v>
      </c>
      <c r="L17" s="270">
        <v>108672</v>
      </c>
      <c r="M17" s="271">
        <v>81920</v>
      </c>
      <c r="N17" s="272">
        <v>32.700000000000003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50" t="s">
        <v>487</v>
      </c>
      <c r="H21" s="1151"/>
      <c r="I21" s="1151"/>
      <c r="J21" s="1152"/>
      <c r="K21" s="282">
        <v>10.050000000000001</v>
      </c>
      <c r="L21" s="283">
        <v>8.2100000000000009</v>
      </c>
      <c r="M21" s="284">
        <v>1.84</v>
      </c>
      <c r="N21" s="251"/>
      <c r="O21" s="285"/>
      <c r="P21" s="281"/>
    </row>
    <row r="22" spans="1:16" s="286" customFormat="1">
      <c r="A22" s="281"/>
      <c r="B22" s="251"/>
      <c r="C22" s="251"/>
      <c r="D22" s="251"/>
      <c r="E22" s="251"/>
      <c r="F22" s="251"/>
      <c r="G22" s="1150" t="s">
        <v>488</v>
      </c>
      <c r="H22" s="1151"/>
      <c r="I22" s="1151"/>
      <c r="J22" s="1152"/>
      <c r="K22" s="287">
        <v>96.9</v>
      </c>
      <c r="L22" s="288">
        <v>98.1</v>
      </c>
      <c r="M22" s="289">
        <v>-1.2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3" t="s">
        <v>469</v>
      </c>
      <c r="L30" s="256"/>
      <c r="M30" s="257" t="s">
        <v>470</v>
      </c>
      <c r="N30" s="258"/>
    </row>
    <row r="31" spans="1:16">
      <c r="A31" s="250"/>
      <c r="B31" s="246"/>
      <c r="C31" s="246"/>
      <c r="D31" s="246"/>
      <c r="E31" s="246"/>
      <c r="F31" s="246"/>
      <c r="G31" s="259"/>
      <c r="H31" s="260"/>
      <c r="I31" s="260"/>
      <c r="J31" s="261"/>
      <c r="K31" s="1154"/>
      <c r="L31" s="262" t="s">
        <v>471</v>
      </c>
      <c r="M31" s="263" t="s">
        <v>472</v>
      </c>
      <c r="N31" s="264" t="s">
        <v>473</v>
      </c>
    </row>
    <row r="32" spans="1:16" ht="27" customHeight="1">
      <c r="A32" s="250"/>
      <c r="B32" s="246"/>
      <c r="C32" s="246"/>
      <c r="D32" s="246"/>
      <c r="E32" s="246"/>
      <c r="F32" s="246"/>
      <c r="G32" s="1166" t="s">
        <v>492</v>
      </c>
      <c r="H32" s="1167"/>
      <c r="I32" s="1167"/>
      <c r="J32" s="1168"/>
      <c r="K32" s="296">
        <v>4512067</v>
      </c>
      <c r="L32" s="296">
        <v>86538</v>
      </c>
      <c r="M32" s="297">
        <v>53781</v>
      </c>
      <c r="N32" s="298">
        <v>60.9</v>
      </c>
    </row>
    <row r="33" spans="1:16" ht="13.5" customHeight="1">
      <c r="A33" s="250"/>
      <c r="B33" s="246"/>
      <c r="C33" s="246"/>
      <c r="D33" s="246"/>
      <c r="E33" s="246"/>
      <c r="F33" s="246"/>
      <c r="G33" s="1166" t="s">
        <v>493</v>
      </c>
      <c r="H33" s="1167"/>
      <c r="I33" s="1167"/>
      <c r="J33" s="1168"/>
      <c r="K33" s="296" t="s">
        <v>479</v>
      </c>
      <c r="L33" s="296" t="s">
        <v>479</v>
      </c>
      <c r="M33" s="297" t="s">
        <v>479</v>
      </c>
      <c r="N33" s="298" t="s">
        <v>479</v>
      </c>
    </row>
    <row r="34" spans="1:16" ht="27" customHeight="1">
      <c r="A34" s="250"/>
      <c r="B34" s="246"/>
      <c r="C34" s="246"/>
      <c r="D34" s="246"/>
      <c r="E34" s="246"/>
      <c r="F34" s="246"/>
      <c r="G34" s="1166" t="s">
        <v>494</v>
      </c>
      <c r="H34" s="1167"/>
      <c r="I34" s="1167"/>
      <c r="J34" s="1168"/>
      <c r="K34" s="296" t="s">
        <v>479</v>
      </c>
      <c r="L34" s="296" t="s">
        <v>479</v>
      </c>
      <c r="M34" s="297">
        <v>41</v>
      </c>
      <c r="N34" s="298" t="s">
        <v>479</v>
      </c>
    </row>
    <row r="35" spans="1:16" ht="27" customHeight="1">
      <c r="A35" s="250"/>
      <c r="B35" s="246"/>
      <c r="C35" s="246"/>
      <c r="D35" s="246"/>
      <c r="E35" s="246"/>
      <c r="F35" s="246"/>
      <c r="G35" s="1166" t="s">
        <v>495</v>
      </c>
      <c r="H35" s="1167"/>
      <c r="I35" s="1167"/>
      <c r="J35" s="1168"/>
      <c r="K35" s="296">
        <v>423303</v>
      </c>
      <c r="L35" s="296">
        <v>8119</v>
      </c>
      <c r="M35" s="297">
        <v>14373</v>
      </c>
      <c r="N35" s="298">
        <v>-43.5</v>
      </c>
    </row>
    <row r="36" spans="1:16" ht="27" customHeight="1">
      <c r="A36" s="250"/>
      <c r="B36" s="246"/>
      <c r="C36" s="246"/>
      <c r="D36" s="246"/>
      <c r="E36" s="246"/>
      <c r="F36" s="246"/>
      <c r="G36" s="1166" t="s">
        <v>496</v>
      </c>
      <c r="H36" s="1167"/>
      <c r="I36" s="1167"/>
      <c r="J36" s="1168"/>
      <c r="K36" s="296">
        <v>239648</v>
      </c>
      <c r="L36" s="296">
        <v>4596</v>
      </c>
      <c r="M36" s="297">
        <v>1414</v>
      </c>
      <c r="N36" s="298">
        <v>225</v>
      </c>
    </row>
    <row r="37" spans="1:16" ht="13.5" customHeight="1">
      <c r="A37" s="250"/>
      <c r="B37" s="246"/>
      <c r="C37" s="246"/>
      <c r="D37" s="246"/>
      <c r="E37" s="246"/>
      <c r="F37" s="246"/>
      <c r="G37" s="1166" t="s">
        <v>497</v>
      </c>
      <c r="H37" s="1167"/>
      <c r="I37" s="1167"/>
      <c r="J37" s="1168"/>
      <c r="K37" s="296">
        <v>361</v>
      </c>
      <c r="L37" s="296">
        <v>7</v>
      </c>
      <c r="M37" s="297">
        <v>886</v>
      </c>
      <c r="N37" s="298">
        <v>-99.2</v>
      </c>
    </row>
    <row r="38" spans="1:16" ht="27" customHeight="1">
      <c r="A38" s="250"/>
      <c r="B38" s="246"/>
      <c r="C38" s="246"/>
      <c r="D38" s="246"/>
      <c r="E38" s="246"/>
      <c r="F38" s="246"/>
      <c r="G38" s="1169" t="s">
        <v>498</v>
      </c>
      <c r="H38" s="1170"/>
      <c r="I38" s="1170"/>
      <c r="J38" s="1171"/>
      <c r="K38" s="299">
        <v>56</v>
      </c>
      <c r="L38" s="299">
        <v>1</v>
      </c>
      <c r="M38" s="300">
        <v>2</v>
      </c>
      <c r="N38" s="301">
        <v>-50</v>
      </c>
      <c r="O38" s="295"/>
    </row>
    <row r="39" spans="1:16">
      <c r="A39" s="250"/>
      <c r="B39" s="246"/>
      <c r="C39" s="246"/>
      <c r="D39" s="246"/>
      <c r="E39" s="246"/>
      <c r="F39" s="246"/>
      <c r="G39" s="1169" t="s">
        <v>499</v>
      </c>
      <c r="H39" s="1170"/>
      <c r="I39" s="1170"/>
      <c r="J39" s="1171"/>
      <c r="K39" s="302">
        <v>-26447</v>
      </c>
      <c r="L39" s="302">
        <v>-507</v>
      </c>
      <c r="M39" s="303">
        <v>-4261</v>
      </c>
      <c r="N39" s="304">
        <v>-88.1</v>
      </c>
      <c r="O39" s="295"/>
    </row>
    <row r="40" spans="1:16" ht="27" customHeight="1">
      <c r="A40" s="250"/>
      <c r="B40" s="246"/>
      <c r="C40" s="246"/>
      <c r="D40" s="246"/>
      <c r="E40" s="246"/>
      <c r="F40" s="246"/>
      <c r="G40" s="1166" t="s">
        <v>500</v>
      </c>
      <c r="H40" s="1167"/>
      <c r="I40" s="1167"/>
      <c r="J40" s="1168"/>
      <c r="K40" s="302">
        <v>-3737481</v>
      </c>
      <c r="L40" s="302">
        <v>-71682</v>
      </c>
      <c r="M40" s="303">
        <v>-47768</v>
      </c>
      <c r="N40" s="304">
        <v>50.1</v>
      </c>
      <c r="O40" s="295"/>
    </row>
    <row r="41" spans="1:16">
      <c r="A41" s="250"/>
      <c r="B41" s="246"/>
      <c r="C41" s="246"/>
      <c r="D41" s="246"/>
      <c r="E41" s="246"/>
      <c r="F41" s="246"/>
      <c r="G41" s="1172" t="s">
        <v>281</v>
      </c>
      <c r="H41" s="1173"/>
      <c r="I41" s="1173"/>
      <c r="J41" s="1174"/>
      <c r="K41" s="296">
        <v>1411507</v>
      </c>
      <c r="L41" s="302">
        <v>27071</v>
      </c>
      <c r="M41" s="303">
        <v>18468</v>
      </c>
      <c r="N41" s="304">
        <v>46.6</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61" t="s">
        <v>469</v>
      </c>
      <c r="J49" s="1163" t="s">
        <v>504</v>
      </c>
      <c r="K49" s="1164"/>
      <c r="L49" s="1164"/>
      <c r="M49" s="1164"/>
      <c r="N49" s="1165"/>
    </row>
    <row r="50" spans="1:14">
      <c r="A50" s="250"/>
      <c r="B50" s="246"/>
      <c r="C50" s="246"/>
      <c r="D50" s="246"/>
      <c r="E50" s="246"/>
      <c r="F50" s="246"/>
      <c r="G50" s="314"/>
      <c r="H50" s="315"/>
      <c r="I50" s="1162"/>
      <c r="J50" s="316" t="s">
        <v>505</v>
      </c>
      <c r="K50" s="317" t="s">
        <v>506</v>
      </c>
      <c r="L50" s="318" t="s">
        <v>507</v>
      </c>
      <c r="M50" s="319" t="s">
        <v>508</v>
      </c>
      <c r="N50" s="320" t="s">
        <v>509</v>
      </c>
    </row>
    <row r="51" spans="1:14">
      <c r="A51" s="250"/>
      <c r="B51" s="246"/>
      <c r="C51" s="246"/>
      <c r="D51" s="246"/>
      <c r="E51" s="246"/>
      <c r="F51" s="246"/>
      <c r="G51" s="312" t="s">
        <v>510</v>
      </c>
      <c r="H51" s="313"/>
      <c r="I51" s="321">
        <v>3665525</v>
      </c>
      <c r="J51" s="322">
        <v>66015</v>
      </c>
      <c r="K51" s="323">
        <v>45.8</v>
      </c>
      <c r="L51" s="324">
        <v>50880</v>
      </c>
      <c r="M51" s="325">
        <v>7</v>
      </c>
      <c r="N51" s="326">
        <v>38.799999999999997</v>
      </c>
    </row>
    <row r="52" spans="1:14">
      <c r="A52" s="250"/>
      <c r="B52" s="246"/>
      <c r="C52" s="246"/>
      <c r="D52" s="246"/>
      <c r="E52" s="246"/>
      <c r="F52" s="246"/>
      <c r="G52" s="327"/>
      <c r="H52" s="328" t="s">
        <v>511</v>
      </c>
      <c r="I52" s="329">
        <v>1880195</v>
      </c>
      <c r="J52" s="330">
        <v>33862</v>
      </c>
      <c r="K52" s="331">
        <v>13.7</v>
      </c>
      <c r="L52" s="332">
        <v>26879</v>
      </c>
      <c r="M52" s="333">
        <v>2.4</v>
      </c>
      <c r="N52" s="334">
        <v>11.3</v>
      </c>
    </row>
    <row r="53" spans="1:14">
      <c r="A53" s="250"/>
      <c r="B53" s="246"/>
      <c r="C53" s="246"/>
      <c r="D53" s="246"/>
      <c r="E53" s="246"/>
      <c r="F53" s="246"/>
      <c r="G53" s="312" t="s">
        <v>512</v>
      </c>
      <c r="H53" s="313"/>
      <c r="I53" s="321">
        <v>5137608</v>
      </c>
      <c r="J53" s="322">
        <v>93568</v>
      </c>
      <c r="K53" s="323">
        <v>41.7</v>
      </c>
      <c r="L53" s="324">
        <v>63956</v>
      </c>
      <c r="M53" s="325">
        <v>25.7</v>
      </c>
      <c r="N53" s="326">
        <v>16</v>
      </c>
    </row>
    <row r="54" spans="1:14">
      <c r="A54" s="250"/>
      <c r="B54" s="246"/>
      <c r="C54" s="246"/>
      <c r="D54" s="246"/>
      <c r="E54" s="246"/>
      <c r="F54" s="246"/>
      <c r="G54" s="327"/>
      <c r="H54" s="328" t="s">
        <v>511</v>
      </c>
      <c r="I54" s="329">
        <v>3122032</v>
      </c>
      <c r="J54" s="330">
        <v>56859</v>
      </c>
      <c r="K54" s="331">
        <v>67.900000000000006</v>
      </c>
      <c r="L54" s="332">
        <v>29239</v>
      </c>
      <c r="M54" s="333">
        <v>8.8000000000000007</v>
      </c>
      <c r="N54" s="334">
        <v>59.1</v>
      </c>
    </row>
    <row r="55" spans="1:14">
      <c r="A55" s="250"/>
      <c r="B55" s="246"/>
      <c r="C55" s="246"/>
      <c r="D55" s="246"/>
      <c r="E55" s="246"/>
      <c r="F55" s="246"/>
      <c r="G55" s="312" t="s">
        <v>513</v>
      </c>
      <c r="H55" s="313"/>
      <c r="I55" s="321">
        <v>1930716</v>
      </c>
      <c r="J55" s="322">
        <v>35775</v>
      </c>
      <c r="K55" s="323">
        <v>-61.8</v>
      </c>
      <c r="L55" s="324">
        <v>66255</v>
      </c>
      <c r="M55" s="325">
        <v>3.6</v>
      </c>
      <c r="N55" s="326">
        <v>-65.400000000000006</v>
      </c>
    </row>
    <row r="56" spans="1:14">
      <c r="A56" s="250"/>
      <c r="B56" s="246"/>
      <c r="C56" s="246"/>
      <c r="D56" s="246"/>
      <c r="E56" s="246"/>
      <c r="F56" s="246"/>
      <c r="G56" s="327"/>
      <c r="H56" s="328" t="s">
        <v>511</v>
      </c>
      <c r="I56" s="329">
        <v>1505639</v>
      </c>
      <c r="J56" s="330">
        <v>27898</v>
      </c>
      <c r="K56" s="331">
        <v>-50.9</v>
      </c>
      <c r="L56" s="332">
        <v>31822</v>
      </c>
      <c r="M56" s="333">
        <v>8.8000000000000007</v>
      </c>
      <c r="N56" s="334">
        <v>-59.7</v>
      </c>
    </row>
    <row r="57" spans="1:14">
      <c r="A57" s="250"/>
      <c r="B57" s="246"/>
      <c r="C57" s="246"/>
      <c r="D57" s="246"/>
      <c r="E57" s="246"/>
      <c r="F57" s="246"/>
      <c r="G57" s="312" t="s">
        <v>514</v>
      </c>
      <c r="H57" s="313"/>
      <c r="I57" s="321">
        <v>2065951</v>
      </c>
      <c r="J57" s="322">
        <v>39022</v>
      </c>
      <c r="K57" s="323">
        <v>9.1</v>
      </c>
      <c r="L57" s="324">
        <v>92247</v>
      </c>
      <c r="M57" s="325">
        <v>39.200000000000003</v>
      </c>
      <c r="N57" s="326">
        <v>-30.1</v>
      </c>
    </row>
    <row r="58" spans="1:14">
      <c r="A58" s="250"/>
      <c r="B58" s="246"/>
      <c r="C58" s="246"/>
      <c r="D58" s="246"/>
      <c r="E58" s="246"/>
      <c r="F58" s="246"/>
      <c r="G58" s="327"/>
      <c r="H58" s="328" t="s">
        <v>511</v>
      </c>
      <c r="I58" s="329">
        <v>1488579</v>
      </c>
      <c r="J58" s="330">
        <v>28117</v>
      </c>
      <c r="K58" s="331">
        <v>0.8</v>
      </c>
      <c r="L58" s="332">
        <v>37204</v>
      </c>
      <c r="M58" s="333">
        <v>16.899999999999999</v>
      </c>
      <c r="N58" s="334">
        <v>-16.100000000000001</v>
      </c>
    </row>
    <row r="59" spans="1:14">
      <c r="A59" s="250"/>
      <c r="B59" s="246"/>
      <c r="C59" s="246"/>
      <c r="D59" s="246"/>
      <c r="E59" s="246"/>
      <c r="F59" s="246"/>
      <c r="G59" s="312" t="s">
        <v>515</v>
      </c>
      <c r="H59" s="313"/>
      <c r="I59" s="321">
        <v>2071977</v>
      </c>
      <c r="J59" s="322">
        <v>39739</v>
      </c>
      <c r="K59" s="323">
        <v>1.8</v>
      </c>
      <c r="L59" s="324">
        <v>67319</v>
      </c>
      <c r="M59" s="325">
        <v>-27</v>
      </c>
      <c r="N59" s="326">
        <v>28.8</v>
      </c>
    </row>
    <row r="60" spans="1:14">
      <c r="A60" s="250"/>
      <c r="B60" s="246"/>
      <c r="C60" s="246"/>
      <c r="D60" s="246"/>
      <c r="E60" s="246"/>
      <c r="F60" s="246"/>
      <c r="G60" s="327"/>
      <c r="H60" s="328" t="s">
        <v>511</v>
      </c>
      <c r="I60" s="335">
        <v>1367772</v>
      </c>
      <c r="J60" s="330">
        <v>26233</v>
      </c>
      <c r="K60" s="331">
        <v>-6.7</v>
      </c>
      <c r="L60" s="332">
        <v>38101</v>
      </c>
      <c r="M60" s="333">
        <v>2.4</v>
      </c>
      <c r="N60" s="334">
        <v>-9.1</v>
      </c>
    </row>
    <row r="61" spans="1:14">
      <c r="A61" s="250"/>
      <c r="B61" s="246"/>
      <c r="C61" s="246"/>
      <c r="D61" s="246"/>
      <c r="E61" s="246"/>
      <c r="F61" s="246"/>
      <c r="G61" s="312" t="s">
        <v>516</v>
      </c>
      <c r="H61" s="336"/>
      <c r="I61" s="337">
        <v>2974355</v>
      </c>
      <c r="J61" s="338">
        <v>54824</v>
      </c>
      <c r="K61" s="339">
        <v>7.3</v>
      </c>
      <c r="L61" s="340">
        <v>68131</v>
      </c>
      <c r="M61" s="341">
        <v>9.6999999999999993</v>
      </c>
      <c r="N61" s="326">
        <v>-2.4</v>
      </c>
    </row>
    <row r="62" spans="1:14">
      <c r="A62" s="250"/>
      <c r="B62" s="246"/>
      <c r="C62" s="246"/>
      <c r="D62" s="246"/>
      <c r="E62" s="246"/>
      <c r="F62" s="246"/>
      <c r="G62" s="327"/>
      <c r="H62" s="328" t="s">
        <v>511</v>
      </c>
      <c r="I62" s="329">
        <v>1872843</v>
      </c>
      <c r="J62" s="330">
        <v>34594</v>
      </c>
      <c r="K62" s="331">
        <v>5</v>
      </c>
      <c r="L62" s="332">
        <v>32649</v>
      </c>
      <c r="M62" s="333">
        <v>7.9</v>
      </c>
      <c r="N62" s="334">
        <v>-2.9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5" t="s">
        <v>3</v>
      </c>
      <c r="D47" s="1175"/>
      <c r="E47" s="1176"/>
      <c r="F47" s="11">
        <v>16.04</v>
      </c>
      <c r="G47" s="12">
        <v>19.829999999999998</v>
      </c>
      <c r="H47" s="12">
        <v>24.22</v>
      </c>
      <c r="I47" s="12">
        <v>24.37</v>
      </c>
      <c r="J47" s="13">
        <v>28.47</v>
      </c>
    </row>
    <row r="48" spans="2:10" ht="57.75" customHeight="1">
      <c r="B48" s="14"/>
      <c r="C48" s="1177" t="s">
        <v>4</v>
      </c>
      <c r="D48" s="1177"/>
      <c r="E48" s="1178"/>
      <c r="F48" s="15">
        <v>4.01</v>
      </c>
      <c r="G48" s="16">
        <v>4.51</v>
      </c>
      <c r="H48" s="16">
        <v>5.37</v>
      </c>
      <c r="I48" s="16">
        <v>6.63</v>
      </c>
      <c r="J48" s="17">
        <v>3.84</v>
      </c>
    </row>
    <row r="49" spans="2:10" ht="57.75" customHeight="1" thickBot="1">
      <c r="B49" s="18"/>
      <c r="C49" s="1179" t="s">
        <v>5</v>
      </c>
      <c r="D49" s="1179"/>
      <c r="E49" s="1180"/>
      <c r="F49" s="19" t="s">
        <v>523</v>
      </c>
      <c r="G49" s="20">
        <v>4.58</v>
      </c>
      <c r="H49" s="20">
        <v>5.45</v>
      </c>
      <c r="I49" s="20">
        <v>1.93</v>
      </c>
      <c r="J49" s="21">
        <v>1.1100000000000001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2018-02-19T01:46:51Z</cp:lastPrinted>
  <dcterms:created xsi:type="dcterms:W3CDTF">2018-01-24T05:21:28Z</dcterms:created>
  <dcterms:modified xsi:type="dcterms:W3CDTF">2018-10-30T00:22:20Z</dcterms:modified>
</cp:coreProperties>
</file>