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tabRatio="9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<sst xmlns="http://schemas.openxmlformats.org/spreadsheetml/2006/main" count="1112" uniqueCount="575">
  <si>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</si>
  <si>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</si>
  <si>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</si>
  <si>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</si>
  <si>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</si>
  <si>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</si>
  <si>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</si>
  <si>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</si>
  <si>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</si>
  <si>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</si>
  <si>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</si>
  <si>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</si>
  <si>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</si>
  <si>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</si>
  <si>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</si>
  <si>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</si>
  <si>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</si>
  <si>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</si>
  <si>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</si>
  <si>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</si>
  <si>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</si>
  <si>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</si>
  <si>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</si>
  <si>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</si>
  <si>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</si>
  <si>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</si>
  <si>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</si>
  <si>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</si>
  <si>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</si>
  <si>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</si>
  <si>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</si>
  <si>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</si>
  <si>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</si>
  <si>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</si>
  <si>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</si>
  <si>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</si>
  <si>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</si>
  <si>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</si>
  <si>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</si>
  <si>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</si>
  <si>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</si>
  <si>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</si>
  <si>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</si>
  <si>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</si>
  <si>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</si>
  <si>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</si>
  <si>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</si>
  <si>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</si>
  <si>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</si>
  <si>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</si>
  <si>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</si>
  <si>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</si>
  <si>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</si>
  <si>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</si>
  <si>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</si>
  <si>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</si>
  <si>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</si>
  <si>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</si>
  <si>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</si>
  <si>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</si>
  <si>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</si>
  <si>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</si>
  <si>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</si>
  <si>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</si>
  <si>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</si>
  <si>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</si>
  <si>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</si>
  <si>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</si>
  <si>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</si>
  <si>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</si>
  <si>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</si>
  <si>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</si>
  <si>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</si>
  <si>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</si>
  <si>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</si>
  <si>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</si>
  <si>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</si>
  <si>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</si>
  <si>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</si>
  <si>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</si>
  <si>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</si>
  <si>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</si>
  <si>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</si>
  <si>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</si>
  <si>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</si>
  <si>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</si>
  <si>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</si>
  <si>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</si>
  <si>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</si>
  <si>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</si>
  <si>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</si>
  <si>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</si>
  <si>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</si>
  <si>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</si>
  <si>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</si>
  <si>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</si>
  <si>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</si>
  <si>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</si>
  <si>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</si>
  <si>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</si>
  <si>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</si>
  <si>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</si>
  <si>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</si>
  <si>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</si>
  <si>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</si>
  <si>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</si>
  <si>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</si>
  <si>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</si>
  <si>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</si>
  <si>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</si>
  <si>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</si>
  <si>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</si>
  <si>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</si>
  <si>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</si>
  <si>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</si>
  <si>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</si>
  <si>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</si>
  <si>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</si>
  <si>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</si>
  <si>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</si>
  <si>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</si>
  <si>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</si>
  <si>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</si>
  <si>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</si>
  <si>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</si>
  <si>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</si>
  <si>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</si>
  <si>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</si>
  <si>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</si>
  <si>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</si>
  <si>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</si>
  <si>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</si>
  <si>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</si>
  <si>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</si>
  <si>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</si>
  <si>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</si>
  <si>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</si>
  <si>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</si>
  <si>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</si>
  <si>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</si>
  <si>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</si>
  <si>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</si>
  <si>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</si>
  <si>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</si>
  <si>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</si>
  <si>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</si>
  <si>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</si>
  <si>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</si>
  <si>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</si>
  <si>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</si>
  <si>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</si>
  <si>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</si>
  <si>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</si>
  <si>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</si>
  <si>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</si>
  <si>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</si>
  <si>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</si>
  <si>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</si>
  <si>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</si>
  <si>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</si>
  <si>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</si>
  <si>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</si>
  <si>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</si>
  <si>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</si>
  <si>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</si>
  <si>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</si>
  <si>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</si>
  <si>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</si>
  <si>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</si>
  <si>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</si>
  <si>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</si>
  <si>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</si>
  <si>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</si>
  <si>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</si>
  <si>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</si>
  <si>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</si>
  <si>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</si>
  <si>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</si>
  <si>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</si>
  <si>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</si>
  <si>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</si>
  <si>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</si>
  <si>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</si>
  <si>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</si>
  <si>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</si>
  <si>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</si>
  <si>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</si>
  <si>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</si>
  <si>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</si>
  <si>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</si>
  <si>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</si>
  <si>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</si>
  <si>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</si>
  <si>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</si>
  <si>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</si>
  <si>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</si>
  <si>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三重県明和町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</si>
  <si>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</si>
  <si>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</si>
  <si>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</si>
  <si>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</si>
  <si>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</si>
  <si>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</si>
  <si>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</si>
  <si>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</si>
  <si>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</si>
  <si>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</si>
  <si>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</si>
  <si>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</si>
  <si>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</si>
  <si>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</si>
  <si>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</si>
  <si>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</si>
  <si>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</si>
  <si>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</si>
  <si>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</si>
  <si>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</si>
  <si>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</si>
  <si>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</si>
  <si>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</si>
  <si>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</si>
  <si>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</si>
  <si>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</si>
  <si>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</si>
  <si>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</si>
  <si>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</si>
  <si>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</si>
  <si>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</si>
  <si>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</si>
  <si>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</si>
  <si>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</si>
  <si>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</si>
  <si>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</si>
  <si>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</si>
  <si>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</si>
  <si>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</si>
  <si>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</si>
  <si>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</si>
  <si>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</si>
  <si>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</si>
  <si>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</si>
  <si>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</si>
  <si>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</si>
  <si>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</si>
  <si>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</si>
  <si>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</si>
  <si>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</si>
  <si>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</si>
  <si>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</si>
  <si>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</si>
  <si>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</si>
  <si>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</si>
  <si>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</si>
  <si>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</si>
  <si>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</si>
  <si>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</si>
  <si>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</si>
  <si>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</si>
  <si>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</si>
  <si>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</si>
  <si>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</si>
  <si>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</si>
  <si>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</si>
  <si>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</si>
  <si>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</si>
  <si>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</si>
  <si>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</si>
  <si>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</si>
  <si>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</si>
  <si>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</si>
  <si>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</si>
  <si>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</si>
  <si>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</si>
  <si>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</si>
  <si>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</si>
  <si>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</si>
  <si>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</si>
  <si>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</si>
  <si>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</si>
  <si>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</si>
  <si>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</si>
  <si>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</si>
  <si>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</si>
  <si>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</si>
  <si>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</si>
  <si>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</si>
  <si>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</si>
  <si>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</si>
  <si>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</si>
  <si>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</si>
  <si>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</si>
  <si>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</si>
  <si>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</si>
  <si>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</si>
  <si>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</si>
  <si>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</si>
  <si>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</si>
  <si>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</si>
  <si>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</si>
  <si>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</si>
  <si>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</si>
  <si>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</si>
  <si>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</si>
  <si>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</si>
  <si>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</si>
  <si>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</si>
  <si>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</si>
  <si>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</si>
  <si>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</si>
  <si>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</si>
  <si>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</si>
  <si>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</si>
  <si>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</si>
  <si>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</si>
  <si>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</si>
  <si>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</si>
  <si>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</si>
  <si>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</si>
  <si>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</si>
  <si>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</si>
  <si>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</si>
  <si>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</si>
  <si>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</si>
  <si>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</si>
  <si>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</si>
  <si>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</si>
  <si>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</si>
  <si>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</si>
  <si>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</si>
  <si>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</si>
  <si>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</si>
  <si>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</si>
  <si>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</si>
  <si>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</si>
  <si>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</si>
  <si>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</si>
  <si>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</si>
  <si>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</si>
  <si>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</si>
  <si>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</si>
  <si>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</si>
  <si>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</si>
  <si>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</si>
  <si>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</si>
  <si>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</si>
  <si>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三重県明和町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</si>
  <si>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</si>
  <si>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</si>
  <si>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</si>
  <si>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</si>
  <si>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</si>
  <si>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</si>
  <si>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</si>
  <si>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</si>
  <si>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</si>
  <si>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</si>
  <si>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</si>
  <si>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</si>
  <si>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</si>
  <si>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</si>
  <si>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</si>
  <si>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</si>
  <si>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</si>
  <si>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</si>
  <si>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</si>
  <si>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</si>
  <si>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</si>
  <si>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</si>
  <si>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</si>
  <si>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</si>
  <si>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</si>
  <si>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</si>
  <si>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</si>
  <si>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</si>
  <si>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</si>
  <si>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</si>
  <si>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</si>
  <si>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</si>
  <si>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</si>
  <si>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</si>
  <si>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</si>
  <si>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</si>
  <si>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</si>
  <si>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</si>
  <si>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</si>
  <si>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</si>
  <si>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</si>
  <si>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</si>
  <si>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</si>
  <si>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</si>
  <si>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</si>
  <si>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</si>
  <si>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</si>
  <si>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</si>
  <si>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</si>
  <si>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</si>
  <si>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</si>
  <si>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</si>
  <si>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</si>
  <si>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</si>
  <si>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</si>
  <si>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</si>
  <si>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</si>
  <si>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</si>
  <si>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</si>
  <si>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</si>
  <si>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</si>
  <si>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</si>
  <si>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</si>
  <si>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</si>
  <si>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</si>
  <si>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</si>
  <si>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</si>
  <si>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</si>
  <si>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</si>
  <si>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</si>
  <si>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</si>
  <si>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</si>
  <si>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</si>
  <si>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</si>
  <si>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</si>
  <si>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</si>
  <si>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</si>
  <si>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</si>
  <si>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</si>
  <si>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</si>
  <si>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</si>
  <si>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</si>
  <si>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</si>
  <si>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</si>
  <si>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</si>
  <si>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</si>
  <si>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</si>
  <si>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</si>
  <si>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</si>
  <si>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</si>
  <si>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</si>
  <si>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</si>
  <si>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</si>
  <si>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</si>
  <si>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</si>
  <si>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</si>
  <si>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</si>
  <si>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</si>
  <si>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</si>
  <si>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</si>
  <si>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</si>
  <si>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</si>
  <si>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</si>
  <si>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</si>
  <si>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</si>
  <si>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</si>
  <si>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</si>
  <si>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</si>
  <si>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</si>
  <si>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</si>
  <si>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</si>
  <si>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</si>
  <si>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</si>
  <si>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</si>
  <si>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</si>
  <si>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</si>
  <si>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</si>
  <si>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</si>
  <si>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</si>
  <si>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</si>
  <si>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</si>
  <si>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</si>
  <si>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</si>
  <si>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</si>
  <si>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</si>
  <si>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</si>
  <si>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</si>
  <si>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</si>
  <si>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</si>
  <si>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</si>
  <si>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</si>
  <si>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</si>
  <si>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</si>
  <si>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</si>
  <si>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</si>
  <si>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</si>
  <si>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</si>
  <si>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</si>
  <si>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</si>
  <si>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</si>
  <si>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</si>
  <si>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</si>
  <si>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</si>
  <si>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</si>
  <si>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</si>
  <si>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</si>
  <si>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</si>
  <si>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</si>
  <si>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</si>
  <si>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</si>
  <si>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</si>
  <si>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</si>
  <si>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</si>
  <si>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</si>
  <si>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</si>
  <si>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</si>
  <si>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</si>
  <si>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</si>
  <si>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</si>
  <si>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</si>
  <si>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</si>
  <si>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</si>
  <si>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</si>
  <si>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</si>
  <si>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</si>
  <si>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</si>
  <si>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</si>
  <si>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</si>
  <si>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</si>
  <si>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</si>
  <si>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</si>
  <si>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</si>
  <si>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</si>
  <si>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</si>
  <si>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</si>
  <si>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</si>
  <si>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</si>
  <si>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</si>
  <si>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7.22</t>
  </si>
  <si>
    <t>▲ 0.18</t>
  </si>
  <si>
    <t>▲ 3.98</t>
  </si>
  <si>
    <t>▲ 8.19</t>
  </si>
  <si>
    <t>水道事業会計</t>
  </si>
  <si>
    <t>斎宮跡保存事業特別会計</t>
  </si>
  <si>
    <t>一般会計</t>
  </si>
  <si>
    <t>国民健康保険特別会計</t>
  </si>
  <si>
    <t>介護保険特別会計</t>
  </si>
  <si>
    <t>公共下水道事業特別会計</t>
  </si>
  <si>
    <t>住宅新築資金等貸付事業特別会計</t>
  </si>
  <si>
    <t>農業集落排水事業特別会計</t>
  </si>
  <si>
    <t>その他会計（赤字）</t>
  </si>
  <si>
    <t>その他会計（黒字）</t>
  </si>
  <si>
    <t>伊勢広域環境組合</t>
    <rPh sb="0" eb="2">
      <t>イセ</t>
    </rPh>
    <rPh sb="2" eb="4">
      <t>コウイキ</t>
    </rPh>
    <rPh sb="4" eb="6">
      <t>カンキョウ</t>
    </rPh>
    <rPh sb="6" eb="8">
      <t>クミアイ</t>
    </rPh>
    <phoneticPr fontId="5"/>
  </si>
  <si>
    <t>松阪地区広域消防組合</t>
    <rPh sb="0" eb="2">
      <t>マツサカ</t>
    </rPh>
    <rPh sb="2" eb="4">
      <t>チク</t>
    </rPh>
    <rPh sb="4" eb="6">
      <t>コウイキ</t>
    </rPh>
    <rPh sb="6" eb="8">
      <t>ショウボウ</t>
    </rPh>
    <rPh sb="8" eb="10">
      <t>クミアイ</t>
    </rPh>
    <phoneticPr fontId="5"/>
  </si>
  <si>
    <t>宮川福祉施設組合　一般会計</t>
    <rPh sb="0" eb="2">
      <t>ミヤガワ</t>
    </rPh>
    <rPh sb="2" eb="4">
      <t>フクシ</t>
    </rPh>
    <rPh sb="4" eb="6">
      <t>シセツ</t>
    </rPh>
    <rPh sb="6" eb="8">
      <t>クミアイ</t>
    </rPh>
    <phoneticPr fontId="5"/>
  </si>
  <si>
    <t>宮川福祉施設組合　介護ｻｰﾋﾞｽ事業特別会計</t>
    <rPh sb="0" eb="2">
      <t>ミヤガワ</t>
    </rPh>
    <rPh sb="2" eb="4">
      <t>フクシ</t>
    </rPh>
    <rPh sb="4" eb="6">
      <t>シセツ</t>
    </rPh>
    <rPh sb="6" eb="8">
      <t>クミアイ</t>
    </rPh>
    <rPh sb="16" eb="18">
      <t>ジギョウ</t>
    </rPh>
    <phoneticPr fontId="5"/>
  </si>
  <si>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</si>
  <si>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</si>
  <si>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5"/>
  </si>
  <si>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5"/>
  </si>
  <si>
    <t>松阪地区広域衛生組合</t>
    <rPh sb="0" eb="2">
      <t>マツサカ</t>
    </rPh>
    <rPh sb="2" eb="4">
      <t>チク</t>
    </rPh>
    <rPh sb="4" eb="6">
      <t>コウイキ</t>
    </rPh>
    <rPh sb="6" eb="8">
      <t>エイセイ</t>
    </rPh>
    <rPh sb="8" eb="10">
      <t>クミアイ</t>
    </rPh>
    <phoneticPr fontId="5"/>
  </si>
  <si>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5"/>
  </si>
  <si>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5"/>
  </si>
  <si>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5"/>
  </si>
  <si>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5"/>
  </si>
  <si>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5"/>
  </si>
  <si>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</si>
  <si>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5"/>
  </si>
  <si>
    <t>松阪飯多農業共済事務組合 農業共済事業特別会計</t>
    <rPh sb="0" eb="2">
      <t>マツサカ</t>
    </rPh>
    <rPh sb="2" eb="3">
      <t>メシ</t>
    </rPh>
    <rPh sb="3" eb="4">
      <t>タ</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5"/>
  </si>
  <si>
    <t>‐</t>
    <phoneticPr fontId="2"/>
  </si>
  <si>
    <t>‐</t>
    <phoneticPr fontId="2"/>
  </si>
  <si>
    <t>〇</t>
    <phoneticPr fontId="2"/>
  </si>
  <si>
    <t>多気東部土地開発公社</t>
    <rPh sb="0" eb="2">
      <t>タキ</t>
    </rPh>
    <rPh sb="2" eb="4">
      <t>トウブ</t>
    </rPh>
    <rPh sb="4" eb="6">
      <t>トチ</t>
    </rPh>
    <rPh sb="6" eb="8">
      <t>カイハツ</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</si>
  <si>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</si>
  <si>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</si>
  <si>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</si>
  <si>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</si>
  <si>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</si>
  <si>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</si>
  <si>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</si>
  <si>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</si>
  <si>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</si>
  <si>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</si>
  <si>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</si>
  <si>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</si>
  <si>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やや高い水準にあり、近年ほぼ横ばいとなっているが、将来負担比率については、大きく上昇傾向にある。将来負担比率が上昇している主な要因としては、社会資本整備総合交付金を利用した投資的事業が増額し、地方債残高の増額及び充当可能基金残高の減額があげられる。今後も中学校の建設が控えており、しばらく上昇する見込みであるが、全体的に事業の見直しを行っていきたい。</t>
    <phoneticPr fontId="5"/>
  </si>
  <si>
    <t>有形固定資産減価償却率</t>
    <phoneticPr fontId="5"/>
  </si>
  <si>
    <t>有形固定資産減価償却率</t>
    <phoneticPr fontId="5"/>
  </si>
  <si>
    <t>　将来負担比率が年々増加傾向にあり、類似団体と比べて高い水準である一方、有形固定資産減価償却率は類似団体よりも低い水準である。これは、ここ数年でこども園や津波避難タワー・交流センターの建設が続いたためと考えられる。今後も保育所・幼稚園等の集約化を進め、公共施設等の維持管理に要する経費を減少させていき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</si>
</sst>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53270</c:v>
                </c:pt>
                <c:pt idx="2">
                  <c:v>53292</c:v>
                </c:pt>
                <c:pt idx="3">
                  <c:v>56894</c:v>
                </c:pt>
                <c:pt idx="4">
                  <c:v>47738</c:v>
                </c:pt>
              </c:numCache>
            </c:numRef>
          </c:val>
          <c:smooth val="0"/>
          <c:extLst>
            <c:ext xmlns:c16="http://schemas.microsoft.com/office/drawing/2014/chart" uri="{C3380CC4-5D6E-409C-BE32-E72D297353CC}">
              <c16:uniqueId val="{00000000-F063-4267-95D4-75B46FDA9A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46856</c:v>
                </c:pt>
                <c:pt idx="1">
                  <c:v>71778</c:v>
                </c:pt>
                <c:pt idx="2">
                  <c:v>86646</c:v>
                </c:pt>
                <c:pt idx="3">
                  <c:v>81698</c:v>
                </c:pt>
                <c:pt idx="4">
                  <c:v>93788</c:v>
                </c:pt>
              </c:numCache>
            </c:numRef>
          </c:val>
          <c:smooth val="0"/>
          <c:extLst>
            <c:ext xmlns:c16="http://schemas.microsoft.com/office/drawing/2014/chart" uri="{C3380CC4-5D6E-409C-BE32-E72D297353CC}">
              <c16:uniqueId val="{00000001-F063-4267-95D4-75B46FDA9AB1}"/>
            </c:ext>
          </c:extLst>
        </c:ser>
        <c:dLbls>
          <c:showLegendKey val="0"/>
          <c:showVal val="0"/>
          <c:showCatName val="0"/>
          <c:showSerName val="0"/>
          <c:showPercent val="0"/>
          <c:showBubbleSize val="0"/>
        </c:dLbls>
        <c:marker val="1"/>
        <c:smooth val="0"/>
        <c:axId val="111726592"/>
        <c:axId val="111728512"/>
      </c:lineChart>
      <c:catAx>
        <c:axId val="11172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28512"/>
        <c:crosses val="autoZero"/>
        <c:auto val="1"/>
        <c:lblAlgn val="ctr"/>
        <c:lblOffset val="100"/>
        <c:tickLblSkip val="1"/>
        <c:tickMarkSkip val="1"/>
        <c:noMultiLvlLbl val="0"/>
      </c:catAx>
      <c:valAx>
        <c:axId val="1117285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2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9.35</c:v>
                </c:pt>
                <c:pt idx="1">
                  <c:v>11.71</c:v>
                </c:pt>
                <c:pt idx="2">
                  <c:v>7.11</c:v>
                </c:pt>
                <c:pt idx="3">
                  <c:v>10.18</c:v>
                </c:pt>
                <c:pt idx="4">
                  <c:v>9.43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23.16</c:v>
                </c:pt>
                <c:pt idx="1">
                  <c:v>20.239999999999998</c:v>
                </c:pt>
                <c:pt idx="2">
                  <c:v>20.86</c:v>
                </c:pt>
                <c:pt idx="3">
                  <c:v>21.06</c:v>
                </c:pt>
                <c:pt idx="4">
                  <c:v>13.79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7547008"/>
        <c:axId val="18754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-7.22</c:v>
                </c:pt>
                <c:pt idx="1">
                  <c:v>-0.18</c:v>
                </c:pt>
                <c:pt idx="2">
                  <c:v>-3.98</c:v>
                </c:pt>
                <c:pt idx="3">
                  <c:v>3.84</c:v>
                </c:pt>
                <c:pt idx="4">
                  <c:v>-8.19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7547008"/>
        <c:axId val="187549184"/>
      </c:lineChart>
      <c:catAx>
        <c:axId val="1875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549184"/>
        <c:crosses val="autoZero"/>
        <c:auto val="1"/>
        <c:lblAlgn val="ctr"/>
        <c:lblOffset val="100"/>
        <c:tickLblSkip val="1"/>
        <c:tickMarkSkip val="1"/>
        <c:noMultiLvlLbl val="0"/>
      </c:catAx>
      <c:valAx>
        <c:axId val="18754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5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0.19</c:v>
                </c:pt>
                <c:pt idx="4">
                  <c:v>#N/A</c:v>
                </c:pt>
                <c:pt idx="5">
                  <c:v>0.17</c:v>
                </c:pt>
                <c:pt idx="6">
                  <c:v>#N/A</c:v>
                </c:pt>
                <c:pt idx="7">
                  <c:v>0.06</c:v>
                </c:pt>
                <c:pt idx="8">
                  <c:v>#N/A</c:v>
                </c:pt>
                <c:pt idx="9">
                  <c:v>0.17</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0.62</c:v>
                </c:pt>
                <c:pt idx="2">
                  <c:v>#N/A</c:v>
                </c:pt>
                <c:pt idx="3">
                  <c:v>0.49</c:v>
                </c:pt>
                <c:pt idx="4">
                  <c:v>#N/A</c:v>
                </c:pt>
                <c:pt idx="5">
                  <c:v>0.1</c:v>
                </c:pt>
                <c:pt idx="6">
                  <c:v>#N/A</c:v>
                </c:pt>
                <c:pt idx="7">
                  <c:v>0.21</c:v>
                </c:pt>
                <c:pt idx="8">
                  <c:v>#N/A</c:v>
                </c:pt>
                <c:pt idx="9">
                  <c:v>0.21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0.61</c:v>
                </c:pt>
                <c:pt idx="2">
                  <c:v>#N/A</c:v>
                </c:pt>
                <c:pt idx="3">
                  <c:v>0.55000000000000004</c:v>
                </c:pt>
                <c:pt idx="4">
                  <c:v>#N/A</c:v>
                </c:pt>
                <c:pt idx="5">
                  <c:v>0.38</c:v>
                </c:pt>
                <c:pt idx="6">
                  <c:v>#N/A</c:v>
                </c:pt>
                <c:pt idx="7">
                  <c:v>0.28000000000000003</c:v>
                </c:pt>
                <c:pt idx="8">
                  <c:v>#N/A</c:v>
                </c:pt>
                <c:pt idx="9">
                  <c:v>0.32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0.01</c:v>
                </c:pt>
                <c:pt idx="4">
                  <c:v>#N/A</c:v>
                </c:pt>
                <c:pt idx="5">
                  <c:v>0.2</c:v>
                </c:pt>
                <c:pt idx="6">
                  <c:v>#N/A</c:v>
                </c:pt>
                <c:pt idx="7">
                  <c:v>0.41</c:v>
                </c:pt>
                <c:pt idx="8">
                  <c:v>#N/A</c:v>
                </c:pt>
                <c:pt idx="9">
                  <c:v>0.48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1.53</c:v>
                </c:pt>
                <c:pt idx="2">
                  <c:v>#N/A</c:v>
                </c:pt>
                <c:pt idx="3">
                  <c:v>1.9</c:v>
                </c:pt>
                <c:pt idx="4">
                  <c:v>#N/A</c:v>
                </c:pt>
                <c:pt idx="5">
                  <c:v>1.05</c:v>
                </c:pt>
                <c:pt idx="6">
                  <c:v>#N/A</c:v>
                </c:pt>
                <c:pt idx="7">
                  <c:v>2.52</c:v>
                </c:pt>
                <c:pt idx="8">
                  <c:v>#N/A</c:v>
                </c:pt>
                <c:pt idx="9">
                  <c:v>2.56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3.09</c:v>
                </c:pt>
                <c:pt idx="2">
                  <c:v>#N/A</c:v>
                </c:pt>
                <c:pt idx="3">
                  <c:v>3.55</c:v>
                </c:pt>
                <c:pt idx="4">
                  <c:v>#N/A</c:v>
                </c:pt>
                <c:pt idx="5">
                  <c:v>2.4900000000000002</c:v>
                </c:pt>
                <c:pt idx="6">
                  <c:v>#N/A</c:v>
                </c:pt>
                <c:pt idx="7">
                  <c:v>1.58</c:v>
                </c:pt>
                <c:pt idx="8">
                  <c:v>#N/A</c:v>
                </c:pt>
                <c:pt idx="9">
                  <c:v>4.3899999999999997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8.67</c:v>
                </c:pt>
                <c:pt idx="2">
                  <c:v>#N/A</c:v>
                </c:pt>
                <c:pt idx="3">
                  <c:v>10.96</c:v>
                </c:pt>
                <c:pt idx="4">
                  <c:v>#N/A</c:v>
                </c:pt>
                <c:pt idx="5">
                  <c:v>6.38</c:v>
                </c:pt>
                <c:pt idx="6">
                  <c:v>#N/A</c:v>
                </c:pt>
                <c:pt idx="7">
                  <c:v>4.68</c:v>
                </c:pt>
                <c:pt idx="8">
                  <c:v>#N/A</c:v>
                </c:pt>
                <c:pt idx="9">
                  <c:v>4.3899999999999997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斎宮跡保存事業特別会計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0.05</c:v>
                </c:pt>
                <c:pt idx="2">
                  <c:v>#N/A</c:v>
                </c:pt>
                <c:pt idx="3">
                  <c:v>0.18</c:v>
                </c:pt>
                <c:pt idx="4">
                  <c:v>#N/A</c:v>
                </c:pt>
                <c:pt idx="5">
                  <c:v>0.33</c:v>
                </c:pt>
                <c:pt idx="6">
                  <c:v>#N/A</c:v>
                </c:pt>
                <c:pt idx="7">
                  <c:v>5.2</c:v>
                </c:pt>
                <c:pt idx="8">
                  <c:v>#N/A</c:v>
                </c:pt>
                <c:pt idx="9">
                  <c:v>4.71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8.06</c:v>
                </c:pt>
                <c:pt idx="2">
                  <c:v>#N/A</c:v>
                </c:pt>
                <c:pt idx="3">
                  <c:v>7.41</c:v>
                </c:pt>
                <c:pt idx="4">
                  <c:v>#N/A</c:v>
                </c:pt>
                <c:pt idx="5">
                  <c:v>9.24</c:v>
                </c:pt>
                <c:pt idx="6">
                  <c:v>#N/A</c:v>
                </c:pt>
                <c:pt idx="7">
                  <c:v>12.17</c:v>
                </c:pt>
                <c:pt idx="8">
                  <c:v>#N/A</c:v>
                </c:pt>
                <c:pt idx="9">
                  <c:v>11.37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2593024"/>
        <c:axId val="182594560"/>
      </c:barChart>
      <c:catAx>
        <c:axId val="1825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594560"/>
        <c:crosses val="autoZero"/>
        <c:auto val="1"/>
        <c:lblAlgn val="ctr"/>
        <c:lblOffset val="100"/>
        <c:tickLblSkip val="1"/>
        <c:tickMarkSkip val="1"/>
        <c:noMultiLvlLbl val="0"/>
      </c:catAx>
      <c:valAx>
        <c:axId val="18259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593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729</c:v>
                </c:pt>
                <c:pt idx="5">
                  <c:v>720</c:v>
                </c:pt>
                <c:pt idx="8">
                  <c:v>748</c:v>
                </c:pt>
                <c:pt idx="11">
                  <c:v>747</c:v>
                </c:pt>
                <c:pt idx="14">
                  <c:v>739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95</c:v>
                </c:pt>
                <c:pt idx="6">
                  <c:v>68</c:v>
                </c:pt>
                <c:pt idx="9">
                  <c:v>76</c:v>
                </c:pt>
                <c:pt idx="12">
                  <c:v>74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175</c:v>
                </c:pt>
                <c:pt idx="3">
                  <c:v>187</c:v>
                </c:pt>
                <c:pt idx="6">
                  <c:v>201</c:v>
                </c:pt>
                <c:pt idx="9">
                  <c:v>213</c:v>
                </c:pt>
                <c:pt idx="12">
                  <c:v>226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824</c:v>
                </c:pt>
                <c:pt idx="3">
                  <c:v>797</c:v>
                </c:pt>
                <c:pt idx="6">
                  <c:v>832</c:v>
                </c:pt>
                <c:pt idx="9">
                  <c:v>832</c:v>
                </c:pt>
                <c:pt idx="12">
                  <c:v>853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554368"/>
        <c:axId val="15856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342</c:v>
                </c:pt>
                <c:pt idx="2">
                  <c:v>#N/A</c:v>
                </c:pt>
                <c:pt idx="3">
                  <c:v>#N/A</c:v>
                </c:pt>
                <c:pt idx="4">
                  <c:v>360</c:v>
                </c:pt>
                <c:pt idx="5">
                  <c:v>#N/A</c:v>
                </c:pt>
                <c:pt idx="6">
                  <c:v>#N/A</c:v>
                </c:pt>
                <c:pt idx="7">
                  <c:v>353</c:v>
                </c:pt>
                <c:pt idx="8">
                  <c:v>#N/A</c:v>
                </c:pt>
                <c:pt idx="9">
                  <c:v>#N/A</c:v>
                </c:pt>
                <c:pt idx="10">
                  <c:v>374</c:v>
                </c:pt>
                <c:pt idx="11">
                  <c:v>#N/A</c:v>
                </c:pt>
                <c:pt idx="12">
                  <c:v>#N/A</c:v>
                </c:pt>
                <c:pt idx="13">
                  <c:v>414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554368"/>
        <c:axId val="158564736"/>
      </c:lineChart>
      <c:catAx>
        <c:axId val="1585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64736"/>
        <c:crosses val="autoZero"/>
        <c:auto val="1"/>
        <c:lblAlgn val="ctr"/>
        <c:lblOffset val="100"/>
        <c:tickLblSkip val="1"/>
        <c:tickMarkSkip val="1"/>
        <c:noMultiLvlLbl val="0"/>
      </c:catAx>
      <c:valAx>
        <c:axId val="15856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5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7891</c:v>
                </c:pt>
                <c:pt idx="5">
                  <c:v>8252</c:v>
                </c:pt>
                <c:pt idx="8">
                  <c:v>8243</c:v>
                </c:pt>
                <c:pt idx="11">
                  <c:v>8353</c:v>
                </c:pt>
                <c:pt idx="14">
                  <c:v>8456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1412</c:v>
                </c:pt>
                <c:pt idx="5">
                  <c:v>1101</c:v>
                </c:pt>
                <c:pt idx="8">
                  <c:v>1071</c:v>
                </c:pt>
                <c:pt idx="11">
                  <c:v>992</c:v>
                </c:pt>
                <c:pt idx="14">
                  <c:v>926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2825</c:v>
                </c:pt>
                <c:pt idx="5">
                  <c:v>2638</c:v>
                </c:pt>
                <c:pt idx="8">
                  <c:v>2685</c:v>
                </c:pt>
                <c:pt idx="11">
                  <c:v>2283</c:v>
                </c:pt>
                <c:pt idx="14">
                  <c:v>2021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582</c:v>
                </c:pt>
                <c:pt idx="3">
                  <c:v>414</c:v>
                </c:pt>
                <c:pt idx="6">
                  <c:v>510</c:v>
                </c:pt>
                <c:pt idx="9">
                  <c:v>458</c:v>
                </c:pt>
                <c:pt idx="12">
                  <c:v>460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1216</c:v>
                </c:pt>
                <c:pt idx="3">
                  <c:v>1387</c:v>
                </c:pt>
                <c:pt idx="6">
                  <c:v>1274</c:v>
                </c:pt>
                <c:pt idx="9">
                  <c:v>1165</c:v>
                </c:pt>
                <c:pt idx="12">
                  <c:v>998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572</c:v>
                </c:pt>
                <c:pt idx="3">
                  <c:v>500</c:v>
                </c:pt>
                <c:pt idx="6">
                  <c:v>458</c:v>
                </c:pt>
                <c:pt idx="9">
                  <c:v>408</c:v>
                </c:pt>
                <c:pt idx="12">
                  <c:v>345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4321</c:v>
                </c:pt>
                <c:pt idx="3">
                  <c:v>4725</c:v>
                </c:pt>
                <c:pt idx="6">
                  <c:v>4797</c:v>
                </c:pt>
                <c:pt idx="9">
                  <c:v>4787</c:v>
                </c:pt>
                <c:pt idx="12">
                  <c:v>4856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8056</c:v>
                </c:pt>
                <c:pt idx="3">
                  <c:v>8488</c:v>
                </c:pt>
                <c:pt idx="6">
                  <c:v>8549</c:v>
                </c:pt>
                <c:pt idx="9">
                  <c:v>8915</c:v>
                </c:pt>
                <c:pt idx="12">
                  <c:v>9140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8449920"/>
        <c:axId val="18845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2621</c:v>
                </c:pt>
                <c:pt idx="2">
                  <c:v>#N/A</c:v>
                </c:pt>
                <c:pt idx="3">
                  <c:v>#N/A</c:v>
                </c:pt>
                <c:pt idx="4">
                  <c:v>3525</c:v>
                </c:pt>
                <c:pt idx="5">
                  <c:v>#N/A</c:v>
                </c:pt>
                <c:pt idx="6">
                  <c:v>#N/A</c:v>
                </c:pt>
                <c:pt idx="7">
                  <c:v>3589</c:v>
                </c:pt>
                <c:pt idx="8">
                  <c:v>#N/A</c:v>
                </c:pt>
                <c:pt idx="9">
                  <c:v>#N/A</c:v>
                </c:pt>
                <c:pt idx="10">
                  <c:v>4105</c:v>
                </c:pt>
                <c:pt idx="11">
                  <c:v>#N/A</c:v>
                </c:pt>
                <c:pt idx="12">
                  <c:v>#N/A</c:v>
                </c:pt>
                <c:pt idx="13">
                  <c:v>4396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8449920"/>
        <c:axId val="188451840"/>
      </c:lineChart>
      <c:catAx>
        <c:axId val="188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451840"/>
        <c:crosses val="autoZero"/>
        <c:auto val="1"/>
        <c:lblAlgn val="ctr"/>
        <c:lblOffset val="100"/>
        <c:tickLblSkip val="1"/>
        <c:tickMarkSkip val="1"/>
        <c:noMultiLvlLbl val="0"/>
      </c:catAx>
      <c:valAx>
        <c:axId val="18845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4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{A35C748D-FBF0-40C7-B45A-28C7C1FAA216}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31-4DD6-85C3-9E41986E9CC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{6AA716C2-9D75-4D1C-A587-E2DADE65B272}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31-4DD6-85C3-9E41986E9CC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{6CF5073C-CC87-4661-894B-95347D89B012}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31-4DD6-85C3-9E41986E9CC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{777268A1-A6D8-44C9-967B-664BE74BC839}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31-4DD6-85C3-9E41986E9CC6}"/>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{DBDFC03A-6235-45D8-818C-996A8E100D59}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31-4DD6-85C3-9E41986E9C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c:v>
                </c:pt>
                <c:pt idx="4">
                  <c:v>48.1</c:v>
                </c:pt>
              </c:numCache>
            </c:numRef>
          </c:xVal>
          <c:yVal>
            <c:numRef>
              <c:f>公会計指標分析・財政指標組合せ分析表!$K$51:$O$51</c:f>
              <c:numCache>
                <c:formatCode>#,##0.0;"▲ "#,##0.0</c:formatCode>
                <c:ptCount val="5"/>
                <c:pt idx="3">
                  <c:v>89.8</c:v>
                </c:pt>
                <c:pt idx="4">
                  <c:v>96.7</c:v>
                </c:pt>
              </c:numCache>
            </c:numRef>
          </c:yVal>
          <c:smooth val="0"/>
          <c:extLst>
            <c:ext xmlns:c16="http://schemas.microsoft.com/office/drawing/2014/chart" uri="{C3380CC4-5D6E-409C-BE32-E72D297353CC}">
              <c16:uniqueId val="{00000005-FB31-4DD6-85C3-9E41986E9CC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{577BC39E-7AB0-48CA-88B6-CE6BA2B80D97}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31-4DD6-85C3-9E41986E9CC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{9D749B5C-2122-4F93-8B6B-D9A30EFF2DE4}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31-4DD6-85C3-9E41986E9CC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{8E402D0F-1082-4433-B2CC-D1303B26D466}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31-4DD6-85C3-9E41986E9CC6}"/>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{A4E1384A-69EF-4C5E-8A82-173B0B8BA967}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31-4DD6-85C3-9E41986E9CC6}"/>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{9FECD4ED-F02B-4977-A093-B0AE8FBBE83D}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31-4DD6-85C3-9E41986E9C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53.4</c:v>
                </c:pt>
              </c:numCache>
            </c:numRef>
          </c:xVal>
          <c:yVal>
            <c:numRef>
              <c:f>公会計指標分析・財政指標組合せ分析表!$K$55:$O$55</c:f>
              <c:numCache>
                <c:formatCode>#,##0.0;"▲ "#,##0.0</c:formatCode>
                <c:ptCount val="5"/>
                <c:pt idx="3">
                  <c:v>20.2</c:v>
                </c:pt>
                <c:pt idx="4">
                  <c:v>21</c:v>
                </c:pt>
              </c:numCache>
            </c:numRef>
          </c:yVal>
          <c:smooth val="0"/>
          <c:extLst>
            <c:ext xmlns:c16="http://schemas.microsoft.com/office/drawing/2014/chart" uri="{C3380CC4-5D6E-409C-BE32-E72D297353CC}">
              <c16:uniqueId val="{0000000B-FB31-4DD6-85C3-9E41986E9CC6}"/>
            </c:ext>
          </c:extLst>
        </c:ser>
        <c:dLbls>
          <c:showLegendKey val="0"/>
          <c:showVal val="0"/>
          <c:showCatName val="0"/>
          <c:showSerName val="0"/>
          <c:showPercent val="0"/>
          <c:showBubbleSize val="0"/>
        </c:dLbls>
        <c:axId val="72795648"/>
        <c:axId val="72797568"/>
      </c:scatterChart>
      <c:valAx>
        <c:axId val="72795648"/>
        <c:scaling>
          <c:orientation val="minMax"/>
          <c:max val="55.1"/>
          <c:min val="47.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7568"/>
        <c:crosses val="autoZero"/>
        <c:crossBetween val="midCat"/>
      </c:valAx>
      <c:valAx>
        <c:axId val="72797568"/>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5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{EC0213A0-34A8-438E-9103-F09C448D1374}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F65-4D4A-9A9E-38B12F082396}"/>
                </c:ext>
              </c:extLst>
            </c:dLbl>
            <c:dLbl>
              <c:idx val="1"/>
              <c:layout>
                <c:manualLayout>
                  <c:x val="0"/>
                  <c:y val="1.068876194397269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{04CD8581-11FB-4399-8B02-4F203A9BB783}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F65-4D4A-9A9E-38B12F082396}"/>
                </c:ext>
              </c:extLst>
            </c:dLbl>
            <c:dLbl>
              <c:idx val="2"/>
              <c:layout>
                <c:manualLayout>
                  <c:x val="0"/>
                  <c:y val="-1.068841884960458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{9BCFBFE5-BF98-48F0-96F7-7346B0A31ED2}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F65-4D4A-9A9E-38B12F082396}"/>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{9B4F1B2D-8DB3-4F40-8D58-1E9E71AB6385}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F65-4D4A-9A9E-38B12F082396}"/>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{6FAAA36A-5914-4B98-B4A5-14EDDB256DA9}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F65-4D4A-9A9E-38B12F0823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7.7</c:v>
                </c:pt>
                <c:pt idx="2">
                  <c:v>7.8</c:v>
                </c:pt>
                <c:pt idx="3">
                  <c:v>8</c:v>
                </c:pt>
                <c:pt idx="4">
                  <c:v>8.4</c:v>
                </c:pt>
              </c:numCache>
            </c:numRef>
          </c:xVal>
          <c:yVal>
            <c:numRef>
              <c:f>公会計指標分析・財政指標組合せ分析表!$K$73:$O$73</c:f>
              <c:numCache>
                <c:formatCode>#,##0.0;"▲ "#,##0.0</c:formatCode>
                <c:ptCount val="5"/>
                <c:pt idx="0">
                  <c:v>58.7</c:v>
                </c:pt>
                <c:pt idx="1">
                  <c:v>78.400000000000006</c:v>
                </c:pt>
                <c:pt idx="2">
                  <c:v>80.5</c:v>
                </c:pt>
                <c:pt idx="3">
                  <c:v>89.8</c:v>
                </c:pt>
                <c:pt idx="4">
                  <c:v>96.7</c:v>
                </c:pt>
              </c:numCache>
            </c:numRef>
          </c:yVal>
          <c:smooth val="0"/>
          <c:extLst>
            <c:ext xmlns:c16="http://schemas.microsoft.com/office/drawing/2014/chart" uri="{C3380CC4-5D6E-409C-BE32-E72D297353CC}">
              <c16:uniqueId val="{00000005-DF65-4D4A-9A9E-38B12F08239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{61E8CE53-22D4-425F-AEBB-A378D760B835}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F65-4D4A-9A9E-38B12F08239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{3CBE3A32-DA19-4606-BFE9-FBC8A7895988}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F65-4D4A-9A9E-38B12F08239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{023B568C-20A7-416C-8BFC-AEEF78F13FFE}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F65-4D4A-9A9E-38B12F082396}"/>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{BF3DBBB7-531C-40B9-9A0D-1B899F01C44C}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F65-4D4A-9A9E-38B12F082396}"/>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{BD5560EA-218D-4540-B6BE-7313BAC2CCA9}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F65-4D4A-9A9E-38B12F0823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8.5</c:v>
                </c:pt>
                <c:pt idx="2">
                  <c:v>7.7</c:v>
                </c:pt>
                <c:pt idx="3">
                  <c:v>7.1</c:v>
                </c:pt>
                <c:pt idx="4">
                  <c:v>6.8</c:v>
                </c:pt>
              </c:numCache>
            </c:numRef>
          </c:xVal>
          <c:yVal>
            <c:numRef>
              <c:f>公会計指標分析・財政指標組合せ分析表!$K$77:$O$77</c:f>
              <c:numCache>
                <c:formatCode>#,##0.0;"▲ "#,##0.0</c:formatCode>
                <c:ptCount val="5"/>
                <c:pt idx="0">
                  <c:v>43</c:v>
                </c:pt>
                <c:pt idx="1">
                  <c:v>22.3</c:v>
                </c:pt>
                <c:pt idx="2">
                  <c:v>20.3</c:v>
                </c:pt>
                <c:pt idx="3">
                  <c:v>20.2</c:v>
                </c:pt>
                <c:pt idx="4">
                  <c:v>21</c:v>
                </c:pt>
              </c:numCache>
            </c:numRef>
          </c:yVal>
          <c:smooth val="0"/>
          <c:extLst>
            <c:ext xmlns:c16="http://schemas.microsoft.com/office/drawing/2014/chart" uri="{C3380CC4-5D6E-409C-BE32-E72D297353CC}">
              <c16:uniqueId val="{0000000B-DF65-4D4A-9A9E-38B12F082396}"/>
            </c:ext>
          </c:extLst>
        </c:ser>
        <c:dLbls>
          <c:showLegendKey val="0"/>
          <c:showVal val="0"/>
          <c:showCatName val="0"/>
          <c:showSerName val="0"/>
          <c:showPercent val="0"/>
          <c:showBubbleSize val="0"/>
        </c:dLbls>
        <c:axId val="72643712"/>
        <c:axId val="72645632"/>
      </c:scatterChart>
      <c:valAx>
        <c:axId val="72643712"/>
        <c:scaling>
          <c:orientation val="minMax"/>
          <c:max val="10.6"/>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5632"/>
        <c:crosses val="autoZero"/>
        <c:crossBetween val="midCat"/>
      </c:valAx>
      <c:valAx>
        <c:axId val="72645632"/>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3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算入公債費等はほぼ横ばいで推移しているが、元利償還金等については増加傾向にある。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主な要因としては、経常的な公共事業等債や臨時財政対策債の償還が増加していること、下水道事業の借入額も増えてきており、それらの償還が始まってきたことによる。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昨年度に比べ、将来負担比率の分子全体として２９１百万円増加した。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将来負担額（Ａ）については、起債額が増え、起債残高が２２５百万円の増に対して、充当可能財源等（Ｂ）については、基準財政需要額算入見込額が１０３百万円増であったが、充当可能基金２６２百万円の減に加え、充当可能特定歳入も６６百万円減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今後も中学校建設事業が控えており、起債借入額の増加が見込まれるが、投資的事業の抑制も含め、歳出の全体的な見直しを図る必要がある。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23,162
23,011
41.04
10,271,927
9,711,614
490,502
5,198,941
9,140,026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では、平成２８年度に策定した公共施設等総合管理計画において、公共施設等の保有量（面積）を今後４０年間で約９％削減するという目標を掲げ、今後老朽化した施設の集約化や除却を進めていくところである。</a:t>
          </a:r>
          <a:endParaRPr lang="ja-JP" altLang="ja-JP">
            <a:effectLst/>
          </a:endParaRPr>
        </a:p>
        <a:p>
          <a:r>
            <a:rPr kumimoji="1" lang="ja-JP" altLang="ja-JP" sz="1100">
              <a:solidFill>
                <a:schemeClr val="dk1"/>
              </a:solidFill>
              <a:effectLst/>
              <a:latin typeface="+mn-lt"/>
              <a:ea typeface="+mn-ea"/>
              <a:cs typeface="+mn-cs"/>
            </a:rPr>
            <a:t>　有形固定資産減価償却率については、類似団体平均と比較すると５．３ポイント低い状況であるが、老朽化した施設も数多くあり、計画的に公共施設の整理を行っていきたい。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462225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579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43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462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71" name="有形固定資産減価償却率平均値テキスト"/>
        <xdr:cNvSpPr txBox="1"/>
      </xdr:nvSpPr>
      <xdr:spPr>
        <a:xfrm>
          <a:off x="4813300" y="4792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107043</xdr:rowOff>
    </xdr:from>
    <xdr:to>
      <xdr:col>3</xdr:col>
      <xdr:colOff>511175</xdr:colOff>
      <xdr:row>29</xdr:row>
      <xdr:rowOff>37193</xdr:rowOff>
    </xdr:to>
    <xdr:sp macro="" textlink="">
      <xdr:nvSpPr>
        <xdr:cNvPr id="73" name="フローチャート : 判断 72"/>
        <xdr:cNvSpPr/>
      </xdr:nvSpPr>
      <xdr:spPr>
        <a:xfrm>
          <a:off x="4000500" y="490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132987</xdr:rowOff>
    </xdr:from>
    <xdr:to>
      <xdr:col>3</xdr:col>
      <xdr:colOff>1222375</xdr:colOff>
      <xdr:row>30</xdr:row>
      <xdr:rowOff>63137</xdr:rowOff>
    </xdr:to>
    <xdr:sp macro="" textlink="">
      <xdr:nvSpPr>
        <xdr:cNvPr id="79" name="円/楕円 78"/>
        <xdr:cNvSpPr/>
      </xdr:nvSpPr>
      <xdr:spPr>
        <a:xfrm>
          <a:off x="4711700" y="51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111414</xdr:rowOff>
    </xdr:from>
    <xdr:ext cx="405111" cy="259045"/>
    <xdr:sp macro="" textlink="">
      <xdr:nvSpPr>
        <xdr:cNvPr id="80" name="有形固定資産減価償却率該当値テキスト"/>
        <xdr:cNvSpPr txBox="1"/>
      </xdr:nvSpPr>
      <xdr:spPr>
        <a:xfrm>
          <a:off x="4813300" y="508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136072</xdr:rowOff>
    </xdr:from>
    <xdr:to>
      <xdr:col>3</xdr:col>
      <xdr:colOff>511175</xdr:colOff>
      <xdr:row>30</xdr:row>
      <xdr:rowOff>66222</xdr:rowOff>
    </xdr:to>
    <xdr:sp macro="" textlink="">
      <xdr:nvSpPr>
        <xdr:cNvPr id="81" name="円/楕円 80"/>
        <xdr:cNvSpPr/>
      </xdr:nvSpPr>
      <xdr:spPr>
        <a:xfrm>
          <a:off x="4000500" y="51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12337</xdr:rowOff>
    </xdr:from>
    <xdr:to>
      <xdr:col>3</xdr:col>
      <xdr:colOff>1171575</xdr:colOff>
      <xdr:row>30</xdr:row>
      <xdr:rowOff>15422</xdr:rowOff>
    </xdr:to>
    <xdr:cxnSp macro="">
      <xdr:nvCxnSpPr>
        <xdr:cNvPr id="82" name="直線コネクタ 81"/>
        <xdr:cNvCxnSpPr/>
      </xdr:nvCxnSpPr>
      <xdr:spPr>
        <a:xfrm flipV="1">
          <a:off x="4051300" y="5155837"/>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53720</xdr:rowOff>
    </xdr:from>
    <xdr:ext cx="405111" cy="259045"/>
    <xdr:sp macro="" textlink="">
      <xdr:nvSpPr>
        <xdr:cNvPr id="83" name="n_1aveValue有形固定資産減価償却率"/>
        <xdr:cNvSpPr txBox="1"/>
      </xdr:nvSpPr>
      <xdr:spPr>
        <a:xfrm>
          <a:off x="3836043" y="4682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57349</xdr:rowOff>
    </xdr:from>
    <xdr:ext cx="405111" cy="259045"/>
    <xdr:sp macro="" textlink="">
      <xdr:nvSpPr>
        <xdr:cNvPr id="84" name="n_1mainValue有形固定資産減価償却率"/>
        <xdr:cNvSpPr txBox="1"/>
      </xdr:nvSpPr>
      <xdr:spPr>
        <a:xfrm>
          <a:off x="3836043" y="520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23,162
23,011
41.04
10,271,927
9,711,614
490,502
5,198,941
9,140,026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88282</xdr:rowOff>
    </xdr:from>
    <xdr:ext cx="405111" cy="259045"/>
    <xdr:sp macro="" textlink="">
      <xdr:nvSpPr>
        <xdr:cNvPr id="62" name="【道路】&#10;有形固定資産減価償却率平均値テキスト"/>
        <xdr:cNvSpPr txBox="1"/>
      </xdr:nvSpPr>
      <xdr:spPr>
        <a:xfrm>
          <a:off x="47244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132080</xdr:rowOff>
    </xdr:from>
    <xdr:to>
      <xdr:col>5</xdr:col>
      <xdr:colOff>409575</xdr:colOff>
      <xdr:row>38</xdr:row>
      <xdr:rowOff>62230</xdr:rowOff>
    </xdr:to>
    <xdr:sp macro="" textlink="">
      <xdr:nvSpPr>
        <xdr:cNvPr id="64" name="フローチャート : 判断 63"/>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70" name="円/楕円 69"/>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154322</xdr:rowOff>
    </xdr:from>
    <xdr:ext cx="405111" cy="259045"/>
    <xdr:sp macro="" textlink="">
      <xdr:nvSpPr>
        <xdr:cNvPr id="71" name="【道路】&#10;有形固定資産減価償却率該当値テキスト"/>
        <xdr:cNvSpPr txBox="1"/>
      </xdr:nvSpPr>
      <xdr:spPr>
        <a:xfrm>
          <a:off x="47244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166370</xdr:rowOff>
    </xdr:from>
    <xdr:to>
      <xdr:col>5</xdr:col>
      <xdr:colOff>409575</xdr:colOff>
      <xdr:row>38</xdr:row>
      <xdr:rowOff>96520</xdr:rowOff>
    </xdr:to>
    <xdr:sp macro="" textlink="">
      <xdr:nvSpPr>
        <xdr:cNvPr id="72" name="円/楕円 71"/>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45720</xdr:rowOff>
    </xdr:from>
    <xdr:to>
      <xdr:col>6</xdr:col>
      <xdr:colOff>511175</xdr:colOff>
      <xdr:row>38</xdr:row>
      <xdr:rowOff>55245</xdr:rowOff>
    </xdr:to>
    <xdr:cxnSp macro="">
      <xdr:nvCxnSpPr>
        <xdr:cNvPr id="73" name="直線コネクタ 72"/>
        <xdr:cNvCxnSpPr/>
      </xdr:nvCxnSpPr>
      <xdr:spPr>
        <a:xfrm>
          <a:off x="3797300" y="65608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78757</xdr:rowOff>
    </xdr:from>
    <xdr:ext cx="405111" cy="259045"/>
    <xdr:sp macro="" textlink="">
      <xdr:nvSpPr>
        <xdr:cNvPr id="74" name="n_1aveValue【道路】&#10;有形固定資産減価償却率"/>
        <xdr:cNvSpPr txBox="1"/>
      </xdr:nvSpPr>
      <xdr:spPr>
        <a:xfrm>
          <a:off x="3582043"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87647</xdr:rowOff>
    </xdr:from>
    <xdr:ext cx="405111" cy="259045"/>
    <xdr:sp macro="" textlink="">
      <xdr:nvSpPr>
        <xdr:cNvPr id="75" name="n_1mainValue【道路】&#10;有形固定資産減価償却率"/>
        <xdr:cNvSpPr txBox="1"/>
      </xdr:nvSpPr>
      <xdr:spPr>
        <a:xfrm>
          <a:off x="3582043"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3"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54204</xdr:rowOff>
    </xdr:from>
    <xdr:to>
      <xdr:col>14</xdr:col>
      <xdr:colOff>79375</xdr:colOff>
      <xdr:row>35</xdr:row>
      <xdr:rowOff>155804</xdr:rowOff>
    </xdr:to>
    <xdr:sp macro="" textlink="">
      <xdr:nvSpPr>
        <xdr:cNvPr id="105" name="フローチャート : 判断 104"/>
        <xdr:cNvSpPr/>
      </xdr:nvSpPr>
      <xdr:spPr>
        <a:xfrm>
          <a:off x="9588500" y="60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43139</xdr:rowOff>
    </xdr:from>
    <xdr:to>
      <xdr:col>15</xdr:col>
      <xdr:colOff>231775</xdr:colOff>
      <xdr:row>34</xdr:row>
      <xdr:rowOff>144739</xdr:rowOff>
    </xdr:to>
    <xdr:sp macro="" textlink="">
      <xdr:nvSpPr>
        <xdr:cNvPr id="111" name="円/楕円 110"/>
        <xdr:cNvSpPr/>
      </xdr:nvSpPr>
      <xdr:spPr>
        <a:xfrm>
          <a:off x="10426700" y="58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129516</xdr:rowOff>
    </xdr:from>
    <xdr:ext cx="534377" cy="259045"/>
    <xdr:sp macro="" textlink="">
      <xdr:nvSpPr>
        <xdr:cNvPr id="112" name="【道路】&#10;一人当たり延長該当値テキスト"/>
        <xdr:cNvSpPr txBox="1"/>
      </xdr:nvSpPr>
      <xdr:spPr>
        <a:xfrm>
          <a:off x="10566400" y="57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47071</xdr:rowOff>
    </xdr:from>
    <xdr:to>
      <xdr:col>14</xdr:col>
      <xdr:colOff>79375</xdr:colOff>
      <xdr:row>34</xdr:row>
      <xdr:rowOff>148671</xdr:rowOff>
    </xdr:to>
    <xdr:sp macro="" textlink="">
      <xdr:nvSpPr>
        <xdr:cNvPr id="113" name="円/楕円 112"/>
        <xdr:cNvSpPr/>
      </xdr:nvSpPr>
      <xdr:spPr>
        <a:xfrm>
          <a:off x="9588500" y="58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93939</xdr:rowOff>
    </xdr:from>
    <xdr:to>
      <xdr:col>15</xdr:col>
      <xdr:colOff>180975</xdr:colOff>
      <xdr:row>34</xdr:row>
      <xdr:rowOff>97871</xdr:rowOff>
    </xdr:to>
    <xdr:cxnSp macro="">
      <xdr:nvCxnSpPr>
        <xdr:cNvPr id="114" name="直線コネクタ 113"/>
        <xdr:cNvCxnSpPr/>
      </xdr:nvCxnSpPr>
      <xdr:spPr>
        <a:xfrm flipV="1">
          <a:off x="9639300" y="5923239"/>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146931</xdr:rowOff>
    </xdr:from>
    <xdr:ext cx="534377" cy="259045"/>
    <xdr:sp macro="" textlink="">
      <xdr:nvSpPr>
        <xdr:cNvPr id="115" name="n_1aveValue【道路】&#10;一人当たり延長"/>
        <xdr:cNvSpPr txBox="1"/>
      </xdr:nvSpPr>
      <xdr:spPr>
        <a:xfrm>
          <a:off x="9359410" y="61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165198</xdr:rowOff>
    </xdr:from>
    <xdr:ext cx="534377" cy="259045"/>
    <xdr:sp macro="" textlink="">
      <xdr:nvSpPr>
        <xdr:cNvPr id="116" name="n_1mainValue【道路】&#10;一人当たり延長"/>
        <xdr:cNvSpPr txBox="1"/>
      </xdr:nvSpPr>
      <xdr:spPr>
        <a:xfrm>
          <a:off x="9359410" y="56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65803</xdr:rowOff>
    </xdr:from>
    <xdr:ext cx="405111" cy="259045"/>
    <xdr:sp macro="" textlink="">
      <xdr:nvSpPr>
        <xdr:cNvPr id="144" name="【橋りょう・トンネル】&#10;有形固定資産減価償却率平均値テキスト"/>
        <xdr:cNvSpPr txBox="1"/>
      </xdr:nvSpPr>
      <xdr:spPr>
        <a:xfrm>
          <a:off x="47244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26924</xdr:rowOff>
    </xdr:from>
    <xdr:to>
      <xdr:col>5</xdr:col>
      <xdr:colOff>409575</xdr:colOff>
      <xdr:row>60</xdr:row>
      <xdr:rowOff>128524</xdr:rowOff>
    </xdr:to>
    <xdr:sp macro="" textlink="">
      <xdr:nvSpPr>
        <xdr:cNvPr id="146" name="フローチャート : 判断 145"/>
        <xdr:cNvSpPr/>
      </xdr:nvSpPr>
      <xdr:spPr>
        <a:xfrm>
          <a:off x="3746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132080</xdr:rowOff>
    </xdr:from>
    <xdr:to>
      <xdr:col>6</xdr:col>
      <xdr:colOff>561975</xdr:colOff>
      <xdr:row>63</xdr:row>
      <xdr:rowOff>62230</xdr:rowOff>
    </xdr:to>
    <xdr:sp macro="" textlink="">
      <xdr:nvSpPr>
        <xdr:cNvPr id="152" name="円/楕円 151"/>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47007</xdr:rowOff>
    </xdr:from>
    <xdr:ext cx="405111" cy="259045"/>
    <xdr:sp macro="" textlink="">
      <xdr:nvSpPr>
        <xdr:cNvPr id="153" name="【橋りょう・トンネル】&#10;有形固定資産減価償却率該当値テキスト"/>
        <xdr:cNvSpPr txBox="1"/>
      </xdr:nvSpPr>
      <xdr:spPr>
        <a:xfrm>
          <a:off x="47244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38354</xdr:rowOff>
    </xdr:from>
    <xdr:to>
      <xdr:col>5</xdr:col>
      <xdr:colOff>409575</xdr:colOff>
      <xdr:row>63</xdr:row>
      <xdr:rowOff>139954</xdr:rowOff>
    </xdr:to>
    <xdr:sp macro="" textlink="">
      <xdr:nvSpPr>
        <xdr:cNvPr id="154" name="円/楕円 153"/>
        <xdr:cNvSpPr/>
      </xdr:nvSpPr>
      <xdr:spPr>
        <a:xfrm>
          <a:off x="3746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11430</xdr:rowOff>
    </xdr:from>
    <xdr:to>
      <xdr:col>6</xdr:col>
      <xdr:colOff>511175</xdr:colOff>
      <xdr:row>63</xdr:row>
      <xdr:rowOff>89154</xdr:rowOff>
    </xdr:to>
    <xdr:cxnSp macro="">
      <xdr:nvCxnSpPr>
        <xdr:cNvPr id="155" name="直線コネクタ 154"/>
        <xdr:cNvCxnSpPr/>
      </xdr:nvCxnSpPr>
      <xdr:spPr>
        <a:xfrm flipV="1">
          <a:off x="3797300" y="108127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145051</xdr:rowOff>
    </xdr:from>
    <xdr:ext cx="405111" cy="259045"/>
    <xdr:sp macro="" textlink="">
      <xdr:nvSpPr>
        <xdr:cNvPr id="156" name="n_1aveValue【橋りょう・トンネル】&#10;有形固定資産減価償却率"/>
        <xdr:cNvSpPr txBox="1"/>
      </xdr:nvSpPr>
      <xdr:spPr>
        <a:xfrm>
          <a:off x="3582043"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131081</xdr:rowOff>
    </xdr:from>
    <xdr:ext cx="405111" cy="259045"/>
    <xdr:sp macro="" textlink="">
      <xdr:nvSpPr>
        <xdr:cNvPr id="157" name="n_1mainValue【橋りょう・トンネル】&#10;有形固定資産減価償却率"/>
        <xdr:cNvSpPr txBox="1"/>
      </xdr:nvSpPr>
      <xdr:spPr>
        <a:xfrm>
          <a:off x="3582043"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6"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8" name="フローチャート : 判断 187"/>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13353</xdr:rowOff>
    </xdr:from>
    <xdr:to>
      <xdr:col>15</xdr:col>
      <xdr:colOff>231775</xdr:colOff>
      <xdr:row>56</xdr:row>
      <xdr:rowOff>114953</xdr:rowOff>
    </xdr:to>
    <xdr:sp macro="" textlink="">
      <xdr:nvSpPr>
        <xdr:cNvPr id="194" name="円/楕円 193"/>
        <xdr:cNvSpPr/>
      </xdr:nvSpPr>
      <xdr:spPr>
        <a:xfrm>
          <a:off x="10426700" y="96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36230</xdr:rowOff>
    </xdr:from>
    <xdr:ext cx="599010" cy="259045"/>
    <xdr:sp macro="" textlink="">
      <xdr:nvSpPr>
        <xdr:cNvPr id="195" name="【橋りょう・トンネル】&#10;一人当たり有形固定資産（償却資産）額該当値テキスト"/>
        <xdr:cNvSpPr txBox="1"/>
      </xdr:nvSpPr>
      <xdr:spPr>
        <a:xfrm>
          <a:off x="10566400" y="946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14785</xdr:rowOff>
    </xdr:from>
    <xdr:to>
      <xdr:col>14</xdr:col>
      <xdr:colOff>79375</xdr:colOff>
      <xdr:row>56</xdr:row>
      <xdr:rowOff>116385</xdr:rowOff>
    </xdr:to>
    <xdr:sp macro="" textlink="">
      <xdr:nvSpPr>
        <xdr:cNvPr id="196" name="円/楕円 195"/>
        <xdr:cNvSpPr/>
      </xdr:nvSpPr>
      <xdr:spPr>
        <a:xfrm>
          <a:off x="9588500" y="9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64153</xdr:rowOff>
    </xdr:from>
    <xdr:to>
      <xdr:col>15</xdr:col>
      <xdr:colOff>180975</xdr:colOff>
      <xdr:row>56</xdr:row>
      <xdr:rowOff>65585</xdr:rowOff>
    </xdr:to>
    <xdr:cxnSp macro="">
      <xdr:nvCxnSpPr>
        <xdr:cNvPr id="197" name="直線コネクタ 196"/>
        <xdr:cNvCxnSpPr/>
      </xdr:nvCxnSpPr>
      <xdr:spPr>
        <a:xfrm flipV="1">
          <a:off x="9639300" y="9665353"/>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25403</xdr:rowOff>
    </xdr:from>
    <xdr:ext cx="599010" cy="259045"/>
    <xdr:sp macro="" textlink="">
      <xdr:nvSpPr>
        <xdr:cNvPr id="19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132912</xdr:rowOff>
    </xdr:from>
    <xdr:ext cx="599010" cy="259045"/>
    <xdr:sp macro="" textlink="">
      <xdr:nvSpPr>
        <xdr:cNvPr id="199" name="n_1mainValue【橋りょう・トンネル】&#10;一人当たり有形固定資産（償却資産）額"/>
        <xdr:cNvSpPr txBox="1"/>
      </xdr:nvSpPr>
      <xdr:spPr>
        <a:xfrm>
          <a:off x="9327094" y="939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27" name="【公営住宅】&#10;有形固定資産減価償却率平均値テキスト"/>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29" name="フローチャート : 判断 22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53594</xdr:rowOff>
    </xdr:from>
    <xdr:to>
      <xdr:col>6</xdr:col>
      <xdr:colOff>561975</xdr:colOff>
      <xdr:row>85</xdr:row>
      <xdr:rowOff>155194</xdr:rowOff>
    </xdr:to>
    <xdr:sp macro="" textlink="">
      <xdr:nvSpPr>
        <xdr:cNvPr id="235" name="円/楕円 234"/>
        <xdr:cNvSpPr/>
      </xdr:nvSpPr>
      <xdr:spPr>
        <a:xfrm>
          <a:off x="4584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139971</xdr:rowOff>
    </xdr:from>
    <xdr:ext cx="405111" cy="259045"/>
    <xdr:sp macro="" textlink="">
      <xdr:nvSpPr>
        <xdr:cNvPr id="236" name="【公営住宅】&#10;有形固定資産減価償却率該当値テキスト"/>
        <xdr:cNvSpPr txBox="1"/>
      </xdr:nvSpPr>
      <xdr:spPr>
        <a:xfrm>
          <a:off x="4724400" y="1454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92456</xdr:rowOff>
    </xdr:from>
    <xdr:to>
      <xdr:col>5</xdr:col>
      <xdr:colOff>409575</xdr:colOff>
      <xdr:row>86</xdr:row>
      <xdr:rowOff>22606</xdr:rowOff>
    </xdr:to>
    <xdr:sp macro="" textlink="">
      <xdr:nvSpPr>
        <xdr:cNvPr id="237" name="円/楕円 236"/>
        <xdr:cNvSpPr/>
      </xdr:nvSpPr>
      <xdr:spPr>
        <a:xfrm>
          <a:off x="3746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104394</xdr:rowOff>
    </xdr:from>
    <xdr:to>
      <xdr:col>6</xdr:col>
      <xdr:colOff>511175</xdr:colOff>
      <xdr:row>85</xdr:row>
      <xdr:rowOff>143256</xdr:rowOff>
    </xdr:to>
    <xdr:cxnSp macro="">
      <xdr:nvCxnSpPr>
        <xdr:cNvPr id="238" name="直線コネクタ 237"/>
        <xdr:cNvCxnSpPr/>
      </xdr:nvCxnSpPr>
      <xdr:spPr>
        <a:xfrm flipV="1">
          <a:off x="3797300" y="1467764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68851</xdr:rowOff>
    </xdr:from>
    <xdr:ext cx="405111" cy="259045"/>
    <xdr:sp macro="" textlink="">
      <xdr:nvSpPr>
        <xdr:cNvPr id="239"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13733</xdr:rowOff>
    </xdr:from>
    <xdr:ext cx="405111" cy="259045"/>
    <xdr:sp macro="" textlink="">
      <xdr:nvSpPr>
        <xdr:cNvPr id="240" name="n_1mainValue【公営住宅】&#10;有形固定資産減価償却率"/>
        <xdr:cNvSpPr txBox="1"/>
      </xdr:nvSpPr>
      <xdr:spPr>
        <a:xfrm>
          <a:off x="3582043" y="147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26543</xdr:rowOff>
    </xdr:from>
    <xdr:to>
      <xdr:col>14</xdr:col>
      <xdr:colOff>79375</xdr:colOff>
      <xdr:row>85</xdr:row>
      <xdr:rowOff>128143</xdr:rowOff>
    </xdr:to>
    <xdr:sp macro="" textlink="">
      <xdr:nvSpPr>
        <xdr:cNvPr id="271" name="フローチャート : 判断 270"/>
        <xdr:cNvSpPr/>
      </xdr:nvSpPr>
      <xdr:spPr>
        <a:xfrm>
          <a:off x="9588500" y="1459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112268</xdr:rowOff>
    </xdr:from>
    <xdr:to>
      <xdr:col>15</xdr:col>
      <xdr:colOff>231775</xdr:colOff>
      <xdr:row>86</xdr:row>
      <xdr:rowOff>42418</xdr:rowOff>
    </xdr:to>
    <xdr:sp macro="" textlink="">
      <xdr:nvSpPr>
        <xdr:cNvPr id="277" name="円/楕円 276"/>
        <xdr:cNvSpPr/>
      </xdr:nvSpPr>
      <xdr:spPr>
        <a:xfrm>
          <a:off x="104267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27195</xdr:rowOff>
    </xdr:from>
    <xdr:ext cx="469744" cy="259045"/>
    <xdr:sp macro="" textlink="">
      <xdr:nvSpPr>
        <xdr:cNvPr id="278" name="【公営住宅】&#10;一人当たり面積該当値テキスト"/>
        <xdr:cNvSpPr txBox="1"/>
      </xdr:nvSpPr>
      <xdr:spPr>
        <a:xfrm>
          <a:off x="10566400" y="1460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112268</xdr:rowOff>
    </xdr:from>
    <xdr:to>
      <xdr:col>14</xdr:col>
      <xdr:colOff>79375</xdr:colOff>
      <xdr:row>86</xdr:row>
      <xdr:rowOff>42418</xdr:rowOff>
    </xdr:to>
    <xdr:sp macro="" textlink="">
      <xdr:nvSpPr>
        <xdr:cNvPr id="279" name="円/楕円 278"/>
        <xdr:cNvSpPr/>
      </xdr:nvSpPr>
      <xdr:spPr>
        <a:xfrm>
          <a:off x="9588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163068</xdr:rowOff>
    </xdr:from>
    <xdr:to>
      <xdr:col>15</xdr:col>
      <xdr:colOff>180975</xdr:colOff>
      <xdr:row>85</xdr:row>
      <xdr:rowOff>163068</xdr:rowOff>
    </xdr:to>
    <xdr:cxnSp macro="">
      <xdr:nvCxnSpPr>
        <xdr:cNvPr id="280" name="直線コネクタ 279"/>
        <xdr:cNvCxnSpPr/>
      </xdr:nvCxnSpPr>
      <xdr:spPr>
        <a:xfrm>
          <a:off x="9639300" y="14736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144670</xdr:rowOff>
    </xdr:from>
    <xdr:ext cx="469744" cy="259045"/>
    <xdr:sp macro="" textlink="">
      <xdr:nvSpPr>
        <xdr:cNvPr id="281" name="n_1aveValue【公営住宅】&#10;一人当たり面積"/>
        <xdr:cNvSpPr txBox="1"/>
      </xdr:nvSpPr>
      <xdr:spPr>
        <a:xfrm>
          <a:off x="9391727" y="143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33545</xdr:rowOff>
    </xdr:from>
    <xdr:ext cx="469744" cy="259045"/>
    <xdr:sp macro="" textlink="">
      <xdr:nvSpPr>
        <xdr:cNvPr id="282" name="n_1mainValue【公営住宅】&#10;一人当たり面積"/>
        <xdr:cNvSpPr txBox="1"/>
      </xdr:nvSpPr>
      <xdr:spPr>
        <a:xfrm>
          <a:off x="93917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1" name="テキスト ボックス 3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3" name="テキスト ボックス 30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107</xdr:row>
      <xdr:rowOff>55626</xdr:rowOff>
    </xdr:to>
    <xdr:cxnSp macro="">
      <xdr:nvCxnSpPr>
        <xdr:cNvPr id="305" name="直線コネクタ 304"/>
        <xdr:cNvCxnSpPr/>
      </xdr:nvCxnSpPr>
      <xdr:spPr>
        <a:xfrm flipV="1">
          <a:off x="4634865" y="1749094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59453</xdr:rowOff>
    </xdr:from>
    <xdr:ext cx="405111" cy="259045"/>
    <xdr:sp macro="" textlink="">
      <xdr:nvSpPr>
        <xdr:cNvPr id="306" name="【港湾・漁港】&#10;有形固定資産減価償却率最小値テキスト"/>
        <xdr:cNvSpPr txBox="1"/>
      </xdr:nvSpPr>
      <xdr:spPr>
        <a:xfrm>
          <a:off x="4724400" y="184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422275</xdr:colOff>
      <xdr:row>107</xdr:row>
      <xdr:rowOff>55626</xdr:rowOff>
    </xdr:from>
    <xdr:to>
      <xdr:col>6</xdr:col>
      <xdr:colOff>600075</xdr:colOff>
      <xdr:row>107</xdr:row>
      <xdr:rowOff>55626</xdr:rowOff>
    </xdr:to>
    <xdr:cxnSp macro="">
      <xdr:nvCxnSpPr>
        <xdr:cNvPr id="307" name="直線コネクタ 306"/>
        <xdr:cNvCxnSpPr/>
      </xdr:nvCxnSpPr>
      <xdr:spPr>
        <a:xfrm>
          <a:off x="4546600" y="1840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308" name="【港湾・漁港】&#10;有形固定資産減価償却率最大値テキスト"/>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309" name="直線コネクタ 308"/>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112285</xdr:rowOff>
    </xdr:from>
    <xdr:ext cx="405111" cy="259045"/>
    <xdr:sp macro="" textlink="">
      <xdr:nvSpPr>
        <xdr:cNvPr id="310" name="【港湾・漁港】&#10;有形固定資産減価償却率平均値テキスト"/>
        <xdr:cNvSpPr txBox="1"/>
      </xdr:nvSpPr>
      <xdr:spPr>
        <a:xfrm>
          <a:off x="4724400" y="1777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89408</xdr:rowOff>
    </xdr:from>
    <xdr:to>
      <xdr:col>6</xdr:col>
      <xdr:colOff>561975</xdr:colOff>
      <xdr:row>105</xdr:row>
      <xdr:rowOff>19558</xdr:rowOff>
    </xdr:to>
    <xdr:sp macro="" textlink="">
      <xdr:nvSpPr>
        <xdr:cNvPr id="311" name="フローチャート : 判断 310"/>
        <xdr:cNvSpPr/>
      </xdr:nvSpPr>
      <xdr:spPr>
        <a:xfrm>
          <a:off x="4584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32258</xdr:rowOff>
    </xdr:from>
    <xdr:to>
      <xdr:col>5</xdr:col>
      <xdr:colOff>409575</xdr:colOff>
      <xdr:row>105</xdr:row>
      <xdr:rowOff>133858</xdr:rowOff>
    </xdr:to>
    <xdr:sp macro="" textlink="">
      <xdr:nvSpPr>
        <xdr:cNvPr id="312" name="フローチャート : 判断 311"/>
        <xdr:cNvSpPr/>
      </xdr:nvSpPr>
      <xdr:spPr>
        <a:xfrm>
          <a:off x="3746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4826</xdr:rowOff>
    </xdr:from>
    <xdr:to>
      <xdr:col>6</xdr:col>
      <xdr:colOff>561975</xdr:colOff>
      <xdr:row>107</xdr:row>
      <xdr:rowOff>106426</xdr:rowOff>
    </xdr:to>
    <xdr:sp macro="" textlink="">
      <xdr:nvSpPr>
        <xdr:cNvPr id="318" name="円/楕円 317"/>
        <xdr:cNvSpPr/>
      </xdr:nvSpPr>
      <xdr:spPr>
        <a:xfrm>
          <a:off x="4584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91203</xdr:rowOff>
    </xdr:from>
    <xdr:ext cx="405111" cy="259045"/>
    <xdr:sp macro="" textlink="">
      <xdr:nvSpPr>
        <xdr:cNvPr id="319" name="【港湾・漁港】&#10;有形固定資産減価償却率該当値テキスト"/>
        <xdr:cNvSpPr txBox="1"/>
      </xdr:nvSpPr>
      <xdr:spPr>
        <a:xfrm>
          <a:off x="4724400" y="18264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105411</xdr:rowOff>
    </xdr:from>
    <xdr:to>
      <xdr:col>5</xdr:col>
      <xdr:colOff>409575</xdr:colOff>
      <xdr:row>108</xdr:row>
      <xdr:rowOff>35561</xdr:rowOff>
    </xdr:to>
    <xdr:sp macro="" textlink="">
      <xdr:nvSpPr>
        <xdr:cNvPr id="320" name="円/楕円 319"/>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55626</xdr:rowOff>
    </xdr:from>
    <xdr:to>
      <xdr:col>6</xdr:col>
      <xdr:colOff>511175</xdr:colOff>
      <xdr:row>107</xdr:row>
      <xdr:rowOff>156211</xdr:rowOff>
    </xdr:to>
    <xdr:cxnSp macro="">
      <xdr:nvCxnSpPr>
        <xdr:cNvPr id="321" name="直線コネクタ 320"/>
        <xdr:cNvCxnSpPr/>
      </xdr:nvCxnSpPr>
      <xdr:spPr>
        <a:xfrm flipV="1">
          <a:off x="3797300" y="18400776"/>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150385</xdr:rowOff>
    </xdr:from>
    <xdr:ext cx="405111" cy="259045"/>
    <xdr:sp macro="" textlink="">
      <xdr:nvSpPr>
        <xdr:cNvPr id="322" name="n_1aveValue【港湾・漁港】&#10;有形固定資産減価償却率"/>
        <xdr:cNvSpPr txBox="1"/>
      </xdr:nvSpPr>
      <xdr:spPr>
        <a:xfrm>
          <a:off x="3582043" y="1780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26688</xdr:rowOff>
    </xdr:from>
    <xdr:ext cx="405111" cy="259045"/>
    <xdr:sp macro="" textlink="">
      <xdr:nvSpPr>
        <xdr:cNvPr id="323" name="n_1mainValue【港湾・漁港】&#10;有形固定資産減価償却率"/>
        <xdr:cNvSpPr txBox="1"/>
      </xdr:nvSpPr>
      <xdr:spPr>
        <a:xfrm>
          <a:off x="3582043"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34" name="テキスト ボックス 333"/>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36" name="テキスト ボックス 335"/>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8" name="テキスト ボックス 337"/>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0" name="テキスト ボックス 33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2" name="テキスト ボックス 34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4" name="テキスト ボックス 34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6" name="テキスト ボックス 3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158141</xdr:rowOff>
    </xdr:from>
    <xdr:to>
      <xdr:col>15</xdr:col>
      <xdr:colOff>180340</xdr:colOff>
      <xdr:row>108</xdr:row>
      <xdr:rowOff>100864</xdr:rowOff>
    </xdr:to>
    <xdr:cxnSp macro="">
      <xdr:nvCxnSpPr>
        <xdr:cNvPr id="348" name="直線コネクタ 347"/>
        <xdr:cNvCxnSpPr/>
      </xdr:nvCxnSpPr>
      <xdr:spPr>
        <a:xfrm flipV="1">
          <a:off x="10476865" y="18160391"/>
          <a:ext cx="0" cy="45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104691</xdr:rowOff>
    </xdr:from>
    <xdr:ext cx="534377" cy="259045"/>
    <xdr:sp macro="" textlink="">
      <xdr:nvSpPr>
        <xdr:cNvPr id="349" name="【港湾・漁港】&#10;一人当たり有形固定資産（償却資産）額最小値テキスト"/>
        <xdr:cNvSpPr txBox="1"/>
      </xdr:nvSpPr>
      <xdr:spPr>
        <a:xfrm>
          <a:off x="10566400" y="186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108</xdr:row>
      <xdr:rowOff>100864</xdr:rowOff>
    </xdr:from>
    <xdr:to>
      <xdr:col>15</xdr:col>
      <xdr:colOff>269875</xdr:colOff>
      <xdr:row>108</xdr:row>
      <xdr:rowOff>100864</xdr:rowOff>
    </xdr:to>
    <xdr:cxnSp macro="">
      <xdr:nvCxnSpPr>
        <xdr:cNvPr id="350" name="直線コネクタ 349"/>
        <xdr:cNvCxnSpPr/>
      </xdr:nvCxnSpPr>
      <xdr:spPr>
        <a:xfrm>
          <a:off x="10388600" y="1861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104818</xdr:rowOff>
    </xdr:from>
    <xdr:ext cx="599010" cy="259045"/>
    <xdr:sp macro="" textlink="">
      <xdr:nvSpPr>
        <xdr:cNvPr id="351" name="【港湾・漁港】&#10;一人当たり有形固定資産（償却資産）額最大値テキスト"/>
        <xdr:cNvSpPr txBox="1"/>
      </xdr:nvSpPr>
      <xdr:spPr>
        <a:xfrm>
          <a:off x="10566400" y="1793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100,048</a:t>
          </a:r>
          <a:endParaRPr kumimoji="1" lang="ja-JP" altLang="en-US" sz="1000" b="1">
            <a:latin typeface="ＭＳ Ｐゴシック"/>
          </a:endParaRPr>
        </a:p>
      </xdr:txBody>
    </xdr:sp>
    <xdr:clientData/>
  </xdr:oneCellAnchor>
  <xdr:twoCellAnchor>
    <xdr:from>
      <xdr:col>15</xdr:col>
      <xdr:colOff>92075</xdr:colOff>
      <xdr:row>105</xdr:row>
      <xdr:rowOff>158141</xdr:rowOff>
    </xdr:from>
    <xdr:to>
      <xdr:col>15</xdr:col>
      <xdr:colOff>269875</xdr:colOff>
      <xdr:row>105</xdr:row>
      <xdr:rowOff>158141</xdr:rowOff>
    </xdr:to>
    <xdr:cxnSp macro="">
      <xdr:nvCxnSpPr>
        <xdr:cNvPr id="352" name="直線コネクタ 351"/>
        <xdr:cNvCxnSpPr/>
      </xdr:nvCxnSpPr>
      <xdr:spPr>
        <a:xfrm>
          <a:off x="10388600" y="1816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8551</xdr:rowOff>
    </xdr:from>
    <xdr:ext cx="534377" cy="259045"/>
    <xdr:sp macro="" textlink="">
      <xdr:nvSpPr>
        <xdr:cNvPr id="353" name="【港湾・漁港】&#10;一人当たり有形固定資産（償却資産）額平均値テキスト"/>
        <xdr:cNvSpPr txBox="1"/>
      </xdr:nvSpPr>
      <xdr:spPr>
        <a:xfrm>
          <a:off x="10566400" y="183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79,128</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30124</xdr:rowOff>
    </xdr:from>
    <xdr:to>
      <xdr:col>15</xdr:col>
      <xdr:colOff>231775</xdr:colOff>
      <xdr:row>107</xdr:row>
      <xdr:rowOff>131724</xdr:rowOff>
    </xdr:to>
    <xdr:sp macro="" textlink="">
      <xdr:nvSpPr>
        <xdr:cNvPr id="354" name="フローチャート : 判断 353"/>
        <xdr:cNvSpPr/>
      </xdr:nvSpPr>
      <xdr:spPr>
        <a:xfrm>
          <a:off x="10426700" y="183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17704</xdr:rowOff>
    </xdr:from>
    <xdr:to>
      <xdr:col>14</xdr:col>
      <xdr:colOff>79375</xdr:colOff>
      <xdr:row>100</xdr:row>
      <xdr:rowOff>119304</xdr:rowOff>
    </xdr:to>
    <xdr:sp macro="" textlink="">
      <xdr:nvSpPr>
        <xdr:cNvPr id="355" name="フローチャート : 判断 354"/>
        <xdr:cNvSpPr/>
      </xdr:nvSpPr>
      <xdr:spPr>
        <a:xfrm>
          <a:off x="9588500" y="1716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107341</xdr:rowOff>
    </xdr:from>
    <xdr:to>
      <xdr:col>15</xdr:col>
      <xdr:colOff>231775</xdr:colOff>
      <xdr:row>106</xdr:row>
      <xdr:rowOff>37491</xdr:rowOff>
    </xdr:to>
    <xdr:sp macro="" textlink="">
      <xdr:nvSpPr>
        <xdr:cNvPr id="361" name="円/楕円 360"/>
        <xdr:cNvSpPr/>
      </xdr:nvSpPr>
      <xdr:spPr>
        <a:xfrm>
          <a:off x="10426700" y="181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60368</xdr:rowOff>
    </xdr:from>
    <xdr:ext cx="599010" cy="259045"/>
    <xdr:sp macro="" textlink="">
      <xdr:nvSpPr>
        <xdr:cNvPr id="362" name="【港湾・漁港】&#10;一人当たり有形固定資産（償却資産）額該当値テキスト"/>
        <xdr:cNvSpPr txBox="1"/>
      </xdr:nvSpPr>
      <xdr:spPr>
        <a:xfrm>
          <a:off x="10566400" y="180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100,048</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116243</xdr:rowOff>
    </xdr:from>
    <xdr:to>
      <xdr:col>14</xdr:col>
      <xdr:colOff>79375</xdr:colOff>
      <xdr:row>106</xdr:row>
      <xdr:rowOff>46393</xdr:rowOff>
    </xdr:to>
    <xdr:sp macro="" textlink="">
      <xdr:nvSpPr>
        <xdr:cNvPr id="363" name="円/楕円 362"/>
        <xdr:cNvSpPr/>
      </xdr:nvSpPr>
      <xdr:spPr>
        <a:xfrm>
          <a:off x="9588500" y="181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158141</xdr:rowOff>
    </xdr:from>
    <xdr:to>
      <xdr:col>15</xdr:col>
      <xdr:colOff>180975</xdr:colOff>
      <xdr:row>105</xdr:row>
      <xdr:rowOff>167043</xdr:rowOff>
    </xdr:to>
    <xdr:cxnSp macro="">
      <xdr:nvCxnSpPr>
        <xdr:cNvPr id="364" name="直線コネクタ 363"/>
        <xdr:cNvCxnSpPr/>
      </xdr:nvCxnSpPr>
      <xdr:spPr>
        <a:xfrm flipV="1">
          <a:off x="9639300" y="18160391"/>
          <a:ext cx="8382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98</xdr:row>
      <xdr:rowOff>135831</xdr:rowOff>
    </xdr:from>
    <xdr:ext cx="599010" cy="259045"/>
    <xdr:sp macro="" textlink="">
      <xdr:nvSpPr>
        <xdr:cNvPr id="365" name="n_1aveValue【港湾・漁港】&#10;一人当たり有形固定資産（償却資産）額"/>
        <xdr:cNvSpPr txBox="1"/>
      </xdr:nvSpPr>
      <xdr:spPr>
        <a:xfrm>
          <a:off x="9327094" y="1693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174,606</a:t>
          </a:r>
          <a:endParaRPr kumimoji="1" lang="ja-JP" altLang="en-US" sz="1000" b="1">
            <a:solidFill>
              <a:srgbClr val="000080"/>
            </a:solidFill>
            <a:latin typeface="ＭＳ Ｐゴシック"/>
          </a:endParaRPr>
        </a:p>
      </xdr:txBody>
    </xdr:sp>
    <xdr:clientData/>
  </xdr:oneCellAnchor>
  <xdr:oneCellAnchor>
    <xdr:from>
      <xdr:col>13</xdr:col>
      <xdr:colOff>434486</xdr:colOff>
      <xdr:row>106</xdr:row>
      <xdr:rowOff>37520</xdr:rowOff>
    </xdr:from>
    <xdr:ext cx="534377" cy="259045"/>
    <xdr:sp macro="" textlink="">
      <xdr:nvSpPr>
        <xdr:cNvPr id="366" name="n_1mainValue【港湾・漁港】&#10;一人当たり有形固定資産（償却資産）額"/>
        <xdr:cNvSpPr txBox="1"/>
      </xdr:nvSpPr>
      <xdr:spPr>
        <a:xfrm>
          <a:off x="9359411" y="182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91" name="直線コネクタ 390"/>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92"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93" name="直線コネクタ 392"/>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94"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95" name="直線コネクタ 394"/>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96"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97" name="フローチャート : 判断 396"/>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8255</xdr:rowOff>
    </xdr:from>
    <xdr:to>
      <xdr:col>22</xdr:col>
      <xdr:colOff>415925</xdr:colOff>
      <xdr:row>38</xdr:row>
      <xdr:rowOff>109855</xdr:rowOff>
    </xdr:to>
    <xdr:sp macro="" textlink="">
      <xdr:nvSpPr>
        <xdr:cNvPr id="398" name="フローチャート : 判断 397"/>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44450</xdr:rowOff>
    </xdr:from>
    <xdr:to>
      <xdr:col>23</xdr:col>
      <xdr:colOff>568325</xdr:colOff>
      <xdr:row>37</xdr:row>
      <xdr:rowOff>146050</xdr:rowOff>
    </xdr:to>
    <xdr:sp macro="" textlink="">
      <xdr:nvSpPr>
        <xdr:cNvPr id="404" name="円/楕円 403"/>
        <xdr:cNvSpPr/>
      </xdr:nvSpPr>
      <xdr:spPr>
        <a:xfrm>
          <a:off x="16268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67327</xdr:rowOff>
    </xdr:from>
    <xdr:ext cx="405111" cy="259045"/>
    <xdr:sp macro="" textlink="">
      <xdr:nvSpPr>
        <xdr:cNvPr id="405" name="【認定こども園・幼稚園・保育所】&#10;有形固定資産減価償却率該当値テキスト"/>
        <xdr:cNvSpPr txBox="1"/>
      </xdr:nvSpPr>
      <xdr:spPr>
        <a:xfrm>
          <a:off x="164084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99695</xdr:rowOff>
    </xdr:from>
    <xdr:to>
      <xdr:col>22</xdr:col>
      <xdr:colOff>415925</xdr:colOff>
      <xdr:row>38</xdr:row>
      <xdr:rowOff>29845</xdr:rowOff>
    </xdr:to>
    <xdr:sp macro="" textlink="">
      <xdr:nvSpPr>
        <xdr:cNvPr id="406" name="円/楕円 405"/>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95250</xdr:rowOff>
    </xdr:from>
    <xdr:to>
      <xdr:col>23</xdr:col>
      <xdr:colOff>517525</xdr:colOff>
      <xdr:row>37</xdr:row>
      <xdr:rowOff>150495</xdr:rowOff>
    </xdr:to>
    <xdr:cxnSp macro="">
      <xdr:nvCxnSpPr>
        <xdr:cNvPr id="407" name="直線コネクタ 406"/>
        <xdr:cNvCxnSpPr/>
      </xdr:nvCxnSpPr>
      <xdr:spPr>
        <a:xfrm flipV="1">
          <a:off x="15481300" y="64389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100982</xdr:rowOff>
    </xdr:from>
    <xdr:ext cx="405111" cy="259045"/>
    <xdr:sp macro="" textlink="">
      <xdr:nvSpPr>
        <xdr:cNvPr id="408" name="n_1aveValue【認定こども園・幼稚園・保育所】&#10;有形固定資産減価償却率"/>
        <xdr:cNvSpPr txBox="1"/>
      </xdr:nvSpPr>
      <xdr:spPr>
        <a:xfrm>
          <a:off x="15266043"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46372</xdr:rowOff>
    </xdr:from>
    <xdr:ext cx="405111" cy="259045"/>
    <xdr:sp macro="" textlink="">
      <xdr:nvSpPr>
        <xdr:cNvPr id="409" name="n_1mainValue【認定こども園・幼稚園・保育所】&#10;有形固定資産減価償却率"/>
        <xdr:cNvSpPr txBox="1"/>
      </xdr:nvSpPr>
      <xdr:spPr>
        <a:xfrm>
          <a:off x="15266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1" name="テキスト ボックス 4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3" name="テキスト ボックス 4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25" name="テキスト ボックス 4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27" name="テキスト ボックス 4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29" name="テキスト ボックス 4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433" name="直線コネクタ 432"/>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434"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435" name="直線コネクタ 43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436"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437" name="直線コネクタ 436"/>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438"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439" name="フローチャート : 判断 438"/>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109220</xdr:rowOff>
    </xdr:from>
    <xdr:to>
      <xdr:col>31</xdr:col>
      <xdr:colOff>85725</xdr:colOff>
      <xdr:row>40</xdr:row>
      <xdr:rowOff>39370</xdr:rowOff>
    </xdr:to>
    <xdr:sp macro="" textlink="">
      <xdr:nvSpPr>
        <xdr:cNvPr id="440" name="フローチャート : 判断 439"/>
        <xdr:cNvSpPr/>
      </xdr:nvSpPr>
      <xdr:spPr>
        <a:xfrm>
          <a:off x="21272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158750</xdr:rowOff>
    </xdr:from>
    <xdr:to>
      <xdr:col>32</xdr:col>
      <xdr:colOff>238125</xdr:colOff>
      <xdr:row>38</xdr:row>
      <xdr:rowOff>88900</xdr:rowOff>
    </xdr:to>
    <xdr:sp macro="" textlink="">
      <xdr:nvSpPr>
        <xdr:cNvPr id="446" name="円/楕円 445"/>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10177</xdr:rowOff>
    </xdr:from>
    <xdr:ext cx="469744" cy="259045"/>
    <xdr:sp macro="" textlink="">
      <xdr:nvSpPr>
        <xdr:cNvPr id="447" name="【認定こども園・幼稚園・保育所】&#10;一人当たり面積該当値テキスト"/>
        <xdr:cNvSpPr txBox="1"/>
      </xdr:nvSpPr>
      <xdr:spPr>
        <a:xfrm>
          <a:off x="222504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158750</xdr:rowOff>
    </xdr:from>
    <xdr:to>
      <xdr:col>31</xdr:col>
      <xdr:colOff>85725</xdr:colOff>
      <xdr:row>38</xdr:row>
      <xdr:rowOff>88900</xdr:rowOff>
    </xdr:to>
    <xdr:sp macro="" textlink="">
      <xdr:nvSpPr>
        <xdr:cNvPr id="448" name="円/楕円 447"/>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38100</xdr:rowOff>
    </xdr:from>
    <xdr:to>
      <xdr:col>32</xdr:col>
      <xdr:colOff>187325</xdr:colOff>
      <xdr:row>38</xdr:row>
      <xdr:rowOff>38100</xdr:rowOff>
    </xdr:to>
    <xdr:cxnSp macro="">
      <xdr:nvCxnSpPr>
        <xdr:cNvPr id="449" name="直線コネクタ 448"/>
        <xdr:cNvCxnSpPr/>
      </xdr:nvCxnSpPr>
      <xdr:spPr>
        <a:xfrm>
          <a:off x="21323300" y="65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30497</xdr:rowOff>
    </xdr:from>
    <xdr:ext cx="469744" cy="259045"/>
    <xdr:sp macro="" textlink="">
      <xdr:nvSpPr>
        <xdr:cNvPr id="450" name="n_1aveValue【認定こども園・幼稚園・保育所】&#10;一人当たり面積"/>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105427</xdr:rowOff>
    </xdr:from>
    <xdr:ext cx="469744" cy="259045"/>
    <xdr:sp macro="" textlink="">
      <xdr:nvSpPr>
        <xdr:cNvPr id="451"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3" name="直線コネクタ 4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4" name="テキスト ボックス 4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5" name="直線コネクタ 4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6" name="テキスト ボックス 4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7" name="直線コネクタ 4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8" name="テキスト ボックス 4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9" name="直線コネクタ 4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0" name="テキスト ボックス 4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1" name="直線コネクタ 4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2" name="テキスト ボックス 4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76" name="直線コネクタ 475"/>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77"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78" name="直線コネクタ 477"/>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79"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80" name="直線コネクタ 479"/>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481"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82" name="フローチャート : 判断 481"/>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109220</xdr:rowOff>
    </xdr:from>
    <xdr:to>
      <xdr:col>22</xdr:col>
      <xdr:colOff>415925</xdr:colOff>
      <xdr:row>60</xdr:row>
      <xdr:rowOff>39370</xdr:rowOff>
    </xdr:to>
    <xdr:sp macro="" textlink="">
      <xdr:nvSpPr>
        <xdr:cNvPr id="483" name="フローチャート : 判断 48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116840</xdr:rowOff>
    </xdr:from>
    <xdr:to>
      <xdr:col>23</xdr:col>
      <xdr:colOff>568325</xdr:colOff>
      <xdr:row>56</xdr:row>
      <xdr:rowOff>46990</xdr:rowOff>
    </xdr:to>
    <xdr:sp macro="" textlink="">
      <xdr:nvSpPr>
        <xdr:cNvPr id="489" name="円/楕円 488"/>
        <xdr:cNvSpPr/>
      </xdr:nvSpPr>
      <xdr:spPr>
        <a:xfrm>
          <a:off x="16268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69867</xdr:rowOff>
    </xdr:from>
    <xdr:ext cx="405111" cy="259045"/>
    <xdr:sp macro="" textlink="">
      <xdr:nvSpPr>
        <xdr:cNvPr id="490" name="【学校施設】&#10;有形固定資産減価償却率該当値テキスト"/>
        <xdr:cNvSpPr txBox="1"/>
      </xdr:nvSpPr>
      <xdr:spPr>
        <a:xfrm>
          <a:off x="16408400"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13970</xdr:rowOff>
    </xdr:from>
    <xdr:to>
      <xdr:col>22</xdr:col>
      <xdr:colOff>415925</xdr:colOff>
      <xdr:row>56</xdr:row>
      <xdr:rowOff>115570</xdr:rowOff>
    </xdr:to>
    <xdr:sp macro="" textlink="">
      <xdr:nvSpPr>
        <xdr:cNvPr id="491" name="円/楕円 490"/>
        <xdr:cNvSpPr/>
      </xdr:nvSpPr>
      <xdr:spPr>
        <a:xfrm>
          <a:off x="15430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167640</xdr:rowOff>
    </xdr:from>
    <xdr:to>
      <xdr:col>23</xdr:col>
      <xdr:colOff>517525</xdr:colOff>
      <xdr:row>56</xdr:row>
      <xdr:rowOff>64770</xdr:rowOff>
    </xdr:to>
    <xdr:cxnSp macro="">
      <xdr:nvCxnSpPr>
        <xdr:cNvPr id="492" name="直線コネクタ 491"/>
        <xdr:cNvCxnSpPr/>
      </xdr:nvCxnSpPr>
      <xdr:spPr>
        <a:xfrm flipV="1">
          <a:off x="15481300" y="95973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30497</xdr:rowOff>
    </xdr:from>
    <xdr:ext cx="405111" cy="259045"/>
    <xdr:sp macro="" textlink="">
      <xdr:nvSpPr>
        <xdr:cNvPr id="493" name="n_1aveValue【学校施設】&#10;有形固定資産減価償却率"/>
        <xdr:cNvSpPr txBox="1"/>
      </xdr:nvSpPr>
      <xdr:spPr>
        <a:xfrm>
          <a:off x="15266043"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132097</xdr:rowOff>
    </xdr:from>
    <xdr:ext cx="405111" cy="259045"/>
    <xdr:sp macro="" textlink="">
      <xdr:nvSpPr>
        <xdr:cNvPr id="494" name="n_1mainValue【学校施設】&#10;有形固定資産減価償却率"/>
        <xdr:cNvSpPr txBox="1"/>
      </xdr:nvSpPr>
      <xdr:spPr>
        <a:xfrm>
          <a:off x="15266043"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519" name="直線コネクタ 518"/>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520"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521" name="直線コネクタ 520"/>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522"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523" name="直線コネクタ 522"/>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90187</xdr:rowOff>
    </xdr:from>
    <xdr:ext cx="469744" cy="259045"/>
    <xdr:sp macro="" textlink="">
      <xdr:nvSpPr>
        <xdr:cNvPr id="524" name="【学校施設】&#10;一人当たり面積平均値テキスト"/>
        <xdr:cNvSpPr txBox="1"/>
      </xdr:nvSpPr>
      <xdr:spPr>
        <a:xfrm>
          <a:off x="222504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525" name="フローチャート : 判断 524"/>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12065</xdr:rowOff>
    </xdr:from>
    <xdr:to>
      <xdr:col>31</xdr:col>
      <xdr:colOff>85725</xdr:colOff>
      <xdr:row>57</xdr:row>
      <xdr:rowOff>113665</xdr:rowOff>
    </xdr:to>
    <xdr:sp macro="" textlink="">
      <xdr:nvSpPr>
        <xdr:cNvPr id="526" name="フローチャート : 判断 525"/>
        <xdr:cNvSpPr/>
      </xdr:nvSpPr>
      <xdr:spPr>
        <a:xfrm>
          <a:off x="212725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36830</xdr:rowOff>
    </xdr:from>
    <xdr:to>
      <xdr:col>32</xdr:col>
      <xdr:colOff>238125</xdr:colOff>
      <xdr:row>60</xdr:row>
      <xdr:rowOff>138430</xdr:rowOff>
    </xdr:to>
    <xdr:sp macro="" textlink="">
      <xdr:nvSpPr>
        <xdr:cNvPr id="532" name="円/楕円 531"/>
        <xdr:cNvSpPr/>
      </xdr:nvSpPr>
      <xdr:spPr>
        <a:xfrm>
          <a:off x="22110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15257</xdr:rowOff>
    </xdr:from>
    <xdr:ext cx="469744" cy="259045"/>
    <xdr:sp macro="" textlink="">
      <xdr:nvSpPr>
        <xdr:cNvPr id="533" name="【学校施設】&#10;一人当たり面積該当値テキスト"/>
        <xdr:cNvSpPr txBox="1"/>
      </xdr:nvSpPr>
      <xdr:spPr>
        <a:xfrm>
          <a:off x="22250400"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34925</xdr:rowOff>
    </xdr:from>
    <xdr:to>
      <xdr:col>31</xdr:col>
      <xdr:colOff>85725</xdr:colOff>
      <xdr:row>60</xdr:row>
      <xdr:rowOff>136525</xdr:rowOff>
    </xdr:to>
    <xdr:sp macro="" textlink="">
      <xdr:nvSpPr>
        <xdr:cNvPr id="534" name="円/楕円 533"/>
        <xdr:cNvSpPr/>
      </xdr:nvSpPr>
      <xdr:spPr>
        <a:xfrm>
          <a:off x="2127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85725</xdr:rowOff>
    </xdr:from>
    <xdr:to>
      <xdr:col>32</xdr:col>
      <xdr:colOff>187325</xdr:colOff>
      <xdr:row>60</xdr:row>
      <xdr:rowOff>87630</xdr:rowOff>
    </xdr:to>
    <xdr:cxnSp macro="">
      <xdr:nvCxnSpPr>
        <xdr:cNvPr id="535" name="直線コネクタ 534"/>
        <xdr:cNvCxnSpPr/>
      </xdr:nvCxnSpPr>
      <xdr:spPr>
        <a:xfrm>
          <a:off x="21323300" y="103727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55</xdr:row>
      <xdr:rowOff>130192</xdr:rowOff>
    </xdr:from>
    <xdr:ext cx="469744" cy="259045"/>
    <xdr:sp macro="" textlink="">
      <xdr:nvSpPr>
        <xdr:cNvPr id="536" name="n_1aveValue【学校施設】&#10;一人当たり面積"/>
        <xdr:cNvSpPr txBox="1"/>
      </xdr:nvSpPr>
      <xdr:spPr>
        <a:xfrm>
          <a:off x="21075727" y="95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127652</xdr:rowOff>
    </xdr:from>
    <xdr:ext cx="469744" cy="259045"/>
    <xdr:sp macro="" textlink="">
      <xdr:nvSpPr>
        <xdr:cNvPr id="537" name="n_1mainValue【学校施設】&#10;一人当たり面積"/>
        <xdr:cNvSpPr txBox="1"/>
      </xdr:nvSpPr>
      <xdr:spPr>
        <a:xfrm>
          <a:off x="21075727" y="1041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563" name="直線コネクタ 562"/>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564"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565" name="直線コネクタ 56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566"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567" name="直線コネクタ 566"/>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568"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69" name="フローチャート : 判断 568"/>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132624</xdr:rowOff>
    </xdr:from>
    <xdr:to>
      <xdr:col>22</xdr:col>
      <xdr:colOff>415925</xdr:colOff>
      <xdr:row>82</xdr:row>
      <xdr:rowOff>62774</xdr:rowOff>
    </xdr:to>
    <xdr:sp macro="" textlink="">
      <xdr:nvSpPr>
        <xdr:cNvPr id="570" name="フローチャート : 判断 569"/>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160382</xdr:rowOff>
    </xdr:from>
    <xdr:to>
      <xdr:col>23</xdr:col>
      <xdr:colOff>568325</xdr:colOff>
      <xdr:row>79</xdr:row>
      <xdr:rowOff>90532</xdr:rowOff>
    </xdr:to>
    <xdr:sp macro="" textlink="">
      <xdr:nvSpPr>
        <xdr:cNvPr id="576" name="円/楕円 575"/>
        <xdr:cNvSpPr/>
      </xdr:nvSpPr>
      <xdr:spPr>
        <a:xfrm>
          <a:off x="162687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75309</xdr:rowOff>
    </xdr:from>
    <xdr:ext cx="405111" cy="259045"/>
    <xdr:sp macro="" textlink="">
      <xdr:nvSpPr>
        <xdr:cNvPr id="577" name="【児童館】&#10;有形固定資産減価償却率該当値テキスト"/>
        <xdr:cNvSpPr txBox="1"/>
      </xdr:nvSpPr>
      <xdr:spPr>
        <a:xfrm>
          <a:off x="16408400" y="1344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24856</xdr:rowOff>
    </xdr:from>
    <xdr:to>
      <xdr:col>22</xdr:col>
      <xdr:colOff>415925</xdr:colOff>
      <xdr:row>79</xdr:row>
      <xdr:rowOff>126456</xdr:rowOff>
    </xdr:to>
    <xdr:sp macro="" textlink="">
      <xdr:nvSpPr>
        <xdr:cNvPr id="578" name="円/楕円 577"/>
        <xdr:cNvSpPr/>
      </xdr:nvSpPr>
      <xdr:spPr>
        <a:xfrm>
          <a:off x="15430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39732</xdr:rowOff>
    </xdr:from>
    <xdr:to>
      <xdr:col>23</xdr:col>
      <xdr:colOff>517525</xdr:colOff>
      <xdr:row>79</xdr:row>
      <xdr:rowOff>75656</xdr:rowOff>
    </xdr:to>
    <xdr:cxnSp macro="">
      <xdr:nvCxnSpPr>
        <xdr:cNvPr id="579" name="直線コネクタ 578"/>
        <xdr:cNvCxnSpPr/>
      </xdr:nvCxnSpPr>
      <xdr:spPr>
        <a:xfrm flipV="1">
          <a:off x="15481300" y="135842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53901</xdr:rowOff>
    </xdr:from>
    <xdr:ext cx="405111" cy="259045"/>
    <xdr:sp macro="" textlink="">
      <xdr:nvSpPr>
        <xdr:cNvPr id="580" name="n_1aveValue【児童館】&#10;有形固定資産減価償却率"/>
        <xdr:cNvSpPr txBox="1"/>
      </xdr:nvSpPr>
      <xdr:spPr>
        <a:xfrm>
          <a:off x="15266043"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142983</xdr:rowOff>
    </xdr:from>
    <xdr:ext cx="405111" cy="259045"/>
    <xdr:sp macro="" textlink="">
      <xdr:nvSpPr>
        <xdr:cNvPr id="581" name="n_1mainValue【児童館】&#10;有形固定資産減価償却率"/>
        <xdr:cNvSpPr txBox="1"/>
      </xdr:nvSpPr>
      <xdr:spPr>
        <a:xfrm>
          <a:off x="15266043"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605" name="直線コネクタ 604"/>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606"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607" name="直線コネクタ 60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608"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609" name="直線コネクタ 60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0"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11" name="フローチャート : 判断 61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82550</xdr:rowOff>
    </xdr:from>
    <xdr:to>
      <xdr:col>31</xdr:col>
      <xdr:colOff>85725</xdr:colOff>
      <xdr:row>82</xdr:row>
      <xdr:rowOff>12700</xdr:rowOff>
    </xdr:to>
    <xdr:sp macro="" textlink="">
      <xdr:nvSpPr>
        <xdr:cNvPr id="612" name="フローチャート : 判断 611"/>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139700</xdr:rowOff>
    </xdr:from>
    <xdr:to>
      <xdr:col>32</xdr:col>
      <xdr:colOff>238125</xdr:colOff>
      <xdr:row>85</xdr:row>
      <xdr:rowOff>69850</xdr:rowOff>
    </xdr:to>
    <xdr:sp macro="" textlink="">
      <xdr:nvSpPr>
        <xdr:cNvPr id="618" name="円/楕円 617"/>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118127</xdr:rowOff>
    </xdr:from>
    <xdr:ext cx="469744" cy="259045"/>
    <xdr:sp macro="" textlink="">
      <xdr:nvSpPr>
        <xdr:cNvPr id="619" name="【児童館】&#10;一人当たり面積該当値テキスト"/>
        <xdr:cNvSpPr txBox="1"/>
      </xdr:nvSpPr>
      <xdr:spPr>
        <a:xfrm>
          <a:off x="222504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139700</xdr:rowOff>
    </xdr:from>
    <xdr:to>
      <xdr:col>31</xdr:col>
      <xdr:colOff>85725</xdr:colOff>
      <xdr:row>85</xdr:row>
      <xdr:rowOff>69850</xdr:rowOff>
    </xdr:to>
    <xdr:sp macro="" textlink="">
      <xdr:nvSpPr>
        <xdr:cNvPr id="620" name="円/楕円 619"/>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19050</xdr:rowOff>
    </xdr:from>
    <xdr:to>
      <xdr:col>32</xdr:col>
      <xdr:colOff>187325</xdr:colOff>
      <xdr:row>85</xdr:row>
      <xdr:rowOff>19050</xdr:rowOff>
    </xdr:to>
    <xdr:cxnSp macro="">
      <xdr:nvCxnSpPr>
        <xdr:cNvPr id="621" name="直線コネクタ 620"/>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29227</xdr:rowOff>
    </xdr:from>
    <xdr:ext cx="469744" cy="259045"/>
    <xdr:sp macro="" textlink="">
      <xdr:nvSpPr>
        <xdr:cNvPr id="622" name="n_1aveValue【児童館】&#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60977</xdr:rowOff>
    </xdr:from>
    <xdr:ext cx="469744" cy="259045"/>
    <xdr:sp macro="" textlink="">
      <xdr:nvSpPr>
        <xdr:cNvPr id="623"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4" name="テキスト ボックス 6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35" name="直線コネクタ 6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36" name="テキスト ボックス 6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7" name="直線コネクタ 6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8" name="テキスト ボックス 6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9" name="直線コネクタ 6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0" name="テキスト ボックス 6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1" name="直線コネクタ 6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2" name="テキスト ボックス 6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3" name="直線コネクタ 6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4" name="テキスト ボックス 6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5" name="直線コネクタ 6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46" name="テキスト ボックス 64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8" name="テキスト ボックス 6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650" name="直線コネクタ 649"/>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651"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652" name="直線コネクタ 65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653"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654" name="直線コネクタ 65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655"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656" name="フローチャート : 判断 655"/>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139700</xdr:rowOff>
    </xdr:from>
    <xdr:to>
      <xdr:col>22</xdr:col>
      <xdr:colOff>415925</xdr:colOff>
      <xdr:row>105</xdr:row>
      <xdr:rowOff>69850</xdr:rowOff>
    </xdr:to>
    <xdr:sp macro="" textlink="">
      <xdr:nvSpPr>
        <xdr:cNvPr id="657" name="フローチャート : 判断 656"/>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10705</xdr:rowOff>
    </xdr:from>
    <xdr:to>
      <xdr:col>23</xdr:col>
      <xdr:colOff>568325</xdr:colOff>
      <xdr:row>101</xdr:row>
      <xdr:rowOff>112305</xdr:rowOff>
    </xdr:to>
    <xdr:sp macro="" textlink="">
      <xdr:nvSpPr>
        <xdr:cNvPr id="663" name="円/楕円 662"/>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97082</xdr:rowOff>
    </xdr:from>
    <xdr:ext cx="405111" cy="259045"/>
    <xdr:sp macro="" textlink="">
      <xdr:nvSpPr>
        <xdr:cNvPr id="664" name="【公民館】&#10;有形固定資産減価償却率該当値テキスト"/>
        <xdr:cNvSpPr txBox="1"/>
      </xdr:nvSpPr>
      <xdr:spPr>
        <a:xfrm>
          <a:off x="16408400" y="1724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66221</xdr:rowOff>
    </xdr:from>
    <xdr:to>
      <xdr:col>22</xdr:col>
      <xdr:colOff>415925</xdr:colOff>
      <xdr:row>101</xdr:row>
      <xdr:rowOff>167821</xdr:rowOff>
    </xdr:to>
    <xdr:sp macro="" textlink="">
      <xdr:nvSpPr>
        <xdr:cNvPr id="665" name="円/楕円 664"/>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61505</xdr:rowOff>
    </xdr:from>
    <xdr:to>
      <xdr:col>23</xdr:col>
      <xdr:colOff>517525</xdr:colOff>
      <xdr:row>101</xdr:row>
      <xdr:rowOff>117021</xdr:rowOff>
    </xdr:to>
    <xdr:cxnSp macro="">
      <xdr:nvCxnSpPr>
        <xdr:cNvPr id="666" name="直線コネクタ 665"/>
        <xdr:cNvCxnSpPr/>
      </xdr:nvCxnSpPr>
      <xdr:spPr>
        <a:xfrm flipV="1">
          <a:off x="15481300" y="1737795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60977</xdr:rowOff>
    </xdr:from>
    <xdr:ext cx="405111" cy="259045"/>
    <xdr:sp macro="" textlink="">
      <xdr:nvSpPr>
        <xdr:cNvPr id="667" name="n_1aveValue【公民館】&#10;有形固定資産減価償却率"/>
        <xdr:cNvSpPr txBox="1"/>
      </xdr:nvSpPr>
      <xdr:spPr>
        <a:xfrm>
          <a:off x="15266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12898</xdr:rowOff>
    </xdr:from>
    <xdr:ext cx="405111" cy="259045"/>
    <xdr:sp macro="" textlink="">
      <xdr:nvSpPr>
        <xdr:cNvPr id="668" name="n_1mainValue【公民館】&#10;有形固定資産減価償却率"/>
        <xdr:cNvSpPr txBox="1"/>
      </xdr:nvSpPr>
      <xdr:spPr>
        <a:xfrm>
          <a:off x="15266043"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692" name="直線コネクタ 691"/>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693"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694" name="直線コネクタ 69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695"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696" name="直線コネクタ 695"/>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97"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98" name="フローチャート : 判断 697"/>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699" name="フローチャート : 判断 698"/>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151130</xdr:rowOff>
    </xdr:from>
    <xdr:to>
      <xdr:col>32</xdr:col>
      <xdr:colOff>238125</xdr:colOff>
      <xdr:row>105</xdr:row>
      <xdr:rowOff>81280</xdr:rowOff>
    </xdr:to>
    <xdr:sp macro="" textlink="">
      <xdr:nvSpPr>
        <xdr:cNvPr id="705" name="円/楕円 704"/>
        <xdr:cNvSpPr/>
      </xdr:nvSpPr>
      <xdr:spPr>
        <a:xfrm>
          <a:off x="22110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2557</xdr:rowOff>
    </xdr:from>
    <xdr:ext cx="469744" cy="259045"/>
    <xdr:sp macro="" textlink="">
      <xdr:nvSpPr>
        <xdr:cNvPr id="706" name="【公民館】&#10;一人当たり面積該当値テキスト"/>
        <xdr:cNvSpPr txBox="1"/>
      </xdr:nvSpPr>
      <xdr:spPr>
        <a:xfrm>
          <a:off x="222504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151130</xdr:rowOff>
    </xdr:from>
    <xdr:to>
      <xdr:col>31</xdr:col>
      <xdr:colOff>85725</xdr:colOff>
      <xdr:row>105</xdr:row>
      <xdr:rowOff>81280</xdr:rowOff>
    </xdr:to>
    <xdr:sp macro="" textlink="">
      <xdr:nvSpPr>
        <xdr:cNvPr id="707" name="円/楕円 706"/>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30480</xdr:rowOff>
    </xdr:from>
    <xdr:to>
      <xdr:col>32</xdr:col>
      <xdr:colOff>187325</xdr:colOff>
      <xdr:row>105</xdr:row>
      <xdr:rowOff>30480</xdr:rowOff>
    </xdr:to>
    <xdr:cxnSp macro="">
      <xdr:nvCxnSpPr>
        <xdr:cNvPr id="708" name="直線コネクタ 707"/>
        <xdr:cNvCxnSpPr/>
      </xdr:nvCxnSpPr>
      <xdr:spPr>
        <a:xfrm>
          <a:off x="21323300" y="1803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113047</xdr:rowOff>
    </xdr:from>
    <xdr:ext cx="469744" cy="259045"/>
    <xdr:sp macro="" textlink="">
      <xdr:nvSpPr>
        <xdr:cNvPr id="709"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72407</xdr:rowOff>
    </xdr:from>
    <xdr:ext cx="469744" cy="259045"/>
    <xdr:sp macro="" textlink="">
      <xdr:nvSpPr>
        <xdr:cNvPr id="710" name="n_1mainValue【公民館】&#10;一人当たり面積"/>
        <xdr:cNvSpPr txBox="1"/>
      </xdr:nvSpPr>
      <xdr:spPr>
        <a:xfrm>
          <a:off x="21075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類似団体と比較して特に有形固定資産減価償却率が高くなっている施設は、学校施設、児童館、公民館、庁舎であり、特に低くなっているのは公営住宅、漁港である。</a:t>
          </a:r>
          <a:endParaRPr lang="ja-JP" altLang="ja-JP" sz="1400">
            <a:effectLst/>
          </a:endParaRPr>
        </a:p>
        <a:p>
          <a:r>
            <a:rPr kumimoji="1" lang="ja-JP" altLang="ja-JP" sz="1100" baseline="0">
              <a:solidFill>
                <a:schemeClr val="dk1"/>
              </a:solidFill>
              <a:effectLst/>
              <a:latin typeface="+mn-lt"/>
              <a:ea typeface="+mn-ea"/>
              <a:cs typeface="+mn-cs"/>
            </a:rPr>
            <a:t>学校施設については、昭和３４年に建築された中学校をはじめ、６校ある小学校もすべて築３０年以上を経過している状況である。現在、小学校区の見直しを始めたところであり、今後は統廃合も見据えて集約化を図っていく見込みである。</a:t>
          </a:r>
          <a:endParaRPr lang="ja-JP" altLang="ja-JP" sz="1400">
            <a:effectLst/>
          </a:endParaRPr>
        </a:p>
        <a:p>
          <a:r>
            <a:rPr kumimoji="1" lang="ja-JP" altLang="ja-JP" sz="1100" baseline="0">
              <a:solidFill>
                <a:schemeClr val="dk1"/>
              </a:solidFill>
              <a:effectLst/>
              <a:latin typeface="+mn-lt"/>
              <a:ea typeface="+mn-ea"/>
              <a:cs typeface="+mn-cs"/>
            </a:rPr>
            <a:t>また、庁舎についても基となる建物が昭和３５年に建築されており、平成２９年度に実施した耐震診断調査でも耐震基準を満たしていないことが明らかになったので、今後建て替えを中心に検討を進めているところである。</a:t>
          </a:r>
          <a:endParaRPr lang="ja-JP" altLang="ja-JP" sz="1400">
            <a:effectLst/>
          </a:endParaRPr>
        </a:p>
        <a:p>
          <a:r>
            <a:rPr kumimoji="1" lang="ja-JP" altLang="ja-JP" sz="1100" baseline="0">
              <a:solidFill>
                <a:schemeClr val="dk1"/>
              </a:solidFill>
              <a:effectLst/>
              <a:latin typeface="+mn-lt"/>
              <a:ea typeface="+mn-ea"/>
              <a:cs typeface="+mn-cs"/>
            </a:rPr>
            <a:t>あと、認定こども園・幼稚園・保育所については、平成２７年に二つの幼稚園を統合する形で新しい認定こども園を設置。また、平成３１年度に集約化を目指して進めているところであり、今後の維持管理費用も減少を見込んでいる。</a:t>
          </a:r>
          <a:endParaRPr lang="ja-JP" altLang="ja-JP" sz="1400">
            <a:effectLst/>
          </a:endParaRPr>
        </a:p>
        <a:p>
          <a:r>
            <a:rPr kumimoji="1" lang="ja-JP" altLang="ja-JP" sz="1100" baseline="0">
              <a:solidFill>
                <a:schemeClr val="dk1"/>
              </a:solidFill>
              <a:effectLst/>
              <a:latin typeface="+mn-lt"/>
              <a:ea typeface="+mn-ea"/>
              <a:cs typeface="+mn-cs"/>
            </a:rPr>
            <a:t>公営住宅については、平成１６年以降に建築された棟が多く、有形固定資産減価償却率が低くなっている。今後、古くなり入居者がいなくなった公営住宅については、除却していく方向で進めている。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23,162
23,011
41.04
10,271,927
9,711,614
490,502
5,198,941
9,140,026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57404</xdr:rowOff>
    </xdr:from>
    <xdr:to>
      <xdr:col>5</xdr:col>
      <xdr:colOff>409575</xdr:colOff>
      <xdr:row>38</xdr:row>
      <xdr:rowOff>159004</xdr:rowOff>
    </xdr:to>
    <xdr:sp macro="" textlink="">
      <xdr:nvSpPr>
        <xdr:cNvPr id="62" name="フローチャート : 判断 61"/>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36830</xdr:rowOff>
    </xdr:from>
    <xdr:to>
      <xdr:col>6</xdr:col>
      <xdr:colOff>561975</xdr:colOff>
      <xdr:row>37</xdr:row>
      <xdr:rowOff>138430</xdr:rowOff>
    </xdr:to>
    <xdr:sp macro="" textlink="">
      <xdr:nvSpPr>
        <xdr:cNvPr id="68" name="円/楕円 67"/>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59707</xdr:rowOff>
    </xdr:from>
    <xdr:ext cx="405111" cy="259045"/>
    <xdr:sp macro="" textlink="">
      <xdr:nvSpPr>
        <xdr:cNvPr id="69" name="【図書館】&#10;有形固定資産減価償却率該当値テキスト"/>
        <xdr:cNvSpPr txBox="1"/>
      </xdr:nvSpPr>
      <xdr:spPr>
        <a:xfrm>
          <a:off x="47244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0" name="円/楕円 69"/>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87630</xdr:rowOff>
    </xdr:from>
    <xdr:to>
      <xdr:col>6</xdr:col>
      <xdr:colOff>511175</xdr:colOff>
      <xdr:row>37</xdr:row>
      <xdr:rowOff>133350</xdr:rowOff>
    </xdr:to>
    <xdr:cxnSp macro="">
      <xdr:nvCxnSpPr>
        <xdr:cNvPr id="71" name="直線コネクタ 70"/>
        <xdr:cNvCxnSpPr/>
      </xdr:nvCxnSpPr>
      <xdr:spPr>
        <a:xfrm flipV="1">
          <a:off x="3797300" y="643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150131</xdr:rowOff>
    </xdr:from>
    <xdr:ext cx="405111" cy="259045"/>
    <xdr:sp macro="" textlink="">
      <xdr:nvSpPr>
        <xdr:cNvPr id="72" name="n_1aveValue【図書館】&#10;有形固定資産減価償却率"/>
        <xdr:cNvSpPr txBox="1"/>
      </xdr:nvSpPr>
      <xdr:spPr>
        <a:xfrm>
          <a:off x="3582043"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29227</xdr:rowOff>
    </xdr:from>
    <xdr:ext cx="405111" cy="259045"/>
    <xdr:sp macro="" textlink="">
      <xdr:nvSpPr>
        <xdr:cNvPr id="73" name="n_1mainValue【図書館】&#10;有形固定資産減価償却率"/>
        <xdr:cNvSpPr txBox="1"/>
      </xdr:nvSpPr>
      <xdr:spPr>
        <a:xfrm>
          <a:off x="3582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3"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107950</xdr:rowOff>
    </xdr:from>
    <xdr:to>
      <xdr:col>14</xdr:col>
      <xdr:colOff>79375</xdr:colOff>
      <xdr:row>40</xdr:row>
      <xdr:rowOff>38100</xdr:rowOff>
    </xdr:to>
    <xdr:sp macro="" textlink="">
      <xdr:nvSpPr>
        <xdr:cNvPr id="105" name="フローチャート : 判断 104"/>
        <xdr:cNvSpPr/>
      </xdr:nvSpPr>
      <xdr:spPr>
        <a:xfrm>
          <a:off x="9588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95250</xdr:rowOff>
    </xdr:from>
    <xdr:to>
      <xdr:col>15</xdr:col>
      <xdr:colOff>231775</xdr:colOff>
      <xdr:row>40</xdr:row>
      <xdr:rowOff>25400</xdr:rowOff>
    </xdr:to>
    <xdr:sp macro="" textlink="">
      <xdr:nvSpPr>
        <xdr:cNvPr id="111" name="円/楕円 11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118127</xdr:rowOff>
    </xdr:from>
    <xdr:ext cx="469744" cy="259045"/>
    <xdr:sp macro="" textlink="">
      <xdr:nvSpPr>
        <xdr:cNvPr id="112" name="【図書館】&#10;一人当たり面積該当値テキスト"/>
        <xdr:cNvSpPr txBox="1"/>
      </xdr:nvSpPr>
      <xdr:spPr>
        <a:xfrm>
          <a:off x="105664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95250</xdr:rowOff>
    </xdr:from>
    <xdr:to>
      <xdr:col>14</xdr:col>
      <xdr:colOff>79375</xdr:colOff>
      <xdr:row>40</xdr:row>
      <xdr:rowOff>25400</xdr:rowOff>
    </xdr:to>
    <xdr:sp macro="" textlink="">
      <xdr:nvSpPr>
        <xdr:cNvPr id="113" name="円/楕円 11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146050</xdr:rowOff>
    </xdr:from>
    <xdr:to>
      <xdr:col>15</xdr:col>
      <xdr:colOff>180975</xdr:colOff>
      <xdr:row>39</xdr:row>
      <xdr:rowOff>146050</xdr:rowOff>
    </xdr:to>
    <xdr:cxnSp macro="">
      <xdr:nvCxnSpPr>
        <xdr:cNvPr id="114" name="直線コネクタ 11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29227</xdr:rowOff>
    </xdr:from>
    <xdr:ext cx="469744" cy="259045"/>
    <xdr:sp macro="" textlink="">
      <xdr:nvSpPr>
        <xdr:cNvPr id="115" name="n_1ave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41927</xdr:rowOff>
    </xdr:from>
    <xdr:ext cx="469744" cy="259045"/>
    <xdr:sp macro="" textlink="">
      <xdr:nvSpPr>
        <xdr:cNvPr id="116" name="n_1main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8" name="【体育館・プー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125549</xdr:rowOff>
    </xdr:from>
    <xdr:to>
      <xdr:col>5</xdr:col>
      <xdr:colOff>409575</xdr:colOff>
      <xdr:row>61</xdr:row>
      <xdr:rowOff>55699</xdr:rowOff>
    </xdr:to>
    <xdr:sp macro="" textlink="">
      <xdr:nvSpPr>
        <xdr:cNvPr id="150" name="フローチャート : 判断 149"/>
        <xdr:cNvSpPr/>
      </xdr:nvSpPr>
      <xdr:spPr>
        <a:xfrm>
          <a:off x="3746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56" name="円/楕円 155"/>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110507</xdr:rowOff>
    </xdr:from>
    <xdr:ext cx="405111" cy="259045"/>
    <xdr:sp macro="" textlink="">
      <xdr:nvSpPr>
        <xdr:cNvPr id="157" name="【体育館・プール】&#10;有形固定資産減価償却率該当値テキスト"/>
        <xdr:cNvSpPr txBox="1"/>
      </xdr:nvSpPr>
      <xdr:spPr>
        <a:xfrm>
          <a:off x="47244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32476</xdr:rowOff>
    </xdr:from>
    <xdr:to>
      <xdr:col>5</xdr:col>
      <xdr:colOff>409575</xdr:colOff>
      <xdr:row>61</xdr:row>
      <xdr:rowOff>134076</xdr:rowOff>
    </xdr:to>
    <xdr:sp macro="" textlink="">
      <xdr:nvSpPr>
        <xdr:cNvPr id="158" name="円/楕円 157"/>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11430</xdr:rowOff>
    </xdr:from>
    <xdr:to>
      <xdr:col>6</xdr:col>
      <xdr:colOff>511175</xdr:colOff>
      <xdr:row>61</xdr:row>
      <xdr:rowOff>83276</xdr:rowOff>
    </xdr:to>
    <xdr:cxnSp macro="">
      <xdr:nvCxnSpPr>
        <xdr:cNvPr id="159" name="直線コネクタ 158"/>
        <xdr:cNvCxnSpPr/>
      </xdr:nvCxnSpPr>
      <xdr:spPr>
        <a:xfrm flipV="1">
          <a:off x="3797300" y="104698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72226</xdr:rowOff>
    </xdr:from>
    <xdr:ext cx="405111" cy="259045"/>
    <xdr:sp macro="" textlink="">
      <xdr:nvSpPr>
        <xdr:cNvPr id="160" name="n_1aveValue【体育館・プール】&#10;有形固定資産減価償却率"/>
        <xdr:cNvSpPr txBox="1"/>
      </xdr:nvSpPr>
      <xdr:spPr>
        <a:xfrm>
          <a:off x="3582043"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125203</xdr:rowOff>
    </xdr:from>
    <xdr:ext cx="405111" cy="259045"/>
    <xdr:sp macro="" textlink="">
      <xdr:nvSpPr>
        <xdr:cNvPr id="161" name="n_1mainValue【体育館・プール】&#10;有形固定資産減価償却率"/>
        <xdr:cNvSpPr txBox="1"/>
      </xdr:nvSpPr>
      <xdr:spPr>
        <a:xfrm>
          <a:off x="3582043"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90"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17780</xdr:rowOff>
    </xdr:from>
    <xdr:to>
      <xdr:col>14</xdr:col>
      <xdr:colOff>79375</xdr:colOff>
      <xdr:row>59</xdr:row>
      <xdr:rowOff>119380</xdr:rowOff>
    </xdr:to>
    <xdr:sp macro="" textlink="">
      <xdr:nvSpPr>
        <xdr:cNvPr id="192" name="フローチャート : 判断 191"/>
        <xdr:cNvSpPr/>
      </xdr:nvSpPr>
      <xdr:spPr>
        <a:xfrm>
          <a:off x="9588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154940</xdr:rowOff>
    </xdr:from>
    <xdr:to>
      <xdr:col>15</xdr:col>
      <xdr:colOff>231775</xdr:colOff>
      <xdr:row>60</xdr:row>
      <xdr:rowOff>85090</xdr:rowOff>
    </xdr:to>
    <xdr:sp macro="" textlink="">
      <xdr:nvSpPr>
        <xdr:cNvPr id="198" name="円/楕円 197"/>
        <xdr:cNvSpPr/>
      </xdr:nvSpPr>
      <xdr:spPr>
        <a:xfrm>
          <a:off x="10426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6367</xdr:rowOff>
    </xdr:from>
    <xdr:ext cx="469744" cy="259045"/>
    <xdr:sp macro="" textlink="">
      <xdr:nvSpPr>
        <xdr:cNvPr id="199" name="【体育館・プール】&#10;一人当たり面積該当値テキスト"/>
        <xdr:cNvSpPr txBox="1"/>
      </xdr:nvSpPr>
      <xdr:spPr>
        <a:xfrm>
          <a:off x="105664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154940</xdr:rowOff>
    </xdr:from>
    <xdr:to>
      <xdr:col>14</xdr:col>
      <xdr:colOff>79375</xdr:colOff>
      <xdr:row>60</xdr:row>
      <xdr:rowOff>85090</xdr:rowOff>
    </xdr:to>
    <xdr:sp macro="" textlink="">
      <xdr:nvSpPr>
        <xdr:cNvPr id="200" name="円/楕円 199"/>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34290</xdr:rowOff>
    </xdr:from>
    <xdr:to>
      <xdr:col>15</xdr:col>
      <xdr:colOff>180975</xdr:colOff>
      <xdr:row>60</xdr:row>
      <xdr:rowOff>34290</xdr:rowOff>
    </xdr:to>
    <xdr:cxnSp macro="">
      <xdr:nvCxnSpPr>
        <xdr:cNvPr id="201" name="直線コネクタ 200"/>
        <xdr:cNvCxnSpPr/>
      </xdr:nvCxnSpPr>
      <xdr:spPr>
        <a:xfrm>
          <a:off x="9639300" y="10321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135907</xdr:rowOff>
    </xdr:from>
    <xdr:ext cx="469744" cy="259045"/>
    <xdr:sp macro="" textlink="">
      <xdr:nvSpPr>
        <xdr:cNvPr id="202" name="n_1aveValue【体育館・プール】&#10;一人当たり面積"/>
        <xdr:cNvSpPr txBox="1"/>
      </xdr:nvSpPr>
      <xdr:spPr>
        <a:xfrm>
          <a:off x="9391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76217</xdr:rowOff>
    </xdr:from>
    <xdr:ext cx="469744" cy="259045"/>
    <xdr:sp macro="" textlink="">
      <xdr:nvSpPr>
        <xdr:cNvPr id="203" name="n_1mainValue【体育館・プール】&#10;一人当たり面積"/>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8" name="正方形/長方形 2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9" name="正方形/長方形 2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0" name="正方形/長方形 2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1" name="正方形/長方形 2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2" name="正方形/長方形 2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3" name="正方形/長方形 2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4" name="正方形/長方形 2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5" name="正方形/長方形 2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6" name="正方形/長方形 2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7" name="正方形/長方形 2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8" name="正方形/長方形 2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9" name="正方形/長方形 2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0" name="正方形/長方形 2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1" name="正方形/長方形 2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2" name="正方形/長方形 2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3" name="正方形/長方形 24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4" name="正方形/長方形 2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5" name="正方形/長方形 2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6" name="正方形/長方形 2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7" name="正方形/長方形 2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8" name="正方形/長方形 2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9" name="正方形/長方形 2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0" name="正方形/長方形 2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1" name="正方形/長方形 25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2" name="正方形/長方形 2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3" name="正方形/長方形 2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4" name="正方形/長方形 2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5" name="正方形/長方形 2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6" name="正方形/長方形 2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7" name="正方形/長方形 2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8" name="正方形/長方形 2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9" name="正方形/長方形 2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60" name="正方形/長方形 2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1" name="正方形/長方形 2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2" name="正方形/長方形 2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3" name="正方形/長方形 2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4" name="正方形/長方形 2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5" name="正方形/長方形 2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6" name="正方形/長方形 2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7" name="正方形/長方形 2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68" name="正方形/長方形 2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9" name="正方形/長方形 2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70" name="正方形/長方形 2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71" name="正方形/長方形 2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72" name="正方形/長方形 2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3" name="正方形/長方形 2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4" name="正方形/長方形 2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5" name="正方形/長方形 2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6" name="テキスト ボックス 2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7" name="直線コネクタ 2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78" name="直線コネクタ 2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79" name="テキスト ボックス 2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80" name="直線コネクタ 2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81" name="テキスト ボックス 2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82" name="直線コネクタ 2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83" name="テキスト ボックス 2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84" name="直線コネクタ 2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85" name="テキスト ボックス 2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86" name="直線コネクタ 2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87" name="テキスト ボックス 2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88" name="直線コネクタ 2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89" name="テキスト ボックス 2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90" name="直線コネクタ 2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91" name="テキスト ボックス 2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293" name="直線コネクタ 29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29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295" name="直線コネクタ 29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29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297" name="直線コネクタ 29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29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299" name="フローチャート : 判断 29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127726</xdr:rowOff>
    </xdr:from>
    <xdr:to>
      <xdr:col>22</xdr:col>
      <xdr:colOff>415925</xdr:colOff>
      <xdr:row>83</xdr:row>
      <xdr:rowOff>57876</xdr:rowOff>
    </xdr:to>
    <xdr:sp macro="" textlink="">
      <xdr:nvSpPr>
        <xdr:cNvPr id="300" name="フローチャート : 判断 299"/>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01" name="テキスト ボックス 3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2" name="テキスト ボックス 3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3" name="テキスト ボックス 3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4" name="テキスト ボックス 3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5" name="テキスト ボックス 3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168548</xdr:rowOff>
    </xdr:from>
    <xdr:to>
      <xdr:col>23</xdr:col>
      <xdr:colOff>568325</xdr:colOff>
      <xdr:row>83</xdr:row>
      <xdr:rowOff>98698</xdr:rowOff>
    </xdr:to>
    <xdr:sp macro="" textlink="">
      <xdr:nvSpPr>
        <xdr:cNvPr id="306" name="円/楕円 305"/>
        <xdr:cNvSpPr/>
      </xdr:nvSpPr>
      <xdr:spPr>
        <a:xfrm>
          <a:off x="16268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19975</xdr:rowOff>
    </xdr:from>
    <xdr:ext cx="405111" cy="259045"/>
    <xdr:sp macro="" textlink="">
      <xdr:nvSpPr>
        <xdr:cNvPr id="307" name="【消防施設】&#10;有形固定資産減価償却率該当値テキスト"/>
        <xdr:cNvSpPr txBox="1"/>
      </xdr:nvSpPr>
      <xdr:spPr>
        <a:xfrm>
          <a:off x="16408400" y="1407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155484</xdr:rowOff>
    </xdr:from>
    <xdr:to>
      <xdr:col>22</xdr:col>
      <xdr:colOff>415925</xdr:colOff>
      <xdr:row>83</xdr:row>
      <xdr:rowOff>85634</xdr:rowOff>
    </xdr:to>
    <xdr:sp macro="" textlink="">
      <xdr:nvSpPr>
        <xdr:cNvPr id="308" name="円/楕円 307"/>
        <xdr:cNvSpPr/>
      </xdr:nvSpPr>
      <xdr:spPr>
        <a:xfrm>
          <a:off x="15430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34834</xdr:rowOff>
    </xdr:from>
    <xdr:to>
      <xdr:col>23</xdr:col>
      <xdr:colOff>517525</xdr:colOff>
      <xdr:row>83</xdr:row>
      <xdr:rowOff>47898</xdr:rowOff>
    </xdr:to>
    <xdr:cxnSp macro="">
      <xdr:nvCxnSpPr>
        <xdr:cNvPr id="309" name="直線コネクタ 308"/>
        <xdr:cNvCxnSpPr/>
      </xdr:nvCxnSpPr>
      <xdr:spPr>
        <a:xfrm>
          <a:off x="15481300" y="1426518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74403</xdr:rowOff>
    </xdr:from>
    <xdr:ext cx="405111" cy="259045"/>
    <xdr:sp macro="" textlink="">
      <xdr:nvSpPr>
        <xdr:cNvPr id="310" name="n_1aveValue【消防施設】&#10;有形固定資産減価償却率"/>
        <xdr:cNvSpPr txBox="1"/>
      </xdr:nvSpPr>
      <xdr:spPr>
        <a:xfrm>
          <a:off x="15266043"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76761</xdr:rowOff>
    </xdr:from>
    <xdr:ext cx="405111" cy="259045"/>
    <xdr:sp macro="" textlink="">
      <xdr:nvSpPr>
        <xdr:cNvPr id="311" name="n_1mainValue【消防施設】&#10;有形固定資産減価償却率"/>
        <xdr:cNvSpPr txBox="1"/>
      </xdr:nvSpPr>
      <xdr:spPr>
        <a:xfrm>
          <a:off x="15266043"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12" name="正方形/長方形 3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3" name="正方形/長方形 3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4" name="正方形/長方形 3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5" name="正方形/長方形 3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6" name="正方形/長方形 3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7" name="正方形/長方形 3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8" name="正方形/長方形 3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9" name="正方形/長方形 3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20" name="テキスト ボックス 3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21" name="直線コネクタ 3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22" name="直線コネクタ 3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23" name="テキスト ボックス 3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24" name="直線コネクタ 3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25" name="テキスト ボックス 3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26" name="直線コネクタ 3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27" name="テキスト ボックス 3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28" name="直線コネクタ 3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29" name="テキスト ボックス 3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30" name="直線コネクタ 3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31" name="テキスト ボックス 3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32" name="直線コネクタ 3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33" name="テキスト ボックス 3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335" name="直線コネクタ 334"/>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36"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37" name="直線コネクタ 336"/>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338"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339" name="直線コネクタ 33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340"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41" name="フローチャート : 判断 34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342" name="フローチャート : 判断 341"/>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43" name="テキスト ボックス 3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4" name="テキスト ボックス 3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5" name="テキスト ボックス 3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6" name="テキスト ボックス 3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47" name="テキスト ボックス 3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348" name="円/楕円 347"/>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349" name="【消防施設】&#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350" name="円/楕円 34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84</xdr:row>
      <xdr:rowOff>152400</xdr:rowOff>
    </xdr:to>
    <xdr:cxnSp macro="">
      <xdr:nvCxnSpPr>
        <xdr:cNvPr id="351" name="直線コネクタ 350"/>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48277</xdr:rowOff>
    </xdr:from>
    <xdr:ext cx="469744" cy="259045"/>
    <xdr:sp macro="" textlink="">
      <xdr:nvSpPr>
        <xdr:cNvPr id="352" name="n_1ave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353"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4" name="正方形/長方形 3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5" name="正方形/長方形 3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6" name="正方形/長方形 3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7" name="正方形/長方形 3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8" name="正方形/長方形 3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9" name="正方形/長方形 3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60" name="正方形/長方形 3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1" name="正方形/長方形 3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2" name="テキスト ボックス 3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3" name="直線コネクタ 3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64" name="直線コネクタ 3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65" name="テキスト ボックス 3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6" name="直線コネクタ 3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7" name="テキスト ボックス 3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68" name="直線コネクタ 3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9" name="テキスト ボックス 3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70" name="直線コネクタ 3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1" name="テキスト ボックス 3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72" name="直線コネクタ 3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73" name="テキスト ボックス 3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74" name="直線コネクタ 3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75" name="テキスト ボックス 3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6" name="直線コネクタ 3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7" name="テキスト ボックス 3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379" name="直線コネクタ 37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38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381" name="直線コネクタ 38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38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383" name="直線コネクタ 38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38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385" name="フローチャート : 判断 38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12337</xdr:rowOff>
    </xdr:from>
    <xdr:to>
      <xdr:col>22</xdr:col>
      <xdr:colOff>415925</xdr:colOff>
      <xdr:row>104</xdr:row>
      <xdr:rowOff>113937</xdr:rowOff>
    </xdr:to>
    <xdr:sp macro="" textlink="">
      <xdr:nvSpPr>
        <xdr:cNvPr id="386" name="フローチャート : 判断 38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87" name="テキスト ボックス 3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8" name="テキスト ボックス 3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9" name="テキスト ボックス 3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0" name="テキスト ボックス 3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91" name="テキスト ボックス 3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49893</xdr:rowOff>
    </xdr:from>
    <xdr:to>
      <xdr:col>23</xdr:col>
      <xdr:colOff>568325</xdr:colOff>
      <xdr:row>100</xdr:row>
      <xdr:rowOff>151493</xdr:rowOff>
    </xdr:to>
    <xdr:sp macro="" textlink="">
      <xdr:nvSpPr>
        <xdr:cNvPr id="392" name="円/楕円 391"/>
        <xdr:cNvSpPr/>
      </xdr:nvSpPr>
      <xdr:spPr>
        <a:xfrm>
          <a:off x="162687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2920</xdr:rowOff>
    </xdr:from>
    <xdr:ext cx="405111" cy="259045"/>
    <xdr:sp macro="" textlink="">
      <xdr:nvSpPr>
        <xdr:cNvPr id="393" name="【庁舎】&#10;有形固定資産減価償却率該当値テキスト"/>
        <xdr:cNvSpPr txBox="1"/>
      </xdr:nvSpPr>
      <xdr:spPr>
        <a:xfrm>
          <a:off x="16408400" y="171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61323</xdr:rowOff>
    </xdr:from>
    <xdr:to>
      <xdr:col>22</xdr:col>
      <xdr:colOff>415925</xdr:colOff>
      <xdr:row>100</xdr:row>
      <xdr:rowOff>162923</xdr:rowOff>
    </xdr:to>
    <xdr:sp macro="" textlink="">
      <xdr:nvSpPr>
        <xdr:cNvPr id="394" name="円/楕円 393"/>
        <xdr:cNvSpPr/>
      </xdr:nvSpPr>
      <xdr:spPr>
        <a:xfrm>
          <a:off x="15430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100693</xdr:rowOff>
    </xdr:from>
    <xdr:to>
      <xdr:col>23</xdr:col>
      <xdr:colOff>517525</xdr:colOff>
      <xdr:row>100</xdr:row>
      <xdr:rowOff>112123</xdr:rowOff>
    </xdr:to>
    <xdr:cxnSp macro="">
      <xdr:nvCxnSpPr>
        <xdr:cNvPr id="395" name="直線コネクタ 394"/>
        <xdr:cNvCxnSpPr/>
      </xdr:nvCxnSpPr>
      <xdr:spPr>
        <a:xfrm flipV="1">
          <a:off x="15481300" y="172456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105064</xdr:rowOff>
    </xdr:from>
    <xdr:ext cx="405111" cy="259045"/>
    <xdr:sp macro="" textlink="">
      <xdr:nvSpPr>
        <xdr:cNvPr id="396" name="n_1aveValue【庁舎】&#10;有形固定資産減価償却率"/>
        <xdr:cNvSpPr txBox="1"/>
      </xdr:nvSpPr>
      <xdr:spPr>
        <a:xfrm>
          <a:off x="15266043"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8000</xdr:rowOff>
    </xdr:from>
    <xdr:ext cx="405111" cy="259045"/>
    <xdr:sp macro="" textlink="">
      <xdr:nvSpPr>
        <xdr:cNvPr id="397" name="n_1mainValue【庁舎】&#10;有形固定資産減価償却率"/>
        <xdr:cNvSpPr txBox="1"/>
      </xdr:nvSpPr>
      <xdr:spPr>
        <a:xfrm>
          <a:off x="15266043"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8" name="正方形/長方形 3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9" name="正方形/長方形 3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0" name="正方形/長方形 3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1" name="正方形/長方形 4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2" name="正方形/長方形 4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3" name="正方形/長方形 4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4" name="正方形/長方形 4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5" name="正方形/長方形 4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6" name="テキスト ボックス 4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7" name="直線コネクタ 4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08" name="直線コネクタ 4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09" name="テキスト ボックス 4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10" name="直線コネクタ 4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11" name="テキスト ボックス 4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12" name="直線コネクタ 4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13" name="テキスト ボックス 4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14" name="直線コネクタ 4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15" name="テキスト ボックス 4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6" name="直線コネクタ 4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7" name="テキスト ボックス 4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19" name="直線コネクタ 418"/>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20"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21" name="直線コネクタ 420"/>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22"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23" name="直線コネクタ 422"/>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59707</xdr:rowOff>
    </xdr:from>
    <xdr:ext cx="469744" cy="259045"/>
    <xdr:sp macro="" textlink="">
      <xdr:nvSpPr>
        <xdr:cNvPr id="424" name="【庁舎】&#10;一人当たり面積平均値テキスト"/>
        <xdr:cNvSpPr txBox="1"/>
      </xdr:nvSpPr>
      <xdr:spPr>
        <a:xfrm>
          <a:off x="2225040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25" name="フローチャート : 判断 424"/>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169418</xdr:rowOff>
    </xdr:from>
    <xdr:to>
      <xdr:col>31</xdr:col>
      <xdr:colOff>85725</xdr:colOff>
      <xdr:row>102</xdr:row>
      <xdr:rowOff>99568</xdr:rowOff>
    </xdr:to>
    <xdr:sp macro="" textlink="">
      <xdr:nvSpPr>
        <xdr:cNvPr id="426" name="フローチャート : 判断 425"/>
        <xdr:cNvSpPr/>
      </xdr:nvSpPr>
      <xdr:spPr>
        <a:xfrm>
          <a:off x="21272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27" name="テキスト ボックス 4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8" name="テキスト ボックス 4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9" name="テキスト ボックス 4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0" name="テキスト ボックス 4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1" name="テキスト ボックス 4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114554</xdr:rowOff>
    </xdr:from>
    <xdr:to>
      <xdr:col>32</xdr:col>
      <xdr:colOff>238125</xdr:colOff>
      <xdr:row>104</xdr:row>
      <xdr:rowOff>44704</xdr:rowOff>
    </xdr:to>
    <xdr:sp macro="" textlink="">
      <xdr:nvSpPr>
        <xdr:cNvPr id="432" name="円/楕円 431"/>
        <xdr:cNvSpPr/>
      </xdr:nvSpPr>
      <xdr:spPr>
        <a:xfrm>
          <a:off x="221107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92981</xdr:rowOff>
    </xdr:from>
    <xdr:ext cx="469744" cy="259045"/>
    <xdr:sp macro="" textlink="">
      <xdr:nvSpPr>
        <xdr:cNvPr id="433" name="【庁舎】&#10;一人当たり面積該当値テキスト"/>
        <xdr:cNvSpPr txBox="1"/>
      </xdr:nvSpPr>
      <xdr:spPr>
        <a:xfrm>
          <a:off x="22250400"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114554</xdr:rowOff>
    </xdr:from>
    <xdr:to>
      <xdr:col>31</xdr:col>
      <xdr:colOff>85725</xdr:colOff>
      <xdr:row>104</xdr:row>
      <xdr:rowOff>44704</xdr:rowOff>
    </xdr:to>
    <xdr:sp macro="" textlink="">
      <xdr:nvSpPr>
        <xdr:cNvPr id="434" name="円/楕円 433"/>
        <xdr:cNvSpPr/>
      </xdr:nvSpPr>
      <xdr:spPr>
        <a:xfrm>
          <a:off x="21272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165354</xdr:rowOff>
    </xdr:from>
    <xdr:to>
      <xdr:col>32</xdr:col>
      <xdr:colOff>187325</xdr:colOff>
      <xdr:row>103</xdr:row>
      <xdr:rowOff>165354</xdr:rowOff>
    </xdr:to>
    <xdr:cxnSp macro="">
      <xdr:nvCxnSpPr>
        <xdr:cNvPr id="435" name="直線コネクタ 434"/>
        <xdr:cNvCxnSpPr/>
      </xdr:nvCxnSpPr>
      <xdr:spPr>
        <a:xfrm>
          <a:off x="21323300" y="17824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100</xdr:row>
      <xdr:rowOff>116095</xdr:rowOff>
    </xdr:from>
    <xdr:ext cx="469744" cy="259045"/>
    <xdr:sp macro="" textlink="">
      <xdr:nvSpPr>
        <xdr:cNvPr id="436" name="n_1aveValue【庁舎】&#10;一人当たり面積"/>
        <xdr:cNvSpPr txBox="1"/>
      </xdr:nvSpPr>
      <xdr:spPr>
        <a:xfrm>
          <a:off x="21075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35831</xdr:rowOff>
    </xdr:from>
    <xdr:ext cx="469744" cy="259045"/>
    <xdr:sp macro="" textlink="">
      <xdr:nvSpPr>
        <xdr:cNvPr id="437" name="n_1mainValue【庁舎】&#10;一人当たり面積"/>
        <xdr:cNvSpPr txBox="1"/>
      </xdr:nvSpPr>
      <xdr:spPr>
        <a:xfrm>
          <a:off x="21075727" y="1786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8" name="正方形/長方形 4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9" name="正方形/長方形 4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0" name="テキスト ボックス 4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分析表①にまとめて記載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23,162
23,011
41.04
10,271,927
9,711,614
490,502
5,198,941
9,140,026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税収においては、好景気の影響で少しずつ伸びてきている状況ではあるが、類似団体平均と比べ、０．０８下回る結果となった。</a:t>
          </a:r>
          <a:endParaRPr kumimoji="1" lang="en-US" altLang="ja-JP" sz="1300">
            <a:latin typeface="ＭＳ Ｐゴシック"/>
          </a:endParaRPr>
        </a:p>
        <a:p>
          <a:r>
            <a:rPr kumimoji="1" lang="ja-JP" altLang="en-US" sz="1300">
              <a:latin typeface="ＭＳ Ｐゴシック"/>
            </a:rPr>
            <a:t>　歳出面においては、扶助費等の義務的経費が増加傾向が続いている状況なので、投資的経費や物件費等について見直しをさらに図るとともに、引き続き税収の徴収率向上や使用料等の見直しなど歳入確保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68439</xdr:rowOff>
    </xdr:to>
    <xdr:cxnSp macro="">
      <xdr:nvCxnSpPr>
        <xdr:cNvPr id="68" name="直線コネクタ 67"/>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81845</xdr:rowOff>
    </xdr:to>
    <xdr:cxnSp macro="">
      <xdr:nvCxnSpPr>
        <xdr:cNvPr id="71" name="直線コネクタ 70"/>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81845</xdr:rowOff>
    </xdr:from>
    <xdr:to>
      <xdr:col>4</xdr:col>
      <xdr:colOff>482600</xdr:colOff>
      <xdr:row>43</xdr:row>
      <xdr:rowOff>81845</xdr:rowOff>
    </xdr:to>
    <xdr:cxnSp macro="">
      <xdr:nvCxnSpPr>
        <xdr:cNvPr id="74" name="直線コネクタ 73"/>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91" name="円/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31045</xdr:rowOff>
    </xdr:from>
    <xdr:to>
      <xdr:col>3</xdr:col>
      <xdr:colOff>330200</xdr:colOff>
      <xdr:row>43</xdr:row>
      <xdr:rowOff>132645</xdr:rowOff>
    </xdr:to>
    <xdr:sp macro="" textlink="">
      <xdr:nvSpPr>
        <xdr:cNvPr id="93" name="円/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年々増加する義務的経費に加え、物件費や繰出金等も増加傾向が続いているため、昨年より１．４ポイント上回る結果となった。</a:t>
          </a:r>
          <a:endParaRPr kumimoji="1" lang="en-US" altLang="ja-JP" sz="1300">
            <a:latin typeface="ＭＳ Ｐゴシック"/>
          </a:endParaRPr>
        </a:p>
        <a:p>
          <a:r>
            <a:rPr kumimoji="1" lang="ja-JP" altLang="en-US" sz="1300">
              <a:latin typeface="ＭＳ Ｐゴシック"/>
            </a:rPr>
            <a:t>　類似団体平均を下回ったものの、今後も大型事業が控えているため、全体的な事業の見直しや自主財源の確保をさらに検討していきたい。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109474</xdr:rowOff>
    </xdr:to>
    <xdr:cxnSp macro="">
      <xdr:nvCxnSpPr>
        <xdr:cNvPr id="129" name="直線コネクタ 128"/>
        <xdr:cNvCxnSpPr/>
      </xdr:nvCxnSpPr>
      <xdr:spPr>
        <a:xfrm>
          <a:off x="4114800" y="108432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41910</xdr:rowOff>
    </xdr:to>
    <xdr:cxnSp macro="">
      <xdr:nvCxnSpPr>
        <xdr:cNvPr id="132" name="直線コネクタ 131"/>
        <xdr:cNvCxnSpPr/>
      </xdr:nvCxnSpPr>
      <xdr:spPr>
        <a:xfrm>
          <a:off x="3225800" y="107901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160274</xdr:rowOff>
    </xdr:to>
    <xdr:cxnSp macro="">
      <xdr:nvCxnSpPr>
        <xdr:cNvPr id="135" name="直線コネクタ 134"/>
        <xdr:cNvCxnSpPr/>
      </xdr:nvCxnSpPr>
      <xdr:spPr>
        <a:xfrm>
          <a:off x="2336800" y="106550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49276</xdr:rowOff>
    </xdr:to>
    <xdr:cxnSp macro="">
      <xdr:nvCxnSpPr>
        <xdr:cNvPr id="138" name="直線コネクタ 137"/>
        <xdr:cNvCxnSpPr/>
      </xdr:nvCxnSpPr>
      <xdr:spPr>
        <a:xfrm flipV="1">
          <a:off x="1447800" y="1065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8" name="円/楕円 147"/>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75201</xdr:rowOff>
    </xdr:from>
    <xdr:ext cx="762000" cy="259045"/>
    <xdr:sp macro="" textlink="">
      <xdr:nvSpPr>
        <xdr:cNvPr id="149" name="財政構造の弾力性該当値テキスト"/>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0" name="円/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1" name="テキスト ボックス 150"/>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2" name="円/楕円 151"/>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3" name="テキスト ボックス 152"/>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4" name="円/楕円 153"/>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5" name="テキスト ボックス 154"/>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6" name="円/楕円 155"/>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57" name="テキスト ボックス 156"/>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昨年度に引き続き、今年度も</a:t>
          </a:r>
          <a:r>
            <a:rPr kumimoji="1" lang="en-US" altLang="ja-JP" sz="1300">
              <a:latin typeface="ＭＳ Ｐゴシック"/>
            </a:rPr>
            <a:t>6,000</a:t>
          </a:r>
          <a:r>
            <a:rPr kumimoji="1" lang="ja-JP" altLang="en-US" sz="1300">
              <a:latin typeface="ＭＳ Ｐゴシック"/>
            </a:rPr>
            <a:t>円ほど増加し、類似団体平均を上回る結果となった。</a:t>
          </a:r>
          <a:endParaRPr kumimoji="1" lang="en-US" altLang="ja-JP" sz="1300">
            <a:latin typeface="ＭＳ Ｐゴシック"/>
          </a:endParaRPr>
        </a:p>
        <a:p>
          <a:r>
            <a:rPr kumimoji="1" lang="ja-JP" altLang="en-US" sz="1300">
              <a:latin typeface="ＭＳ Ｐゴシック"/>
            </a:rPr>
            <a:t>　要因としては、今年度から一部事務組合の解散に伴い、職員数が増えたことによる。</a:t>
          </a:r>
          <a:endParaRPr kumimoji="1" lang="en-US" altLang="ja-JP" sz="1300">
            <a:latin typeface="ＭＳ Ｐゴシック"/>
          </a:endParaRPr>
        </a:p>
        <a:p>
          <a:r>
            <a:rPr kumimoji="1" lang="ja-JP" altLang="en-US" sz="1300">
              <a:latin typeface="ＭＳ Ｐゴシック"/>
            </a:rPr>
            <a:t>　また、物件費については、マイナンバー関係への対応分の電算委託料が昨年から引き続き増加しているのと、公共施設の老朽化に伴い維持補修経費が増加している。　今後は全体的に物件費・維持補修費の見直しを行い、抑制していきたい。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69949</xdr:rowOff>
    </xdr:from>
    <xdr:to>
      <xdr:col>7</xdr:col>
      <xdr:colOff>152400</xdr:colOff>
      <xdr:row>81</xdr:row>
      <xdr:rowOff>99489</xdr:rowOff>
    </xdr:to>
    <xdr:cxnSp macro="">
      <xdr:nvCxnSpPr>
        <xdr:cNvPr id="190" name="直線コネクタ 189"/>
        <xdr:cNvCxnSpPr/>
      </xdr:nvCxnSpPr>
      <xdr:spPr>
        <a:xfrm>
          <a:off x="4114800" y="13957399"/>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37537</xdr:rowOff>
    </xdr:from>
    <xdr:to>
      <xdr:col>6</xdr:col>
      <xdr:colOff>0</xdr:colOff>
      <xdr:row>81</xdr:row>
      <xdr:rowOff>69949</xdr:rowOff>
    </xdr:to>
    <xdr:cxnSp macro="">
      <xdr:nvCxnSpPr>
        <xdr:cNvPr id="193" name="直線コネクタ 192"/>
        <xdr:cNvCxnSpPr/>
      </xdr:nvCxnSpPr>
      <xdr:spPr>
        <a:xfrm>
          <a:off x="3225800" y="13924987"/>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99747</xdr:rowOff>
    </xdr:from>
    <xdr:to>
      <xdr:col>6</xdr:col>
      <xdr:colOff>50800</xdr:colOff>
      <xdr:row>82</xdr:row>
      <xdr:rowOff>29897</xdr:rowOff>
    </xdr:to>
    <xdr:sp macro="" textlink="">
      <xdr:nvSpPr>
        <xdr:cNvPr id="194" name="フローチャート : 判断 193"/>
        <xdr:cNvSpPr/>
      </xdr:nvSpPr>
      <xdr:spPr>
        <a:xfrm>
          <a:off x="4064000" y="139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14674</xdr:rowOff>
    </xdr:from>
    <xdr:ext cx="736600" cy="259045"/>
    <xdr:sp macro="" textlink="">
      <xdr:nvSpPr>
        <xdr:cNvPr id="195" name="テキスト ボックス 194"/>
        <xdr:cNvSpPr txBox="1"/>
      </xdr:nvSpPr>
      <xdr:spPr>
        <a:xfrm>
          <a:off x="3733800" y="14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162229</xdr:rowOff>
    </xdr:from>
    <xdr:to>
      <xdr:col>4</xdr:col>
      <xdr:colOff>482600</xdr:colOff>
      <xdr:row>81</xdr:row>
      <xdr:rowOff>37537</xdr:rowOff>
    </xdr:to>
    <xdr:cxnSp macro="">
      <xdr:nvCxnSpPr>
        <xdr:cNvPr id="196" name="直線コネクタ 195"/>
        <xdr:cNvCxnSpPr/>
      </xdr:nvCxnSpPr>
      <xdr:spPr>
        <a:xfrm>
          <a:off x="2336800" y="13878229"/>
          <a:ext cx="889000" cy="4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162117</xdr:rowOff>
    </xdr:from>
    <xdr:to>
      <xdr:col>3</xdr:col>
      <xdr:colOff>279400</xdr:colOff>
      <xdr:row>80</xdr:row>
      <xdr:rowOff>162229</xdr:rowOff>
    </xdr:to>
    <xdr:cxnSp macro="">
      <xdr:nvCxnSpPr>
        <xdr:cNvPr id="199" name="直線コネクタ 198"/>
        <xdr:cNvCxnSpPr/>
      </xdr:nvCxnSpPr>
      <xdr:spPr>
        <a:xfrm>
          <a:off x="1447800" y="1387811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161730</xdr:rowOff>
    </xdr:from>
    <xdr:to>
      <xdr:col>2</xdr:col>
      <xdr:colOff>127000</xdr:colOff>
      <xdr:row>81</xdr:row>
      <xdr:rowOff>91880</xdr:rowOff>
    </xdr:to>
    <xdr:sp macro="" textlink="">
      <xdr:nvSpPr>
        <xdr:cNvPr id="202" name="フローチャート : 判断 201"/>
        <xdr:cNvSpPr/>
      </xdr:nvSpPr>
      <xdr:spPr>
        <a:xfrm>
          <a:off x="1397000" y="138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76657</xdr:rowOff>
    </xdr:from>
    <xdr:ext cx="762000" cy="259045"/>
    <xdr:sp macro="" textlink="">
      <xdr:nvSpPr>
        <xdr:cNvPr id="203" name="テキスト ボックス 202"/>
        <xdr:cNvSpPr txBox="1"/>
      </xdr:nvSpPr>
      <xdr:spPr>
        <a:xfrm>
          <a:off x="1066800" y="1396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48689</xdr:rowOff>
    </xdr:from>
    <xdr:to>
      <xdr:col>7</xdr:col>
      <xdr:colOff>203200</xdr:colOff>
      <xdr:row>81</xdr:row>
      <xdr:rowOff>150289</xdr:rowOff>
    </xdr:to>
    <xdr:sp macro="" textlink="">
      <xdr:nvSpPr>
        <xdr:cNvPr id="209" name="円/楕円 208"/>
        <xdr:cNvSpPr/>
      </xdr:nvSpPr>
      <xdr:spPr>
        <a:xfrm>
          <a:off x="4902200" y="139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20766</xdr:rowOff>
    </xdr:from>
    <xdr:ext cx="762000" cy="259045"/>
    <xdr:sp macro="" textlink="">
      <xdr:nvSpPr>
        <xdr:cNvPr id="210" name="人件費・物件費等の状況該当値テキスト"/>
        <xdr:cNvSpPr txBox="1"/>
      </xdr:nvSpPr>
      <xdr:spPr>
        <a:xfrm>
          <a:off x="5041900" y="139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19149</xdr:rowOff>
    </xdr:from>
    <xdr:to>
      <xdr:col>6</xdr:col>
      <xdr:colOff>50800</xdr:colOff>
      <xdr:row>81</xdr:row>
      <xdr:rowOff>120749</xdr:rowOff>
    </xdr:to>
    <xdr:sp macro="" textlink="">
      <xdr:nvSpPr>
        <xdr:cNvPr id="211" name="円/楕円 210"/>
        <xdr:cNvSpPr/>
      </xdr:nvSpPr>
      <xdr:spPr>
        <a:xfrm>
          <a:off x="4064000" y="139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130926</xdr:rowOff>
    </xdr:from>
    <xdr:ext cx="736600" cy="259045"/>
    <xdr:sp macro="" textlink="">
      <xdr:nvSpPr>
        <xdr:cNvPr id="212" name="テキスト ボックス 211"/>
        <xdr:cNvSpPr txBox="1"/>
      </xdr:nvSpPr>
      <xdr:spPr>
        <a:xfrm>
          <a:off x="3733800" y="13675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158187</xdr:rowOff>
    </xdr:from>
    <xdr:to>
      <xdr:col>4</xdr:col>
      <xdr:colOff>533400</xdr:colOff>
      <xdr:row>81</xdr:row>
      <xdr:rowOff>88337</xdr:rowOff>
    </xdr:to>
    <xdr:sp macro="" textlink="">
      <xdr:nvSpPr>
        <xdr:cNvPr id="213" name="円/楕円 212"/>
        <xdr:cNvSpPr/>
      </xdr:nvSpPr>
      <xdr:spPr>
        <a:xfrm>
          <a:off x="3175000" y="138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98514</xdr:rowOff>
    </xdr:from>
    <xdr:ext cx="762000" cy="259045"/>
    <xdr:sp macro="" textlink="">
      <xdr:nvSpPr>
        <xdr:cNvPr id="214" name="テキスト ボックス 213"/>
        <xdr:cNvSpPr txBox="1"/>
      </xdr:nvSpPr>
      <xdr:spPr>
        <a:xfrm>
          <a:off x="2844800" y="136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111429</xdr:rowOff>
    </xdr:from>
    <xdr:to>
      <xdr:col>3</xdr:col>
      <xdr:colOff>330200</xdr:colOff>
      <xdr:row>81</xdr:row>
      <xdr:rowOff>41579</xdr:rowOff>
    </xdr:to>
    <xdr:sp macro="" textlink="">
      <xdr:nvSpPr>
        <xdr:cNvPr id="215" name="円/楕円 214"/>
        <xdr:cNvSpPr/>
      </xdr:nvSpPr>
      <xdr:spPr>
        <a:xfrm>
          <a:off x="2286000" y="138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51756</xdr:rowOff>
    </xdr:from>
    <xdr:ext cx="762000" cy="259045"/>
    <xdr:sp macro="" textlink="">
      <xdr:nvSpPr>
        <xdr:cNvPr id="216" name="テキスト ボックス 215"/>
        <xdr:cNvSpPr txBox="1"/>
      </xdr:nvSpPr>
      <xdr:spPr>
        <a:xfrm>
          <a:off x="1955800" y="1359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111317</xdr:rowOff>
    </xdr:from>
    <xdr:to>
      <xdr:col>2</xdr:col>
      <xdr:colOff>127000</xdr:colOff>
      <xdr:row>81</xdr:row>
      <xdr:rowOff>41467</xdr:rowOff>
    </xdr:to>
    <xdr:sp macro="" textlink="">
      <xdr:nvSpPr>
        <xdr:cNvPr id="217" name="円/楕円 216"/>
        <xdr:cNvSpPr/>
      </xdr:nvSpPr>
      <xdr:spPr>
        <a:xfrm>
          <a:off x="1397000" y="138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51644</xdr:rowOff>
    </xdr:from>
    <xdr:ext cx="762000" cy="259045"/>
    <xdr:sp macro="" textlink="">
      <xdr:nvSpPr>
        <xdr:cNvPr id="218" name="テキスト ボックス 217"/>
        <xdr:cNvSpPr txBox="1"/>
      </xdr:nvSpPr>
      <xdr:spPr>
        <a:xfrm>
          <a:off x="1066800" y="1359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昨年に比べ、０．３ポイント下回り、依然として類似団体平均より低いまま推移している。</a:t>
          </a:r>
          <a:endParaRPr kumimoji="1" lang="en-US" altLang="ja-JP" sz="1300">
            <a:latin typeface="ＭＳ Ｐゴシック"/>
          </a:endParaRPr>
        </a:p>
        <a:p>
          <a:r>
            <a:rPr kumimoji="1" lang="ja-JP" altLang="en-US" sz="1300">
              <a:latin typeface="ＭＳ Ｐゴシック"/>
            </a:rPr>
            <a:t>　今後も国公準拠を基本に適正化を図りたい。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133350</xdr:rowOff>
    </xdr:to>
    <xdr:cxnSp macro="">
      <xdr:nvCxnSpPr>
        <xdr:cNvPr id="254" name="直線コネクタ 253"/>
        <xdr:cNvCxnSpPr/>
      </xdr:nvCxnSpPr>
      <xdr:spPr>
        <a:xfrm flipV="1">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111277</xdr:rowOff>
    </xdr:to>
    <xdr:cxnSp macro="">
      <xdr:nvCxnSpPr>
        <xdr:cNvPr id="257" name="直線コネクタ 256"/>
        <xdr:cNvCxnSpPr/>
      </xdr:nvCxnSpPr>
      <xdr:spPr>
        <a:xfrm flipV="1">
          <a:off x="15290800" y="1436370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8" name="フローチャート : 判断 257"/>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59" name="テキスト ボックス 258"/>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84</xdr:row>
      <xdr:rowOff>111277</xdr:rowOff>
    </xdr:to>
    <xdr:cxnSp macro="">
      <xdr:nvCxnSpPr>
        <xdr:cNvPr id="260" name="直線コネクタ 259"/>
        <xdr:cNvCxnSpPr/>
      </xdr:nvCxnSpPr>
      <xdr:spPr>
        <a:xfrm>
          <a:off x="14401800" y="144671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88</xdr:row>
      <xdr:rowOff>103414</xdr:rowOff>
    </xdr:to>
    <xdr:cxnSp macro="">
      <xdr:nvCxnSpPr>
        <xdr:cNvPr id="263" name="直線コネクタ 262"/>
        <xdr:cNvCxnSpPr/>
      </xdr:nvCxnSpPr>
      <xdr:spPr>
        <a:xfrm flipV="1">
          <a:off x="13512800" y="14467114"/>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6" name="フローチャート : 判断 265"/>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7" name="テキスト ボックス 266"/>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3" name="円/楕円 272"/>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4"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5"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77" name="円/楕円 276"/>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78" name="テキスト ボックス 277"/>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79" name="円/楕円 278"/>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126291</xdr:rowOff>
    </xdr:from>
    <xdr:ext cx="762000" cy="259045"/>
    <xdr:sp macro="" textlink="">
      <xdr:nvSpPr>
        <xdr:cNvPr id="280" name="テキスト ボックス 279"/>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1" name="円/楕円 280"/>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2" name="テキスト ボックス 281"/>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明和町定員適正化計画のもと定員管理を行っているが、一部事務組合の解散に伴う職員数の増加も影響し、８．４６人と類似団体平均より２．０４人上回った。</a:t>
          </a:r>
          <a:endParaRPr kumimoji="1" lang="en-US" altLang="ja-JP" sz="1300">
            <a:latin typeface="ＭＳ Ｐゴシック"/>
          </a:endParaRPr>
        </a:p>
        <a:p>
          <a:r>
            <a:rPr kumimoji="1" lang="ja-JP" altLang="en-US" sz="1300">
              <a:latin typeface="ＭＳ Ｐゴシック"/>
            </a:rPr>
            <a:t>　住民サービスを低下させないよう可能な範囲での適正な定員管理に努めたい。</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27215</xdr:rowOff>
    </xdr:from>
    <xdr:to>
      <xdr:col>24</xdr:col>
      <xdr:colOff>558800</xdr:colOff>
      <xdr:row>62</xdr:row>
      <xdr:rowOff>72027</xdr:rowOff>
    </xdr:to>
    <xdr:cxnSp macro="">
      <xdr:nvCxnSpPr>
        <xdr:cNvPr id="319" name="直線コネクタ 318"/>
        <xdr:cNvCxnSpPr/>
      </xdr:nvCxnSpPr>
      <xdr:spPr>
        <a:xfrm>
          <a:off x="16179800" y="10657115"/>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138340</xdr:rowOff>
    </xdr:from>
    <xdr:to>
      <xdr:col>23</xdr:col>
      <xdr:colOff>406400</xdr:colOff>
      <xdr:row>62</xdr:row>
      <xdr:rowOff>27215</xdr:rowOff>
    </xdr:to>
    <xdr:cxnSp macro="">
      <xdr:nvCxnSpPr>
        <xdr:cNvPr id="322" name="直線コネクタ 321"/>
        <xdr:cNvCxnSpPr/>
      </xdr:nvCxnSpPr>
      <xdr:spPr>
        <a:xfrm>
          <a:off x="15290800" y="105967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3" name="フローチャート : 判断 322"/>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4" name="テキスト ボックス 323"/>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98697</xdr:rowOff>
    </xdr:from>
    <xdr:to>
      <xdr:col>22</xdr:col>
      <xdr:colOff>203200</xdr:colOff>
      <xdr:row>61</xdr:row>
      <xdr:rowOff>138340</xdr:rowOff>
    </xdr:to>
    <xdr:cxnSp macro="">
      <xdr:nvCxnSpPr>
        <xdr:cNvPr id="325" name="直線コネクタ 324"/>
        <xdr:cNvCxnSpPr/>
      </xdr:nvCxnSpPr>
      <xdr:spPr>
        <a:xfrm>
          <a:off x="14401800" y="10557147"/>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72844</xdr:rowOff>
    </xdr:from>
    <xdr:to>
      <xdr:col>21</xdr:col>
      <xdr:colOff>0</xdr:colOff>
      <xdr:row>61</xdr:row>
      <xdr:rowOff>98697</xdr:rowOff>
    </xdr:to>
    <xdr:cxnSp macro="">
      <xdr:nvCxnSpPr>
        <xdr:cNvPr id="328" name="直線コネクタ 327"/>
        <xdr:cNvCxnSpPr/>
      </xdr:nvCxnSpPr>
      <xdr:spPr>
        <a:xfrm>
          <a:off x="13512800" y="1053129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1" name="フローチャート : 判断 330"/>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2" name="テキスト ボックス 331"/>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21227</xdr:rowOff>
    </xdr:from>
    <xdr:to>
      <xdr:col>24</xdr:col>
      <xdr:colOff>609600</xdr:colOff>
      <xdr:row>62</xdr:row>
      <xdr:rowOff>122827</xdr:rowOff>
    </xdr:to>
    <xdr:sp macro="" textlink="">
      <xdr:nvSpPr>
        <xdr:cNvPr id="338" name="円/楕円 337"/>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164754</xdr:rowOff>
    </xdr:from>
    <xdr:ext cx="762000" cy="259045"/>
    <xdr:sp macro="" textlink="">
      <xdr:nvSpPr>
        <xdr:cNvPr id="339" name="定員管理の状況該当値テキスト"/>
        <xdr:cNvSpPr txBox="1"/>
      </xdr:nvSpPr>
      <xdr:spPr>
        <a:xfrm>
          <a:off x="17106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147865</xdr:rowOff>
    </xdr:from>
    <xdr:to>
      <xdr:col>23</xdr:col>
      <xdr:colOff>457200</xdr:colOff>
      <xdr:row>62</xdr:row>
      <xdr:rowOff>78015</xdr:rowOff>
    </xdr:to>
    <xdr:sp macro="" textlink="">
      <xdr:nvSpPr>
        <xdr:cNvPr id="340" name="円/楕円 339"/>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41" name="テキスト ボックス 340"/>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87540</xdr:rowOff>
    </xdr:from>
    <xdr:to>
      <xdr:col>22</xdr:col>
      <xdr:colOff>254000</xdr:colOff>
      <xdr:row>62</xdr:row>
      <xdr:rowOff>17690</xdr:rowOff>
    </xdr:to>
    <xdr:sp macro="" textlink="">
      <xdr:nvSpPr>
        <xdr:cNvPr id="342" name="円/楕円 341"/>
        <xdr:cNvSpPr/>
      </xdr:nvSpPr>
      <xdr:spPr>
        <a:xfrm>
          <a:off x="15240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2467</xdr:rowOff>
    </xdr:from>
    <xdr:ext cx="762000" cy="259045"/>
    <xdr:sp macro="" textlink="">
      <xdr:nvSpPr>
        <xdr:cNvPr id="343" name="テキスト ボックス 342"/>
        <xdr:cNvSpPr txBox="1"/>
      </xdr:nvSpPr>
      <xdr:spPr>
        <a:xfrm>
          <a:off x="14909800" y="1063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47897</xdr:rowOff>
    </xdr:from>
    <xdr:to>
      <xdr:col>21</xdr:col>
      <xdr:colOff>50800</xdr:colOff>
      <xdr:row>61</xdr:row>
      <xdr:rowOff>149497</xdr:rowOff>
    </xdr:to>
    <xdr:sp macro="" textlink="">
      <xdr:nvSpPr>
        <xdr:cNvPr id="344" name="円/楕円 343"/>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45" name="テキスト ボックス 344"/>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22044</xdr:rowOff>
    </xdr:from>
    <xdr:to>
      <xdr:col>19</xdr:col>
      <xdr:colOff>533400</xdr:colOff>
      <xdr:row>61</xdr:row>
      <xdr:rowOff>123644</xdr:rowOff>
    </xdr:to>
    <xdr:sp macro="" textlink="">
      <xdr:nvSpPr>
        <xdr:cNvPr id="346" name="円/楕円 345"/>
        <xdr:cNvSpPr/>
      </xdr:nvSpPr>
      <xdr:spPr>
        <a:xfrm>
          <a:off x="13462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108421</xdr:rowOff>
    </xdr:from>
    <xdr:ext cx="762000" cy="259045"/>
    <xdr:sp macro="" textlink="">
      <xdr:nvSpPr>
        <xdr:cNvPr id="347" name="テキスト ボックス 346"/>
        <xdr:cNvSpPr txBox="1"/>
      </xdr:nvSpPr>
      <xdr:spPr>
        <a:xfrm>
          <a:off x="13131800" y="1056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年度の単年度が低かったため、</a:t>
          </a:r>
          <a:r>
            <a:rPr kumimoji="1" lang="en-US" altLang="ja-JP" sz="1300">
              <a:latin typeface="ＭＳ Ｐゴシック"/>
            </a:rPr>
            <a:t>3</a:t>
          </a:r>
          <a:r>
            <a:rPr kumimoji="1" lang="ja-JP" altLang="en-US" sz="1300">
              <a:latin typeface="ＭＳ Ｐゴシック"/>
            </a:rPr>
            <a:t>カ年平均でも０．４％の増となった。</a:t>
          </a:r>
          <a:endParaRPr kumimoji="1" lang="en-US" altLang="ja-JP" sz="1300">
            <a:latin typeface="ＭＳ Ｐゴシック"/>
          </a:endParaRPr>
        </a:p>
        <a:p>
          <a:r>
            <a:rPr kumimoji="1" lang="ja-JP" altLang="en-US" sz="1300">
              <a:latin typeface="ＭＳ Ｐゴシック"/>
            </a:rPr>
            <a:t>　要因としては、普通会計及び公営企業会計の借入額の増加による公債費の増加などのためである。</a:t>
          </a:r>
          <a:endParaRPr kumimoji="1" lang="en-US" altLang="ja-JP" sz="1300">
            <a:latin typeface="ＭＳ Ｐゴシック"/>
          </a:endParaRPr>
        </a:p>
        <a:p>
          <a:r>
            <a:rPr kumimoji="1" lang="ja-JP" altLang="en-US" sz="1300">
              <a:latin typeface="ＭＳ Ｐゴシック"/>
            </a:rPr>
            <a:t>　今後も増加が見込まれるため、全体的に事業の見直しを図り、公債費抑制に努めたい。</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42418</xdr:rowOff>
    </xdr:to>
    <xdr:cxnSp macro="">
      <xdr:nvCxnSpPr>
        <xdr:cNvPr id="379" name="直線コネクタ 378"/>
        <xdr:cNvCxnSpPr/>
      </xdr:nvCxnSpPr>
      <xdr:spPr>
        <a:xfrm>
          <a:off x="16179800" y="70332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3810</xdr:rowOff>
    </xdr:to>
    <xdr:cxnSp macro="">
      <xdr:nvCxnSpPr>
        <xdr:cNvPr id="382" name="直線コネクタ 381"/>
        <xdr:cNvCxnSpPr/>
      </xdr:nvCxnSpPr>
      <xdr:spPr>
        <a:xfrm>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3" name="フローチャート : 判断 382"/>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4" name="テキスト ボックス 383"/>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40</xdr:row>
      <xdr:rowOff>155956</xdr:rowOff>
    </xdr:to>
    <xdr:cxnSp macro="">
      <xdr:nvCxnSpPr>
        <xdr:cNvPr id="385" name="直線コネクタ 384"/>
        <xdr:cNvCxnSpPr/>
      </xdr:nvCxnSpPr>
      <xdr:spPr>
        <a:xfrm>
          <a:off x="14401800" y="700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146304</xdr:rowOff>
    </xdr:from>
    <xdr:to>
      <xdr:col>21</xdr:col>
      <xdr:colOff>0</xdr:colOff>
      <xdr:row>40</xdr:row>
      <xdr:rowOff>165608</xdr:rowOff>
    </xdr:to>
    <xdr:cxnSp macro="">
      <xdr:nvCxnSpPr>
        <xdr:cNvPr id="388" name="直線コネクタ 387"/>
        <xdr:cNvCxnSpPr/>
      </xdr:nvCxnSpPr>
      <xdr:spPr>
        <a:xfrm flipV="1">
          <a:off x="13512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1" name="フローチャート : 判断 390"/>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2" name="テキスト ボックス 391"/>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399"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0" name="円/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105156</xdr:rowOff>
    </xdr:from>
    <xdr:to>
      <xdr:col>22</xdr:col>
      <xdr:colOff>254000</xdr:colOff>
      <xdr:row>41</xdr:row>
      <xdr:rowOff>35306</xdr:rowOff>
    </xdr:to>
    <xdr:sp macro="" textlink="">
      <xdr:nvSpPr>
        <xdr:cNvPr id="402" name="円/楕円 401"/>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20083</xdr:rowOff>
    </xdr:from>
    <xdr:ext cx="762000" cy="259045"/>
    <xdr:sp macro="" textlink="">
      <xdr:nvSpPr>
        <xdr:cNvPr id="403" name="テキスト ボックス 402"/>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95504</xdr:rowOff>
    </xdr:from>
    <xdr:to>
      <xdr:col>21</xdr:col>
      <xdr:colOff>50800</xdr:colOff>
      <xdr:row>41</xdr:row>
      <xdr:rowOff>25654</xdr:rowOff>
    </xdr:to>
    <xdr:sp macro="" textlink="">
      <xdr:nvSpPr>
        <xdr:cNvPr id="404" name="円/楕円 403"/>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405" name="テキスト ボックス 404"/>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06" name="円/楕円 405"/>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07" name="テキスト ボックス 40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地方債残高及び</a:t>
          </a:r>
          <a:r>
            <a:rPr kumimoji="1" lang="ja-JP" altLang="ja-JP" sz="1300">
              <a:solidFill>
                <a:schemeClr val="dk1"/>
              </a:solidFill>
              <a:latin typeface="+mn-lt"/>
              <a:ea typeface="+mn-ea"/>
              <a:cs typeface="+mn-cs"/>
            </a:rPr>
            <a:t>公営企業債等繰入見込額の増加</a:t>
          </a:r>
          <a:r>
            <a:rPr kumimoji="1" lang="ja-JP" altLang="en-US" sz="1300">
              <a:latin typeface="ＭＳ Ｐゴシック"/>
            </a:rPr>
            <a:t>と充当可能基金の減少が主な要因となり、昨年より比率が高くなっている。</a:t>
          </a:r>
          <a:endParaRPr kumimoji="1" lang="en-US" altLang="ja-JP" sz="1300">
            <a:latin typeface="ＭＳ Ｐゴシック"/>
          </a:endParaRPr>
        </a:p>
        <a:p>
          <a:r>
            <a:rPr kumimoji="1" lang="ja-JP" altLang="en-US" sz="1300">
              <a:latin typeface="ＭＳ Ｐゴシック"/>
            </a:rPr>
            <a:t>　年々増加傾向にあるが、今後も中学校建設事業が控えており、さらに増加が見込まれるが、全体的な事業の見直しを図りながら財政の健全化に努めていきたい。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60299</xdr:rowOff>
    </xdr:from>
    <xdr:to>
      <xdr:col>24</xdr:col>
      <xdr:colOff>558800</xdr:colOff>
      <xdr:row>19</xdr:row>
      <xdr:rowOff>126898</xdr:rowOff>
    </xdr:to>
    <xdr:cxnSp macro="">
      <xdr:nvCxnSpPr>
        <xdr:cNvPr id="439" name="直線コネクタ 438"/>
        <xdr:cNvCxnSpPr/>
      </xdr:nvCxnSpPr>
      <xdr:spPr>
        <a:xfrm>
          <a:off x="16179800" y="3317849"/>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141986</xdr:rowOff>
    </xdr:from>
    <xdr:to>
      <xdr:col>23</xdr:col>
      <xdr:colOff>406400</xdr:colOff>
      <xdr:row>19</xdr:row>
      <xdr:rowOff>60299</xdr:rowOff>
    </xdr:to>
    <xdr:cxnSp macro="">
      <xdr:nvCxnSpPr>
        <xdr:cNvPr id="442" name="直線コネクタ 441"/>
        <xdr:cNvCxnSpPr/>
      </xdr:nvCxnSpPr>
      <xdr:spPr>
        <a:xfrm>
          <a:off x="15290800" y="3228086"/>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3" name="フローチャート : 判断 442"/>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4" name="テキスト ボックス 443"/>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121717</xdr:rowOff>
    </xdr:from>
    <xdr:to>
      <xdr:col>22</xdr:col>
      <xdr:colOff>203200</xdr:colOff>
      <xdr:row>18</xdr:row>
      <xdr:rowOff>141986</xdr:rowOff>
    </xdr:to>
    <xdr:cxnSp macro="">
      <xdr:nvCxnSpPr>
        <xdr:cNvPr id="445" name="直線コネクタ 444"/>
        <xdr:cNvCxnSpPr/>
      </xdr:nvCxnSpPr>
      <xdr:spPr>
        <a:xfrm>
          <a:off x="14401800" y="32078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103022</xdr:rowOff>
    </xdr:from>
    <xdr:to>
      <xdr:col>21</xdr:col>
      <xdr:colOff>0</xdr:colOff>
      <xdr:row>18</xdr:row>
      <xdr:rowOff>121717</xdr:rowOff>
    </xdr:to>
    <xdr:cxnSp macro="">
      <xdr:nvCxnSpPr>
        <xdr:cNvPr id="448" name="直線コネクタ 447"/>
        <xdr:cNvCxnSpPr/>
      </xdr:nvCxnSpPr>
      <xdr:spPr>
        <a:xfrm>
          <a:off x="13512800" y="3017672"/>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72136</xdr:rowOff>
    </xdr:from>
    <xdr:to>
      <xdr:col>19</xdr:col>
      <xdr:colOff>533400</xdr:colOff>
      <xdr:row>17</xdr:row>
      <xdr:rowOff>2286</xdr:rowOff>
    </xdr:to>
    <xdr:sp macro="" textlink="">
      <xdr:nvSpPr>
        <xdr:cNvPr id="451" name="フローチャート : 判断 450"/>
        <xdr:cNvSpPr/>
      </xdr:nvSpPr>
      <xdr:spPr>
        <a:xfrm>
          <a:off x="13462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12463</xdr:rowOff>
    </xdr:from>
    <xdr:ext cx="762000" cy="259045"/>
    <xdr:sp macro="" textlink="">
      <xdr:nvSpPr>
        <xdr:cNvPr id="452" name="テキスト ボックス 451"/>
        <xdr:cNvSpPr txBox="1"/>
      </xdr:nvSpPr>
      <xdr:spPr>
        <a:xfrm>
          <a:off x="13131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76098</xdr:rowOff>
    </xdr:from>
    <xdr:to>
      <xdr:col>24</xdr:col>
      <xdr:colOff>609600</xdr:colOff>
      <xdr:row>20</xdr:row>
      <xdr:rowOff>6248</xdr:rowOff>
    </xdr:to>
    <xdr:sp macro="" textlink="">
      <xdr:nvSpPr>
        <xdr:cNvPr id="458" name="円/楕円 457"/>
        <xdr:cNvSpPr/>
      </xdr:nvSpPr>
      <xdr:spPr>
        <a:xfrm>
          <a:off x="16967200" y="33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48175</xdr:rowOff>
    </xdr:from>
    <xdr:ext cx="762000" cy="259045"/>
    <xdr:sp macro="" textlink="">
      <xdr:nvSpPr>
        <xdr:cNvPr id="459" name="将来負担の状況該当値テキスト"/>
        <xdr:cNvSpPr txBox="1"/>
      </xdr:nvSpPr>
      <xdr:spPr>
        <a:xfrm>
          <a:off x="17106900" y="330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9499</xdr:rowOff>
    </xdr:from>
    <xdr:to>
      <xdr:col>23</xdr:col>
      <xdr:colOff>457200</xdr:colOff>
      <xdr:row>19</xdr:row>
      <xdr:rowOff>111099</xdr:rowOff>
    </xdr:to>
    <xdr:sp macro="" textlink="">
      <xdr:nvSpPr>
        <xdr:cNvPr id="460" name="円/楕円 459"/>
        <xdr:cNvSpPr/>
      </xdr:nvSpPr>
      <xdr:spPr>
        <a:xfrm>
          <a:off x="16129000" y="32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95876</xdr:rowOff>
    </xdr:from>
    <xdr:ext cx="736600" cy="259045"/>
    <xdr:sp macro="" textlink="">
      <xdr:nvSpPr>
        <xdr:cNvPr id="461" name="テキスト ボックス 460"/>
        <xdr:cNvSpPr txBox="1"/>
      </xdr:nvSpPr>
      <xdr:spPr>
        <a:xfrm>
          <a:off x="15798800" y="335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91186</xdr:rowOff>
    </xdr:from>
    <xdr:to>
      <xdr:col>22</xdr:col>
      <xdr:colOff>254000</xdr:colOff>
      <xdr:row>19</xdr:row>
      <xdr:rowOff>21336</xdr:rowOff>
    </xdr:to>
    <xdr:sp macro="" textlink="">
      <xdr:nvSpPr>
        <xdr:cNvPr id="462" name="円/楕円 461"/>
        <xdr:cNvSpPr/>
      </xdr:nvSpPr>
      <xdr:spPr>
        <a:xfrm>
          <a:off x="152400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6113</xdr:rowOff>
    </xdr:from>
    <xdr:ext cx="762000" cy="259045"/>
    <xdr:sp macro="" textlink="">
      <xdr:nvSpPr>
        <xdr:cNvPr id="463" name="テキスト ボックス 462"/>
        <xdr:cNvSpPr txBox="1"/>
      </xdr:nvSpPr>
      <xdr:spPr>
        <a:xfrm>
          <a:off x="14909800" y="32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70917</xdr:rowOff>
    </xdr:from>
    <xdr:to>
      <xdr:col>21</xdr:col>
      <xdr:colOff>50800</xdr:colOff>
      <xdr:row>19</xdr:row>
      <xdr:rowOff>1067</xdr:rowOff>
    </xdr:to>
    <xdr:sp macro="" textlink="">
      <xdr:nvSpPr>
        <xdr:cNvPr id="464" name="円/楕円 463"/>
        <xdr:cNvSpPr/>
      </xdr:nvSpPr>
      <xdr:spPr>
        <a:xfrm>
          <a:off x="14351000" y="3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157294</xdr:rowOff>
    </xdr:from>
    <xdr:ext cx="762000" cy="259045"/>
    <xdr:sp macro="" textlink="">
      <xdr:nvSpPr>
        <xdr:cNvPr id="465" name="テキスト ボックス 464"/>
        <xdr:cNvSpPr txBox="1"/>
      </xdr:nvSpPr>
      <xdr:spPr>
        <a:xfrm>
          <a:off x="14020800" y="32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52222</xdr:rowOff>
    </xdr:from>
    <xdr:to>
      <xdr:col>19</xdr:col>
      <xdr:colOff>533400</xdr:colOff>
      <xdr:row>17</xdr:row>
      <xdr:rowOff>153822</xdr:rowOff>
    </xdr:to>
    <xdr:sp macro="" textlink="">
      <xdr:nvSpPr>
        <xdr:cNvPr id="466" name="円/楕円 465"/>
        <xdr:cNvSpPr/>
      </xdr:nvSpPr>
      <xdr:spPr>
        <a:xfrm>
          <a:off x="13462000" y="2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138599</xdr:rowOff>
    </xdr:from>
    <xdr:ext cx="762000" cy="259045"/>
    <xdr:sp macro="" textlink="">
      <xdr:nvSpPr>
        <xdr:cNvPr id="467" name="テキスト ボックス 466"/>
        <xdr:cNvSpPr txBox="1"/>
      </xdr:nvSpPr>
      <xdr:spPr>
        <a:xfrm>
          <a:off x="13131800" y="30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23,162
23,011
41.04
10,271,927
9,711,614
490,502
5,198,941
9,140,026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一部事務組合の解散に伴う職員の増加があったことと、数年後に多数の退職予定者が見込まれるが、採用者数の平準化を図るため、計画的に退職者より多くの採用を実施している。</a:t>
          </a:r>
          <a:endParaRPr kumimoji="1" lang="en-US" altLang="ja-JP" sz="1300">
            <a:latin typeface="ＭＳ Ｐゴシック"/>
          </a:endParaRPr>
        </a:p>
        <a:p>
          <a:r>
            <a:rPr kumimoji="1" lang="ja-JP" altLang="en-US" sz="1300">
              <a:latin typeface="ＭＳ Ｐゴシック"/>
            </a:rPr>
            <a:t>　今後、住民サービスの低下を招かないように計画的な職員採用を行っていきたい。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37</xdr:row>
      <xdr:rowOff>78994</xdr:rowOff>
    </xdr:to>
    <xdr:cxnSp macro="">
      <xdr:nvCxnSpPr>
        <xdr:cNvPr id="64" name="直線コネクタ 63"/>
        <xdr:cNvCxnSpPr/>
      </xdr:nvCxnSpPr>
      <xdr:spPr>
        <a:xfrm>
          <a:off x="3987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37</xdr:row>
      <xdr:rowOff>74422</xdr:rowOff>
    </xdr:to>
    <xdr:cxnSp macro="">
      <xdr:nvCxnSpPr>
        <xdr:cNvPr id="67" name="直線コネクタ 66"/>
        <xdr:cNvCxnSpPr/>
      </xdr:nvCxnSpPr>
      <xdr:spPr>
        <a:xfrm>
          <a:off x="3098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37</xdr:row>
      <xdr:rowOff>74422</xdr:rowOff>
    </xdr:to>
    <xdr:cxnSp macro="">
      <xdr:nvCxnSpPr>
        <xdr:cNvPr id="70" name="直線コネクタ 69"/>
        <xdr:cNvCxnSpPr/>
      </xdr:nvCxnSpPr>
      <xdr:spPr>
        <a:xfrm>
          <a:off x="2209800" y="62534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154432</xdr:rowOff>
    </xdr:to>
    <xdr:cxnSp macro="">
      <xdr:nvCxnSpPr>
        <xdr:cNvPr id="73" name="直線コネクタ 72"/>
        <xdr:cNvCxnSpPr/>
      </xdr:nvCxnSpPr>
      <xdr:spPr>
        <a:xfrm flipV="1">
          <a:off x="1320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76" name="フローチャート :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91" name="円/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92" name="テキスト ボックス 91"/>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昨年度より０．４ポイント増となり、増加傾向が続いている状況である。</a:t>
          </a:r>
          <a:endParaRPr kumimoji="1" lang="en-US" altLang="ja-JP" sz="1300">
            <a:latin typeface="ＭＳ Ｐゴシック"/>
          </a:endParaRPr>
        </a:p>
        <a:p>
          <a:r>
            <a:rPr kumimoji="1" lang="ja-JP" altLang="en-US" sz="1300">
              <a:latin typeface="ＭＳ Ｐゴシック"/>
            </a:rPr>
            <a:t>　要因としては、マイナンバーや情報セキュリティ関係等の電算関係を中心とする委託料が増加しており、今後精査による抑制を図りたい。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13</xdr:row>
      <xdr:rowOff>153670</xdr:rowOff>
    </xdr:to>
    <xdr:cxnSp macro="">
      <xdr:nvCxnSpPr>
        <xdr:cNvPr id="125" name="直線コネクタ 124"/>
        <xdr:cNvCxnSpPr/>
      </xdr:nvCxnSpPr>
      <xdr:spPr>
        <a:xfrm>
          <a:off x="15671800" y="2352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46990</xdr:rowOff>
    </xdr:from>
    <xdr:to>
      <xdr:col>22</xdr:col>
      <xdr:colOff>565150</xdr:colOff>
      <xdr:row>13</xdr:row>
      <xdr:rowOff>123190</xdr:rowOff>
    </xdr:to>
    <xdr:cxnSp macro="">
      <xdr:nvCxnSpPr>
        <xdr:cNvPr id="128" name="直線コネクタ 127"/>
        <xdr:cNvCxnSpPr/>
      </xdr:nvCxnSpPr>
      <xdr:spPr>
        <a:xfrm>
          <a:off x="14782800" y="227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29" name="フローチャート : 判断 128"/>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74947</xdr:rowOff>
    </xdr:from>
    <xdr:ext cx="736600" cy="259045"/>
    <xdr:sp macro="" textlink="">
      <xdr:nvSpPr>
        <xdr:cNvPr id="130" name="テキスト ボックス 129"/>
        <xdr:cNvSpPr txBox="1"/>
      </xdr:nvSpPr>
      <xdr:spPr>
        <a:xfrm>
          <a:off x="1529080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8890</xdr:rowOff>
    </xdr:from>
    <xdr:to>
      <xdr:col>21</xdr:col>
      <xdr:colOff>361950</xdr:colOff>
      <xdr:row>13</xdr:row>
      <xdr:rowOff>46990</xdr:rowOff>
    </xdr:to>
    <xdr:cxnSp macro="">
      <xdr:nvCxnSpPr>
        <xdr:cNvPr id="131" name="直線コネクタ 130"/>
        <xdr:cNvCxnSpPr/>
      </xdr:nvCxnSpPr>
      <xdr:spPr>
        <a:xfrm>
          <a:off x="13893800" y="223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13</xdr:row>
      <xdr:rowOff>8890</xdr:rowOff>
    </xdr:to>
    <xdr:cxnSp macro="">
      <xdr:nvCxnSpPr>
        <xdr:cNvPr id="134" name="直線コネクタ 133"/>
        <xdr:cNvCxnSpPr/>
      </xdr:nvCxnSpPr>
      <xdr:spPr>
        <a:xfrm>
          <a:off x="13004800" y="218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37" name="フローチャート : 判断 136"/>
        <xdr:cNvSpPr/>
      </xdr:nvSpPr>
      <xdr:spPr>
        <a:xfrm>
          <a:off x="12954000" y="24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109237</xdr:rowOff>
    </xdr:from>
    <xdr:ext cx="762000" cy="259045"/>
    <xdr:sp macro="" textlink="">
      <xdr:nvSpPr>
        <xdr:cNvPr id="138" name="テキスト ボックス 137"/>
        <xdr:cNvSpPr txBox="1"/>
      </xdr:nvSpPr>
      <xdr:spPr>
        <a:xfrm>
          <a:off x="12623800" y="250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102870</xdr:rowOff>
    </xdr:from>
    <xdr:to>
      <xdr:col>24</xdr:col>
      <xdr:colOff>82550</xdr:colOff>
      <xdr:row>14</xdr:row>
      <xdr:rowOff>33020</xdr:rowOff>
    </xdr:to>
    <xdr:sp macro="" textlink="">
      <xdr:nvSpPr>
        <xdr:cNvPr id="144" name="円/楕円 143"/>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119397</xdr:rowOff>
    </xdr:from>
    <xdr:ext cx="762000" cy="259045"/>
    <xdr:sp macro="" textlink="">
      <xdr:nvSpPr>
        <xdr:cNvPr id="145" name="物件費該当値テキスト"/>
        <xdr:cNvSpPr txBox="1"/>
      </xdr:nvSpPr>
      <xdr:spPr>
        <a:xfrm>
          <a:off x="165989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72390</xdr:rowOff>
    </xdr:from>
    <xdr:to>
      <xdr:col>22</xdr:col>
      <xdr:colOff>615950</xdr:colOff>
      <xdr:row>14</xdr:row>
      <xdr:rowOff>2540</xdr:rowOff>
    </xdr:to>
    <xdr:sp macro="" textlink="">
      <xdr:nvSpPr>
        <xdr:cNvPr id="146" name="円/楕円 145"/>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12717</xdr:rowOff>
    </xdr:from>
    <xdr:ext cx="736600" cy="259045"/>
    <xdr:sp macro="" textlink="">
      <xdr:nvSpPr>
        <xdr:cNvPr id="147" name="テキスト ボックス 146"/>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167640</xdr:rowOff>
    </xdr:from>
    <xdr:to>
      <xdr:col>21</xdr:col>
      <xdr:colOff>412750</xdr:colOff>
      <xdr:row>13</xdr:row>
      <xdr:rowOff>97790</xdr:rowOff>
    </xdr:to>
    <xdr:sp macro="" textlink="">
      <xdr:nvSpPr>
        <xdr:cNvPr id="148" name="円/楕円 147"/>
        <xdr:cNvSpPr/>
      </xdr:nvSpPr>
      <xdr:spPr>
        <a:xfrm>
          <a:off x="14732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107967</xdr:rowOff>
    </xdr:from>
    <xdr:ext cx="762000" cy="259045"/>
    <xdr:sp macro="" textlink="">
      <xdr:nvSpPr>
        <xdr:cNvPr id="149" name="テキスト ボックス 148"/>
        <xdr:cNvSpPr txBox="1"/>
      </xdr:nvSpPr>
      <xdr:spPr>
        <a:xfrm>
          <a:off x="14401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129540</xdr:rowOff>
    </xdr:from>
    <xdr:to>
      <xdr:col>20</xdr:col>
      <xdr:colOff>209550</xdr:colOff>
      <xdr:row>13</xdr:row>
      <xdr:rowOff>59690</xdr:rowOff>
    </xdr:to>
    <xdr:sp macro="" textlink="">
      <xdr:nvSpPr>
        <xdr:cNvPr id="150" name="円/楕円 149"/>
        <xdr:cNvSpPr/>
      </xdr:nvSpPr>
      <xdr:spPr>
        <a:xfrm>
          <a:off x="13843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69867</xdr:rowOff>
    </xdr:from>
    <xdr:ext cx="762000" cy="259045"/>
    <xdr:sp macro="" textlink="">
      <xdr:nvSpPr>
        <xdr:cNvPr id="151" name="テキスト ボックス 150"/>
        <xdr:cNvSpPr txBox="1"/>
      </xdr:nvSpPr>
      <xdr:spPr>
        <a:xfrm>
          <a:off x="13512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2" name="円/楕円 151"/>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3" name="テキスト ボックス 152"/>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昨年度より０．７ポイント下がり、類似団体平均を大きく下回ったが、介護給付費や子ども子育て支援制度の施設型給付費等が増加傾向にあるため、自主財源の確保に努めたい。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56</xdr:row>
      <xdr:rowOff>0</xdr:rowOff>
    </xdr:to>
    <xdr:cxnSp macro="">
      <xdr:nvCxnSpPr>
        <xdr:cNvPr id="186" name="直線コネクタ 185"/>
        <xdr:cNvCxnSpPr/>
      </xdr:nvCxnSpPr>
      <xdr:spPr>
        <a:xfrm flipV="1">
          <a:off x="3987800" y="9512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0</xdr:rowOff>
    </xdr:to>
    <xdr:cxnSp macro="">
      <xdr:nvCxnSpPr>
        <xdr:cNvPr id="189" name="直線コネクタ 188"/>
        <xdr:cNvCxnSpPr/>
      </xdr:nvCxnSpPr>
      <xdr:spPr>
        <a:xfrm>
          <a:off x="3098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57</xdr:row>
      <xdr:rowOff>57150</xdr:rowOff>
    </xdr:to>
    <xdr:cxnSp macro="">
      <xdr:nvCxnSpPr>
        <xdr:cNvPr id="192" name="直線コネクタ 191"/>
        <xdr:cNvCxnSpPr/>
      </xdr:nvCxnSpPr>
      <xdr:spPr>
        <a:xfrm flipV="1">
          <a:off x="2209800" y="960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57</xdr:row>
      <xdr:rowOff>57150</xdr:rowOff>
    </xdr:to>
    <xdr:cxnSp macro="">
      <xdr:nvCxnSpPr>
        <xdr:cNvPr id="195" name="直線コネクタ 194"/>
        <xdr:cNvCxnSpPr/>
      </xdr:nvCxnSpPr>
      <xdr:spPr>
        <a:xfrm>
          <a:off x="1320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8" name="フローチャート :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07" name="円/楕円 206"/>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208" name="テキスト ボックス 207"/>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09" name="円/楕円 208"/>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0" name="テキスト ボックス 209"/>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6350</xdr:rowOff>
    </xdr:from>
    <xdr:to>
      <xdr:col>3</xdr:col>
      <xdr:colOff>193675</xdr:colOff>
      <xdr:row>57</xdr:row>
      <xdr:rowOff>107950</xdr:rowOff>
    </xdr:to>
    <xdr:sp macro="" textlink="">
      <xdr:nvSpPr>
        <xdr:cNvPr id="211" name="円/楕円 210"/>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92727</xdr:rowOff>
    </xdr:from>
    <xdr:ext cx="762000" cy="259045"/>
    <xdr:sp macro="" textlink="">
      <xdr:nvSpPr>
        <xdr:cNvPr id="212" name="テキスト ボックス 211"/>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3" name="円/楕円 212"/>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4" name="テキスト ボックス 213"/>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も昨年度に引き続き類似団体を大きく上回っているが、主な要因としては、各種特別会計への繰出金によるものである。特に下水道事業及び介護保険特別会計への基準内繰出しが、昨年度に引き続き増加している状況である。事業の見直しはもとより、料金改定を行うなど、独立採算の原則に基づき健全化を行うことにより、税収を主な財源とする普通会計の負担額を減らしていくように努めた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111760</xdr:rowOff>
    </xdr:to>
    <xdr:cxnSp macro="">
      <xdr:nvCxnSpPr>
        <xdr:cNvPr id="247" name="直線コネクタ 246"/>
        <xdr:cNvCxnSpPr/>
      </xdr:nvCxnSpPr>
      <xdr:spPr>
        <a:xfrm>
          <a:off x="15671800" y="9987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43180</xdr:rowOff>
    </xdr:to>
    <xdr:cxnSp macro="">
      <xdr:nvCxnSpPr>
        <xdr:cNvPr id="250" name="直線コネクタ 249"/>
        <xdr:cNvCxnSpPr/>
      </xdr:nvCxnSpPr>
      <xdr:spPr>
        <a:xfrm>
          <a:off x="14782800" y="991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1" name="フローチャート :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2" name="テキスト ボックス 251"/>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146050</xdr:rowOff>
    </xdr:to>
    <xdr:cxnSp macro="">
      <xdr:nvCxnSpPr>
        <xdr:cNvPr id="253" name="直線コネクタ 252"/>
        <xdr:cNvCxnSpPr/>
      </xdr:nvCxnSpPr>
      <xdr:spPr>
        <a:xfrm>
          <a:off x="13893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161290</xdr:rowOff>
    </xdr:to>
    <xdr:cxnSp macro="">
      <xdr:nvCxnSpPr>
        <xdr:cNvPr id="256" name="直線コネクタ 255"/>
        <xdr:cNvCxnSpPr/>
      </xdr:nvCxnSpPr>
      <xdr:spPr>
        <a:xfrm flipV="1">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59" name="フローチャート :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6" name="円/楕円 265"/>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7"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68" name="円/楕円 267"/>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69" name="テキスト ボックス 268"/>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2" name="円/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4" name="円/楕円 273"/>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5" name="テキスト ボックス 274"/>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今年度も類似団体平均を下回り、平均的な数値で推移している。</a:t>
          </a:r>
          <a:endParaRPr kumimoji="1" lang="en-US" altLang="ja-JP" sz="1300">
            <a:latin typeface="ＭＳ Ｐゴシック"/>
          </a:endParaRPr>
        </a:p>
        <a:p>
          <a:r>
            <a:rPr kumimoji="1" lang="ja-JP" altLang="en-US" sz="1300">
              <a:latin typeface="ＭＳ Ｐゴシック"/>
            </a:rPr>
            <a:t>　今後も精査を行い、増加させることなく推移させたい。</a:t>
          </a:r>
          <a:endParaRPr kumimoji="1" lang="en-US" altLang="ja-JP" sz="1300">
            <a:latin typeface="ＭＳ Ｐゴシック"/>
          </a:endParaRPr>
        </a:p>
        <a:p>
          <a:r>
            <a:rPr kumimoji="1" lang="ja-JP" altLang="en-US" sz="1300">
              <a:latin typeface="ＭＳ Ｐゴシック"/>
            </a:rPr>
            <a:t>　また、補助費等を抑えられている要因としては、一部事務組合の負担金の一時的な減少のためである。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72136</xdr:rowOff>
    </xdr:to>
    <xdr:cxnSp macro="">
      <xdr:nvCxnSpPr>
        <xdr:cNvPr id="305" name="直線コネクタ 304"/>
        <xdr:cNvCxnSpPr/>
      </xdr:nvCxnSpPr>
      <xdr:spPr>
        <a:xfrm flipV="1">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76708</xdr:rowOff>
    </xdr:to>
    <xdr:cxnSp macro="">
      <xdr:nvCxnSpPr>
        <xdr:cNvPr id="308" name="直線コネクタ 307"/>
        <xdr:cNvCxnSpPr/>
      </xdr:nvCxnSpPr>
      <xdr:spPr>
        <a:xfrm flipV="1">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09" name="フローチャート : 判断 308"/>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0" name="テキスト ボックス 309"/>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99568</xdr:rowOff>
    </xdr:to>
    <xdr:cxnSp macro="">
      <xdr:nvCxnSpPr>
        <xdr:cNvPr id="311" name="直線コネクタ 310"/>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99568</xdr:rowOff>
    </xdr:to>
    <xdr:cxnSp macro="">
      <xdr:nvCxnSpPr>
        <xdr:cNvPr id="314" name="直線コネクタ 313"/>
        <xdr:cNvCxnSpPr/>
      </xdr:nvCxnSpPr>
      <xdr:spPr>
        <a:xfrm>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7" name="フローチャート : 判断 316"/>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18" name="テキスト ボックス 317"/>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4" name="円/楕円 323"/>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5"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6" name="円/楕円 325"/>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7" name="テキスト ボックス 326"/>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8" name="円/楕円 327"/>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9" name="テキスト ボックス 32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0" name="円/楕円 329"/>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1" name="テキスト ボックス 330"/>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2" name="円/楕円 331"/>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3" name="テキスト ボックス 332"/>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起債借入の抑制は図ってはいるが、経常的な公共事業等債や臨時財政対策債などの償還が毎年度増加しているので、類似団体平均を上回る状況となっている。</a:t>
          </a:r>
          <a:endParaRPr kumimoji="1" lang="en-US" altLang="ja-JP" sz="1300">
            <a:latin typeface="ＭＳ Ｐゴシック"/>
          </a:endParaRPr>
        </a:p>
        <a:p>
          <a:r>
            <a:rPr kumimoji="1" lang="ja-JP" altLang="en-US" sz="1300">
              <a:latin typeface="ＭＳ Ｐゴシック"/>
            </a:rPr>
            <a:t>　今後中学校建設等の大規模事業が控えているため、しばらく増加が見込まれるが、その他の投資的事業の見直しを早期に行い、起債抑制を図りたい。</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54611</xdr:rowOff>
    </xdr:to>
    <xdr:cxnSp macro="">
      <xdr:nvCxnSpPr>
        <xdr:cNvPr id="366" name="直線コネクタ 365"/>
        <xdr:cNvCxnSpPr/>
      </xdr:nvCxnSpPr>
      <xdr:spPr>
        <a:xfrm>
          <a:off x="3987800" y="131876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39370</xdr:rowOff>
    </xdr:to>
    <xdr:cxnSp macro="">
      <xdr:nvCxnSpPr>
        <xdr:cNvPr id="369" name="直線コネクタ 368"/>
        <xdr:cNvCxnSpPr/>
      </xdr:nvCxnSpPr>
      <xdr:spPr>
        <a:xfrm flipV="1">
          <a:off x="3098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0" name="フローチャート : 判断 369"/>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1" name="テキスト ボックス 370"/>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39370</xdr:rowOff>
    </xdr:to>
    <xdr:cxnSp macro="">
      <xdr:nvCxnSpPr>
        <xdr:cNvPr id="372" name="直線コネクタ 371"/>
        <xdr:cNvCxnSpPr/>
      </xdr:nvCxnSpPr>
      <xdr:spPr>
        <a:xfrm>
          <a:off x="2209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142239</xdr:rowOff>
    </xdr:to>
    <xdr:cxnSp macro="">
      <xdr:nvCxnSpPr>
        <xdr:cNvPr id="375" name="直線コネクタ 374"/>
        <xdr:cNvCxnSpPr/>
      </xdr:nvCxnSpPr>
      <xdr:spPr>
        <a:xfrm>
          <a:off x="1320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78" name="フローチャート : 判断 377"/>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79" name="テキスト ボックス 378"/>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85" name="円/楕円 384"/>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147338</xdr:rowOff>
    </xdr:from>
    <xdr:ext cx="762000" cy="259045"/>
    <xdr:sp macro="" textlink="">
      <xdr:nvSpPr>
        <xdr:cNvPr id="386"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7" name="円/楕円 386"/>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21607</xdr:rowOff>
    </xdr:from>
    <xdr:ext cx="736600" cy="259045"/>
    <xdr:sp macro="" textlink="">
      <xdr:nvSpPr>
        <xdr:cNvPr id="388" name="テキスト ボックス 38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160020</xdr:rowOff>
    </xdr:from>
    <xdr:to>
      <xdr:col>4</xdr:col>
      <xdr:colOff>396875</xdr:colOff>
      <xdr:row>77</xdr:row>
      <xdr:rowOff>90170</xdr:rowOff>
    </xdr:to>
    <xdr:sp macro="" textlink="">
      <xdr:nvSpPr>
        <xdr:cNvPr id="389" name="円/楕円 388"/>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90" name="テキスト ボックス 389"/>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91" name="円/楕円 390"/>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92" name="テキスト ボックス 391"/>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3" name="円/楕円 392"/>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4" name="テキスト ボックス 393"/>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昨年度と比べると１．０ポイント増となり、年々増加傾向にある。</a:t>
          </a:r>
          <a:endParaRPr kumimoji="1" lang="en-US" altLang="ja-JP" sz="1300">
            <a:latin typeface="ＭＳ Ｐゴシック"/>
          </a:endParaRPr>
        </a:p>
        <a:p>
          <a:r>
            <a:rPr kumimoji="1" lang="ja-JP" altLang="en-US" sz="1300">
              <a:latin typeface="ＭＳ Ｐゴシック"/>
            </a:rPr>
            <a:t>　今回、類似団体を下回ったものの、事業の見直しや経費削減を図り、可能な限りの抑制に努めたい。</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76</xdr:row>
      <xdr:rowOff>131572</xdr:rowOff>
    </xdr:to>
    <xdr:cxnSp macro="">
      <xdr:nvCxnSpPr>
        <xdr:cNvPr id="425" name="直線コネクタ 424"/>
        <xdr:cNvCxnSpPr/>
      </xdr:nvCxnSpPr>
      <xdr:spPr>
        <a:xfrm>
          <a:off x="15671800" y="131389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108713</xdr:rowOff>
    </xdr:to>
    <xdr:cxnSp macro="">
      <xdr:nvCxnSpPr>
        <xdr:cNvPr id="428" name="直線コネクタ 427"/>
        <xdr:cNvCxnSpPr/>
      </xdr:nvCxnSpPr>
      <xdr:spPr>
        <a:xfrm>
          <a:off x="14782800" y="130566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9" name="フローチャート : 判断 428"/>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0" name="テキスト ボックス 429"/>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76</xdr:row>
      <xdr:rowOff>26415</xdr:rowOff>
    </xdr:to>
    <xdr:cxnSp macro="">
      <xdr:nvCxnSpPr>
        <xdr:cNvPr id="431" name="直線コネクタ 430"/>
        <xdr:cNvCxnSpPr/>
      </xdr:nvCxnSpPr>
      <xdr:spPr>
        <a:xfrm>
          <a:off x="13893800" y="12969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110998</xdr:rowOff>
    </xdr:from>
    <xdr:to>
      <xdr:col>20</xdr:col>
      <xdr:colOff>158750</xdr:colOff>
      <xdr:row>75</xdr:row>
      <xdr:rowOff>143002</xdr:rowOff>
    </xdr:to>
    <xdr:cxnSp macro="">
      <xdr:nvCxnSpPr>
        <xdr:cNvPr id="434" name="直線コネクタ 433"/>
        <xdr:cNvCxnSpPr/>
      </xdr:nvCxnSpPr>
      <xdr:spPr>
        <a:xfrm flipV="1">
          <a:off x="13004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7" name="フローチャート : 判断 436"/>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8" name="テキスト ボックス 437"/>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44" name="円/楕円 443"/>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97299</xdr:rowOff>
    </xdr:from>
    <xdr:ext cx="762000" cy="259045"/>
    <xdr:sp macro="" textlink="">
      <xdr:nvSpPr>
        <xdr:cNvPr id="445"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6" name="円/楕円 445"/>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144290</xdr:rowOff>
    </xdr:from>
    <xdr:ext cx="736600" cy="259045"/>
    <xdr:sp macro="" textlink="">
      <xdr:nvSpPr>
        <xdr:cNvPr id="447" name="テキスト ボックス 446"/>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48" name="円/楕円 447"/>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49" name="テキスト ボックス 448"/>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60198</xdr:rowOff>
    </xdr:from>
    <xdr:to>
      <xdr:col>20</xdr:col>
      <xdr:colOff>209550</xdr:colOff>
      <xdr:row>75</xdr:row>
      <xdr:rowOff>161798</xdr:rowOff>
    </xdr:to>
    <xdr:sp macro="" textlink="">
      <xdr:nvSpPr>
        <xdr:cNvPr id="450" name="円/楕円 449"/>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525</xdr:rowOff>
    </xdr:from>
    <xdr:ext cx="762000" cy="259045"/>
    <xdr:sp macro="" textlink="">
      <xdr:nvSpPr>
        <xdr:cNvPr id="451" name="テキスト ボックス 450"/>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52" name="円/楕円 451"/>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32529</xdr:rowOff>
    </xdr:from>
    <xdr:ext cx="762000" cy="259045"/>
    <xdr:sp macro="" textlink="">
      <xdr:nvSpPr>
        <xdr:cNvPr id="453" name="テキスト ボックス 452"/>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三重県明和町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153300</xdr:rowOff>
    </xdr:from>
    <xdr:to>
      <xdr:col>4</xdr:col>
      <xdr:colOff>1117600</xdr:colOff>
      <xdr:row>16</xdr:row>
      <xdr:rowOff>166951</xdr:rowOff>
    </xdr:to>
    <xdr:cxnSp macro="">
      <xdr:nvCxnSpPr>
        <xdr:cNvPr id="52" name="直線コネクタ 51"/>
        <xdr:cNvCxnSpPr/>
      </xdr:nvCxnSpPr>
      <xdr:spPr bwMode="auto">
        <a:xfrm flipV="1">
          <a:off x="5003800" y="2944125"/>
          <a:ext cx="6477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166951</xdr:rowOff>
    </xdr:from>
    <xdr:to>
      <xdr:col>4</xdr:col>
      <xdr:colOff>469900</xdr:colOff>
      <xdr:row>17</xdr:row>
      <xdr:rowOff>29284</xdr:rowOff>
    </xdr:to>
    <xdr:cxnSp macro="">
      <xdr:nvCxnSpPr>
        <xdr:cNvPr id="55" name="直線コネクタ 54"/>
        <xdr:cNvCxnSpPr/>
      </xdr:nvCxnSpPr>
      <xdr:spPr bwMode="auto">
        <a:xfrm flipV="1">
          <a:off x="4305300" y="2957776"/>
          <a:ext cx="698500" cy="33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148089</xdr:rowOff>
    </xdr:from>
    <xdr:to>
      <xdr:col>4</xdr:col>
      <xdr:colOff>520700</xdr:colOff>
      <xdr:row>17</xdr:row>
      <xdr:rowOff>78239</xdr:rowOff>
    </xdr:to>
    <xdr:sp macro="" textlink="">
      <xdr:nvSpPr>
        <xdr:cNvPr id="56" name="フローチャート : 判断 55"/>
        <xdr:cNvSpPr/>
      </xdr:nvSpPr>
      <xdr:spPr bwMode="auto">
        <a:xfrm>
          <a:off x="4953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63016</xdr:rowOff>
    </xdr:from>
    <xdr:ext cx="736600" cy="259045"/>
    <xdr:sp macro="" textlink="">
      <xdr:nvSpPr>
        <xdr:cNvPr id="57" name="テキスト ボックス 56"/>
        <xdr:cNvSpPr txBox="1"/>
      </xdr:nvSpPr>
      <xdr:spPr>
        <a:xfrm>
          <a:off x="4622800" y="302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29284</xdr:rowOff>
    </xdr:from>
    <xdr:to>
      <xdr:col>3</xdr:col>
      <xdr:colOff>904875</xdr:colOff>
      <xdr:row>17</xdr:row>
      <xdr:rowOff>96493</xdr:rowOff>
    </xdr:to>
    <xdr:cxnSp macro="">
      <xdr:nvCxnSpPr>
        <xdr:cNvPr id="58" name="直線コネクタ 57"/>
        <xdr:cNvCxnSpPr/>
      </xdr:nvCxnSpPr>
      <xdr:spPr bwMode="auto">
        <a:xfrm flipV="1">
          <a:off x="3606800" y="2991559"/>
          <a:ext cx="698500" cy="67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73453</xdr:rowOff>
    </xdr:from>
    <xdr:to>
      <xdr:col>3</xdr:col>
      <xdr:colOff>206375</xdr:colOff>
      <xdr:row>17</xdr:row>
      <xdr:rowOff>96493</xdr:rowOff>
    </xdr:to>
    <xdr:cxnSp macro="">
      <xdr:nvCxnSpPr>
        <xdr:cNvPr id="61" name="直線コネクタ 60"/>
        <xdr:cNvCxnSpPr/>
      </xdr:nvCxnSpPr>
      <xdr:spPr bwMode="auto">
        <a:xfrm>
          <a:off x="2908300" y="3035728"/>
          <a:ext cx="698500" cy="2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153135</xdr:rowOff>
    </xdr:from>
    <xdr:to>
      <xdr:col>2</xdr:col>
      <xdr:colOff>692150</xdr:colOff>
      <xdr:row>17</xdr:row>
      <xdr:rowOff>83285</xdr:rowOff>
    </xdr:to>
    <xdr:sp macro="" textlink="">
      <xdr:nvSpPr>
        <xdr:cNvPr id="64" name="フローチャート : 判断 63"/>
        <xdr:cNvSpPr/>
      </xdr:nvSpPr>
      <xdr:spPr bwMode="auto">
        <a:xfrm>
          <a:off x="2857500" y="2943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93462</xdr:rowOff>
    </xdr:from>
    <xdr:ext cx="762000" cy="259045"/>
    <xdr:sp macro="" textlink="">
      <xdr:nvSpPr>
        <xdr:cNvPr id="65" name="テキスト ボックス 64"/>
        <xdr:cNvSpPr txBox="1"/>
      </xdr:nvSpPr>
      <xdr:spPr>
        <a:xfrm>
          <a:off x="2527300" y="27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102500</xdr:rowOff>
    </xdr:from>
    <xdr:to>
      <xdr:col>5</xdr:col>
      <xdr:colOff>34925</xdr:colOff>
      <xdr:row>17</xdr:row>
      <xdr:rowOff>32650</xdr:rowOff>
    </xdr:to>
    <xdr:sp macro="" textlink="">
      <xdr:nvSpPr>
        <xdr:cNvPr id="71" name="円/楕円 70"/>
        <xdr:cNvSpPr/>
      </xdr:nvSpPr>
      <xdr:spPr bwMode="auto">
        <a:xfrm>
          <a:off x="56007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119027</xdr:rowOff>
    </xdr:from>
    <xdr:ext cx="762000" cy="259045"/>
    <xdr:sp macro="" textlink="">
      <xdr:nvSpPr>
        <xdr:cNvPr id="72" name="人口1人当たり決算額の推移該当値テキスト130"/>
        <xdr:cNvSpPr txBox="1"/>
      </xdr:nvSpPr>
      <xdr:spPr>
        <a:xfrm>
          <a:off x="5740400" y="273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116151</xdr:rowOff>
    </xdr:from>
    <xdr:to>
      <xdr:col>4</xdr:col>
      <xdr:colOff>520700</xdr:colOff>
      <xdr:row>17</xdr:row>
      <xdr:rowOff>46301</xdr:rowOff>
    </xdr:to>
    <xdr:sp macro="" textlink="">
      <xdr:nvSpPr>
        <xdr:cNvPr id="73" name="円/楕円 72"/>
        <xdr:cNvSpPr/>
      </xdr:nvSpPr>
      <xdr:spPr bwMode="auto">
        <a:xfrm>
          <a:off x="4953000" y="290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56478</xdr:rowOff>
    </xdr:from>
    <xdr:ext cx="736600" cy="259045"/>
    <xdr:sp macro="" textlink="">
      <xdr:nvSpPr>
        <xdr:cNvPr id="74" name="テキスト ボックス 73"/>
        <xdr:cNvSpPr txBox="1"/>
      </xdr:nvSpPr>
      <xdr:spPr>
        <a:xfrm>
          <a:off x="4622800" y="267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79,970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149934</xdr:rowOff>
    </xdr:from>
    <xdr:to>
      <xdr:col>3</xdr:col>
      <xdr:colOff>955675</xdr:colOff>
      <xdr:row>17</xdr:row>
      <xdr:rowOff>80084</xdr:rowOff>
    </xdr:to>
    <xdr:sp macro="" textlink="">
      <xdr:nvSpPr>
        <xdr:cNvPr id="75" name="円/楕円 74"/>
        <xdr:cNvSpPr/>
      </xdr:nvSpPr>
      <xdr:spPr bwMode="auto">
        <a:xfrm>
          <a:off x="4254500" y="2940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90261</xdr:rowOff>
    </xdr:from>
    <xdr:ext cx="762000" cy="259045"/>
    <xdr:sp macro="" textlink="">
      <xdr:nvSpPr>
        <xdr:cNvPr id="76" name="テキスト ボックス 75"/>
        <xdr:cNvSpPr txBox="1"/>
      </xdr:nvSpPr>
      <xdr:spPr>
        <a:xfrm>
          <a:off x="3924300" y="27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45693</xdr:rowOff>
    </xdr:from>
    <xdr:to>
      <xdr:col>3</xdr:col>
      <xdr:colOff>257175</xdr:colOff>
      <xdr:row>17</xdr:row>
      <xdr:rowOff>147293</xdr:rowOff>
    </xdr:to>
    <xdr:sp macro="" textlink="">
      <xdr:nvSpPr>
        <xdr:cNvPr id="77" name="円/楕円 76"/>
        <xdr:cNvSpPr/>
      </xdr:nvSpPr>
      <xdr:spPr bwMode="auto">
        <a:xfrm>
          <a:off x="3556000" y="300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157470</xdr:rowOff>
    </xdr:from>
    <xdr:ext cx="762000" cy="259045"/>
    <xdr:sp macro="" textlink="">
      <xdr:nvSpPr>
        <xdr:cNvPr id="78" name="テキスト ボックス 77"/>
        <xdr:cNvSpPr txBox="1"/>
      </xdr:nvSpPr>
      <xdr:spPr>
        <a:xfrm>
          <a:off x="3225800" y="277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22653</xdr:rowOff>
    </xdr:from>
    <xdr:to>
      <xdr:col>2</xdr:col>
      <xdr:colOff>692150</xdr:colOff>
      <xdr:row>17</xdr:row>
      <xdr:rowOff>124253</xdr:rowOff>
    </xdr:to>
    <xdr:sp macro="" textlink="">
      <xdr:nvSpPr>
        <xdr:cNvPr id="79" name="円/楕円 78"/>
        <xdr:cNvSpPr/>
      </xdr:nvSpPr>
      <xdr:spPr bwMode="auto">
        <a:xfrm>
          <a:off x="2857500" y="298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109030</xdr:rowOff>
    </xdr:from>
    <xdr:ext cx="762000" cy="259045"/>
    <xdr:sp macro="" textlink="">
      <xdr:nvSpPr>
        <xdr:cNvPr id="80" name="テキスト ボックス 79"/>
        <xdr:cNvSpPr txBox="1"/>
      </xdr:nvSpPr>
      <xdr:spPr>
        <a:xfrm>
          <a:off x="2527300" y="307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265646</xdr:rowOff>
    </xdr:from>
    <xdr:to>
      <xdr:col>4</xdr:col>
      <xdr:colOff>1117600</xdr:colOff>
      <xdr:row>35</xdr:row>
      <xdr:rowOff>331368</xdr:rowOff>
    </xdr:to>
    <xdr:cxnSp macro="">
      <xdr:nvCxnSpPr>
        <xdr:cNvPr id="114" name="直線コネクタ 113"/>
        <xdr:cNvCxnSpPr/>
      </xdr:nvCxnSpPr>
      <xdr:spPr bwMode="auto">
        <a:xfrm flipV="1">
          <a:off x="5003800" y="6875996"/>
          <a:ext cx="647700" cy="6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331368</xdr:rowOff>
    </xdr:from>
    <xdr:to>
      <xdr:col>4</xdr:col>
      <xdr:colOff>469900</xdr:colOff>
      <xdr:row>36</xdr:row>
      <xdr:rowOff>22796</xdr:rowOff>
    </xdr:to>
    <xdr:cxnSp macro="">
      <xdr:nvCxnSpPr>
        <xdr:cNvPr id="117" name="直線コネクタ 116"/>
        <xdr:cNvCxnSpPr/>
      </xdr:nvCxnSpPr>
      <xdr:spPr bwMode="auto">
        <a:xfrm flipV="1">
          <a:off x="4305300" y="6941718"/>
          <a:ext cx="6985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342786</xdr:rowOff>
    </xdr:from>
    <xdr:to>
      <xdr:col>4</xdr:col>
      <xdr:colOff>520700</xdr:colOff>
      <xdr:row>36</xdr:row>
      <xdr:rowOff>101486</xdr:rowOff>
    </xdr:to>
    <xdr:sp macro="" textlink="">
      <xdr:nvSpPr>
        <xdr:cNvPr id="118" name="フローチャート : 判断 117"/>
        <xdr:cNvSpPr/>
      </xdr:nvSpPr>
      <xdr:spPr bwMode="auto">
        <a:xfrm>
          <a:off x="4953000" y="6953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86263</xdr:rowOff>
    </xdr:from>
    <xdr:ext cx="736600" cy="259045"/>
    <xdr:sp macro="" textlink="">
      <xdr:nvSpPr>
        <xdr:cNvPr id="119" name="テキスト ボックス 118"/>
        <xdr:cNvSpPr txBox="1"/>
      </xdr:nvSpPr>
      <xdr:spPr>
        <a:xfrm>
          <a:off x="4622800" y="703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13386</xdr:rowOff>
    </xdr:from>
    <xdr:to>
      <xdr:col>3</xdr:col>
      <xdr:colOff>904875</xdr:colOff>
      <xdr:row>36</xdr:row>
      <xdr:rowOff>22796</xdr:rowOff>
    </xdr:to>
    <xdr:cxnSp macro="">
      <xdr:nvCxnSpPr>
        <xdr:cNvPr id="120" name="直線コネクタ 119"/>
        <xdr:cNvCxnSpPr/>
      </xdr:nvCxnSpPr>
      <xdr:spPr bwMode="auto">
        <a:xfrm>
          <a:off x="3606800" y="6966636"/>
          <a:ext cx="698500" cy="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13386</xdr:rowOff>
    </xdr:from>
    <xdr:to>
      <xdr:col>3</xdr:col>
      <xdr:colOff>206375</xdr:colOff>
      <xdr:row>36</xdr:row>
      <xdr:rowOff>47219</xdr:rowOff>
    </xdr:to>
    <xdr:cxnSp macro="">
      <xdr:nvCxnSpPr>
        <xdr:cNvPr id="123" name="直線コネクタ 122"/>
        <xdr:cNvCxnSpPr/>
      </xdr:nvCxnSpPr>
      <xdr:spPr bwMode="auto">
        <a:xfrm flipV="1">
          <a:off x="2908300" y="6966636"/>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160401</xdr:rowOff>
    </xdr:from>
    <xdr:to>
      <xdr:col>2</xdr:col>
      <xdr:colOff>692150</xdr:colOff>
      <xdr:row>35</xdr:row>
      <xdr:rowOff>262001</xdr:rowOff>
    </xdr:to>
    <xdr:sp macro="" textlink="">
      <xdr:nvSpPr>
        <xdr:cNvPr id="126" name="フローチャート : 判断 125"/>
        <xdr:cNvSpPr/>
      </xdr:nvSpPr>
      <xdr:spPr bwMode="auto">
        <a:xfrm>
          <a:off x="2857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272178</xdr:rowOff>
    </xdr:from>
    <xdr:ext cx="762000" cy="259045"/>
    <xdr:sp macro="" textlink="">
      <xdr:nvSpPr>
        <xdr:cNvPr id="127" name="テキスト ボックス 126"/>
        <xdr:cNvSpPr txBox="1"/>
      </xdr:nvSpPr>
      <xdr:spPr>
        <a:xfrm>
          <a:off x="2527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214846</xdr:rowOff>
    </xdr:from>
    <xdr:to>
      <xdr:col>5</xdr:col>
      <xdr:colOff>34925</xdr:colOff>
      <xdr:row>35</xdr:row>
      <xdr:rowOff>316446</xdr:rowOff>
    </xdr:to>
    <xdr:sp macro="" textlink="">
      <xdr:nvSpPr>
        <xdr:cNvPr id="133" name="円/楕円 132"/>
        <xdr:cNvSpPr/>
      </xdr:nvSpPr>
      <xdr:spPr bwMode="auto">
        <a:xfrm>
          <a:off x="5600700" y="682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59923</xdr:rowOff>
    </xdr:from>
    <xdr:ext cx="762000" cy="259045"/>
    <xdr:sp macro="" textlink="">
      <xdr:nvSpPr>
        <xdr:cNvPr id="134" name="人口1人当たり決算額の推移該当値テキスト445"/>
        <xdr:cNvSpPr txBox="1"/>
      </xdr:nvSpPr>
      <xdr:spPr>
        <a:xfrm>
          <a:off x="5740400" y="667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280568</xdr:rowOff>
    </xdr:from>
    <xdr:to>
      <xdr:col>4</xdr:col>
      <xdr:colOff>520700</xdr:colOff>
      <xdr:row>36</xdr:row>
      <xdr:rowOff>39268</xdr:rowOff>
    </xdr:to>
    <xdr:sp macro="" textlink="">
      <xdr:nvSpPr>
        <xdr:cNvPr id="135" name="円/楕円 134"/>
        <xdr:cNvSpPr/>
      </xdr:nvSpPr>
      <xdr:spPr bwMode="auto">
        <a:xfrm>
          <a:off x="4953000" y="689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49445</xdr:rowOff>
    </xdr:from>
    <xdr:ext cx="736600" cy="259045"/>
    <xdr:sp macro="" textlink="">
      <xdr:nvSpPr>
        <xdr:cNvPr id="136" name="テキスト ボックス 135"/>
        <xdr:cNvSpPr txBox="1"/>
      </xdr:nvSpPr>
      <xdr:spPr>
        <a:xfrm>
          <a:off x="4622800" y="665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314896</xdr:rowOff>
    </xdr:from>
    <xdr:to>
      <xdr:col>3</xdr:col>
      <xdr:colOff>955675</xdr:colOff>
      <xdr:row>36</xdr:row>
      <xdr:rowOff>73596</xdr:rowOff>
    </xdr:to>
    <xdr:sp macro="" textlink="">
      <xdr:nvSpPr>
        <xdr:cNvPr id="137" name="円/楕円 136"/>
        <xdr:cNvSpPr/>
      </xdr:nvSpPr>
      <xdr:spPr bwMode="auto">
        <a:xfrm>
          <a:off x="4254500" y="692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83773</xdr:rowOff>
    </xdr:from>
    <xdr:ext cx="762000" cy="259045"/>
    <xdr:sp macro="" textlink="">
      <xdr:nvSpPr>
        <xdr:cNvPr id="138" name="テキスト ボックス 137"/>
        <xdr:cNvSpPr txBox="1"/>
      </xdr:nvSpPr>
      <xdr:spPr>
        <a:xfrm>
          <a:off x="3924300" y="669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305486</xdr:rowOff>
    </xdr:from>
    <xdr:to>
      <xdr:col>3</xdr:col>
      <xdr:colOff>257175</xdr:colOff>
      <xdr:row>36</xdr:row>
      <xdr:rowOff>64186</xdr:rowOff>
    </xdr:to>
    <xdr:sp macro="" textlink="">
      <xdr:nvSpPr>
        <xdr:cNvPr id="139" name="円/楕円 138"/>
        <xdr:cNvSpPr/>
      </xdr:nvSpPr>
      <xdr:spPr bwMode="auto">
        <a:xfrm>
          <a:off x="3556000" y="691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74363</xdr:rowOff>
    </xdr:from>
    <xdr:ext cx="762000" cy="259045"/>
    <xdr:sp macro="" textlink="">
      <xdr:nvSpPr>
        <xdr:cNvPr id="140" name="テキスト ボックス 139"/>
        <xdr:cNvSpPr txBox="1"/>
      </xdr:nvSpPr>
      <xdr:spPr>
        <a:xfrm>
          <a:off x="3225800" y="668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339319</xdr:rowOff>
    </xdr:from>
    <xdr:to>
      <xdr:col>2</xdr:col>
      <xdr:colOff>692150</xdr:colOff>
      <xdr:row>36</xdr:row>
      <xdr:rowOff>98019</xdr:rowOff>
    </xdr:to>
    <xdr:sp macro="" textlink="">
      <xdr:nvSpPr>
        <xdr:cNvPr id="141" name="円/楕円 140"/>
        <xdr:cNvSpPr/>
      </xdr:nvSpPr>
      <xdr:spPr bwMode="auto">
        <a:xfrm>
          <a:off x="2857500" y="694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82796</xdr:rowOff>
    </xdr:from>
    <xdr:ext cx="762000" cy="259045"/>
    <xdr:sp macro="" textlink="">
      <xdr:nvSpPr>
        <xdr:cNvPr id="142" name="テキスト ボックス 141"/>
        <xdr:cNvSpPr txBox="1"/>
      </xdr:nvSpPr>
      <xdr:spPr>
        <a:xfrm>
          <a:off x="2527300" y="703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23,162
23,011
41.04
10,271,927
9,711,614
490,502
5,198,941
9,140,026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141434</xdr:rowOff>
    </xdr:from>
    <xdr:to>
      <xdr:col>6</xdr:col>
      <xdr:colOff>511175</xdr:colOff>
      <xdr:row>36</xdr:row>
      <xdr:rowOff>150768</xdr:rowOff>
    </xdr:to>
    <xdr:cxnSp macro="">
      <xdr:nvCxnSpPr>
        <xdr:cNvPr id="61" name="直線コネクタ 60"/>
        <xdr:cNvCxnSpPr/>
      </xdr:nvCxnSpPr>
      <xdr:spPr>
        <a:xfrm flipV="1">
          <a:off x="3797300" y="6313634"/>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150768</xdr:rowOff>
    </xdr:from>
    <xdr:to>
      <xdr:col>5</xdr:col>
      <xdr:colOff>358775</xdr:colOff>
      <xdr:row>37</xdr:row>
      <xdr:rowOff>20085</xdr:rowOff>
    </xdr:to>
    <xdr:cxnSp macro="">
      <xdr:nvCxnSpPr>
        <xdr:cNvPr id="64" name="直線コネクタ 63"/>
        <xdr:cNvCxnSpPr/>
      </xdr:nvCxnSpPr>
      <xdr:spPr>
        <a:xfrm flipV="1">
          <a:off x="2908300" y="6322968"/>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20085</xdr:rowOff>
    </xdr:from>
    <xdr:to>
      <xdr:col>4</xdr:col>
      <xdr:colOff>155575</xdr:colOff>
      <xdr:row>37</xdr:row>
      <xdr:rowOff>74740</xdr:rowOff>
    </xdr:to>
    <xdr:cxnSp macro="">
      <xdr:nvCxnSpPr>
        <xdr:cNvPr id="67" name="直線コネクタ 66"/>
        <xdr:cNvCxnSpPr/>
      </xdr:nvCxnSpPr>
      <xdr:spPr>
        <a:xfrm flipV="1">
          <a:off x="2019300" y="6363735"/>
          <a:ext cx="8890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40716</xdr:rowOff>
    </xdr:from>
    <xdr:to>
      <xdr:col>2</xdr:col>
      <xdr:colOff>638175</xdr:colOff>
      <xdr:row>37</xdr:row>
      <xdr:rowOff>74740</xdr:rowOff>
    </xdr:to>
    <xdr:cxnSp macro="">
      <xdr:nvCxnSpPr>
        <xdr:cNvPr id="70" name="直線コネクタ 69"/>
        <xdr:cNvCxnSpPr/>
      </xdr:nvCxnSpPr>
      <xdr:spPr>
        <a:xfrm>
          <a:off x="1130300" y="6384366"/>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90634</xdr:rowOff>
    </xdr:from>
    <xdr:to>
      <xdr:col>6</xdr:col>
      <xdr:colOff>561975</xdr:colOff>
      <xdr:row>37</xdr:row>
      <xdr:rowOff>20784</xdr:rowOff>
    </xdr:to>
    <xdr:sp macro="" textlink="">
      <xdr:nvSpPr>
        <xdr:cNvPr id="80" name="円/楕円 79"/>
        <xdr:cNvSpPr/>
      </xdr:nvSpPr>
      <xdr:spPr>
        <a:xfrm>
          <a:off x="4584700" y="62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113511</xdr:rowOff>
    </xdr:from>
    <xdr:ext cx="534377" cy="259045"/>
    <xdr:sp macro="" textlink="">
      <xdr:nvSpPr>
        <xdr:cNvPr id="81" name="人件費該当値テキスト"/>
        <xdr:cNvSpPr txBox="1"/>
      </xdr:nvSpPr>
      <xdr:spPr>
        <a:xfrm>
          <a:off x="4686300" y="61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99968</xdr:rowOff>
    </xdr:from>
    <xdr:to>
      <xdr:col>5</xdr:col>
      <xdr:colOff>409575</xdr:colOff>
      <xdr:row>37</xdr:row>
      <xdr:rowOff>30118</xdr:rowOff>
    </xdr:to>
    <xdr:sp macro="" textlink="">
      <xdr:nvSpPr>
        <xdr:cNvPr id="82" name="円/楕円 81"/>
        <xdr:cNvSpPr/>
      </xdr:nvSpPr>
      <xdr:spPr>
        <a:xfrm>
          <a:off x="3746500" y="62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21245</xdr:rowOff>
    </xdr:from>
    <xdr:ext cx="534377" cy="259045"/>
    <xdr:sp macro="" textlink="">
      <xdr:nvSpPr>
        <xdr:cNvPr id="83" name="テキスト ボックス 82"/>
        <xdr:cNvSpPr txBox="1"/>
      </xdr:nvSpPr>
      <xdr:spPr>
        <a:xfrm>
          <a:off x="3530111" y="63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140735</xdr:rowOff>
    </xdr:from>
    <xdr:to>
      <xdr:col>4</xdr:col>
      <xdr:colOff>206375</xdr:colOff>
      <xdr:row>37</xdr:row>
      <xdr:rowOff>70885</xdr:rowOff>
    </xdr:to>
    <xdr:sp macro="" textlink="">
      <xdr:nvSpPr>
        <xdr:cNvPr id="84" name="円/楕円 83"/>
        <xdr:cNvSpPr/>
      </xdr:nvSpPr>
      <xdr:spPr>
        <a:xfrm>
          <a:off x="2857500" y="63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62012</xdr:rowOff>
    </xdr:from>
    <xdr:ext cx="534377" cy="259045"/>
    <xdr:sp macro="" textlink="">
      <xdr:nvSpPr>
        <xdr:cNvPr id="85" name="テキスト ボックス 84"/>
        <xdr:cNvSpPr txBox="1"/>
      </xdr:nvSpPr>
      <xdr:spPr>
        <a:xfrm>
          <a:off x="2641111" y="6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23940</xdr:rowOff>
    </xdr:from>
    <xdr:to>
      <xdr:col>3</xdr:col>
      <xdr:colOff>3175</xdr:colOff>
      <xdr:row>37</xdr:row>
      <xdr:rowOff>125540</xdr:rowOff>
    </xdr:to>
    <xdr:sp macro="" textlink="">
      <xdr:nvSpPr>
        <xdr:cNvPr id="86" name="円/楕円 85"/>
        <xdr:cNvSpPr/>
      </xdr:nvSpPr>
      <xdr:spPr>
        <a:xfrm>
          <a:off x="19685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116667</xdr:rowOff>
    </xdr:from>
    <xdr:ext cx="534377" cy="259045"/>
    <xdr:sp macro="" textlink="">
      <xdr:nvSpPr>
        <xdr:cNvPr id="87" name="テキスト ボックス 86"/>
        <xdr:cNvSpPr txBox="1"/>
      </xdr:nvSpPr>
      <xdr:spPr>
        <a:xfrm>
          <a:off x="1752111" y="64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161366</xdr:rowOff>
    </xdr:from>
    <xdr:to>
      <xdr:col>1</xdr:col>
      <xdr:colOff>485775</xdr:colOff>
      <xdr:row>37</xdr:row>
      <xdr:rowOff>91516</xdr:rowOff>
    </xdr:to>
    <xdr:sp macro="" textlink="">
      <xdr:nvSpPr>
        <xdr:cNvPr id="88" name="円/楕円 87"/>
        <xdr:cNvSpPr/>
      </xdr:nvSpPr>
      <xdr:spPr>
        <a:xfrm>
          <a:off x="1079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82643</xdr:rowOff>
    </xdr:from>
    <xdr:ext cx="534377" cy="259045"/>
    <xdr:sp macro="" textlink="">
      <xdr:nvSpPr>
        <xdr:cNvPr id="89" name="テキスト ボックス 88"/>
        <xdr:cNvSpPr txBox="1"/>
      </xdr:nvSpPr>
      <xdr:spPr>
        <a:xfrm>
          <a:off x="863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28733</xdr:rowOff>
    </xdr:from>
    <xdr:to>
      <xdr:col>6</xdr:col>
      <xdr:colOff>511175</xdr:colOff>
      <xdr:row>57</xdr:row>
      <xdr:rowOff>53628</xdr:rowOff>
    </xdr:to>
    <xdr:cxnSp macro="">
      <xdr:nvCxnSpPr>
        <xdr:cNvPr id="116" name="直線コネクタ 115"/>
        <xdr:cNvCxnSpPr/>
      </xdr:nvCxnSpPr>
      <xdr:spPr>
        <a:xfrm flipV="1">
          <a:off x="3797300" y="9801383"/>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53628</xdr:rowOff>
    </xdr:from>
    <xdr:to>
      <xdr:col>5</xdr:col>
      <xdr:colOff>358775</xdr:colOff>
      <xdr:row>57</xdr:row>
      <xdr:rowOff>76153</xdr:rowOff>
    </xdr:to>
    <xdr:cxnSp macro="">
      <xdr:nvCxnSpPr>
        <xdr:cNvPr id="119" name="直線コネクタ 118"/>
        <xdr:cNvCxnSpPr/>
      </xdr:nvCxnSpPr>
      <xdr:spPr>
        <a:xfrm flipV="1">
          <a:off x="2908300" y="9826278"/>
          <a:ext cx="8890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113530</xdr:rowOff>
    </xdr:from>
    <xdr:to>
      <xdr:col>5</xdr:col>
      <xdr:colOff>409575</xdr:colOff>
      <xdr:row>57</xdr:row>
      <xdr:rowOff>43680</xdr:rowOff>
    </xdr:to>
    <xdr:sp macro="" textlink="">
      <xdr:nvSpPr>
        <xdr:cNvPr id="120" name="フローチャート : 判断 119"/>
        <xdr:cNvSpPr/>
      </xdr:nvSpPr>
      <xdr:spPr>
        <a:xfrm>
          <a:off x="3746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60207</xdr:rowOff>
    </xdr:from>
    <xdr:ext cx="534377" cy="259045"/>
    <xdr:sp macro="" textlink="">
      <xdr:nvSpPr>
        <xdr:cNvPr id="121" name="テキスト ボックス 120"/>
        <xdr:cNvSpPr txBox="1"/>
      </xdr:nvSpPr>
      <xdr:spPr>
        <a:xfrm>
          <a:off x="3530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76153</xdr:rowOff>
    </xdr:from>
    <xdr:to>
      <xdr:col>4</xdr:col>
      <xdr:colOff>155575</xdr:colOff>
      <xdr:row>57</xdr:row>
      <xdr:rowOff>109269</xdr:rowOff>
    </xdr:to>
    <xdr:cxnSp macro="">
      <xdr:nvCxnSpPr>
        <xdr:cNvPr id="122" name="直線コネクタ 121"/>
        <xdr:cNvCxnSpPr/>
      </xdr:nvCxnSpPr>
      <xdr:spPr>
        <a:xfrm flipV="1">
          <a:off x="2019300" y="9848803"/>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109269</xdr:rowOff>
    </xdr:from>
    <xdr:to>
      <xdr:col>2</xdr:col>
      <xdr:colOff>638175</xdr:colOff>
      <xdr:row>57</xdr:row>
      <xdr:rowOff>113608</xdr:rowOff>
    </xdr:to>
    <xdr:cxnSp macro="">
      <xdr:nvCxnSpPr>
        <xdr:cNvPr id="125" name="直線コネクタ 124"/>
        <xdr:cNvCxnSpPr/>
      </xdr:nvCxnSpPr>
      <xdr:spPr>
        <a:xfrm flipV="1">
          <a:off x="1130300" y="9881919"/>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30520</xdr:rowOff>
    </xdr:from>
    <xdr:to>
      <xdr:col>1</xdr:col>
      <xdr:colOff>485775</xdr:colOff>
      <xdr:row>57</xdr:row>
      <xdr:rowOff>132120</xdr:rowOff>
    </xdr:to>
    <xdr:sp macro="" textlink="">
      <xdr:nvSpPr>
        <xdr:cNvPr id="128" name="フローチャート : 判断 127"/>
        <xdr:cNvSpPr/>
      </xdr:nvSpPr>
      <xdr:spPr>
        <a:xfrm>
          <a:off x="1079500" y="980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148647</xdr:rowOff>
    </xdr:from>
    <xdr:ext cx="534377" cy="259045"/>
    <xdr:sp macro="" textlink="">
      <xdr:nvSpPr>
        <xdr:cNvPr id="129" name="テキスト ボックス 128"/>
        <xdr:cNvSpPr txBox="1"/>
      </xdr:nvSpPr>
      <xdr:spPr>
        <a:xfrm>
          <a:off x="863111" y="957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149383</xdr:rowOff>
    </xdr:from>
    <xdr:to>
      <xdr:col>6</xdr:col>
      <xdr:colOff>561975</xdr:colOff>
      <xdr:row>57</xdr:row>
      <xdr:rowOff>79533</xdr:rowOff>
    </xdr:to>
    <xdr:sp macro="" textlink="">
      <xdr:nvSpPr>
        <xdr:cNvPr id="135" name="円/楕円 134"/>
        <xdr:cNvSpPr/>
      </xdr:nvSpPr>
      <xdr:spPr>
        <a:xfrm>
          <a:off x="4584700" y="97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108760</xdr:rowOff>
    </xdr:from>
    <xdr:ext cx="534377" cy="259045"/>
    <xdr:sp macro="" textlink="">
      <xdr:nvSpPr>
        <xdr:cNvPr id="136" name="物件費該当値テキスト"/>
        <xdr:cNvSpPr txBox="1"/>
      </xdr:nvSpPr>
      <xdr:spPr>
        <a:xfrm>
          <a:off x="4686300" y="95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2828</xdr:rowOff>
    </xdr:from>
    <xdr:to>
      <xdr:col>5</xdr:col>
      <xdr:colOff>409575</xdr:colOff>
      <xdr:row>57</xdr:row>
      <xdr:rowOff>104428</xdr:rowOff>
    </xdr:to>
    <xdr:sp macro="" textlink="">
      <xdr:nvSpPr>
        <xdr:cNvPr id="137" name="円/楕円 136"/>
        <xdr:cNvSpPr/>
      </xdr:nvSpPr>
      <xdr:spPr>
        <a:xfrm>
          <a:off x="3746500" y="97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95555</xdr:rowOff>
    </xdr:from>
    <xdr:ext cx="534377" cy="259045"/>
    <xdr:sp macro="" textlink="">
      <xdr:nvSpPr>
        <xdr:cNvPr id="138" name="テキスト ボックス 137"/>
        <xdr:cNvSpPr txBox="1"/>
      </xdr:nvSpPr>
      <xdr:spPr>
        <a:xfrm>
          <a:off x="3530111" y="98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25353</xdr:rowOff>
    </xdr:from>
    <xdr:to>
      <xdr:col>4</xdr:col>
      <xdr:colOff>206375</xdr:colOff>
      <xdr:row>57</xdr:row>
      <xdr:rowOff>126953</xdr:rowOff>
    </xdr:to>
    <xdr:sp macro="" textlink="">
      <xdr:nvSpPr>
        <xdr:cNvPr id="139" name="円/楕円 138"/>
        <xdr:cNvSpPr/>
      </xdr:nvSpPr>
      <xdr:spPr>
        <a:xfrm>
          <a:off x="2857500" y="979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118080</xdr:rowOff>
    </xdr:from>
    <xdr:ext cx="534377" cy="259045"/>
    <xdr:sp macro="" textlink="">
      <xdr:nvSpPr>
        <xdr:cNvPr id="140" name="テキスト ボックス 139"/>
        <xdr:cNvSpPr txBox="1"/>
      </xdr:nvSpPr>
      <xdr:spPr>
        <a:xfrm>
          <a:off x="2641111" y="98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58469</xdr:rowOff>
    </xdr:from>
    <xdr:to>
      <xdr:col>3</xdr:col>
      <xdr:colOff>3175</xdr:colOff>
      <xdr:row>57</xdr:row>
      <xdr:rowOff>160069</xdr:rowOff>
    </xdr:to>
    <xdr:sp macro="" textlink="">
      <xdr:nvSpPr>
        <xdr:cNvPr id="141" name="円/楕円 140"/>
        <xdr:cNvSpPr/>
      </xdr:nvSpPr>
      <xdr:spPr>
        <a:xfrm>
          <a:off x="1968500" y="98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151196</xdr:rowOff>
    </xdr:from>
    <xdr:ext cx="534377" cy="259045"/>
    <xdr:sp macro="" textlink="">
      <xdr:nvSpPr>
        <xdr:cNvPr id="142" name="テキスト ボックス 141"/>
        <xdr:cNvSpPr txBox="1"/>
      </xdr:nvSpPr>
      <xdr:spPr>
        <a:xfrm>
          <a:off x="1752111" y="99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62808</xdr:rowOff>
    </xdr:from>
    <xdr:to>
      <xdr:col>1</xdr:col>
      <xdr:colOff>485775</xdr:colOff>
      <xdr:row>57</xdr:row>
      <xdr:rowOff>164408</xdr:rowOff>
    </xdr:to>
    <xdr:sp macro="" textlink="">
      <xdr:nvSpPr>
        <xdr:cNvPr id="143" name="円/楕円 142"/>
        <xdr:cNvSpPr/>
      </xdr:nvSpPr>
      <xdr:spPr>
        <a:xfrm>
          <a:off x="1079500" y="98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155535</xdr:rowOff>
    </xdr:from>
    <xdr:ext cx="534377" cy="259045"/>
    <xdr:sp macro="" textlink="">
      <xdr:nvSpPr>
        <xdr:cNvPr id="144" name="テキスト ボックス 143"/>
        <xdr:cNvSpPr txBox="1"/>
      </xdr:nvSpPr>
      <xdr:spPr>
        <a:xfrm>
          <a:off x="863111" y="99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22809</xdr:rowOff>
    </xdr:from>
    <xdr:to>
      <xdr:col>6</xdr:col>
      <xdr:colOff>511175</xdr:colOff>
      <xdr:row>78</xdr:row>
      <xdr:rowOff>29133</xdr:rowOff>
    </xdr:to>
    <xdr:cxnSp macro="">
      <xdr:nvCxnSpPr>
        <xdr:cNvPr id="173" name="直線コネクタ 172"/>
        <xdr:cNvCxnSpPr/>
      </xdr:nvCxnSpPr>
      <xdr:spPr>
        <a:xfrm>
          <a:off x="3797300" y="13395909"/>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22809</xdr:rowOff>
    </xdr:from>
    <xdr:to>
      <xdr:col>5</xdr:col>
      <xdr:colOff>358775</xdr:colOff>
      <xdr:row>78</xdr:row>
      <xdr:rowOff>48413</xdr:rowOff>
    </xdr:to>
    <xdr:cxnSp macro="">
      <xdr:nvCxnSpPr>
        <xdr:cNvPr id="176" name="直線コネクタ 175"/>
        <xdr:cNvCxnSpPr/>
      </xdr:nvCxnSpPr>
      <xdr:spPr>
        <a:xfrm flipV="1">
          <a:off x="2908300" y="1339590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64212</xdr:rowOff>
    </xdr:from>
    <xdr:to>
      <xdr:col>5</xdr:col>
      <xdr:colOff>409575</xdr:colOff>
      <xdr:row>77</xdr:row>
      <xdr:rowOff>165812</xdr:rowOff>
    </xdr:to>
    <xdr:sp macro="" textlink="">
      <xdr:nvSpPr>
        <xdr:cNvPr id="177" name="フローチャート : 判断 176"/>
        <xdr:cNvSpPr/>
      </xdr:nvSpPr>
      <xdr:spPr>
        <a:xfrm>
          <a:off x="3746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10889</xdr:rowOff>
    </xdr:from>
    <xdr:ext cx="469744" cy="259045"/>
    <xdr:sp macro="" textlink="">
      <xdr:nvSpPr>
        <xdr:cNvPr id="178" name="テキスト ボックス 177"/>
        <xdr:cNvSpPr txBox="1"/>
      </xdr:nvSpPr>
      <xdr:spPr>
        <a:xfrm>
          <a:off x="3562427"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38430</xdr:rowOff>
    </xdr:from>
    <xdr:to>
      <xdr:col>4</xdr:col>
      <xdr:colOff>155575</xdr:colOff>
      <xdr:row>78</xdr:row>
      <xdr:rowOff>48413</xdr:rowOff>
    </xdr:to>
    <xdr:cxnSp macro="">
      <xdr:nvCxnSpPr>
        <xdr:cNvPr id="179" name="直線コネクタ 178"/>
        <xdr:cNvCxnSpPr/>
      </xdr:nvCxnSpPr>
      <xdr:spPr>
        <a:xfrm>
          <a:off x="2019300" y="13411530"/>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38430</xdr:rowOff>
    </xdr:from>
    <xdr:to>
      <xdr:col>2</xdr:col>
      <xdr:colOff>638175</xdr:colOff>
      <xdr:row>78</xdr:row>
      <xdr:rowOff>50927</xdr:rowOff>
    </xdr:to>
    <xdr:cxnSp macro="">
      <xdr:nvCxnSpPr>
        <xdr:cNvPr id="182" name="直線コネクタ 181"/>
        <xdr:cNvCxnSpPr/>
      </xdr:nvCxnSpPr>
      <xdr:spPr>
        <a:xfrm flipV="1">
          <a:off x="1130300" y="13411530"/>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84556</xdr:rowOff>
    </xdr:from>
    <xdr:to>
      <xdr:col>1</xdr:col>
      <xdr:colOff>485775</xdr:colOff>
      <xdr:row>78</xdr:row>
      <xdr:rowOff>14706</xdr:rowOff>
    </xdr:to>
    <xdr:sp macro="" textlink="">
      <xdr:nvSpPr>
        <xdr:cNvPr id="185" name="フローチャート : 判断 184"/>
        <xdr:cNvSpPr/>
      </xdr:nvSpPr>
      <xdr:spPr>
        <a:xfrm>
          <a:off x="1079500" y="1328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31233</xdr:rowOff>
    </xdr:from>
    <xdr:ext cx="469744" cy="259045"/>
    <xdr:sp macro="" textlink="">
      <xdr:nvSpPr>
        <xdr:cNvPr id="186" name="テキスト ボックス 185"/>
        <xdr:cNvSpPr txBox="1"/>
      </xdr:nvSpPr>
      <xdr:spPr>
        <a:xfrm>
          <a:off x="895427" y="1306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149783</xdr:rowOff>
    </xdr:from>
    <xdr:to>
      <xdr:col>6</xdr:col>
      <xdr:colOff>561975</xdr:colOff>
      <xdr:row>78</xdr:row>
      <xdr:rowOff>79933</xdr:rowOff>
    </xdr:to>
    <xdr:sp macro="" textlink="">
      <xdr:nvSpPr>
        <xdr:cNvPr id="192" name="円/楕円 191"/>
        <xdr:cNvSpPr/>
      </xdr:nvSpPr>
      <xdr:spPr>
        <a:xfrm>
          <a:off x="45847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128210</xdr:rowOff>
    </xdr:from>
    <xdr:ext cx="469744" cy="259045"/>
    <xdr:sp macro="" textlink="">
      <xdr:nvSpPr>
        <xdr:cNvPr id="193" name="維持補修費該当値テキスト"/>
        <xdr:cNvSpPr txBox="1"/>
      </xdr:nvSpPr>
      <xdr:spPr>
        <a:xfrm>
          <a:off x="4686300" y="1332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143459</xdr:rowOff>
    </xdr:from>
    <xdr:to>
      <xdr:col>5</xdr:col>
      <xdr:colOff>409575</xdr:colOff>
      <xdr:row>78</xdr:row>
      <xdr:rowOff>73609</xdr:rowOff>
    </xdr:to>
    <xdr:sp macro="" textlink="">
      <xdr:nvSpPr>
        <xdr:cNvPr id="194" name="円/楕円 193"/>
        <xdr:cNvSpPr/>
      </xdr:nvSpPr>
      <xdr:spPr>
        <a:xfrm>
          <a:off x="3746500" y="133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64736</xdr:rowOff>
    </xdr:from>
    <xdr:ext cx="469744" cy="259045"/>
    <xdr:sp macro="" textlink="">
      <xdr:nvSpPr>
        <xdr:cNvPr id="195" name="テキスト ボックス 194"/>
        <xdr:cNvSpPr txBox="1"/>
      </xdr:nvSpPr>
      <xdr:spPr>
        <a:xfrm>
          <a:off x="3562427" y="1343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169063</xdr:rowOff>
    </xdr:from>
    <xdr:to>
      <xdr:col>4</xdr:col>
      <xdr:colOff>206375</xdr:colOff>
      <xdr:row>78</xdr:row>
      <xdr:rowOff>99213</xdr:rowOff>
    </xdr:to>
    <xdr:sp macro="" textlink="">
      <xdr:nvSpPr>
        <xdr:cNvPr id="196" name="円/楕円 195"/>
        <xdr:cNvSpPr/>
      </xdr:nvSpPr>
      <xdr:spPr>
        <a:xfrm>
          <a:off x="2857500" y="133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90340</xdr:rowOff>
    </xdr:from>
    <xdr:ext cx="469744" cy="259045"/>
    <xdr:sp macro="" textlink="">
      <xdr:nvSpPr>
        <xdr:cNvPr id="197" name="テキスト ボックス 196"/>
        <xdr:cNvSpPr txBox="1"/>
      </xdr:nvSpPr>
      <xdr:spPr>
        <a:xfrm>
          <a:off x="2673427" y="1346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159080</xdr:rowOff>
    </xdr:from>
    <xdr:to>
      <xdr:col>3</xdr:col>
      <xdr:colOff>3175</xdr:colOff>
      <xdr:row>78</xdr:row>
      <xdr:rowOff>89230</xdr:rowOff>
    </xdr:to>
    <xdr:sp macro="" textlink="">
      <xdr:nvSpPr>
        <xdr:cNvPr id="198" name="円/楕円 197"/>
        <xdr:cNvSpPr/>
      </xdr:nvSpPr>
      <xdr:spPr>
        <a:xfrm>
          <a:off x="1968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80357</xdr:rowOff>
    </xdr:from>
    <xdr:ext cx="469744" cy="259045"/>
    <xdr:sp macro="" textlink="">
      <xdr:nvSpPr>
        <xdr:cNvPr id="199" name="テキスト ボックス 198"/>
        <xdr:cNvSpPr txBox="1"/>
      </xdr:nvSpPr>
      <xdr:spPr>
        <a:xfrm>
          <a:off x="1784427"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xdr:rowOff>
    </xdr:from>
    <xdr:to>
      <xdr:col>1</xdr:col>
      <xdr:colOff>485775</xdr:colOff>
      <xdr:row>78</xdr:row>
      <xdr:rowOff>101727</xdr:rowOff>
    </xdr:to>
    <xdr:sp macro="" textlink="">
      <xdr:nvSpPr>
        <xdr:cNvPr id="200" name="円/楕円 199"/>
        <xdr:cNvSpPr/>
      </xdr:nvSpPr>
      <xdr:spPr>
        <a:xfrm>
          <a:off x="10795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92854</xdr:rowOff>
    </xdr:from>
    <xdr:ext cx="469744" cy="259045"/>
    <xdr:sp macro="" textlink="">
      <xdr:nvSpPr>
        <xdr:cNvPr id="201" name="テキスト ボックス 200"/>
        <xdr:cNvSpPr txBox="1"/>
      </xdr:nvSpPr>
      <xdr:spPr>
        <a:xfrm>
          <a:off x="895427" y="134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86855</xdr:rowOff>
    </xdr:from>
    <xdr:to>
      <xdr:col>6</xdr:col>
      <xdr:colOff>511175</xdr:colOff>
      <xdr:row>97</xdr:row>
      <xdr:rowOff>105087</xdr:rowOff>
    </xdr:to>
    <xdr:cxnSp macro="">
      <xdr:nvCxnSpPr>
        <xdr:cNvPr id="231" name="直線コネクタ 230"/>
        <xdr:cNvCxnSpPr/>
      </xdr:nvCxnSpPr>
      <xdr:spPr>
        <a:xfrm flipV="1">
          <a:off x="3797300" y="16717505"/>
          <a:ext cx="8382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105087</xdr:rowOff>
    </xdr:from>
    <xdr:to>
      <xdr:col>5</xdr:col>
      <xdr:colOff>358775</xdr:colOff>
      <xdr:row>97</xdr:row>
      <xdr:rowOff>127833</xdr:rowOff>
    </xdr:to>
    <xdr:cxnSp macro="">
      <xdr:nvCxnSpPr>
        <xdr:cNvPr id="234" name="直線コネクタ 233"/>
        <xdr:cNvCxnSpPr/>
      </xdr:nvCxnSpPr>
      <xdr:spPr>
        <a:xfrm flipV="1">
          <a:off x="2908300" y="1673573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5" name="フローチャート : 判断 234"/>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134884</xdr:rowOff>
    </xdr:from>
    <xdr:ext cx="534377" cy="259045"/>
    <xdr:sp macro="" textlink="">
      <xdr:nvSpPr>
        <xdr:cNvPr id="236" name="テキスト ボックス 235"/>
        <xdr:cNvSpPr txBox="1"/>
      </xdr:nvSpPr>
      <xdr:spPr>
        <a:xfrm>
          <a:off x="3530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127833</xdr:rowOff>
    </xdr:from>
    <xdr:to>
      <xdr:col>4</xdr:col>
      <xdr:colOff>155575</xdr:colOff>
      <xdr:row>98</xdr:row>
      <xdr:rowOff>53251</xdr:rowOff>
    </xdr:to>
    <xdr:cxnSp macro="">
      <xdr:nvCxnSpPr>
        <xdr:cNvPr id="237" name="直線コネクタ 236"/>
        <xdr:cNvCxnSpPr/>
      </xdr:nvCxnSpPr>
      <xdr:spPr>
        <a:xfrm flipV="1">
          <a:off x="2019300" y="16758483"/>
          <a:ext cx="889000" cy="9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53251</xdr:rowOff>
    </xdr:from>
    <xdr:to>
      <xdr:col>2</xdr:col>
      <xdr:colOff>638175</xdr:colOff>
      <xdr:row>98</xdr:row>
      <xdr:rowOff>93714</xdr:rowOff>
    </xdr:to>
    <xdr:cxnSp macro="">
      <xdr:nvCxnSpPr>
        <xdr:cNvPr id="240" name="直線コネクタ 239"/>
        <xdr:cNvCxnSpPr/>
      </xdr:nvCxnSpPr>
      <xdr:spPr>
        <a:xfrm flipV="1">
          <a:off x="1130300" y="16855351"/>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5595</xdr:rowOff>
    </xdr:from>
    <xdr:to>
      <xdr:col>1</xdr:col>
      <xdr:colOff>485775</xdr:colOff>
      <xdr:row>98</xdr:row>
      <xdr:rowOff>107195</xdr:rowOff>
    </xdr:to>
    <xdr:sp macro="" textlink="">
      <xdr:nvSpPr>
        <xdr:cNvPr id="243" name="フローチャート : 判断 242"/>
        <xdr:cNvSpPr/>
      </xdr:nvSpPr>
      <xdr:spPr>
        <a:xfrm>
          <a:off x="1079500" y="168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123722</xdr:rowOff>
    </xdr:from>
    <xdr:ext cx="534377" cy="259045"/>
    <xdr:sp macro="" textlink="">
      <xdr:nvSpPr>
        <xdr:cNvPr id="244" name="テキスト ボックス 243"/>
        <xdr:cNvSpPr txBox="1"/>
      </xdr:nvSpPr>
      <xdr:spPr>
        <a:xfrm>
          <a:off x="863111" y="165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36055</xdr:rowOff>
    </xdr:from>
    <xdr:to>
      <xdr:col>6</xdr:col>
      <xdr:colOff>561975</xdr:colOff>
      <xdr:row>97</xdr:row>
      <xdr:rowOff>137655</xdr:rowOff>
    </xdr:to>
    <xdr:sp macro="" textlink="">
      <xdr:nvSpPr>
        <xdr:cNvPr id="250" name="円/楕円 249"/>
        <xdr:cNvSpPr/>
      </xdr:nvSpPr>
      <xdr:spPr>
        <a:xfrm>
          <a:off x="4584700" y="166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14482</xdr:rowOff>
    </xdr:from>
    <xdr:ext cx="534377" cy="259045"/>
    <xdr:sp macro="" textlink="">
      <xdr:nvSpPr>
        <xdr:cNvPr id="251" name="扶助費該当値テキスト"/>
        <xdr:cNvSpPr txBox="1"/>
      </xdr:nvSpPr>
      <xdr:spPr>
        <a:xfrm>
          <a:off x="4686300" y="166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54287</xdr:rowOff>
    </xdr:from>
    <xdr:to>
      <xdr:col>5</xdr:col>
      <xdr:colOff>409575</xdr:colOff>
      <xdr:row>97</xdr:row>
      <xdr:rowOff>155887</xdr:rowOff>
    </xdr:to>
    <xdr:sp macro="" textlink="">
      <xdr:nvSpPr>
        <xdr:cNvPr id="252" name="円/楕円 251"/>
        <xdr:cNvSpPr/>
      </xdr:nvSpPr>
      <xdr:spPr>
        <a:xfrm>
          <a:off x="3746500" y="166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147014</xdr:rowOff>
    </xdr:from>
    <xdr:ext cx="534377" cy="259045"/>
    <xdr:sp macro="" textlink="">
      <xdr:nvSpPr>
        <xdr:cNvPr id="253" name="テキスト ボックス 252"/>
        <xdr:cNvSpPr txBox="1"/>
      </xdr:nvSpPr>
      <xdr:spPr>
        <a:xfrm>
          <a:off x="3530111" y="167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77033</xdr:rowOff>
    </xdr:from>
    <xdr:to>
      <xdr:col>4</xdr:col>
      <xdr:colOff>206375</xdr:colOff>
      <xdr:row>98</xdr:row>
      <xdr:rowOff>7183</xdr:rowOff>
    </xdr:to>
    <xdr:sp macro="" textlink="">
      <xdr:nvSpPr>
        <xdr:cNvPr id="254" name="円/楕円 253"/>
        <xdr:cNvSpPr/>
      </xdr:nvSpPr>
      <xdr:spPr>
        <a:xfrm>
          <a:off x="2857500" y="167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169760</xdr:rowOff>
    </xdr:from>
    <xdr:ext cx="534377" cy="259045"/>
    <xdr:sp macro="" textlink="">
      <xdr:nvSpPr>
        <xdr:cNvPr id="255" name="テキスト ボックス 254"/>
        <xdr:cNvSpPr txBox="1"/>
      </xdr:nvSpPr>
      <xdr:spPr>
        <a:xfrm>
          <a:off x="2641111" y="168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2451</xdr:rowOff>
    </xdr:from>
    <xdr:to>
      <xdr:col>3</xdr:col>
      <xdr:colOff>3175</xdr:colOff>
      <xdr:row>98</xdr:row>
      <xdr:rowOff>104051</xdr:rowOff>
    </xdr:to>
    <xdr:sp macro="" textlink="">
      <xdr:nvSpPr>
        <xdr:cNvPr id="256" name="円/楕円 255"/>
        <xdr:cNvSpPr/>
      </xdr:nvSpPr>
      <xdr:spPr>
        <a:xfrm>
          <a:off x="1968500" y="168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95178</xdr:rowOff>
    </xdr:from>
    <xdr:ext cx="534377" cy="259045"/>
    <xdr:sp macro="" textlink="">
      <xdr:nvSpPr>
        <xdr:cNvPr id="257" name="テキスト ボックス 256"/>
        <xdr:cNvSpPr txBox="1"/>
      </xdr:nvSpPr>
      <xdr:spPr>
        <a:xfrm>
          <a:off x="1752111" y="1689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42914</xdr:rowOff>
    </xdr:from>
    <xdr:to>
      <xdr:col>1</xdr:col>
      <xdr:colOff>485775</xdr:colOff>
      <xdr:row>98</xdr:row>
      <xdr:rowOff>144514</xdr:rowOff>
    </xdr:to>
    <xdr:sp macro="" textlink="">
      <xdr:nvSpPr>
        <xdr:cNvPr id="258" name="円/楕円 257"/>
        <xdr:cNvSpPr/>
      </xdr:nvSpPr>
      <xdr:spPr>
        <a:xfrm>
          <a:off x="1079500" y="168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135641</xdr:rowOff>
    </xdr:from>
    <xdr:ext cx="534377" cy="259045"/>
    <xdr:sp macro="" textlink="">
      <xdr:nvSpPr>
        <xdr:cNvPr id="259" name="テキスト ボックス 258"/>
        <xdr:cNvSpPr txBox="1"/>
      </xdr:nvSpPr>
      <xdr:spPr>
        <a:xfrm>
          <a:off x="863111" y="1693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77416</xdr:rowOff>
    </xdr:from>
    <xdr:to>
      <xdr:col>15</xdr:col>
      <xdr:colOff>180975</xdr:colOff>
      <xdr:row>37</xdr:row>
      <xdr:rowOff>113662</xdr:rowOff>
    </xdr:to>
    <xdr:cxnSp macro="">
      <xdr:nvCxnSpPr>
        <xdr:cNvPr id="286" name="直線コネクタ 285"/>
        <xdr:cNvCxnSpPr/>
      </xdr:nvCxnSpPr>
      <xdr:spPr>
        <a:xfrm flipV="1">
          <a:off x="9639300" y="6421066"/>
          <a:ext cx="838200" cy="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111431</xdr:rowOff>
    </xdr:from>
    <xdr:to>
      <xdr:col>14</xdr:col>
      <xdr:colOff>28575</xdr:colOff>
      <xdr:row>37</xdr:row>
      <xdr:rowOff>113662</xdr:rowOff>
    </xdr:to>
    <xdr:cxnSp macro="">
      <xdr:nvCxnSpPr>
        <xdr:cNvPr id="289" name="直線コネクタ 288"/>
        <xdr:cNvCxnSpPr/>
      </xdr:nvCxnSpPr>
      <xdr:spPr>
        <a:xfrm>
          <a:off x="8750300" y="6455081"/>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21303</xdr:rowOff>
    </xdr:from>
    <xdr:to>
      <xdr:col>14</xdr:col>
      <xdr:colOff>79375</xdr:colOff>
      <xdr:row>37</xdr:row>
      <xdr:rowOff>122903</xdr:rowOff>
    </xdr:to>
    <xdr:sp macro="" textlink="">
      <xdr:nvSpPr>
        <xdr:cNvPr id="290" name="フローチャート : 判断 289"/>
        <xdr:cNvSpPr/>
      </xdr:nvSpPr>
      <xdr:spPr>
        <a:xfrm>
          <a:off x="9588500" y="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139430</xdr:rowOff>
    </xdr:from>
    <xdr:ext cx="534377" cy="259045"/>
    <xdr:sp macro="" textlink="">
      <xdr:nvSpPr>
        <xdr:cNvPr id="291" name="テキスト ボックス 290"/>
        <xdr:cNvSpPr txBox="1"/>
      </xdr:nvSpPr>
      <xdr:spPr>
        <a:xfrm>
          <a:off x="9372111" y="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34782</xdr:rowOff>
    </xdr:from>
    <xdr:to>
      <xdr:col>12</xdr:col>
      <xdr:colOff>511175</xdr:colOff>
      <xdr:row>37</xdr:row>
      <xdr:rowOff>111431</xdr:rowOff>
    </xdr:to>
    <xdr:cxnSp macro="">
      <xdr:nvCxnSpPr>
        <xdr:cNvPr id="292" name="直線コネクタ 291"/>
        <xdr:cNvCxnSpPr/>
      </xdr:nvCxnSpPr>
      <xdr:spPr>
        <a:xfrm>
          <a:off x="7861300" y="6378432"/>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34782</xdr:rowOff>
    </xdr:from>
    <xdr:to>
      <xdr:col>11</xdr:col>
      <xdr:colOff>307975</xdr:colOff>
      <xdr:row>37</xdr:row>
      <xdr:rowOff>152886</xdr:rowOff>
    </xdr:to>
    <xdr:cxnSp macro="">
      <xdr:nvCxnSpPr>
        <xdr:cNvPr id="295" name="直線コネクタ 294"/>
        <xdr:cNvCxnSpPr/>
      </xdr:nvCxnSpPr>
      <xdr:spPr>
        <a:xfrm flipV="1">
          <a:off x="6972300" y="6378432"/>
          <a:ext cx="889000" cy="1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51885</xdr:rowOff>
    </xdr:from>
    <xdr:to>
      <xdr:col>10</xdr:col>
      <xdr:colOff>155575</xdr:colOff>
      <xdr:row>37</xdr:row>
      <xdr:rowOff>153485</xdr:rowOff>
    </xdr:to>
    <xdr:sp macro="" textlink="">
      <xdr:nvSpPr>
        <xdr:cNvPr id="298" name="フローチャート : 判断 297"/>
        <xdr:cNvSpPr/>
      </xdr:nvSpPr>
      <xdr:spPr>
        <a:xfrm>
          <a:off x="6921500" y="639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170012</xdr:rowOff>
    </xdr:from>
    <xdr:ext cx="534377" cy="259045"/>
    <xdr:sp macro="" textlink="">
      <xdr:nvSpPr>
        <xdr:cNvPr id="299" name="テキスト ボックス 298"/>
        <xdr:cNvSpPr txBox="1"/>
      </xdr:nvSpPr>
      <xdr:spPr>
        <a:xfrm>
          <a:off x="6705111" y="61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26616</xdr:rowOff>
    </xdr:from>
    <xdr:to>
      <xdr:col>15</xdr:col>
      <xdr:colOff>231775</xdr:colOff>
      <xdr:row>37</xdr:row>
      <xdr:rowOff>128216</xdr:rowOff>
    </xdr:to>
    <xdr:sp macro="" textlink="">
      <xdr:nvSpPr>
        <xdr:cNvPr id="305" name="円/楕円 304"/>
        <xdr:cNvSpPr/>
      </xdr:nvSpPr>
      <xdr:spPr>
        <a:xfrm>
          <a:off x="10426700" y="63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49493</xdr:rowOff>
    </xdr:from>
    <xdr:ext cx="534377" cy="259045"/>
    <xdr:sp macro="" textlink="">
      <xdr:nvSpPr>
        <xdr:cNvPr id="306" name="補助費等該当値テキスト"/>
        <xdr:cNvSpPr txBox="1"/>
      </xdr:nvSpPr>
      <xdr:spPr>
        <a:xfrm>
          <a:off x="10528300" y="62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62862</xdr:rowOff>
    </xdr:from>
    <xdr:to>
      <xdr:col>14</xdr:col>
      <xdr:colOff>79375</xdr:colOff>
      <xdr:row>37</xdr:row>
      <xdr:rowOff>164463</xdr:rowOff>
    </xdr:to>
    <xdr:sp macro="" textlink="">
      <xdr:nvSpPr>
        <xdr:cNvPr id="307" name="円/楕円 306"/>
        <xdr:cNvSpPr/>
      </xdr:nvSpPr>
      <xdr:spPr>
        <a:xfrm>
          <a:off x="9588500" y="6406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155590</xdr:rowOff>
    </xdr:from>
    <xdr:ext cx="534377" cy="259045"/>
    <xdr:sp macro="" textlink="">
      <xdr:nvSpPr>
        <xdr:cNvPr id="308" name="テキスト ボックス 307"/>
        <xdr:cNvSpPr txBox="1"/>
      </xdr:nvSpPr>
      <xdr:spPr>
        <a:xfrm>
          <a:off x="9372111" y="64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60631</xdr:rowOff>
    </xdr:from>
    <xdr:to>
      <xdr:col>12</xdr:col>
      <xdr:colOff>561975</xdr:colOff>
      <xdr:row>37</xdr:row>
      <xdr:rowOff>162231</xdr:rowOff>
    </xdr:to>
    <xdr:sp macro="" textlink="">
      <xdr:nvSpPr>
        <xdr:cNvPr id="309" name="円/楕円 308"/>
        <xdr:cNvSpPr/>
      </xdr:nvSpPr>
      <xdr:spPr>
        <a:xfrm>
          <a:off x="8699500" y="64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7308</xdr:rowOff>
    </xdr:from>
    <xdr:ext cx="534377" cy="259045"/>
    <xdr:sp macro="" textlink="">
      <xdr:nvSpPr>
        <xdr:cNvPr id="310" name="テキスト ボックス 309"/>
        <xdr:cNvSpPr txBox="1"/>
      </xdr:nvSpPr>
      <xdr:spPr>
        <a:xfrm>
          <a:off x="8483111" y="617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155432</xdr:rowOff>
    </xdr:from>
    <xdr:to>
      <xdr:col>11</xdr:col>
      <xdr:colOff>358775</xdr:colOff>
      <xdr:row>37</xdr:row>
      <xdr:rowOff>85582</xdr:rowOff>
    </xdr:to>
    <xdr:sp macro="" textlink="">
      <xdr:nvSpPr>
        <xdr:cNvPr id="311" name="円/楕円 310"/>
        <xdr:cNvSpPr/>
      </xdr:nvSpPr>
      <xdr:spPr>
        <a:xfrm>
          <a:off x="7810500" y="63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102109</xdr:rowOff>
    </xdr:from>
    <xdr:ext cx="534377" cy="259045"/>
    <xdr:sp macro="" textlink="">
      <xdr:nvSpPr>
        <xdr:cNvPr id="312" name="テキスト ボックス 311"/>
        <xdr:cNvSpPr txBox="1"/>
      </xdr:nvSpPr>
      <xdr:spPr>
        <a:xfrm>
          <a:off x="7594111" y="610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102086</xdr:rowOff>
    </xdr:from>
    <xdr:to>
      <xdr:col>10</xdr:col>
      <xdr:colOff>155575</xdr:colOff>
      <xdr:row>38</xdr:row>
      <xdr:rowOff>32235</xdr:rowOff>
    </xdr:to>
    <xdr:sp macro="" textlink="">
      <xdr:nvSpPr>
        <xdr:cNvPr id="313" name="円/楕円 312"/>
        <xdr:cNvSpPr/>
      </xdr:nvSpPr>
      <xdr:spPr>
        <a:xfrm>
          <a:off x="6921500" y="6445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23363</xdr:rowOff>
    </xdr:from>
    <xdr:ext cx="534377" cy="259045"/>
    <xdr:sp macro="" textlink="">
      <xdr:nvSpPr>
        <xdr:cNvPr id="314" name="テキスト ボックス 313"/>
        <xdr:cNvSpPr txBox="1"/>
      </xdr:nvSpPr>
      <xdr:spPr>
        <a:xfrm>
          <a:off x="6705111" y="65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15585</xdr:rowOff>
    </xdr:from>
    <xdr:to>
      <xdr:col>15</xdr:col>
      <xdr:colOff>180975</xdr:colOff>
      <xdr:row>55</xdr:row>
      <xdr:rowOff>107711</xdr:rowOff>
    </xdr:to>
    <xdr:cxnSp macro="">
      <xdr:nvCxnSpPr>
        <xdr:cNvPr id="343" name="直線コネクタ 342"/>
        <xdr:cNvCxnSpPr/>
      </xdr:nvCxnSpPr>
      <xdr:spPr>
        <a:xfrm flipV="1">
          <a:off x="9639300" y="9445335"/>
          <a:ext cx="8382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70007</xdr:rowOff>
    </xdr:from>
    <xdr:to>
      <xdr:col>14</xdr:col>
      <xdr:colOff>28575</xdr:colOff>
      <xdr:row>55</xdr:row>
      <xdr:rowOff>107711</xdr:rowOff>
    </xdr:to>
    <xdr:cxnSp macro="">
      <xdr:nvCxnSpPr>
        <xdr:cNvPr id="346" name="直線コネクタ 345"/>
        <xdr:cNvCxnSpPr/>
      </xdr:nvCxnSpPr>
      <xdr:spPr>
        <a:xfrm>
          <a:off x="8750300" y="9499757"/>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47" name="フローチャート : 判断 346"/>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167195</xdr:rowOff>
    </xdr:from>
    <xdr:ext cx="534377" cy="259045"/>
    <xdr:sp macro="" textlink="">
      <xdr:nvSpPr>
        <xdr:cNvPr id="348" name="テキスト ボックス 347"/>
        <xdr:cNvSpPr txBox="1"/>
      </xdr:nvSpPr>
      <xdr:spPr>
        <a:xfrm>
          <a:off x="9372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70007</xdr:rowOff>
    </xdr:from>
    <xdr:to>
      <xdr:col>12</xdr:col>
      <xdr:colOff>511175</xdr:colOff>
      <xdr:row>56</xdr:row>
      <xdr:rowOff>11852</xdr:rowOff>
    </xdr:to>
    <xdr:cxnSp macro="">
      <xdr:nvCxnSpPr>
        <xdr:cNvPr id="349" name="直線コネクタ 348"/>
        <xdr:cNvCxnSpPr/>
      </xdr:nvCxnSpPr>
      <xdr:spPr>
        <a:xfrm flipV="1">
          <a:off x="7861300" y="9499757"/>
          <a:ext cx="889000" cy="1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11852</xdr:rowOff>
    </xdr:from>
    <xdr:to>
      <xdr:col>11</xdr:col>
      <xdr:colOff>307975</xdr:colOff>
      <xdr:row>57</xdr:row>
      <xdr:rowOff>30307</xdr:rowOff>
    </xdr:to>
    <xdr:cxnSp macro="">
      <xdr:nvCxnSpPr>
        <xdr:cNvPr id="352" name="直線コネクタ 351"/>
        <xdr:cNvCxnSpPr/>
      </xdr:nvCxnSpPr>
      <xdr:spPr>
        <a:xfrm flipV="1">
          <a:off x="6972300" y="9613052"/>
          <a:ext cx="889000" cy="1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139139</xdr:rowOff>
    </xdr:from>
    <xdr:to>
      <xdr:col>10</xdr:col>
      <xdr:colOff>155575</xdr:colOff>
      <xdr:row>57</xdr:row>
      <xdr:rowOff>69289</xdr:rowOff>
    </xdr:to>
    <xdr:sp macro="" textlink="">
      <xdr:nvSpPr>
        <xdr:cNvPr id="355" name="フローチャート : 判断 354"/>
        <xdr:cNvSpPr/>
      </xdr:nvSpPr>
      <xdr:spPr>
        <a:xfrm>
          <a:off x="6921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85816</xdr:rowOff>
    </xdr:from>
    <xdr:ext cx="534377" cy="259045"/>
    <xdr:sp macro="" textlink="">
      <xdr:nvSpPr>
        <xdr:cNvPr id="356" name="テキスト ボックス 355"/>
        <xdr:cNvSpPr txBox="1"/>
      </xdr:nvSpPr>
      <xdr:spPr>
        <a:xfrm>
          <a:off x="6705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136235</xdr:rowOff>
    </xdr:from>
    <xdr:to>
      <xdr:col>15</xdr:col>
      <xdr:colOff>231775</xdr:colOff>
      <xdr:row>55</xdr:row>
      <xdr:rowOff>66385</xdr:rowOff>
    </xdr:to>
    <xdr:sp macro="" textlink="">
      <xdr:nvSpPr>
        <xdr:cNvPr id="362" name="円/楕円 361"/>
        <xdr:cNvSpPr/>
      </xdr:nvSpPr>
      <xdr:spPr>
        <a:xfrm>
          <a:off x="10426700" y="93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159112</xdr:rowOff>
    </xdr:from>
    <xdr:ext cx="534377" cy="259045"/>
    <xdr:sp macro="" textlink="">
      <xdr:nvSpPr>
        <xdr:cNvPr id="363" name="普通建設事業費該当値テキスト"/>
        <xdr:cNvSpPr txBox="1"/>
      </xdr:nvSpPr>
      <xdr:spPr>
        <a:xfrm>
          <a:off x="10528300" y="92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93,788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56911</xdr:rowOff>
    </xdr:from>
    <xdr:to>
      <xdr:col>14</xdr:col>
      <xdr:colOff>79375</xdr:colOff>
      <xdr:row>55</xdr:row>
      <xdr:rowOff>158511</xdr:rowOff>
    </xdr:to>
    <xdr:sp macro="" textlink="">
      <xdr:nvSpPr>
        <xdr:cNvPr id="364" name="円/楕円 363"/>
        <xdr:cNvSpPr/>
      </xdr:nvSpPr>
      <xdr:spPr>
        <a:xfrm>
          <a:off x="9588500" y="94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3588</xdr:rowOff>
    </xdr:from>
    <xdr:ext cx="534377" cy="259045"/>
    <xdr:sp macro="" textlink="">
      <xdr:nvSpPr>
        <xdr:cNvPr id="365" name="テキスト ボックス 364"/>
        <xdr:cNvSpPr txBox="1"/>
      </xdr:nvSpPr>
      <xdr:spPr>
        <a:xfrm>
          <a:off x="9372111" y="92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19207</xdr:rowOff>
    </xdr:from>
    <xdr:to>
      <xdr:col>12</xdr:col>
      <xdr:colOff>561975</xdr:colOff>
      <xdr:row>55</xdr:row>
      <xdr:rowOff>120807</xdr:rowOff>
    </xdr:to>
    <xdr:sp macro="" textlink="">
      <xdr:nvSpPr>
        <xdr:cNvPr id="366" name="円/楕円 365"/>
        <xdr:cNvSpPr/>
      </xdr:nvSpPr>
      <xdr:spPr>
        <a:xfrm>
          <a:off x="8699500" y="9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137334</xdr:rowOff>
    </xdr:from>
    <xdr:ext cx="534377" cy="259045"/>
    <xdr:sp macro="" textlink="">
      <xdr:nvSpPr>
        <xdr:cNvPr id="367" name="テキスト ボックス 366"/>
        <xdr:cNvSpPr txBox="1"/>
      </xdr:nvSpPr>
      <xdr:spPr>
        <a:xfrm>
          <a:off x="8483111" y="922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132502</xdr:rowOff>
    </xdr:from>
    <xdr:to>
      <xdr:col>11</xdr:col>
      <xdr:colOff>358775</xdr:colOff>
      <xdr:row>56</xdr:row>
      <xdr:rowOff>62652</xdr:rowOff>
    </xdr:to>
    <xdr:sp macro="" textlink="">
      <xdr:nvSpPr>
        <xdr:cNvPr id="368" name="円/楕円 367"/>
        <xdr:cNvSpPr/>
      </xdr:nvSpPr>
      <xdr:spPr>
        <a:xfrm>
          <a:off x="7810500" y="95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79179</xdr:rowOff>
    </xdr:from>
    <xdr:ext cx="534377" cy="259045"/>
    <xdr:sp macro="" textlink="">
      <xdr:nvSpPr>
        <xdr:cNvPr id="369" name="テキスト ボックス 368"/>
        <xdr:cNvSpPr txBox="1"/>
      </xdr:nvSpPr>
      <xdr:spPr>
        <a:xfrm>
          <a:off x="7594111" y="93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150957</xdr:rowOff>
    </xdr:from>
    <xdr:to>
      <xdr:col>10</xdr:col>
      <xdr:colOff>155575</xdr:colOff>
      <xdr:row>57</xdr:row>
      <xdr:rowOff>81107</xdr:rowOff>
    </xdr:to>
    <xdr:sp macro="" textlink="">
      <xdr:nvSpPr>
        <xdr:cNvPr id="370" name="円/楕円 369"/>
        <xdr:cNvSpPr/>
      </xdr:nvSpPr>
      <xdr:spPr>
        <a:xfrm>
          <a:off x="6921500" y="97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72234</xdr:rowOff>
    </xdr:from>
    <xdr:ext cx="534377" cy="259045"/>
    <xdr:sp macro="" textlink="">
      <xdr:nvSpPr>
        <xdr:cNvPr id="371" name="テキスト ボックス 370"/>
        <xdr:cNvSpPr txBox="1"/>
      </xdr:nvSpPr>
      <xdr:spPr>
        <a:xfrm>
          <a:off x="6705111" y="98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152006</xdr:rowOff>
    </xdr:from>
    <xdr:to>
      <xdr:col>15</xdr:col>
      <xdr:colOff>180975</xdr:colOff>
      <xdr:row>78</xdr:row>
      <xdr:rowOff>46622</xdr:rowOff>
    </xdr:to>
    <xdr:cxnSp macro="">
      <xdr:nvCxnSpPr>
        <xdr:cNvPr id="400" name="直線コネクタ 399"/>
        <xdr:cNvCxnSpPr/>
      </xdr:nvCxnSpPr>
      <xdr:spPr>
        <a:xfrm flipV="1">
          <a:off x="9639300" y="13353656"/>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135661</xdr:rowOff>
    </xdr:from>
    <xdr:to>
      <xdr:col>14</xdr:col>
      <xdr:colOff>28575</xdr:colOff>
      <xdr:row>78</xdr:row>
      <xdr:rowOff>46622</xdr:rowOff>
    </xdr:to>
    <xdr:cxnSp macro="">
      <xdr:nvCxnSpPr>
        <xdr:cNvPr id="403" name="直線コネクタ 402"/>
        <xdr:cNvCxnSpPr/>
      </xdr:nvCxnSpPr>
      <xdr:spPr>
        <a:xfrm>
          <a:off x="8750300" y="13165861"/>
          <a:ext cx="889000" cy="25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04" name="フローチャート : 判断 403"/>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121759</xdr:rowOff>
    </xdr:from>
    <xdr:ext cx="534377" cy="259045"/>
    <xdr:sp macro="" textlink="">
      <xdr:nvSpPr>
        <xdr:cNvPr id="405" name="テキスト ボックス 404"/>
        <xdr:cNvSpPr txBox="1"/>
      </xdr:nvSpPr>
      <xdr:spPr>
        <a:xfrm>
          <a:off x="9372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101206</xdr:rowOff>
    </xdr:from>
    <xdr:to>
      <xdr:col>15</xdr:col>
      <xdr:colOff>231775</xdr:colOff>
      <xdr:row>78</xdr:row>
      <xdr:rowOff>31356</xdr:rowOff>
    </xdr:to>
    <xdr:sp macro="" textlink="">
      <xdr:nvSpPr>
        <xdr:cNvPr id="413" name="円/楕円 412"/>
        <xdr:cNvSpPr/>
      </xdr:nvSpPr>
      <xdr:spPr>
        <a:xfrm>
          <a:off x="10426700" y="13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124083</xdr:rowOff>
    </xdr:from>
    <xdr:ext cx="534377" cy="259045"/>
    <xdr:sp macro="" textlink="">
      <xdr:nvSpPr>
        <xdr:cNvPr id="414" name="普通建設事業費 （ うち新規整備　）該当値テキスト"/>
        <xdr:cNvSpPr txBox="1"/>
      </xdr:nvSpPr>
      <xdr:spPr>
        <a:xfrm>
          <a:off x="10528300" y="13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167272</xdr:rowOff>
    </xdr:from>
    <xdr:to>
      <xdr:col>14</xdr:col>
      <xdr:colOff>79375</xdr:colOff>
      <xdr:row>78</xdr:row>
      <xdr:rowOff>97422</xdr:rowOff>
    </xdr:to>
    <xdr:sp macro="" textlink="">
      <xdr:nvSpPr>
        <xdr:cNvPr id="415" name="円/楕円 414"/>
        <xdr:cNvSpPr/>
      </xdr:nvSpPr>
      <xdr:spPr>
        <a:xfrm>
          <a:off x="9588500" y="133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88549</xdr:rowOff>
    </xdr:from>
    <xdr:ext cx="534377" cy="259045"/>
    <xdr:sp macro="" textlink="">
      <xdr:nvSpPr>
        <xdr:cNvPr id="416" name="テキスト ボックス 415"/>
        <xdr:cNvSpPr txBox="1"/>
      </xdr:nvSpPr>
      <xdr:spPr>
        <a:xfrm>
          <a:off x="9372111" y="134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84861</xdr:rowOff>
    </xdr:from>
    <xdr:to>
      <xdr:col>12</xdr:col>
      <xdr:colOff>561975</xdr:colOff>
      <xdr:row>77</xdr:row>
      <xdr:rowOff>15011</xdr:rowOff>
    </xdr:to>
    <xdr:sp macro="" textlink="">
      <xdr:nvSpPr>
        <xdr:cNvPr id="417" name="円/楕円 416"/>
        <xdr:cNvSpPr/>
      </xdr:nvSpPr>
      <xdr:spPr>
        <a:xfrm>
          <a:off x="8699500" y="131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31538</xdr:rowOff>
    </xdr:from>
    <xdr:ext cx="534377" cy="259045"/>
    <xdr:sp macro="" textlink="">
      <xdr:nvSpPr>
        <xdr:cNvPr id="418" name="テキスト ボックス 417"/>
        <xdr:cNvSpPr txBox="1"/>
      </xdr:nvSpPr>
      <xdr:spPr>
        <a:xfrm>
          <a:off x="8483111" y="128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31293</xdr:rowOff>
    </xdr:from>
    <xdr:to>
      <xdr:col>15</xdr:col>
      <xdr:colOff>180975</xdr:colOff>
      <xdr:row>95</xdr:row>
      <xdr:rowOff>37021</xdr:rowOff>
    </xdr:to>
    <xdr:cxnSp macro="">
      <xdr:nvCxnSpPr>
        <xdr:cNvPr id="447" name="直線コネクタ 446"/>
        <xdr:cNvCxnSpPr/>
      </xdr:nvCxnSpPr>
      <xdr:spPr>
        <a:xfrm>
          <a:off x="9639300" y="16319043"/>
          <a:ext cx="8382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31293</xdr:rowOff>
    </xdr:from>
    <xdr:to>
      <xdr:col>14</xdr:col>
      <xdr:colOff>28575</xdr:colOff>
      <xdr:row>95</xdr:row>
      <xdr:rowOff>100101</xdr:rowOff>
    </xdr:to>
    <xdr:cxnSp macro="">
      <xdr:nvCxnSpPr>
        <xdr:cNvPr id="450" name="直線コネクタ 449"/>
        <xdr:cNvCxnSpPr/>
      </xdr:nvCxnSpPr>
      <xdr:spPr>
        <a:xfrm flipV="1">
          <a:off x="8750300" y="16319043"/>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1" name="フローチャート : 判断 450"/>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52" name="テキスト ボックス 451"/>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157671</xdr:rowOff>
    </xdr:from>
    <xdr:to>
      <xdr:col>15</xdr:col>
      <xdr:colOff>231775</xdr:colOff>
      <xdr:row>95</xdr:row>
      <xdr:rowOff>87821</xdr:rowOff>
    </xdr:to>
    <xdr:sp macro="" textlink="">
      <xdr:nvSpPr>
        <xdr:cNvPr id="460" name="円/楕円 459"/>
        <xdr:cNvSpPr/>
      </xdr:nvSpPr>
      <xdr:spPr>
        <a:xfrm>
          <a:off x="10426700" y="16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9098</xdr:rowOff>
    </xdr:from>
    <xdr:ext cx="534377" cy="259045"/>
    <xdr:sp macro="" textlink="">
      <xdr:nvSpPr>
        <xdr:cNvPr id="461" name="普通建設事業費 （ うち更新整備　）該当値テキスト"/>
        <xdr:cNvSpPr txBox="1"/>
      </xdr:nvSpPr>
      <xdr:spPr>
        <a:xfrm>
          <a:off x="10528300" y="161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54,585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151943</xdr:rowOff>
    </xdr:from>
    <xdr:to>
      <xdr:col>14</xdr:col>
      <xdr:colOff>79375</xdr:colOff>
      <xdr:row>95</xdr:row>
      <xdr:rowOff>82093</xdr:rowOff>
    </xdr:to>
    <xdr:sp macro="" textlink="">
      <xdr:nvSpPr>
        <xdr:cNvPr id="462" name="円/楕円 461"/>
        <xdr:cNvSpPr/>
      </xdr:nvSpPr>
      <xdr:spPr>
        <a:xfrm>
          <a:off x="9588500" y="162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98620</xdr:rowOff>
    </xdr:from>
    <xdr:ext cx="534377" cy="259045"/>
    <xdr:sp macro="" textlink="">
      <xdr:nvSpPr>
        <xdr:cNvPr id="463" name="テキスト ボックス 462"/>
        <xdr:cNvSpPr txBox="1"/>
      </xdr:nvSpPr>
      <xdr:spPr>
        <a:xfrm>
          <a:off x="9372111" y="160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49301</xdr:rowOff>
    </xdr:from>
    <xdr:to>
      <xdr:col>12</xdr:col>
      <xdr:colOff>561975</xdr:colOff>
      <xdr:row>95</xdr:row>
      <xdr:rowOff>150901</xdr:rowOff>
    </xdr:to>
    <xdr:sp macro="" textlink="">
      <xdr:nvSpPr>
        <xdr:cNvPr id="464" name="円/楕円 463"/>
        <xdr:cNvSpPr/>
      </xdr:nvSpPr>
      <xdr:spPr>
        <a:xfrm>
          <a:off x="8699500" y="163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167428</xdr:rowOff>
    </xdr:from>
    <xdr:ext cx="534377" cy="259045"/>
    <xdr:sp macro="" textlink="">
      <xdr:nvSpPr>
        <xdr:cNvPr id="465" name="テキスト ボックス 464"/>
        <xdr:cNvSpPr txBox="1"/>
      </xdr:nvSpPr>
      <xdr:spPr>
        <a:xfrm>
          <a:off x="8483111" y="161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154013</xdr:rowOff>
    </xdr:from>
    <xdr:to>
      <xdr:col>22</xdr:col>
      <xdr:colOff>415925</xdr:colOff>
      <xdr:row>39</xdr:row>
      <xdr:rowOff>84163</xdr:rowOff>
    </xdr:to>
    <xdr:sp macro="" textlink="">
      <xdr:nvSpPr>
        <xdr:cNvPr id="498" name="フローチャート : 判断 497"/>
        <xdr:cNvSpPr/>
      </xdr:nvSpPr>
      <xdr:spPr>
        <a:xfrm>
          <a:off x="15430500" y="66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100690</xdr:rowOff>
    </xdr:from>
    <xdr:ext cx="378565" cy="259045"/>
    <xdr:sp macro="" textlink="">
      <xdr:nvSpPr>
        <xdr:cNvPr id="499" name="テキスト ボックス 498"/>
        <xdr:cNvSpPr txBox="1"/>
      </xdr:nvSpPr>
      <xdr:spPr>
        <a:xfrm>
          <a:off x="15292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127153</xdr:rowOff>
    </xdr:from>
    <xdr:to>
      <xdr:col>18</xdr:col>
      <xdr:colOff>492125</xdr:colOff>
      <xdr:row>39</xdr:row>
      <xdr:rowOff>57303</xdr:rowOff>
    </xdr:to>
    <xdr:sp macro="" textlink="">
      <xdr:nvSpPr>
        <xdr:cNvPr id="506" name="フローチャート : 判断 505"/>
        <xdr:cNvSpPr/>
      </xdr:nvSpPr>
      <xdr:spPr>
        <a:xfrm>
          <a:off x="12763500" y="66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73829</xdr:rowOff>
    </xdr:from>
    <xdr:ext cx="469744" cy="259045"/>
    <xdr:sp macro="" textlink="">
      <xdr:nvSpPr>
        <xdr:cNvPr id="507" name="テキスト ボックス 506"/>
        <xdr:cNvSpPr txBox="1"/>
      </xdr:nvSpPr>
      <xdr:spPr>
        <a:xfrm>
          <a:off x="12579427" y="64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41053</xdr:rowOff>
    </xdr:from>
    <xdr:to>
      <xdr:col>23</xdr:col>
      <xdr:colOff>517525</xdr:colOff>
      <xdr:row>77</xdr:row>
      <xdr:rowOff>50873</xdr:rowOff>
    </xdr:to>
    <xdr:cxnSp macro="">
      <xdr:nvCxnSpPr>
        <xdr:cNvPr id="602" name="直線コネクタ 601"/>
        <xdr:cNvCxnSpPr/>
      </xdr:nvCxnSpPr>
      <xdr:spPr>
        <a:xfrm flipV="1">
          <a:off x="15481300" y="13242703"/>
          <a:ext cx="8382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50873</xdr:rowOff>
    </xdr:from>
    <xdr:to>
      <xdr:col>22</xdr:col>
      <xdr:colOff>365125</xdr:colOff>
      <xdr:row>77</xdr:row>
      <xdr:rowOff>50884</xdr:rowOff>
    </xdr:to>
    <xdr:cxnSp macro="">
      <xdr:nvCxnSpPr>
        <xdr:cNvPr id="605" name="直線コネクタ 604"/>
        <xdr:cNvCxnSpPr/>
      </xdr:nvCxnSpPr>
      <xdr:spPr>
        <a:xfrm flipV="1">
          <a:off x="14592300" y="1325252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639</xdr:rowOff>
    </xdr:from>
    <xdr:to>
      <xdr:col>22</xdr:col>
      <xdr:colOff>415925</xdr:colOff>
      <xdr:row>77</xdr:row>
      <xdr:rowOff>102239</xdr:rowOff>
    </xdr:to>
    <xdr:sp macro="" textlink="">
      <xdr:nvSpPr>
        <xdr:cNvPr id="606" name="フローチャート : 判断 605"/>
        <xdr:cNvSpPr/>
      </xdr:nvSpPr>
      <xdr:spPr>
        <a:xfrm>
          <a:off x="15430500" y="132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93366</xdr:rowOff>
    </xdr:from>
    <xdr:ext cx="534377" cy="259045"/>
    <xdr:sp macro="" textlink="">
      <xdr:nvSpPr>
        <xdr:cNvPr id="607" name="テキスト ボックス 606"/>
        <xdr:cNvSpPr txBox="1"/>
      </xdr:nvSpPr>
      <xdr:spPr>
        <a:xfrm>
          <a:off x="15214111" y="132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50884</xdr:rowOff>
    </xdr:from>
    <xdr:to>
      <xdr:col>21</xdr:col>
      <xdr:colOff>161925</xdr:colOff>
      <xdr:row>77</xdr:row>
      <xdr:rowOff>68269</xdr:rowOff>
    </xdr:to>
    <xdr:cxnSp macro="">
      <xdr:nvCxnSpPr>
        <xdr:cNvPr id="608" name="直線コネクタ 607"/>
        <xdr:cNvCxnSpPr/>
      </xdr:nvCxnSpPr>
      <xdr:spPr>
        <a:xfrm flipV="1">
          <a:off x="13703300" y="13252534"/>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56652</xdr:rowOff>
    </xdr:from>
    <xdr:to>
      <xdr:col>19</xdr:col>
      <xdr:colOff>644525</xdr:colOff>
      <xdr:row>77</xdr:row>
      <xdr:rowOff>68269</xdr:rowOff>
    </xdr:to>
    <xdr:cxnSp macro="">
      <xdr:nvCxnSpPr>
        <xdr:cNvPr id="611" name="直線コネクタ 610"/>
        <xdr:cNvCxnSpPr/>
      </xdr:nvCxnSpPr>
      <xdr:spPr>
        <a:xfrm>
          <a:off x="12814300" y="13258302"/>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150589</xdr:rowOff>
    </xdr:from>
    <xdr:to>
      <xdr:col>18</xdr:col>
      <xdr:colOff>492125</xdr:colOff>
      <xdr:row>77</xdr:row>
      <xdr:rowOff>80739</xdr:rowOff>
    </xdr:to>
    <xdr:sp macro="" textlink="">
      <xdr:nvSpPr>
        <xdr:cNvPr id="614" name="フローチャート : 判断 613"/>
        <xdr:cNvSpPr/>
      </xdr:nvSpPr>
      <xdr:spPr>
        <a:xfrm>
          <a:off x="12763500" y="1318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97266</xdr:rowOff>
    </xdr:from>
    <xdr:ext cx="534377" cy="259045"/>
    <xdr:sp macro="" textlink="">
      <xdr:nvSpPr>
        <xdr:cNvPr id="615" name="テキスト ボックス 614"/>
        <xdr:cNvSpPr txBox="1"/>
      </xdr:nvSpPr>
      <xdr:spPr>
        <a:xfrm>
          <a:off x="12547111" y="129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161703</xdr:rowOff>
    </xdr:from>
    <xdr:to>
      <xdr:col>23</xdr:col>
      <xdr:colOff>568325</xdr:colOff>
      <xdr:row>77</xdr:row>
      <xdr:rowOff>91853</xdr:rowOff>
    </xdr:to>
    <xdr:sp macro="" textlink="">
      <xdr:nvSpPr>
        <xdr:cNvPr id="621" name="円/楕円 620"/>
        <xdr:cNvSpPr/>
      </xdr:nvSpPr>
      <xdr:spPr>
        <a:xfrm>
          <a:off x="16268700" y="131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13130</xdr:rowOff>
    </xdr:from>
    <xdr:ext cx="534377" cy="259045"/>
    <xdr:sp macro="" textlink="">
      <xdr:nvSpPr>
        <xdr:cNvPr id="622" name="公債費該当値テキスト"/>
        <xdr:cNvSpPr txBox="1"/>
      </xdr:nvSpPr>
      <xdr:spPr>
        <a:xfrm>
          <a:off x="16370300" y="130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36,812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xdr:rowOff>
    </xdr:from>
    <xdr:to>
      <xdr:col>22</xdr:col>
      <xdr:colOff>415925</xdr:colOff>
      <xdr:row>77</xdr:row>
      <xdr:rowOff>101673</xdr:rowOff>
    </xdr:to>
    <xdr:sp macro="" textlink="">
      <xdr:nvSpPr>
        <xdr:cNvPr id="623" name="円/楕円 622"/>
        <xdr:cNvSpPr/>
      </xdr:nvSpPr>
      <xdr:spPr>
        <a:xfrm>
          <a:off x="15430500" y="132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118200</xdr:rowOff>
    </xdr:from>
    <xdr:ext cx="534377" cy="259045"/>
    <xdr:sp macro="" textlink="">
      <xdr:nvSpPr>
        <xdr:cNvPr id="624" name="テキスト ボックス 623"/>
        <xdr:cNvSpPr txBox="1"/>
      </xdr:nvSpPr>
      <xdr:spPr>
        <a:xfrm>
          <a:off x="15214111" y="1297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xdr:rowOff>
    </xdr:from>
    <xdr:to>
      <xdr:col>21</xdr:col>
      <xdr:colOff>212725</xdr:colOff>
      <xdr:row>77</xdr:row>
      <xdr:rowOff>101684</xdr:rowOff>
    </xdr:to>
    <xdr:sp macro="" textlink="">
      <xdr:nvSpPr>
        <xdr:cNvPr id="625" name="円/楕円 624"/>
        <xdr:cNvSpPr/>
      </xdr:nvSpPr>
      <xdr:spPr>
        <a:xfrm>
          <a:off x="14541500" y="132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118211</xdr:rowOff>
    </xdr:from>
    <xdr:ext cx="534377" cy="259045"/>
    <xdr:sp macro="" textlink="">
      <xdr:nvSpPr>
        <xdr:cNvPr id="626" name="テキスト ボックス 625"/>
        <xdr:cNvSpPr txBox="1"/>
      </xdr:nvSpPr>
      <xdr:spPr>
        <a:xfrm>
          <a:off x="14325111" y="129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17469</xdr:rowOff>
    </xdr:from>
    <xdr:to>
      <xdr:col>20</xdr:col>
      <xdr:colOff>9525</xdr:colOff>
      <xdr:row>77</xdr:row>
      <xdr:rowOff>119069</xdr:rowOff>
    </xdr:to>
    <xdr:sp macro="" textlink="">
      <xdr:nvSpPr>
        <xdr:cNvPr id="627" name="円/楕円 626"/>
        <xdr:cNvSpPr/>
      </xdr:nvSpPr>
      <xdr:spPr>
        <a:xfrm>
          <a:off x="13652500" y="132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110196</xdr:rowOff>
    </xdr:from>
    <xdr:ext cx="534377" cy="259045"/>
    <xdr:sp macro="" textlink="">
      <xdr:nvSpPr>
        <xdr:cNvPr id="628" name="テキスト ボックス 627"/>
        <xdr:cNvSpPr txBox="1"/>
      </xdr:nvSpPr>
      <xdr:spPr>
        <a:xfrm>
          <a:off x="13436111" y="133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5852</xdr:rowOff>
    </xdr:from>
    <xdr:to>
      <xdr:col>18</xdr:col>
      <xdr:colOff>492125</xdr:colOff>
      <xdr:row>77</xdr:row>
      <xdr:rowOff>107452</xdr:rowOff>
    </xdr:to>
    <xdr:sp macro="" textlink="">
      <xdr:nvSpPr>
        <xdr:cNvPr id="629" name="円/楕円 628"/>
        <xdr:cNvSpPr/>
      </xdr:nvSpPr>
      <xdr:spPr>
        <a:xfrm>
          <a:off x="12763500" y="1320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98579</xdr:rowOff>
    </xdr:from>
    <xdr:ext cx="534377" cy="259045"/>
    <xdr:sp macro="" textlink="">
      <xdr:nvSpPr>
        <xdr:cNvPr id="630" name="テキスト ボックス 629"/>
        <xdr:cNvSpPr txBox="1"/>
      </xdr:nvSpPr>
      <xdr:spPr>
        <a:xfrm>
          <a:off x="12547111" y="1330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52273</xdr:rowOff>
    </xdr:from>
    <xdr:to>
      <xdr:col>23</xdr:col>
      <xdr:colOff>517525</xdr:colOff>
      <xdr:row>98</xdr:row>
      <xdr:rowOff>79133</xdr:rowOff>
    </xdr:to>
    <xdr:cxnSp macro="">
      <xdr:nvCxnSpPr>
        <xdr:cNvPr id="659" name="直線コネクタ 658"/>
        <xdr:cNvCxnSpPr/>
      </xdr:nvCxnSpPr>
      <xdr:spPr>
        <a:xfrm>
          <a:off x="15481300" y="1685437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52273</xdr:rowOff>
    </xdr:from>
    <xdr:to>
      <xdr:col>22</xdr:col>
      <xdr:colOff>365125</xdr:colOff>
      <xdr:row>98</xdr:row>
      <xdr:rowOff>54775</xdr:rowOff>
    </xdr:to>
    <xdr:cxnSp macro="">
      <xdr:nvCxnSpPr>
        <xdr:cNvPr id="662" name="直線コネクタ 661"/>
        <xdr:cNvCxnSpPr/>
      </xdr:nvCxnSpPr>
      <xdr:spPr>
        <a:xfrm flipV="1">
          <a:off x="14592300" y="16854373"/>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163030</xdr:rowOff>
    </xdr:from>
    <xdr:to>
      <xdr:col>22</xdr:col>
      <xdr:colOff>415925</xdr:colOff>
      <xdr:row>98</xdr:row>
      <xdr:rowOff>93180</xdr:rowOff>
    </xdr:to>
    <xdr:sp macro="" textlink="">
      <xdr:nvSpPr>
        <xdr:cNvPr id="663" name="フローチャート : 判断 662"/>
        <xdr:cNvSpPr/>
      </xdr:nvSpPr>
      <xdr:spPr>
        <a:xfrm>
          <a:off x="15430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109707</xdr:rowOff>
    </xdr:from>
    <xdr:ext cx="534377" cy="259045"/>
    <xdr:sp macro="" textlink="">
      <xdr:nvSpPr>
        <xdr:cNvPr id="664" name="テキスト ボックス 663"/>
        <xdr:cNvSpPr txBox="1"/>
      </xdr:nvSpPr>
      <xdr:spPr>
        <a:xfrm>
          <a:off x="15214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93041</xdr:rowOff>
    </xdr:from>
    <xdr:to>
      <xdr:col>21</xdr:col>
      <xdr:colOff>161925</xdr:colOff>
      <xdr:row>98</xdr:row>
      <xdr:rowOff>54775</xdr:rowOff>
    </xdr:to>
    <xdr:cxnSp macro="">
      <xdr:nvCxnSpPr>
        <xdr:cNvPr id="665" name="直線コネクタ 664"/>
        <xdr:cNvCxnSpPr/>
      </xdr:nvCxnSpPr>
      <xdr:spPr>
        <a:xfrm>
          <a:off x="13703300" y="16723691"/>
          <a:ext cx="889000" cy="1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93041</xdr:rowOff>
    </xdr:from>
    <xdr:to>
      <xdr:col>19</xdr:col>
      <xdr:colOff>644525</xdr:colOff>
      <xdr:row>98</xdr:row>
      <xdr:rowOff>144487</xdr:rowOff>
    </xdr:to>
    <xdr:cxnSp macro="">
      <xdr:nvCxnSpPr>
        <xdr:cNvPr id="668" name="直線コネクタ 667"/>
        <xdr:cNvCxnSpPr/>
      </xdr:nvCxnSpPr>
      <xdr:spPr>
        <a:xfrm flipV="1">
          <a:off x="12814300" y="16723691"/>
          <a:ext cx="889000" cy="2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31038</xdr:rowOff>
    </xdr:from>
    <xdr:to>
      <xdr:col>18</xdr:col>
      <xdr:colOff>492125</xdr:colOff>
      <xdr:row>98</xdr:row>
      <xdr:rowOff>132638</xdr:rowOff>
    </xdr:to>
    <xdr:sp macro="" textlink="">
      <xdr:nvSpPr>
        <xdr:cNvPr id="671" name="フローチャート : 判断 670"/>
        <xdr:cNvSpPr/>
      </xdr:nvSpPr>
      <xdr:spPr>
        <a:xfrm>
          <a:off x="12763500" y="1683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149165</xdr:rowOff>
    </xdr:from>
    <xdr:ext cx="534377" cy="259045"/>
    <xdr:sp macro="" textlink="">
      <xdr:nvSpPr>
        <xdr:cNvPr id="672" name="テキスト ボックス 671"/>
        <xdr:cNvSpPr txBox="1"/>
      </xdr:nvSpPr>
      <xdr:spPr>
        <a:xfrm>
          <a:off x="12547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28333</xdr:rowOff>
    </xdr:from>
    <xdr:to>
      <xdr:col>23</xdr:col>
      <xdr:colOff>568325</xdr:colOff>
      <xdr:row>98</xdr:row>
      <xdr:rowOff>129933</xdr:rowOff>
    </xdr:to>
    <xdr:sp macro="" textlink="">
      <xdr:nvSpPr>
        <xdr:cNvPr id="678" name="円/楕円 677"/>
        <xdr:cNvSpPr/>
      </xdr:nvSpPr>
      <xdr:spPr>
        <a:xfrm>
          <a:off x="16268700" y="168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6760</xdr:rowOff>
    </xdr:from>
    <xdr:ext cx="534377" cy="259045"/>
    <xdr:sp macro="" textlink="">
      <xdr:nvSpPr>
        <xdr:cNvPr id="679" name="積立金該当値テキスト"/>
        <xdr:cNvSpPr txBox="1"/>
      </xdr:nvSpPr>
      <xdr:spPr>
        <a:xfrm>
          <a:off x="16370300" y="168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1473</xdr:rowOff>
    </xdr:from>
    <xdr:to>
      <xdr:col>22</xdr:col>
      <xdr:colOff>415925</xdr:colOff>
      <xdr:row>98</xdr:row>
      <xdr:rowOff>103073</xdr:rowOff>
    </xdr:to>
    <xdr:sp macro="" textlink="">
      <xdr:nvSpPr>
        <xdr:cNvPr id="680" name="円/楕円 679"/>
        <xdr:cNvSpPr/>
      </xdr:nvSpPr>
      <xdr:spPr>
        <a:xfrm>
          <a:off x="15430500" y="16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94200</xdr:rowOff>
    </xdr:from>
    <xdr:ext cx="534377" cy="259045"/>
    <xdr:sp macro="" textlink="">
      <xdr:nvSpPr>
        <xdr:cNvPr id="681" name="テキスト ボックス 680"/>
        <xdr:cNvSpPr txBox="1"/>
      </xdr:nvSpPr>
      <xdr:spPr>
        <a:xfrm>
          <a:off x="15214111" y="168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3975</xdr:rowOff>
    </xdr:from>
    <xdr:to>
      <xdr:col>21</xdr:col>
      <xdr:colOff>212725</xdr:colOff>
      <xdr:row>98</xdr:row>
      <xdr:rowOff>105575</xdr:rowOff>
    </xdr:to>
    <xdr:sp macro="" textlink="">
      <xdr:nvSpPr>
        <xdr:cNvPr id="682" name="円/楕円 681"/>
        <xdr:cNvSpPr/>
      </xdr:nvSpPr>
      <xdr:spPr>
        <a:xfrm>
          <a:off x="14541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96702</xdr:rowOff>
    </xdr:from>
    <xdr:ext cx="534377" cy="259045"/>
    <xdr:sp macro="" textlink="">
      <xdr:nvSpPr>
        <xdr:cNvPr id="683" name="テキスト ボックス 682"/>
        <xdr:cNvSpPr txBox="1"/>
      </xdr:nvSpPr>
      <xdr:spPr>
        <a:xfrm>
          <a:off x="14325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42241</xdr:rowOff>
    </xdr:from>
    <xdr:to>
      <xdr:col>20</xdr:col>
      <xdr:colOff>9525</xdr:colOff>
      <xdr:row>97</xdr:row>
      <xdr:rowOff>143841</xdr:rowOff>
    </xdr:to>
    <xdr:sp macro="" textlink="">
      <xdr:nvSpPr>
        <xdr:cNvPr id="684" name="円/楕円 683"/>
        <xdr:cNvSpPr/>
      </xdr:nvSpPr>
      <xdr:spPr>
        <a:xfrm>
          <a:off x="13652500" y="166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160368</xdr:rowOff>
    </xdr:from>
    <xdr:ext cx="534377" cy="259045"/>
    <xdr:sp macro="" textlink="">
      <xdr:nvSpPr>
        <xdr:cNvPr id="685" name="テキスト ボックス 684"/>
        <xdr:cNvSpPr txBox="1"/>
      </xdr:nvSpPr>
      <xdr:spPr>
        <a:xfrm>
          <a:off x="134361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93687</xdr:rowOff>
    </xdr:from>
    <xdr:to>
      <xdr:col>18</xdr:col>
      <xdr:colOff>492125</xdr:colOff>
      <xdr:row>99</xdr:row>
      <xdr:rowOff>23837</xdr:rowOff>
    </xdr:to>
    <xdr:sp macro="" textlink="">
      <xdr:nvSpPr>
        <xdr:cNvPr id="686" name="円/楕円 685"/>
        <xdr:cNvSpPr/>
      </xdr:nvSpPr>
      <xdr:spPr>
        <a:xfrm>
          <a:off x="12763500" y="168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14964</xdr:rowOff>
    </xdr:from>
    <xdr:ext cx="469744" cy="259045"/>
    <xdr:sp macro="" textlink="">
      <xdr:nvSpPr>
        <xdr:cNvPr id="687" name="テキスト ボックス 686"/>
        <xdr:cNvSpPr txBox="1"/>
      </xdr:nvSpPr>
      <xdr:spPr>
        <a:xfrm>
          <a:off x="12579427" y="1698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35089</xdr:rowOff>
    </xdr:from>
    <xdr:to>
      <xdr:col>32</xdr:col>
      <xdr:colOff>187325</xdr:colOff>
      <xdr:row>38</xdr:row>
      <xdr:rowOff>49675</xdr:rowOff>
    </xdr:to>
    <xdr:cxnSp macro="">
      <xdr:nvCxnSpPr>
        <xdr:cNvPr id="718" name="直線コネクタ 717"/>
        <xdr:cNvCxnSpPr/>
      </xdr:nvCxnSpPr>
      <xdr:spPr>
        <a:xfrm>
          <a:off x="21323300" y="6550189"/>
          <a:ext cx="8382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35089</xdr:rowOff>
    </xdr:from>
    <xdr:to>
      <xdr:col>31</xdr:col>
      <xdr:colOff>34925</xdr:colOff>
      <xdr:row>38</xdr:row>
      <xdr:rowOff>39551</xdr:rowOff>
    </xdr:to>
    <xdr:cxnSp macro="">
      <xdr:nvCxnSpPr>
        <xdr:cNvPr id="721" name="直線コネクタ 720"/>
        <xdr:cNvCxnSpPr/>
      </xdr:nvCxnSpPr>
      <xdr:spPr>
        <a:xfrm flipV="1">
          <a:off x="20434300" y="6550189"/>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133967</xdr:rowOff>
    </xdr:from>
    <xdr:to>
      <xdr:col>31</xdr:col>
      <xdr:colOff>85725</xdr:colOff>
      <xdr:row>39</xdr:row>
      <xdr:rowOff>64117</xdr:rowOff>
    </xdr:to>
    <xdr:sp macro="" textlink="">
      <xdr:nvSpPr>
        <xdr:cNvPr id="722" name="フローチャート : 判断 721"/>
        <xdr:cNvSpPr/>
      </xdr:nvSpPr>
      <xdr:spPr>
        <a:xfrm>
          <a:off x="21272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55244</xdr:rowOff>
    </xdr:from>
    <xdr:ext cx="378565" cy="259045"/>
    <xdr:sp macro="" textlink="">
      <xdr:nvSpPr>
        <xdr:cNvPr id="723" name="テキスト ボックス 722"/>
        <xdr:cNvSpPr txBox="1"/>
      </xdr:nvSpPr>
      <xdr:spPr>
        <a:xfrm>
          <a:off x="21134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39551</xdr:rowOff>
    </xdr:from>
    <xdr:to>
      <xdr:col>29</xdr:col>
      <xdr:colOff>517525</xdr:colOff>
      <xdr:row>38</xdr:row>
      <xdr:rowOff>121738</xdr:rowOff>
    </xdr:to>
    <xdr:cxnSp macro="">
      <xdr:nvCxnSpPr>
        <xdr:cNvPr id="724" name="直線コネクタ 723"/>
        <xdr:cNvCxnSpPr/>
      </xdr:nvCxnSpPr>
      <xdr:spPr>
        <a:xfrm flipV="1">
          <a:off x="19545300" y="6554651"/>
          <a:ext cx="8890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80046</xdr:rowOff>
    </xdr:from>
    <xdr:to>
      <xdr:col>28</xdr:col>
      <xdr:colOff>314325</xdr:colOff>
      <xdr:row>38</xdr:row>
      <xdr:rowOff>121738</xdr:rowOff>
    </xdr:to>
    <xdr:cxnSp macro="">
      <xdr:nvCxnSpPr>
        <xdr:cNvPr id="727" name="直線コネクタ 726"/>
        <xdr:cNvCxnSpPr/>
      </xdr:nvCxnSpPr>
      <xdr:spPr>
        <a:xfrm>
          <a:off x="18656300" y="6595146"/>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142676</xdr:rowOff>
    </xdr:from>
    <xdr:to>
      <xdr:col>27</xdr:col>
      <xdr:colOff>161925</xdr:colOff>
      <xdr:row>39</xdr:row>
      <xdr:rowOff>72826</xdr:rowOff>
    </xdr:to>
    <xdr:sp macro="" textlink="">
      <xdr:nvSpPr>
        <xdr:cNvPr id="730" name="フローチャート : 判断 729"/>
        <xdr:cNvSpPr/>
      </xdr:nvSpPr>
      <xdr:spPr>
        <a:xfrm>
          <a:off x="18605500" y="665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63953</xdr:rowOff>
    </xdr:from>
    <xdr:ext cx="378565" cy="259045"/>
    <xdr:sp macro="" textlink="">
      <xdr:nvSpPr>
        <xdr:cNvPr id="731" name="テキスト ボックス 730"/>
        <xdr:cNvSpPr txBox="1"/>
      </xdr:nvSpPr>
      <xdr:spPr>
        <a:xfrm>
          <a:off x="18467017" y="6750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170325</xdr:rowOff>
    </xdr:from>
    <xdr:to>
      <xdr:col>32</xdr:col>
      <xdr:colOff>238125</xdr:colOff>
      <xdr:row>38</xdr:row>
      <xdr:rowOff>100475</xdr:rowOff>
    </xdr:to>
    <xdr:sp macro="" textlink="">
      <xdr:nvSpPr>
        <xdr:cNvPr id="737" name="円/楕円 736"/>
        <xdr:cNvSpPr/>
      </xdr:nvSpPr>
      <xdr:spPr>
        <a:xfrm>
          <a:off x="22110700" y="65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21752</xdr:rowOff>
    </xdr:from>
    <xdr:ext cx="469744" cy="259045"/>
    <xdr:sp macro="" textlink="">
      <xdr:nvSpPr>
        <xdr:cNvPr id="738" name="投資及び出資金該当値テキスト"/>
        <xdr:cNvSpPr txBox="1"/>
      </xdr:nvSpPr>
      <xdr:spPr>
        <a:xfrm>
          <a:off x="22212300" y="63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155738</xdr:rowOff>
    </xdr:from>
    <xdr:to>
      <xdr:col>31</xdr:col>
      <xdr:colOff>85725</xdr:colOff>
      <xdr:row>38</xdr:row>
      <xdr:rowOff>85888</xdr:rowOff>
    </xdr:to>
    <xdr:sp macro="" textlink="">
      <xdr:nvSpPr>
        <xdr:cNvPr id="739" name="円/楕円 738"/>
        <xdr:cNvSpPr/>
      </xdr:nvSpPr>
      <xdr:spPr>
        <a:xfrm>
          <a:off x="21272500" y="64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102415</xdr:rowOff>
    </xdr:from>
    <xdr:ext cx="469744" cy="259045"/>
    <xdr:sp macro="" textlink="">
      <xdr:nvSpPr>
        <xdr:cNvPr id="740" name="テキスト ボックス 739"/>
        <xdr:cNvSpPr txBox="1"/>
      </xdr:nvSpPr>
      <xdr:spPr>
        <a:xfrm>
          <a:off x="21088427" y="627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160201</xdr:rowOff>
    </xdr:from>
    <xdr:to>
      <xdr:col>29</xdr:col>
      <xdr:colOff>568325</xdr:colOff>
      <xdr:row>38</xdr:row>
      <xdr:rowOff>90351</xdr:rowOff>
    </xdr:to>
    <xdr:sp macro="" textlink="">
      <xdr:nvSpPr>
        <xdr:cNvPr id="741" name="円/楕円 740"/>
        <xdr:cNvSpPr/>
      </xdr:nvSpPr>
      <xdr:spPr>
        <a:xfrm>
          <a:off x="20383500" y="65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106878</xdr:rowOff>
    </xdr:from>
    <xdr:ext cx="469744" cy="259045"/>
    <xdr:sp macro="" textlink="">
      <xdr:nvSpPr>
        <xdr:cNvPr id="742" name="テキスト ボックス 741"/>
        <xdr:cNvSpPr txBox="1"/>
      </xdr:nvSpPr>
      <xdr:spPr>
        <a:xfrm>
          <a:off x="20199427" y="627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70938</xdr:rowOff>
    </xdr:from>
    <xdr:to>
      <xdr:col>28</xdr:col>
      <xdr:colOff>365125</xdr:colOff>
      <xdr:row>39</xdr:row>
      <xdr:rowOff>1088</xdr:rowOff>
    </xdr:to>
    <xdr:sp macro="" textlink="">
      <xdr:nvSpPr>
        <xdr:cNvPr id="743" name="円/楕円 742"/>
        <xdr:cNvSpPr/>
      </xdr:nvSpPr>
      <xdr:spPr>
        <a:xfrm>
          <a:off x="19494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17616</xdr:rowOff>
    </xdr:from>
    <xdr:ext cx="469744" cy="259045"/>
    <xdr:sp macro="" textlink="">
      <xdr:nvSpPr>
        <xdr:cNvPr id="744" name="テキスト ボックス 743"/>
        <xdr:cNvSpPr txBox="1"/>
      </xdr:nvSpPr>
      <xdr:spPr>
        <a:xfrm>
          <a:off x="19310427" y="636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29246</xdr:rowOff>
    </xdr:from>
    <xdr:to>
      <xdr:col>27</xdr:col>
      <xdr:colOff>161925</xdr:colOff>
      <xdr:row>38</xdr:row>
      <xdr:rowOff>130846</xdr:rowOff>
    </xdr:to>
    <xdr:sp macro="" textlink="">
      <xdr:nvSpPr>
        <xdr:cNvPr id="745" name="円/楕円 744"/>
        <xdr:cNvSpPr/>
      </xdr:nvSpPr>
      <xdr:spPr>
        <a:xfrm>
          <a:off x="18605500" y="6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147373</xdr:rowOff>
    </xdr:from>
    <xdr:ext cx="469744" cy="259045"/>
    <xdr:sp macro="" textlink="">
      <xdr:nvSpPr>
        <xdr:cNvPr id="746" name="テキスト ボックス 745"/>
        <xdr:cNvSpPr txBox="1"/>
      </xdr:nvSpPr>
      <xdr:spPr>
        <a:xfrm>
          <a:off x="18421427" y="631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14473</xdr:rowOff>
    </xdr:from>
    <xdr:to>
      <xdr:col>31</xdr:col>
      <xdr:colOff>34925</xdr:colOff>
      <xdr:row>58</xdr:row>
      <xdr:rowOff>139700</xdr:rowOff>
    </xdr:to>
    <xdr:cxnSp macro="">
      <xdr:nvCxnSpPr>
        <xdr:cNvPr id="776" name="直線コネクタ 775"/>
        <xdr:cNvCxnSpPr/>
      </xdr:nvCxnSpPr>
      <xdr:spPr>
        <a:xfrm>
          <a:off x="20434300" y="9958573"/>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137957</xdr:rowOff>
    </xdr:from>
    <xdr:to>
      <xdr:col>31</xdr:col>
      <xdr:colOff>85725</xdr:colOff>
      <xdr:row>58</xdr:row>
      <xdr:rowOff>68107</xdr:rowOff>
    </xdr:to>
    <xdr:sp macro="" textlink="">
      <xdr:nvSpPr>
        <xdr:cNvPr id="777" name="フローチャート : 判断 776"/>
        <xdr:cNvSpPr/>
      </xdr:nvSpPr>
      <xdr:spPr>
        <a:xfrm>
          <a:off x="21272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84634</xdr:rowOff>
    </xdr:from>
    <xdr:ext cx="469744" cy="259045"/>
    <xdr:sp macro="" textlink="">
      <xdr:nvSpPr>
        <xdr:cNvPr id="778" name="テキスト ボックス 777"/>
        <xdr:cNvSpPr txBox="1"/>
      </xdr:nvSpPr>
      <xdr:spPr>
        <a:xfrm>
          <a:off x="21088427"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14473</xdr:rowOff>
    </xdr:from>
    <xdr:to>
      <xdr:col>29</xdr:col>
      <xdr:colOff>517525</xdr:colOff>
      <xdr:row>58</xdr:row>
      <xdr:rowOff>139700</xdr:rowOff>
    </xdr:to>
    <xdr:cxnSp macro="">
      <xdr:nvCxnSpPr>
        <xdr:cNvPr id="779" name="直線コネクタ 778"/>
        <xdr:cNvCxnSpPr/>
      </xdr:nvCxnSpPr>
      <xdr:spPr>
        <a:xfrm flipV="1">
          <a:off x="19545300" y="9958573"/>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167315</xdr:rowOff>
    </xdr:from>
    <xdr:to>
      <xdr:col>28</xdr:col>
      <xdr:colOff>314325</xdr:colOff>
      <xdr:row>58</xdr:row>
      <xdr:rowOff>139700</xdr:rowOff>
    </xdr:to>
    <xdr:cxnSp macro="">
      <xdr:nvCxnSpPr>
        <xdr:cNvPr id="782" name="直線コネクタ 781"/>
        <xdr:cNvCxnSpPr/>
      </xdr:nvCxnSpPr>
      <xdr:spPr>
        <a:xfrm>
          <a:off x="18656300" y="9082715"/>
          <a:ext cx="889000" cy="100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77013</xdr:rowOff>
    </xdr:from>
    <xdr:to>
      <xdr:col>27</xdr:col>
      <xdr:colOff>161925</xdr:colOff>
      <xdr:row>58</xdr:row>
      <xdr:rowOff>7163</xdr:rowOff>
    </xdr:to>
    <xdr:sp macro="" textlink="">
      <xdr:nvSpPr>
        <xdr:cNvPr id="785" name="フローチャート : 判断 784"/>
        <xdr:cNvSpPr/>
      </xdr:nvSpPr>
      <xdr:spPr>
        <a:xfrm>
          <a:off x="18605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169740</xdr:rowOff>
    </xdr:from>
    <xdr:ext cx="469744" cy="259045"/>
    <xdr:sp macro="" textlink="">
      <xdr:nvSpPr>
        <xdr:cNvPr id="786" name="テキスト ボックス 785"/>
        <xdr:cNvSpPr txBox="1"/>
      </xdr:nvSpPr>
      <xdr:spPr>
        <a:xfrm>
          <a:off x="18421427" y="99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135123</xdr:rowOff>
    </xdr:from>
    <xdr:to>
      <xdr:col>29</xdr:col>
      <xdr:colOff>568325</xdr:colOff>
      <xdr:row>58</xdr:row>
      <xdr:rowOff>65273</xdr:rowOff>
    </xdr:to>
    <xdr:sp macro="" textlink="">
      <xdr:nvSpPr>
        <xdr:cNvPr id="796" name="円/楕円 795"/>
        <xdr:cNvSpPr/>
      </xdr:nvSpPr>
      <xdr:spPr>
        <a:xfrm>
          <a:off x="20383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81800</xdr:rowOff>
    </xdr:from>
    <xdr:ext cx="469744" cy="259045"/>
    <xdr:sp macro="" textlink="">
      <xdr:nvSpPr>
        <xdr:cNvPr id="797" name="テキスト ボックス 796"/>
        <xdr:cNvSpPr txBox="1"/>
      </xdr:nvSpPr>
      <xdr:spPr>
        <a:xfrm>
          <a:off x="20199427" y="968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116515</xdr:rowOff>
    </xdr:from>
    <xdr:to>
      <xdr:col>27</xdr:col>
      <xdr:colOff>161925</xdr:colOff>
      <xdr:row>53</xdr:row>
      <xdr:rowOff>46665</xdr:rowOff>
    </xdr:to>
    <xdr:sp macro="" textlink="">
      <xdr:nvSpPr>
        <xdr:cNvPr id="800" name="円/楕円 799"/>
        <xdr:cNvSpPr/>
      </xdr:nvSpPr>
      <xdr:spPr>
        <a:xfrm>
          <a:off x="18605500" y="9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63192</xdr:rowOff>
    </xdr:from>
    <xdr:ext cx="534377" cy="259045"/>
    <xdr:sp macro="" textlink="">
      <xdr:nvSpPr>
        <xdr:cNvPr id="801" name="テキスト ボックス 800"/>
        <xdr:cNvSpPr txBox="1"/>
      </xdr:nvSpPr>
      <xdr:spPr>
        <a:xfrm>
          <a:off x="18389111" y="88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131287</xdr:rowOff>
    </xdr:from>
    <xdr:to>
      <xdr:col>32</xdr:col>
      <xdr:colOff>187325</xdr:colOff>
      <xdr:row>76</xdr:row>
      <xdr:rowOff>4758</xdr:rowOff>
    </xdr:to>
    <xdr:cxnSp macro="">
      <xdr:nvCxnSpPr>
        <xdr:cNvPr id="829" name="直線コネクタ 828"/>
        <xdr:cNvCxnSpPr/>
      </xdr:nvCxnSpPr>
      <xdr:spPr>
        <a:xfrm flipV="1">
          <a:off x="21323300" y="12990037"/>
          <a:ext cx="8382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4758</xdr:rowOff>
    </xdr:from>
    <xdr:to>
      <xdr:col>31</xdr:col>
      <xdr:colOff>34925</xdr:colOff>
      <xdr:row>76</xdr:row>
      <xdr:rowOff>108564</xdr:rowOff>
    </xdr:to>
    <xdr:cxnSp macro="">
      <xdr:nvCxnSpPr>
        <xdr:cNvPr id="832" name="直線コネクタ 831"/>
        <xdr:cNvCxnSpPr/>
      </xdr:nvCxnSpPr>
      <xdr:spPr>
        <a:xfrm flipV="1">
          <a:off x="20434300" y="13034958"/>
          <a:ext cx="889000" cy="10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167493</xdr:rowOff>
    </xdr:from>
    <xdr:to>
      <xdr:col>31</xdr:col>
      <xdr:colOff>85725</xdr:colOff>
      <xdr:row>75</xdr:row>
      <xdr:rowOff>97643</xdr:rowOff>
    </xdr:to>
    <xdr:sp macro="" textlink="">
      <xdr:nvSpPr>
        <xdr:cNvPr id="833" name="フローチャート : 判断 832"/>
        <xdr:cNvSpPr/>
      </xdr:nvSpPr>
      <xdr:spPr>
        <a:xfrm>
          <a:off x="21272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114170</xdr:rowOff>
    </xdr:from>
    <xdr:ext cx="534377" cy="259045"/>
    <xdr:sp macro="" textlink="">
      <xdr:nvSpPr>
        <xdr:cNvPr id="834" name="テキスト ボックス 833"/>
        <xdr:cNvSpPr txBox="1"/>
      </xdr:nvSpPr>
      <xdr:spPr>
        <a:xfrm>
          <a:off x="21056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108564</xdr:rowOff>
    </xdr:from>
    <xdr:to>
      <xdr:col>29</xdr:col>
      <xdr:colOff>517525</xdr:colOff>
      <xdr:row>76</xdr:row>
      <xdr:rowOff>113046</xdr:rowOff>
    </xdr:to>
    <xdr:cxnSp macro="">
      <xdr:nvCxnSpPr>
        <xdr:cNvPr id="835" name="直線コネクタ 834"/>
        <xdr:cNvCxnSpPr/>
      </xdr:nvCxnSpPr>
      <xdr:spPr>
        <a:xfrm flipV="1">
          <a:off x="19545300" y="13138764"/>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113046</xdr:rowOff>
    </xdr:from>
    <xdr:to>
      <xdr:col>28</xdr:col>
      <xdr:colOff>314325</xdr:colOff>
      <xdr:row>76</xdr:row>
      <xdr:rowOff>119492</xdr:rowOff>
    </xdr:to>
    <xdr:cxnSp macro="">
      <xdr:nvCxnSpPr>
        <xdr:cNvPr id="838" name="直線コネクタ 837"/>
        <xdr:cNvCxnSpPr/>
      </xdr:nvCxnSpPr>
      <xdr:spPr>
        <a:xfrm flipV="1">
          <a:off x="18656300" y="13143246"/>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102479</xdr:rowOff>
    </xdr:from>
    <xdr:to>
      <xdr:col>27</xdr:col>
      <xdr:colOff>161925</xdr:colOff>
      <xdr:row>76</xdr:row>
      <xdr:rowOff>32629</xdr:rowOff>
    </xdr:to>
    <xdr:sp macro="" textlink="">
      <xdr:nvSpPr>
        <xdr:cNvPr id="841" name="フローチャート : 判断 840"/>
        <xdr:cNvSpPr/>
      </xdr:nvSpPr>
      <xdr:spPr>
        <a:xfrm>
          <a:off x="18605500" y="1296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49156</xdr:rowOff>
    </xdr:from>
    <xdr:ext cx="534377" cy="259045"/>
    <xdr:sp macro="" textlink="">
      <xdr:nvSpPr>
        <xdr:cNvPr id="842" name="テキスト ボックス 841"/>
        <xdr:cNvSpPr txBox="1"/>
      </xdr:nvSpPr>
      <xdr:spPr>
        <a:xfrm>
          <a:off x="18389111" y="1273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80487</xdr:rowOff>
    </xdr:from>
    <xdr:to>
      <xdr:col>32</xdr:col>
      <xdr:colOff>238125</xdr:colOff>
      <xdr:row>76</xdr:row>
      <xdr:rowOff>10638</xdr:rowOff>
    </xdr:to>
    <xdr:sp macro="" textlink="">
      <xdr:nvSpPr>
        <xdr:cNvPr id="848" name="円/楕円 847"/>
        <xdr:cNvSpPr/>
      </xdr:nvSpPr>
      <xdr:spPr>
        <a:xfrm>
          <a:off x="22110700" y="12939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103364</xdr:rowOff>
    </xdr:from>
    <xdr:ext cx="534377" cy="259045"/>
    <xdr:sp macro="" textlink="">
      <xdr:nvSpPr>
        <xdr:cNvPr id="849" name="繰出金該当値テキスト"/>
        <xdr:cNvSpPr txBox="1"/>
      </xdr:nvSpPr>
      <xdr:spPr>
        <a:xfrm>
          <a:off x="22212300" y="127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125407</xdr:rowOff>
    </xdr:from>
    <xdr:to>
      <xdr:col>31</xdr:col>
      <xdr:colOff>85725</xdr:colOff>
      <xdr:row>76</xdr:row>
      <xdr:rowOff>55556</xdr:rowOff>
    </xdr:to>
    <xdr:sp macro="" textlink="">
      <xdr:nvSpPr>
        <xdr:cNvPr id="850" name="円/楕円 849"/>
        <xdr:cNvSpPr/>
      </xdr:nvSpPr>
      <xdr:spPr>
        <a:xfrm>
          <a:off x="21272500" y="129841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46685</xdr:rowOff>
    </xdr:from>
    <xdr:ext cx="534377" cy="259045"/>
    <xdr:sp macro="" textlink="">
      <xdr:nvSpPr>
        <xdr:cNvPr id="851" name="テキスト ボックス 850"/>
        <xdr:cNvSpPr txBox="1"/>
      </xdr:nvSpPr>
      <xdr:spPr>
        <a:xfrm>
          <a:off x="21056111" y="130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57764</xdr:rowOff>
    </xdr:from>
    <xdr:to>
      <xdr:col>29</xdr:col>
      <xdr:colOff>568325</xdr:colOff>
      <xdr:row>76</xdr:row>
      <xdr:rowOff>159364</xdr:rowOff>
    </xdr:to>
    <xdr:sp macro="" textlink="">
      <xdr:nvSpPr>
        <xdr:cNvPr id="852" name="円/楕円 851"/>
        <xdr:cNvSpPr/>
      </xdr:nvSpPr>
      <xdr:spPr>
        <a:xfrm>
          <a:off x="20383500" y="130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150491</xdr:rowOff>
    </xdr:from>
    <xdr:ext cx="534377" cy="259045"/>
    <xdr:sp macro="" textlink="">
      <xdr:nvSpPr>
        <xdr:cNvPr id="853" name="テキスト ボックス 852"/>
        <xdr:cNvSpPr txBox="1"/>
      </xdr:nvSpPr>
      <xdr:spPr>
        <a:xfrm>
          <a:off x="20167111" y="131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62246</xdr:rowOff>
    </xdr:from>
    <xdr:to>
      <xdr:col>28</xdr:col>
      <xdr:colOff>365125</xdr:colOff>
      <xdr:row>76</xdr:row>
      <xdr:rowOff>163846</xdr:rowOff>
    </xdr:to>
    <xdr:sp macro="" textlink="">
      <xdr:nvSpPr>
        <xdr:cNvPr id="854" name="円/楕円 853"/>
        <xdr:cNvSpPr/>
      </xdr:nvSpPr>
      <xdr:spPr>
        <a:xfrm>
          <a:off x="19494500" y="13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154973</xdr:rowOff>
    </xdr:from>
    <xdr:ext cx="534377" cy="259045"/>
    <xdr:sp macro="" textlink="">
      <xdr:nvSpPr>
        <xdr:cNvPr id="855" name="テキスト ボックス 854"/>
        <xdr:cNvSpPr txBox="1"/>
      </xdr:nvSpPr>
      <xdr:spPr>
        <a:xfrm>
          <a:off x="19278111" y="131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68692</xdr:rowOff>
    </xdr:from>
    <xdr:to>
      <xdr:col>27</xdr:col>
      <xdr:colOff>161925</xdr:colOff>
      <xdr:row>76</xdr:row>
      <xdr:rowOff>170292</xdr:rowOff>
    </xdr:to>
    <xdr:sp macro="" textlink="">
      <xdr:nvSpPr>
        <xdr:cNvPr id="856" name="円/楕円 855"/>
        <xdr:cNvSpPr/>
      </xdr:nvSpPr>
      <xdr:spPr>
        <a:xfrm>
          <a:off x="18605500" y="130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161419</xdr:rowOff>
    </xdr:from>
    <xdr:ext cx="534377" cy="259045"/>
    <xdr:sp macro="" textlink="">
      <xdr:nvSpPr>
        <xdr:cNvPr id="857" name="テキスト ボックス 856"/>
        <xdr:cNvSpPr txBox="1"/>
      </xdr:nvSpPr>
      <xdr:spPr>
        <a:xfrm>
          <a:off x="18389111" y="1319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４１９，２９１円となっている。主な構成項目である人件費は、住民一人当たり６１，９０９円となっており、増加傾向にあり、類似団体を上回った状況である。増加の主な要因は要因としては、一部事務組合の解散に伴う職員数の増加と大量退職に備え、採用の平均化を図っているものによ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普通建設事業費は住民一人当たり９３，７８８円となっており、昨年度よりさらに増加し、類似団体と比較しても一人当たりコストが高い状況が続いている。これは既存の公共事業に加え、津波避難タワー建設事業や歴史的風致維持向上計画事業が本格化してきたことなどによる。さらに今後、中学校建設の大規模事業が控えているので、公共施設等総合管理計画に基づき、公共施設の整理等を進めていくことで、長期的には事業費の減少を目指すことと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23,162
23,011
41.04
10,271,927
9,711,614
490,502
5,198,941
9,140,026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85979</xdr:rowOff>
    </xdr:from>
    <xdr:to>
      <xdr:col>6</xdr:col>
      <xdr:colOff>511175</xdr:colOff>
      <xdr:row>35</xdr:row>
      <xdr:rowOff>42545</xdr:rowOff>
    </xdr:to>
    <xdr:cxnSp macro="">
      <xdr:nvCxnSpPr>
        <xdr:cNvPr id="61" name="直線コネクタ 60"/>
        <xdr:cNvCxnSpPr/>
      </xdr:nvCxnSpPr>
      <xdr:spPr>
        <a:xfrm>
          <a:off x="3797300" y="5915279"/>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85979</xdr:rowOff>
    </xdr:from>
    <xdr:to>
      <xdr:col>5</xdr:col>
      <xdr:colOff>358775</xdr:colOff>
      <xdr:row>34</xdr:row>
      <xdr:rowOff>124841</xdr:rowOff>
    </xdr:to>
    <xdr:cxnSp macro="">
      <xdr:nvCxnSpPr>
        <xdr:cNvPr id="64" name="直線コネクタ 63"/>
        <xdr:cNvCxnSpPr/>
      </xdr:nvCxnSpPr>
      <xdr:spPr>
        <a:xfrm flipV="1">
          <a:off x="2908300" y="591527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124841</xdr:rowOff>
    </xdr:from>
    <xdr:to>
      <xdr:col>4</xdr:col>
      <xdr:colOff>155575</xdr:colOff>
      <xdr:row>35</xdr:row>
      <xdr:rowOff>254</xdr:rowOff>
    </xdr:to>
    <xdr:cxnSp macro="">
      <xdr:nvCxnSpPr>
        <xdr:cNvPr id="67" name="直線コネクタ 66"/>
        <xdr:cNvCxnSpPr/>
      </xdr:nvCxnSpPr>
      <xdr:spPr>
        <a:xfrm flipV="1">
          <a:off x="2019300" y="595414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115316</xdr:rowOff>
    </xdr:from>
    <xdr:to>
      <xdr:col>2</xdr:col>
      <xdr:colOff>638175</xdr:colOff>
      <xdr:row>35</xdr:row>
      <xdr:rowOff>254</xdr:rowOff>
    </xdr:to>
    <xdr:cxnSp macro="">
      <xdr:nvCxnSpPr>
        <xdr:cNvPr id="70" name="直線コネクタ 69"/>
        <xdr:cNvCxnSpPr/>
      </xdr:nvCxnSpPr>
      <xdr:spPr>
        <a:xfrm>
          <a:off x="1130300" y="594461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163195</xdr:rowOff>
    </xdr:from>
    <xdr:to>
      <xdr:col>6</xdr:col>
      <xdr:colOff>561975</xdr:colOff>
      <xdr:row>35</xdr:row>
      <xdr:rowOff>93345</xdr:rowOff>
    </xdr:to>
    <xdr:sp macro="" textlink="">
      <xdr:nvSpPr>
        <xdr:cNvPr id="80" name="円/楕円 79"/>
        <xdr:cNvSpPr/>
      </xdr:nvSpPr>
      <xdr:spPr>
        <a:xfrm>
          <a:off x="4584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141622</xdr:rowOff>
    </xdr:from>
    <xdr:ext cx="469744" cy="259045"/>
    <xdr:sp macro="" textlink="">
      <xdr:nvSpPr>
        <xdr:cNvPr id="81" name="議会費該当値テキスト"/>
        <xdr:cNvSpPr txBox="1"/>
      </xdr:nvSpPr>
      <xdr:spPr>
        <a:xfrm>
          <a:off x="4686300"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35179</xdr:rowOff>
    </xdr:from>
    <xdr:to>
      <xdr:col>5</xdr:col>
      <xdr:colOff>409575</xdr:colOff>
      <xdr:row>34</xdr:row>
      <xdr:rowOff>136779</xdr:rowOff>
    </xdr:to>
    <xdr:sp macro="" textlink="">
      <xdr:nvSpPr>
        <xdr:cNvPr id="82" name="円/楕円 81"/>
        <xdr:cNvSpPr/>
      </xdr:nvSpPr>
      <xdr:spPr>
        <a:xfrm>
          <a:off x="3746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127906</xdr:rowOff>
    </xdr:from>
    <xdr:ext cx="469744" cy="259045"/>
    <xdr:sp macro="" textlink="">
      <xdr:nvSpPr>
        <xdr:cNvPr id="83" name="テキスト ボックス 82"/>
        <xdr:cNvSpPr txBox="1"/>
      </xdr:nvSpPr>
      <xdr:spPr>
        <a:xfrm>
          <a:off x="3562427"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74041</xdr:rowOff>
    </xdr:from>
    <xdr:to>
      <xdr:col>4</xdr:col>
      <xdr:colOff>206375</xdr:colOff>
      <xdr:row>35</xdr:row>
      <xdr:rowOff>4191</xdr:rowOff>
    </xdr:to>
    <xdr:sp macro="" textlink="">
      <xdr:nvSpPr>
        <xdr:cNvPr id="84" name="円/楕円 83"/>
        <xdr:cNvSpPr/>
      </xdr:nvSpPr>
      <xdr:spPr>
        <a:xfrm>
          <a:off x="2857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166768</xdr:rowOff>
    </xdr:from>
    <xdr:ext cx="469744" cy="259045"/>
    <xdr:sp macro="" textlink="">
      <xdr:nvSpPr>
        <xdr:cNvPr id="85" name="テキスト ボックス 84"/>
        <xdr:cNvSpPr txBox="1"/>
      </xdr:nvSpPr>
      <xdr:spPr>
        <a:xfrm>
          <a:off x="2673427"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120904</xdr:rowOff>
    </xdr:from>
    <xdr:to>
      <xdr:col>3</xdr:col>
      <xdr:colOff>3175</xdr:colOff>
      <xdr:row>35</xdr:row>
      <xdr:rowOff>51054</xdr:rowOff>
    </xdr:to>
    <xdr:sp macro="" textlink="">
      <xdr:nvSpPr>
        <xdr:cNvPr id="86" name="円/楕円 85"/>
        <xdr:cNvSpPr/>
      </xdr:nvSpPr>
      <xdr:spPr>
        <a:xfrm>
          <a:off x="1968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42181</xdr:rowOff>
    </xdr:from>
    <xdr:ext cx="469744" cy="259045"/>
    <xdr:sp macro="" textlink="">
      <xdr:nvSpPr>
        <xdr:cNvPr id="87" name="テキスト ボックス 86"/>
        <xdr:cNvSpPr txBox="1"/>
      </xdr:nvSpPr>
      <xdr:spPr>
        <a:xfrm>
          <a:off x="1784427"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64516</xdr:rowOff>
    </xdr:from>
    <xdr:to>
      <xdr:col>1</xdr:col>
      <xdr:colOff>485775</xdr:colOff>
      <xdr:row>34</xdr:row>
      <xdr:rowOff>166116</xdr:rowOff>
    </xdr:to>
    <xdr:sp macro="" textlink="">
      <xdr:nvSpPr>
        <xdr:cNvPr id="88" name="円/楕円 87"/>
        <xdr:cNvSpPr/>
      </xdr:nvSpPr>
      <xdr:spPr>
        <a:xfrm>
          <a:off x="10795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157243</xdr:rowOff>
    </xdr:from>
    <xdr:ext cx="469744" cy="259045"/>
    <xdr:sp macro="" textlink="">
      <xdr:nvSpPr>
        <xdr:cNvPr id="89" name="テキスト ボックス 88"/>
        <xdr:cNvSpPr txBox="1"/>
      </xdr:nvSpPr>
      <xdr:spPr>
        <a:xfrm>
          <a:off x="895427" y="59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121344</xdr:rowOff>
    </xdr:from>
    <xdr:to>
      <xdr:col>6</xdr:col>
      <xdr:colOff>511175</xdr:colOff>
      <xdr:row>56</xdr:row>
      <xdr:rowOff>100053</xdr:rowOff>
    </xdr:to>
    <xdr:cxnSp macro="">
      <xdr:nvCxnSpPr>
        <xdr:cNvPr id="118" name="直線コネクタ 117"/>
        <xdr:cNvCxnSpPr/>
      </xdr:nvCxnSpPr>
      <xdr:spPr>
        <a:xfrm flipV="1">
          <a:off x="3797300" y="9551094"/>
          <a:ext cx="838200" cy="1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100053</xdr:rowOff>
    </xdr:from>
    <xdr:to>
      <xdr:col>5</xdr:col>
      <xdr:colOff>358775</xdr:colOff>
      <xdr:row>57</xdr:row>
      <xdr:rowOff>5100</xdr:rowOff>
    </xdr:to>
    <xdr:cxnSp macro="">
      <xdr:nvCxnSpPr>
        <xdr:cNvPr id="121" name="直線コネクタ 120"/>
        <xdr:cNvCxnSpPr/>
      </xdr:nvCxnSpPr>
      <xdr:spPr>
        <a:xfrm flipV="1">
          <a:off x="2908300" y="9701253"/>
          <a:ext cx="889000" cy="7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32314</xdr:rowOff>
    </xdr:from>
    <xdr:to>
      <xdr:col>5</xdr:col>
      <xdr:colOff>409575</xdr:colOff>
      <xdr:row>56</xdr:row>
      <xdr:rowOff>133914</xdr:rowOff>
    </xdr:to>
    <xdr:sp macro="" textlink="">
      <xdr:nvSpPr>
        <xdr:cNvPr id="122" name="フローチャート : 判断 121"/>
        <xdr:cNvSpPr/>
      </xdr:nvSpPr>
      <xdr:spPr>
        <a:xfrm>
          <a:off x="3746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150441</xdr:rowOff>
    </xdr:from>
    <xdr:ext cx="534377" cy="259045"/>
    <xdr:sp macro="" textlink="">
      <xdr:nvSpPr>
        <xdr:cNvPr id="123" name="テキスト ボックス 122"/>
        <xdr:cNvSpPr txBox="1"/>
      </xdr:nvSpPr>
      <xdr:spPr>
        <a:xfrm>
          <a:off x="3530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121229</xdr:rowOff>
    </xdr:from>
    <xdr:to>
      <xdr:col>4</xdr:col>
      <xdr:colOff>155575</xdr:colOff>
      <xdr:row>57</xdr:row>
      <xdr:rowOff>5100</xdr:rowOff>
    </xdr:to>
    <xdr:cxnSp macro="">
      <xdr:nvCxnSpPr>
        <xdr:cNvPr id="124" name="直線コネクタ 123"/>
        <xdr:cNvCxnSpPr/>
      </xdr:nvCxnSpPr>
      <xdr:spPr>
        <a:xfrm>
          <a:off x="2019300" y="972242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111163</xdr:rowOff>
    </xdr:from>
    <xdr:to>
      <xdr:col>2</xdr:col>
      <xdr:colOff>638175</xdr:colOff>
      <xdr:row>56</xdr:row>
      <xdr:rowOff>121229</xdr:rowOff>
    </xdr:to>
    <xdr:cxnSp macro="">
      <xdr:nvCxnSpPr>
        <xdr:cNvPr id="127" name="直線コネクタ 126"/>
        <xdr:cNvCxnSpPr/>
      </xdr:nvCxnSpPr>
      <xdr:spPr>
        <a:xfrm>
          <a:off x="1130300" y="9712363"/>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127457</xdr:rowOff>
    </xdr:from>
    <xdr:to>
      <xdr:col>1</xdr:col>
      <xdr:colOff>485775</xdr:colOff>
      <xdr:row>57</xdr:row>
      <xdr:rowOff>57607</xdr:rowOff>
    </xdr:to>
    <xdr:sp macro="" textlink="">
      <xdr:nvSpPr>
        <xdr:cNvPr id="130" name="フローチャート : 判断 129"/>
        <xdr:cNvSpPr/>
      </xdr:nvSpPr>
      <xdr:spPr>
        <a:xfrm>
          <a:off x="1079500" y="97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48734</xdr:rowOff>
    </xdr:from>
    <xdr:ext cx="534377" cy="259045"/>
    <xdr:sp macro="" textlink="">
      <xdr:nvSpPr>
        <xdr:cNvPr id="131" name="テキスト ボックス 130"/>
        <xdr:cNvSpPr txBox="1"/>
      </xdr:nvSpPr>
      <xdr:spPr>
        <a:xfrm>
          <a:off x="863111" y="98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70544</xdr:rowOff>
    </xdr:from>
    <xdr:to>
      <xdr:col>6</xdr:col>
      <xdr:colOff>561975</xdr:colOff>
      <xdr:row>56</xdr:row>
      <xdr:rowOff>694</xdr:rowOff>
    </xdr:to>
    <xdr:sp macro="" textlink="">
      <xdr:nvSpPr>
        <xdr:cNvPr id="137" name="円/楕円 136"/>
        <xdr:cNvSpPr/>
      </xdr:nvSpPr>
      <xdr:spPr>
        <a:xfrm>
          <a:off x="4584700" y="95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93421</xdr:rowOff>
    </xdr:from>
    <xdr:ext cx="534377" cy="259045"/>
    <xdr:sp macro="" textlink="">
      <xdr:nvSpPr>
        <xdr:cNvPr id="138" name="総務費該当値テキスト"/>
        <xdr:cNvSpPr txBox="1"/>
      </xdr:nvSpPr>
      <xdr:spPr>
        <a:xfrm>
          <a:off x="4686300" y="93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49253</xdr:rowOff>
    </xdr:from>
    <xdr:to>
      <xdr:col>5</xdr:col>
      <xdr:colOff>409575</xdr:colOff>
      <xdr:row>56</xdr:row>
      <xdr:rowOff>150853</xdr:rowOff>
    </xdr:to>
    <xdr:sp macro="" textlink="">
      <xdr:nvSpPr>
        <xdr:cNvPr id="139" name="円/楕円 138"/>
        <xdr:cNvSpPr/>
      </xdr:nvSpPr>
      <xdr:spPr>
        <a:xfrm>
          <a:off x="3746500" y="96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141980</xdr:rowOff>
    </xdr:from>
    <xdr:ext cx="534377" cy="259045"/>
    <xdr:sp macro="" textlink="">
      <xdr:nvSpPr>
        <xdr:cNvPr id="140" name="テキスト ボックス 139"/>
        <xdr:cNvSpPr txBox="1"/>
      </xdr:nvSpPr>
      <xdr:spPr>
        <a:xfrm>
          <a:off x="3530111" y="974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125750</xdr:rowOff>
    </xdr:from>
    <xdr:to>
      <xdr:col>4</xdr:col>
      <xdr:colOff>206375</xdr:colOff>
      <xdr:row>57</xdr:row>
      <xdr:rowOff>55900</xdr:rowOff>
    </xdr:to>
    <xdr:sp macro="" textlink="">
      <xdr:nvSpPr>
        <xdr:cNvPr id="141" name="円/楕円 140"/>
        <xdr:cNvSpPr/>
      </xdr:nvSpPr>
      <xdr:spPr>
        <a:xfrm>
          <a:off x="2857500" y="97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47027</xdr:rowOff>
    </xdr:from>
    <xdr:ext cx="534377" cy="259045"/>
    <xdr:sp macro="" textlink="">
      <xdr:nvSpPr>
        <xdr:cNvPr id="142" name="テキスト ボックス 141"/>
        <xdr:cNvSpPr txBox="1"/>
      </xdr:nvSpPr>
      <xdr:spPr>
        <a:xfrm>
          <a:off x="2641111" y="98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70429</xdr:rowOff>
    </xdr:from>
    <xdr:to>
      <xdr:col>3</xdr:col>
      <xdr:colOff>3175</xdr:colOff>
      <xdr:row>57</xdr:row>
      <xdr:rowOff>579</xdr:rowOff>
    </xdr:to>
    <xdr:sp macro="" textlink="">
      <xdr:nvSpPr>
        <xdr:cNvPr id="143" name="円/楕円 142"/>
        <xdr:cNvSpPr/>
      </xdr:nvSpPr>
      <xdr:spPr>
        <a:xfrm>
          <a:off x="1968500" y="96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17106</xdr:rowOff>
    </xdr:from>
    <xdr:ext cx="534377" cy="259045"/>
    <xdr:sp macro="" textlink="">
      <xdr:nvSpPr>
        <xdr:cNvPr id="144" name="テキスト ボックス 143"/>
        <xdr:cNvSpPr txBox="1"/>
      </xdr:nvSpPr>
      <xdr:spPr>
        <a:xfrm>
          <a:off x="1752111" y="94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45" name="円/楕円 144"/>
        <xdr:cNvSpPr/>
      </xdr:nvSpPr>
      <xdr:spPr>
        <a:xfrm>
          <a:off x="1079500" y="96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46" name="テキスト ボックス 145"/>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11793</xdr:rowOff>
    </xdr:from>
    <xdr:to>
      <xdr:col>6</xdr:col>
      <xdr:colOff>511175</xdr:colOff>
      <xdr:row>77</xdr:row>
      <xdr:rowOff>108567</xdr:rowOff>
    </xdr:to>
    <xdr:cxnSp macro="">
      <xdr:nvCxnSpPr>
        <xdr:cNvPr id="178" name="直線コネクタ 177"/>
        <xdr:cNvCxnSpPr/>
      </xdr:nvCxnSpPr>
      <xdr:spPr>
        <a:xfrm flipV="1">
          <a:off x="3797300" y="13213443"/>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108567</xdr:rowOff>
    </xdr:from>
    <xdr:to>
      <xdr:col>5</xdr:col>
      <xdr:colOff>358775</xdr:colOff>
      <xdr:row>78</xdr:row>
      <xdr:rowOff>51025</xdr:rowOff>
    </xdr:to>
    <xdr:cxnSp macro="">
      <xdr:nvCxnSpPr>
        <xdr:cNvPr id="181" name="直線コネクタ 180"/>
        <xdr:cNvCxnSpPr/>
      </xdr:nvCxnSpPr>
      <xdr:spPr>
        <a:xfrm flipV="1">
          <a:off x="2908300" y="13310217"/>
          <a:ext cx="889000" cy="1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146256</xdr:rowOff>
    </xdr:from>
    <xdr:to>
      <xdr:col>5</xdr:col>
      <xdr:colOff>409575</xdr:colOff>
      <xdr:row>77</xdr:row>
      <xdr:rowOff>76406</xdr:rowOff>
    </xdr:to>
    <xdr:sp macro="" textlink="">
      <xdr:nvSpPr>
        <xdr:cNvPr id="182" name="フローチャート : 判断 181"/>
        <xdr:cNvSpPr/>
      </xdr:nvSpPr>
      <xdr:spPr>
        <a:xfrm>
          <a:off x="3746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92934</xdr:rowOff>
    </xdr:from>
    <xdr:ext cx="599010" cy="259045"/>
    <xdr:sp macro="" textlink="">
      <xdr:nvSpPr>
        <xdr:cNvPr id="183" name="テキスト ボックス 182"/>
        <xdr:cNvSpPr txBox="1"/>
      </xdr:nvSpPr>
      <xdr:spPr>
        <a:xfrm>
          <a:off x="3497794"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51025</xdr:rowOff>
    </xdr:from>
    <xdr:to>
      <xdr:col>4</xdr:col>
      <xdr:colOff>155575</xdr:colOff>
      <xdr:row>78</xdr:row>
      <xdr:rowOff>164399</xdr:rowOff>
    </xdr:to>
    <xdr:cxnSp macro="">
      <xdr:nvCxnSpPr>
        <xdr:cNvPr id="184" name="直線コネクタ 183"/>
        <xdr:cNvCxnSpPr/>
      </xdr:nvCxnSpPr>
      <xdr:spPr>
        <a:xfrm flipV="1">
          <a:off x="2019300" y="13424125"/>
          <a:ext cx="889000" cy="1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164399</xdr:rowOff>
    </xdr:from>
    <xdr:to>
      <xdr:col>2</xdr:col>
      <xdr:colOff>638175</xdr:colOff>
      <xdr:row>79</xdr:row>
      <xdr:rowOff>55727</xdr:rowOff>
    </xdr:to>
    <xdr:cxnSp macro="">
      <xdr:nvCxnSpPr>
        <xdr:cNvPr id="187" name="直線コネクタ 186"/>
        <xdr:cNvCxnSpPr/>
      </xdr:nvCxnSpPr>
      <xdr:spPr>
        <a:xfrm flipV="1">
          <a:off x="1130300" y="13537499"/>
          <a:ext cx="889000" cy="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100406</xdr:rowOff>
    </xdr:from>
    <xdr:to>
      <xdr:col>1</xdr:col>
      <xdr:colOff>485775</xdr:colOff>
      <xdr:row>79</xdr:row>
      <xdr:rowOff>30556</xdr:rowOff>
    </xdr:to>
    <xdr:sp macro="" textlink="">
      <xdr:nvSpPr>
        <xdr:cNvPr id="190" name="フローチャート : 判断 189"/>
        <xdr:cNvSpPr/>
      </xdr:nvSpPr>
      <xdr:spPr>
        <a:xfrm>
          <a:off x="1079500" y="1347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47083</xdr:rowOff>
    </xdr:from>
    <xdr:ext cx="599010" cy="259045"/>
    <xdr:sp macro="" textlink="">
      <xdr:nvSpPr>
        <xdr:cNvPr id="191" name="テキスト ボックス 190"/>
        <xdr:cNvSpPr txBox="1"/>
      </xdr:nvSpPr>
      <xdr:spPr>
        <a:xfrm>
          <a:off x="830794" y="1324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132443</xdr:rowOff>
    </xdr:from>
    <xdr:to>
      <xdr:col>6</xdr:col>
      <xdr:colOff>561975</xdr:colOff>
      <xdr:row>77</xdr:row>
      <xdr:rowOff>62593</xdr:rowOff>
    </xdr:to>
    <xdr:sp macro="" textlink="">
      <xdr:nvSpPr>
        <xdr:cNvPr id="197" name="円/楕円 196"/>
        <xdr:cNvSpPr/>
      </xdr:nvSpPr>
      <xdr:spPr>
        <a:xfrm>
          <a:off x="4584700" y="131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155320</xdr:rowOff>
    </xdr:from>
    <xdr:ext cx="599010" cy="259045"/>
    <xdr:sp macro="" textlink="">
      <xdr:nvSpPr>
        <xdr:cNvPr id="198" name="民生費該当値テキスト"/>
        <xdr:cNvSpPr txBox="1"/>
      </xdr:nvSpPr>
      <xdr:spPr>
        <a:xfrm>
          <a:off x="4686300" y="1301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57767</xdr:rowOff>
    </xdr:from>
    <xdr:to>
      <xdr:col>5</xdr:col>
      <xdr:colOff>409575</xdr:colOff>
      <xdr:row>77</xdr:row>
      <xdr:rowOff>159367</xdr:rowOff>
    </xdr:to>
    <xdr:sp macro="" textlink="">
      <xdr:nvSpPr>
        <xdr:cNvPr id="199" name="円/楕円 198"/>
        <xdr:cNvSpPr/>
      </xdr:nvSpPr>
      <xdr:spPr>
        <a:xfrm>
          <a:off x="3746500" y="132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150494</xdr:rowOff>
    </xdr:from>
    <xdr:ext cx="599010" cy="259045"/>
    <xdr:sp macro="" textlink="">
      <xdr:nvSpPr>
        <xdr:cNvPr id="200" name="テキスト ボックス 199"/>
        <xdr:cNvSpPr txBox="1"/>
      </xdr:nvSpPr>
      <xdr:spPr>
        <a:xfrm>
          <a:off x="3497794" y="1335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225</xdr:rowOff>
    </xdr:from>
    <xdr:to>
      <xdr:col>4</xdr:col>
      <xdr:colOff>206375</xdr:colOff>
      <xdr:row>78</xdr:row>
      <xdr:rowOff>101825</xdr:rowOff>
    </xdr:to>
    <xdr:sp macro="" textlink="">
      <xdr:nvSpPr>
        <xdr:cNvPr id="201" name="円/楕円 200"/>
        <xdr:cNvSpPr/>
      </xdr:nvSpPr>
      <xdr:spPr>
        <a:xfrm>
          <a:off x="2857500" y="133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92952</xdr:rowOff>
    </xdr:from>
    <xdr:ext cx="599010" cy="259045"/>
    <xdr:sp macro="" textlink="">
      <xdr:nvSpPr>
        <xdr:cNvPr id="202" name="テキスト ボックス 201"/>
        <xdr:cNvSpPr txBox="1"/>
      </xdr:nvSpPr>
      <xdr:spPr>
        <a:xfrm>
          <a:off x="2608794" y="134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113599</xdr:rowOff>
    </xdr:from>
    <xdr:to>
      <xdr:col>3</xdr:col>
      <xdr:colOff>3175</xdr:colOff>
      <xdr:row>79</xdr:row>
      <xdr:rowOff>43749</xdr:rowOff>
    </xdr:to>
    <xdr:sp macro="" textlink="">
      <xdr:nvSpPr>
        <xdr:cNvPr id="203" name="円/楕円 202"/>
        <xdr:cNvSpPr/>
      </xdr:nvSpPr>
      <xdr:spPr>
        <a:xfrm>
          <a:off x="1968500" y="134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34876</xdr:rowOff>
    </xdr:from>
    <xdr:ext cx="534377" cy="259045"/>
    <xdr:sp macro="" textlink="">
      <xdr:nvSpPr>
        <xdr:cNvPr id="204" name="テキスト ボックス 203"/>
        <xdr:cNvSpPr txBox="1"/>
      </xdr:nvSpPr>
      <xdr:spPr>
        <a:xfrm>
          <a:off x="1752111" y="135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4927</xdr:rowOff>
    </xdr:from>
    <xdr:to>
      <xdr:col>1</xdr:col>
      <xdr:colOff>485775</xdr:colOff>
      <xdr:row>79</xdr:row>
      <xdr:rowOff>106527</xdr:rowOff>
    </xdr:to>
    <xdr:sp macro="" textlink="">
      <xdr:nvSpPr>
        <xdr:cNvPr id="205" name="円/楕円 204"/>
        <xdr:cNvSpPr/>
      </xdr:nvSpPr>
      <xdr:spPr>
        <a:xfrm>
          <a:off x="1079500" y="135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97654</xdr:rowOff>
    </xdr:from>
    <xdr:ext cx="534377" cy="259045"/>
    <xdr:sp macro="" textlink="">
      <xdr:nvSpPr>
        <xdr:cNvPr id="206" name="テキスト ボックス 205"/>
        <xdr:cNvSpPr txBox="1"/>
      </xdr:nvSpPr>
      <xdr:spPr>
        <a:xfrm>
          <a:off x="863111" y="1364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129067</xdr:rowOff>
    </xdr:from>
    <xdr:to>
      <xdr:col>6</xdr:col>
      <xdr:colOff>511175</xdr:colOff>
      <xdr:row>98</xdr:row>
      <xdr:rowOff>129242</xdr:rowOff>
    </xdr:to>
    <xdr:cxnSp macro="">
      <xdr:nvCxnSpPr>
        <xdr:cNvPr id="235" name="直線コネクタ 234"/>
        <xdr:cNvCxnSpPr/>
      </xdr:nvCxnSpPr>
      <xdr:spPr>
        <a:xfrm flipV="1">
          <a:off x="3797300" y="16931167"/>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129242</xdr:rowOff>
    </xdr:from>
    <xdr:to>
      <xdr:col>5</xdr:col>
      <xdr:colOff>358775</xdr:colOff>
      <xdr:row>98</xdr:row>
      <xdr:rowOff>130789</xdr:rowOff>
    </xdr:to>
    <xdr:cxnSp macro="">
      <xdr:nvCxnSpPr>
        <xdr:cNvPr id="238" name="直線コネクタ 237"/>
        <xdr:cNvCxnSpPr/>
      </xdr:nvCxnSpPr>
      <xdr:spPr>
        <a:xfrm flipV="1">
          <a:off x="2908300" y="16931342"/>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39443</xdr:rowOff>
    </xdr:from>
    <xdr:to>
      <xdr:col>5</xdr:col>
      <xdr:colOff>409575</xdr:colOff>
      <xdr:row>98</xdr:row>
      <xdr:rowOff>141043</xdr:rowOff>
    </xdr:to>
    <xdr:sp macro="" textlink="">
      <xdr:nvSpPr>
        <xdr:cNvPr id="239" name="フローチャート : 判断 238"/>
        <xdr:cNvSpPr/>
      </xdr:nvSpPr>
      <xdr:spPr>
        <a:xfrm>
          <a:off x="3746500" y="1684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157570</xdr:rowOff>
    </xdr:from>
    <xdr:ext cx="534377" cy="259045"/>
    <xdr:sp macro="" textlink="">
      <xdr:nvSpPr>
        <xdr:cNvPr id="240" name="テキスト ボックス 239"/>
        <xdr:cNvSpPr txBox="1"/>
      </xdr:nvSpPr>
      <xdr:spPr>
        <a:xfrm>
          <a:off x="3530111" y="166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130789</xdr:rowOff>
    </xdr:from>
    <xdr:to>
      <xdr:col>4</xdr:col>
      <xdr:colOff>155575</xdr:colOff>
      <xdr:row>98</xdr:row>
      <xdr:rowOff>132961</xdr:rowOff>
    </xdr:to>
    <xdr:cxnSp macro="">
      <xdr:nvCxnSpPr>
        <xdr:cNvPr id="241" name="直線コネクタ 240"/>
        <xdr:cNvCxnSpPr/>
      </xdr:nvCxnSpPr>
      <xdr:spPr>
        <a:xfrm flipV="1">
          <a:off x="2019300" y="1693288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132961</xdr:rowOff>
    </xdr:from>
    <xdr:to>
      <xdr:col>2</xdr:col>
      <xdr:colOff>638175</xdr:colOff>
      <xdr:row>98</xdr:row>
      <xdr:rowOff>133387</xdr:rowOff>
    </xdr:to>
    <xdr:cxnSp macro="">
      <xdr:nvCxnSpPr>
        <xdr:cNvPr id="244" name="直線コネクタ 243"/>
        <xdr:cNvCxnSpPr/>
      </xdr:nvCxnSpPr>
      <xdr:spPr>
        <a:xfrm flipV="1">
          <a:off x="1130300" y="16935061"/>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46704</xdr:rowOff>
    </xdr:from>
    <xdr:to>
      <xdr:col>1</xdr:col>
      <xdr:colOff>485775</xdr:colOff>
      <xdr:row>98</xdr:row>
      <xdr:rowOff>148304</xdr:rowOff>
    </xdr:to>
    <xdr:sp macro="" textlink="">
      <xdr:nvSpPr>
        <xdr:cNvPr id="247" name="フローチャート : 判断 246"/>
        <xdr:cNvSpPr/>
      </xdr:nvSpPr>
      <xdr:spPr>
        <a:xfrm>
          <a:off x="1079500" y="1684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164831</xdr:rowOff>
    </xdr:from>
    <xdr:ext cx="534377" cy="259045"/>
    <xdr:sp macro="" textlink="">
      <xdr:nvSpPr>
        <xdr:cNvPr id="248" name="テキスト ボックス 247"/>
        <xdr:cNvSpPr txBox="1"/>
      </xdr:nvSpPr>
      <xdr:spPr>
        <a:xfrm>
          <a:off x="863111" y="166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78267</xdr:rowOff>
    </xdr:from>
    <xdr:to>
      <xdr:col>6</xdr:col>
      <xdr:colOff>561975</xdr:colOff>
      <xdr:row>99</xdr:row>
      <xdr:rowOff>8417</xdr:rowOff>
    </xdr:to>
    <xdr:sp macro="" textlink="">
      <xdr:nvSpPr>
        <xdr:cNvPr id="254" name="円/楕円 253"/>
        <xdr:cNvSpPr/>
      </xdr:nvSpPr>
      <xdr:spPr>
        <a:xfrm>
          <a:off x="4584700" y="1688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78442</xdr:rowOff>
    </xdr:from>
    <xdr:to>
      <xdr:col>5</xdr:col>
      <xdr:colOff>409575</xdr:colOff>
      <xdr:row>99</xdr:row>
      <xdr:rowOff>8592</xdr:rowOff>
    </xdr:to>
    <xdr:sp macro="" textlink="">
      <xdr:nvSpPr>
        <xdr:cNvPr id="256" name="円/楕円 255"/>
        <xdr:cNvSpPr/>
      </xdr:nvSpPr>
      <xdr:spPr>
        <a:xfrm>
          <a:off x="3746500" y="168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171169</xdr:rowOff>
    </xdr:from>
    <xdr:ext cx="534377" cy="259045"/>
    <xdr:sp macro="" textlink="">
      <xdr:nvSpPr>
        <xdr:cNvPr id="257" name="テキスト ボックス 256"/>
        <xdr:cNvSpPr txBox="1"/>
      </xdr:nvSpPr>
      <xdr:spPr>
        <a:xfrm>
          <a:off x="3530111" y="169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79989</xdr:rowOff>
    </xdr:from>
    <xdr:to>
      <xdr:col>4</xdr:col>
      <xdr:colOff>206375</xdr:colOff>
      <xdr:row>99</xdr:row>
      <xdr:rowOff>10139</xdr:rowOff>
    </xdr:to>
    <xdr:sp macro="" textlink="">
      <xdr:nvSpPr>
        <xdr:cNvPr id="258" name="円/楕円 257"/>
        <xdr:cNvSpPr/>
      </xdr:nvSpPr>
      <xdr:spPr>
        <a:xfrm>
          <a:off x="2857500" y="168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1266</xdr:rowOff>
    </xdr:from>
    <xdr:ext cx="534377" cy="259045"/>
    <xdr:sp macro="" textlink="">
      <xdr:nvSpPr>
        <xdr:cNvPr id="259" name="テキスト ボックス 258"/>
        <xdr:cNvSpPr txBox="1"/>
      </xdr:nvSpPr>
      <xdr:spPr>
        <a:xfrm>
          <a:off x="2641111" y="169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82161</xdr:rowOff>
    </xdr:from>
    <xdr:to>
      <xdr:col>3</xdr:col>
      <xdr:colOff>3175</xdr:colOff>
      <xdr:row>99</xdr:row>
      <xdr:rowOff>12311</xdr:rowOff>
    </xdr:to>
    <xdr:sp macro="" textlink="">
      <xdr:nvSpPr>
        <xdr:cNvPr id="260" name="円/楕円 259"/>
        <xdr:cNvSpPr/>
      </xdr:nvSpPr>
      <xdr:spPr>
        <a:xfrm>
          <a:off x="1968500" y="168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3438</xdr:rowOff>
    </xdr:from>
    <xdr:ext cx="534377" cy="259045"/>
    <xdr:sp macro="" textlink="">
      <xdr:nvSpPr>
        <xdr:cNvPr id="261" name="テキスト ボックス 260"/>
        <xdr:cNvSpPr txBox="1"/>
      </xdr:nvSpPr>
      <xdr:spPr>
        <a:xfrm>
          <a:off x="1752111" y="169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82587</xdr:rowOff>
    </xdr:from>
    <xdr:to>
      <xdr:col>1</xdr:col>
      <xdr:colOff>485775</xdr:colOff>
      <xdr:row>99</xdr:row>
      <xdr:rowOff>12737</xdr:rowOff>
    </xdr:to>
    <xdr:sp macro="" textlink="">
      <xdr:nvSpPr>
        <xdr:cNvPr id="262" name="円/楕円 261"/>
        <xdr:cNvSpPr/>
      </xdr:nvSpPr>
      <xdr:spPr>
        <a:xfrm>
          <a:off x="1079500" y="168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3864</xdr:rowOff>
    </xdr:from>
    <xdr:ext cx="534377" cy="259045"/>
    <xdr:sp macro="" textlink="">
      <xdr:nvSpPr>
        <xdr:cNvPr id="263" name="テキスト ボックス 262"/>
        <xdr:cNvSpPr txBox="1"/>
      </xdr:nvSpPr>
      <xdr:spPr>
        <a:xfrm>
          <a:off x="863111" y="169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42926</xdr:rowOff>
    </xdr:from>
    <xdr:to>
      <xdr:col>15</xdr:col>
      <xdr:colOff>180975</xdr:colOff>
      <xdr:row>39</xdr:row>
      <xdr:rowOff>42926</xdr:rowOff>
    </xdr:to>
    <xdr:cxnSp macro="">
      <xdr:nvCxnSpPr>
        <xdr:cNvPr id="292" name="直線コネクタ 291"/>
        <xdr:cNvCxnSpPr/>
      </xdr:nvCxnSpPr>
      <xdr:spPr>
        <a:xfrm>
          <a:off x="9639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42926</xdr:rowOff>
    </xdr:from>
    <xdr:to>
      <xdr:col>14</xdr:col>
      <xdr:colOff>28575</xdr:colOff>
      <xdr:row>39</xdr:row>
      <xdr:rowOff>42926</xdr:rowOff>
    </xdr:to>
    <xdr:cxnSp macro="">
      <xdr:nvCxnSpPr>
        <xdr:cNvPr id="295" name="直線コネクタ 294"/>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150241</xdr:rowOff>
    </xdr:from>
    <xdr:to>
      <xdr:col>14</xdr:col>
      <xdr:colOff>79375</xdr:colOff>
      <xdr:row>37</xdr:row>
      <xdr:rowOff>80391</xdr:rowOff>
    </xdr:to>
    <xdr:sp macro="" textlink="">
      <xdr:nvSpPr>
        <xdr:cNvPr id="296" name="フローチャート : 判断 295"/>
        <xdr:cNvSpPr/>
      </xdr:nvSpPr>
      <xdr:spPr>
        <a:xfrm>
          <a:off x="9588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96918</xdr:rowOff>
    </xdr:from>
    <xdr:ext cx="378565" cy="259045"/>
    <xdr:sp macro="" textlink="">
      <xdr:nvSpPr>
        <xdr:cNvPr id="297" name="テキスト ボックス 296"/>
        <xdr:cNvSpPr txBox="1"/>
      </xdr:nvSpPr>
      <xdr:spPr>
        <a:xfrm>
          <a:off x="9450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42926</xdr:rowOff>
    </xdr:from>
    <xdr:to>
      <xdr:col>12</xdr:col>
      <xdr:colOff>511175</xdr:colOff>
      <xdr:row>39</xdr:row>
      <xdr:rowOff>42926</xdr:rowOff>
    </xdr:to>
    <xdr:cxnSp macro="">
      <xdr:nvCxnSpPr>
        <xdr:cNvPr id="298" name="直線コネクタ 297"/>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42926</xdr:rowOff>
    </xdr:from>
    <xdr:to>
      <xdr:col>11</xdr:col>
      <xdr:colOff>307975</xdr:colOff>
      <xdr:row>39</xdr:row>
      <xdr:rowOff>42926</xdr:rowOff>
    </xdr:to>
    <xdr:cxnSp macro="">
      <xdr:nvCxnSpPr>
        <xdr:cNvPr id="301" name="直線コネクタ 300"/>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102616</xdr:rowOff>
    </xdr:from>
    <xdr:to>
      <xdr:col>10</xdr:col>
      <xdr:colOff>155575</xdr:colOff>
      <xdr:row>35</xdr:row>
      <xdr:rowOff>32766</xdr:rowOff>
    </xdr:to>
    <xdr:sp macro="" textlink="">
      <xdr:nvSpPr>
        <xdr:cNvPr id="304" name="フローチャート : 判断 303"/>
        <xdr:cNvSpPr/>
      </xdr:nvSpPr>
      <xdr:spPr>
        <a:xfrm>
          <a:off x="6921500" y="593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49293</xdr:rowOff>
    </xdr:from>
    <xdr:ext cx="469744" cy="259045"/>
    <xdr:sp macro="" textlink="">
      <xdr:nvSpPr>
        <xdr:cNvPr id="305" name="テキスト ボックス 304"/>
        <xdr:cNvSpPr txBox="1"/>
      </xdr:nvSpPr>
      <xdr:spPr>
        <a:xfrm>
          <a:off x="6737427"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163576</xdr:rowOff>
    </xdr:from>
    <xdr:to>
      <xdr:col>15</xdr:col>
      <xdr:colOff>231775</xdr:colOff>
      <xdr:row>39</xdr:row>
      <xdr:rowOff>93726</xdr:rowOff>
    </xdr:to>
    <xdr:sp macro="" textlink="">
      <xdr:nvSpPr>
        <xdr:cNvPr id="311" name="円/楕円 310"/>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78503</xdr:rowOff>
    </xdr:from>
    <xdr:ext cx="249299" cy="259045"/>
    <xdr:sp macro="" textlink="">
      <xdr:nvSpPr>
        <xdr:cNvPr id="312"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163576</xdr:rowOff>
    </xdr:from>
    <xdr:to>
      <xdr:col>14</xdr:col>
      <xdr:colOff>79375</xdr:colOff>
      <xdr:row>39</xdr:row>
      <xdr:rowOff>93726</xdr:rowOff>
    </xdr:to>
    <xdr:sp macro="" textlink="">
      <xdr:nvSpPr>
        <xdr:cNvPr id="313" name="円/楕円 312"/>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84853</xdr:rowOff>
    </xdr:from>
    <xdr:ext cx="249299" cy="259045"/>
    <xdr:sp macro="" textlink="">
      <xdr:nvSpPr>
        <xdr:cNvPr id="314" name="テキスト ボックス 313"/>
        <xdr:cNvSpPr txBox="1"/>
      </xdr:nvSpPr>
      <xdr:spPr>
        <a:xfrm>
          <a:off x="9514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163576</xdr:rowOff>
    </xdr:from>
    <xdr:to>
      <xdr:col>12</xdr:col>
      <xdr:colOff>561975</xdr:colOff>
      <xdr:row>39</xdr:row>
      <xdr:rowOff>93726</xdr:rowOff>
    </xdr:to>
    <xdr:sp macro="" textlink="">
      <xdr:nvSpPr>
        <xdr:cNvPr id="315" name="円/楕円 314"/>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84853</xdr:rowOff>
    </xdr:from>
    <xdr:ext cx="249299" cy="259045"/>
    <xdr:sp macro="" textlink="">
      <xdr:nvSpPr>
        <xdr:cNvPr id="316" name="テキスト ボックス 315"/>
        <xdr:cNvSpPr txBox="1"/>
      </xdr:nvSpPr>
      <xdr:spPr>
        <a:xfrm>
          <a:off x="8625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163576</xdr:rowOff>
    </xdr:from>
    <xdr:to>
      <xdr:col>11</xdr:col>
      <xdr:colOff>358775</xdr:colOff>
      <xdr:row>39</xdr:row>
      <xdr:rowOff>93726</xdr:rowOff>
    </xdr:to>
    <xdr:sp macro="" textlink="">
      <xdr:nvSpPr>
        <xdr:cNvPr id="317" name="円/楕円 316"/>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84853</xdr:rowOff>
    </xdr:from>
    <xdr:ext cx="249299" cy="259045"/>
    <xdr:sp macro="" textlink="">
      <xdr:nvSpPr>
        <xdr:cNvPr id="318" name="テキスト ボックス 317"/>
        <xdr:cNvSpPr txBox="1"/>
      </xdr:nvSpPr>
      <xdr:spPr>
        <a:xfrm>
          <a:off x="7736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163576</xdr:rowOff>
    </xdr:from>
    <xdr:to>
      <xdr:col>10</xdr:col>
      <xdr:colOff>155575</xdr:colOff>
      <xdr:row>39</xdr:row>
      <xdr:rowOff>93726</xdr:rowOff>
    </xdr:to>
    <xdr:sp macro="" textlink="">
      <xdr:nvSpPr>
        <xdr:cNvPr id="319" name="円/楕円 318"/>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84853</xdr:rowOff>
    </xdr:from>
    <xdr:ext cx="249299" cy="259045"/>
    <xdr:sp macro="" textlink="">
      <xdr:nvSpPr>
        <xdr:cNvPr id="320" name="テキスト ボックス 319"/>
        <xdr:cNvSpPr txBox="1"/>
      </xdr:nvSpPr>
      <xdr:spPr>
        <a:xfrm>
          <a:off x="6847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150978</xdr:rowOff>
    </xdr:from>
    <xdr:to>
      <xdr:col>15</xdr:col>
      <xdr:colOff>180975</xdr:colOff>
      <xdr:row>56</xdr:row>
      <xdr:rowOff>163322</xdr:rowOff>
    </xdr:to>
    <xdr:cxnSp macro="">
      <xdr:nvCxnSpPr>
        <xdr:cNvPr id="349" name="直線コネクタ 348"/>
        <xdr:cNvCxnSpPr/>
      </xdr:nvCxnSpPr>
      <xdr:spPr>
        <a:xfrm flipV="1">
          <a:off x="9639300" y="9752178"/>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144176</xdr:rowOff>
    </xdr:from>
    <xdr:to>
      <xdr:col>14</xdr:col>
      <xdr:colOff>28575</xdr:colOff>
      <xdr:row>56</xdr:row>
      <xdr:rowOff>163322</xdr:rowOff>
    </xdr:to>
    <xdr:cxnSp macro="">
      <xdr:nvCxnSpPr>
        <xdr:cNvPr id="352" name="直線コネクタ 351"/>
        <xdr:cNvCxnSpPr/>
      </xdr:nvCxnSpPr>
      <xdr:spPr>
        <a:xfrm>
          <a:off x="8750300" y="9745376"/>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3" name="フローチャート : 判断 352"/>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4" name="テキスト ボックス 353"/>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161684</xdr:rowOff>
    </xdr:from>
    <xdr:to>
      <xdr:col>12</xdr:col>
      <xdr:colOff>511175</xdr:colOff>
      <xdr:row>56</xdr:row>
      <xdr:rowOff>144176</xdr:rowOff>
    </xdr:to>
    <xdr:cxnSp macro="">
      <xdr:nvCxnSpPr>
        <xdr:cNvPr id="355" name="直線コネクタ 354"/>
        <xdr:cNvCxnSpPr/>
      </xdr:nvCxnSpPr>
      <xdr:spPr>
        <a:xfrm>
          <a:off x="7861300" y="9248534"/>
          <a:ext cx="889000" cy="49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161684</xdr:rowOff>
    </xdr:from>
    <xdr:to>
      <xdr:col>11</xdr:col>
      <xdr:colOff>307975</xdr:colOff>
      <xdr:row>57</xdr:row>
      <xdr:rowOff>29781</xdr:rowOff>
    </xdr:to>
    <xdr:cxnSp macro="">
      <xdr:nvCxnSpPr>
        <xdr:cNvPr id="358" name="直線コネクタ 357"/>
        <xdr:cNvCxnSpPr/>
      </xdr:nvCxnSpPr>
      <xdr:spPr>
        <a:xfrm flipV="1">
          <a:off x="6972300" y="9248534"/>
          <a:ext cx="889000" cy="5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1" name="フローチャート : 判断 360"/>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2" name="テキスト ボックス 361"/>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100178</xdr:rowOff>
    </xdr:from>
    <xdr:to>
      <xdr:col>15</xdr:col>
      <xdr:colOff>231775</xdr:colOff>
      <xdr:row>57</xdr:row>
      <xdr:rowOff>30328</xdr:rowOff>
    </xdr:to>
    <xdr:sp macro="" textlink="">
      <xdr:nvSpPr>
        <xdr:cNvPr id="368" name="円/楕円 367"/>
        <xdr:cNvSpPr/>
      </xdr:nvSpPr>
      <xdr:spPr>
        <a:xfrm>
          <a:off x="104267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123055</xdr:rowOff>
    </xdr:from>
    <xdr:ext cx="534377" cy="259045"/>
    <xdr:sp macro="" textlink="">
      <xdr:nvSpPr>
        <xdr:cNvPr id="369" name="農林水産業費該当値テキスト"/>
        <xdr:cNvSpPr txBox="1"/>
      </xdr:nvSpPr>
      <xdr:spPr>
        <a:xfrm>
          <a:off x="10528300" y="95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112522</xdr:rowOff>
    </xdr:from>
    <xdr:to>
      <xdr:col>14</xdr:col>
      <xdr:colOff>79375</xdr:colOff>
      <xdr:row>57</xdr:row>
      <xdr:rowOff>42672</xdr:rowOff>
    </xdr:to>
    <xdr:sp macro="" textlink="">
      <xdr:nvSpPr>
        <xdr:cNvPr id="370" name="円/楕円 369"/>
        <xdr:cNvSpPr/>
      </xdr:nvSpPr>
      <xdr:spPr>
        <a:xfrm>
          <a:off x="9588500" y="97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59199</xdr:rowOff>
    </xdr:from>
    <xdr:ext cx="534377" cy="259045"/>
    <xdr:sp macro="" textlink="">
      <xdr:nvSpPr>
        <xdr:cNvPr id="371" name="テキスト ボックス 370"/>
        <xdr:cNvSpPr txBox="1"/>
      </xdr:nvSpPr>
      <xdr:spPr>
        <a:xfrm>
          <a:off x="9372111" y="94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93376</xdr:rowOff>
    </xdr:from>
    <xdr:to>
      <xdr:col>12</xdr:col>
      <xdr:colOff>561975</xdr:colOff>
      <xdr:row>57</xdr:row>
      <xdr:rowOff>23526</xdr:rowOff>
    </xdr:to>
    <xdr:sp macro="" textlink="">
      <xdr:nvSpPr>
        <xdr:cNvPr id="372" name="円/楕円 371"/>
        <xdr:cNvSpPr/>
      </xdr:nvSpPr>
      <xdr:spPr>
        <a:xfrm>
          <a:off x="8699500" y="96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40053</xdr:rowOff>
    </xdr:from>
    <xdr:ext cx="534377" cy="259045"/>
    <xdr:sp macro="" textlink="">
      <xdr:nvSpPr>
        <xdr:cNvPr id="373" name="テキスト ボックス 372"/>
        <xdr:cNvSpPr txBox="1"/>
      </xdr:nvSpPr>
      <xdr:spPr>
        <a:xfrm>
          <a:off x="8483111" y="94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110884</xdr:rowOff>
    </xdr:from>
    <xdr:to>
      <xdr:col>11</xdr:col>
      <xdr:colOff>358775</xdr:colOff>
      <xdr:row>54</xdr:row>
      <xdr:rowOff>41034</xdr:rowOff>
    </xdr:to>
    <xdr:sp macro="" textlink="">
      <xdr:nvSpPr>
        <xdr:cNvPr id="374" name="円/楕円 373"/>
        <xdr:cNvSpPr/>
      </xdr:nvSpPr>
      <xdr:spPr>
        <a:xfrm>
          <a:off x="7810500" y="91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57561</xdr:rowOff>
    </xdr:from>
    <xdr:ext cx="534377" cy="259045"/>
    <xdr:sp macro="" textlink="">
      <xdr:nvSpPr>
        <xdr:cNvPr id="375" name="テキスト ボックス 374"/>
        <xdr:cNvSpPr txBox="1"/>
      </xdr:nvSpPr>
      <xdr:spPr>
        <a:xfrm>
          <a:off x="7594111" y="89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150431</xdr:rowOff>
    </xdr:from>
    <xdr:to>
      <xdr:col>10</xdr:col>
      <xdr:colOff>155575</xdr:colOff>
      <xdr:row>57</xdr:row>
      <xdr:rowOff>80581</xdr:rowOff>
    </xdr:to>
    <xdr:sp macro="" textlink="">
      <xdr:nvSpPr>
        <xdr:cNvPr id="376" name="円/楕円 375"/>
        <xdr:cNvSpPr/>
      </xdr:nvSpPr>
      <xdr:spPr>
        <a:xfrm>
          <a:off x="6921500" y="97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97108</xdr:rowOff>
    </xdr:from>
    <xdr:ext cx="534377" cy="259045"/>
    <xdr:sp macro="" textlink="">
      <xdr:nvSpPr>
        <xdr:cNvPr id="377" name="テキスト ボックス 376"/>
        <xdr:cNvSpPr txBox="1"/>
      </xdr:nvSpPr>
      <xdr:spPr>
        <a:xfrm>
          <a:off x="6705111" y="95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60185</xdr:rowOff>
    </xdr:from>
    <xdr:to>
      <xdr:col>15</xdr:col>
      <xdr:colOff>180975</xdr:colOff>
      <xdr:row>78</xdr:row>
      <xdr:rowOff>139052</xdr:rowOff>
    </xdr:to>
    <xdr:cxnSp macro="">
      <xdr:nvCxnSpPr>
        <xdr:cNvPr id="406" name="直線コネクタ 405"/>
        <xdr:cNvCxnSpPr/>
      </xdr:nvCxnSpPr>
      <xdr:spPr>
        <a:xfrm>
          <a:off x="9639300" y="13433285"/>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60185</xdr:rowOff>
    </xdr:from>
    <xdr:to>
      <xdr:col>14</xdr:col>
      <xdr:colOff>28575</xdr:colOff>
      <xdr:row>78</xdr:row>
      <xdr:rowOff>117945</xdr:rowOff>
    </xdr:to>
    <xdr:cxnSp macro="">
      <xdr:nvCxnSpPr>
        <xdr:cNvPr id="409" name="直線コネクタ 408"/>
        <xdr:cNvCxnSpPr/>
      </xdr:nvCxnSpPr>
      <xdr:spPr>
        <a:xfrm flipV="1">
          <a:off x="8750300" y="13433285"/>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0" name="フローチャート : 判断 409"/>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1" name="テキスト ボックス 410"/>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102933</xdr:rowOff>
    </xdr:from>
    <xdr:to>
      <xdr:col>12</xdr:col>
      <xdr:colOff>511175</xdr:colOff>
      <xdr:row>78</xdr:row>
      <xdr:rowOff>117945</xdr:rowOff>
    </xdr:to>
    <xdr:cxnSp macro="">
      <xdr:nvCxnSpPr>
        <xdr:cNvPr id="412" name="直線コネクタ 411"/>
        <xdr:cNvCxnSpPr/>
      </xdr:nvCxnSpPr>
      <xdr:spPr>
        <a:xfrm>
          <a:off x="7861300" y="1347603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102933</xdr:rowOff>
    </xdr:from>
    <xdr:to>
      <xdr:col>11</xdr:col>
      <xdr:colOff>307975</xdr:colOff>
      <xdr:row>78</xdr:row>
      <xdr:rowOff>116802</xdr:rowOff>
    </xdr:to>
    <xdr:cxnSp macro="">
      <xdr:nvCxnSpPr>
        <xdr:cNvPr id="415" name="直線コネクタ 414"/>
        <xdr:cNvCxnSpPr/>
      </xdr:nvCxnSpPr>
      <xdr:spPr>
        <a:xfrm flipV="1">
          <a:off x="6972300" y="13476033"/>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8" name="フローチャート : 判断 417"/>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19" name="テキスト ボックス 418"/>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88252</xdr:rowOff>
    </xdr:from>
    <xdr:to>
      <xdr:col>15</xdr:col>
      <xdr:colOff>231775</xdr:colOff>
      <xdr:row>79</xdr:row>
      <xdr:rowOff>18402</xdr:rowOff>
    </xdr:to>
    <xdr:sp macro="" textlink="">
      <xdr:nvSpPr>
        <xdr:cNvPr id="425" name="円/楕円 424"/>
        <xdr:cNvSpPr/>
      </xdr:nvSpPr>
      <xdr:spPr>
        <a:xfrm>
          <a:off x="10426700" y="134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3179</xdr:rowOff>
    </xdr:from>
    <xdr:ext cx="469744" cy="259045"/>
    <xdr:sp macro="" textlink="">
      <xdr:nvSpPr>
        <xdr:cNvPr id="426" name="商工費該当値テキスト"/>
        <xdr:cNvSpPr txBox="1"/>
      </xdr:nvSpPr>
      <xdr:spPr>
        <a:xfrm>
          <a:off x="10528300" y="1337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9385</xdr:rowOff>
    </xdr:from>
    <xdr:to>
      <xdr:col>14</xdr:col>
      <xdr:colOff>79375</xdr:colOff>
      <xdr:row>78</xdr:row>
      <xdr:rowOff>110985</xdr:rowOff>
    </xdr:to>
    <xdr:sp macro="" textlink="">
      <xdr:nvSpPr>
        <xdr:cNvPr id="427" name="円/楕円 426"/>
        <xdr:cNvSpPr/>
      </xdr:nvSpPr>
      <xdr:spPr>
        <a:xfrm>
          <a:off x="9588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102112</xdr:rowOff>
    </xdr:from>
    <xdr:ext cx="469744" cy="259045"/>
    <xdr:sp macro="" textlink="">
      <xdr:nvSpPr>
        <xdr:cNvPr id="428" name="テキスト ボックス 427"/>
        <xdr:cNvSpPr txBox="1"/>
      </xdr:nvSpPr>
      <xdr:spPr>
        <a:xfrm>
          <a:off x="9404427" y="134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67145</xdr:rowOff>
    </xdr:from>
    <xdr:to>
      <xdr:col>12</xdr:col>
      <xdr:colOff>561975</xdr:colOff>
      <xdr:row>78</xdr:row>
      <xdr:rowOff>168745</xdr:rowOff>
    </xdr:to>
    <xdr:sp macro="" textlink="">
      <xdr:nvSpPr>
        <xdr:cNvPr id="429" name="円/楕円 428"/>
        <xdr:cNvSpPr/>
      </xdr:nvSpPr>
      <xdr:spPr>
        <a:xfrm>
          <a:off x="8699500" y="134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159872</xdr:rowOff>
    </xdr:from>
    <xdr:ext cx="469744" cy="259045"/>
    <xdr:sp macro="" textlink="">
      <xdr:nvSpPr>
        <xdr:cNvPr id="430" name="テキスト ボックス 429"/>
        <xdr:cNvSpPr txBox="1"/>
      </xdr:nvSpPr>
      <xdr:spPr>
        <a:xfrm>
          <a:off x="8515427" y="1353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52133</xdr:rowOff>
    </xdr:from>
    <xdr:to>
      <xdr:col>11</xdr:col>
      <xdr:colOff>358775</xdr:colOff>
      <xdr:row>78</xdr:row>
      <xdr:rowOff>153733</xdr:rowOff>
    </xdr:to>
    <xdr:sp macro="" textlink="">
      <xdr:nvSpPr>
        <xdr:cNvPr id="431" name="円/楕円 430"/>
        <xdr:cNvSpPr/>
      </xdr:nvSpPr>
      <xdr:spPr>
        <a:xfrm>
          <a:off x="7810500" y="134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144860</xdr:rowOff>
    </xdr:from>
    <xdr:ext cx="469744" cy="259045"/>
    <xdr:sp macro="" textlink="">
      <xdr:nvSpPr>
        <xdr:cNvPr id="432" name="テキスト ボックス 431"/>
        <xdr:cNvSpPr txBox="1"/>
      </xdr:nvSpPr>
      <xdr:spPr>
        <a:xfrm>
          <a:off x="7626427" y="135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66002</xdr:rowOff>
    </xdr:from>
    <xdr:to>
      <xdr:col>10</xdr:col>
      <xdr:colOff>155575</xdr:colOff>
      <xdr:row>78</xdr:row>
      <xdr:rowOff>167602</xdr:rowOff>
    </xdr:to>
    <xdr:sp macro="" textlink="">
      <xdr:nvSpPr>
        <xdr:cNvPr id="433" name="円/楕円 432"/>
        <xdr:cNvSpPr/>
      </xdr:nvSpPr>
      <xdr:spPr>
        <a:xfrm>
          <a:off x="6921500" y="134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158729</xdr:rowOff>
    </xdr:from>
    <xdr:ext cx="469744" cy="259045"/>
    <xdr:sp macro="" textlink="">
      <xdr:nvSpPr>
        <xdr:cNvPr id="434" name="テキスト ボックス 433"/>
        <xdr:cNvSpPr txBox="1"/>
      </xdr:nvSpPr>
      <xdr:spPr>
        <a:xfrm>
          <a:off x="6737427" y="1353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3435</xdr:rowOff>
    </xdr:from>
    <xdr:to>
      <xdr:col>15</xdr:col>
      <xdr:colOff>180975</xdr:colOff>
      <xdr:row>98</xdr:row>
      <xdr:rowOff>33353</xdr:rowOff>
    </xdr:to>
    <xdr:cxnSp macro="">
      <xdr:nvCxnSpPr>
        <xdr:cNvPr id="467" name="直線コネクタ 466"/>
        <xdr:cNvCxnSpPr/>
      </xdr:nvCxnSpPr>
      <xdr:spPr>
        <a:xfrm>
          <a:off x="9639300" y="16805535"/>
          <a:ext cx="8382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138243</xdr:rowOff>
    </xdr:from>
    <xdr:to>
      <xdr:col>14</xdr:col>
      <xdr:colOff>28575</xdr:colOff>
      <xdr:row>98</xdr:row>
      <xdr:rowOff>3435</xdr:rowOff>
    </xdr:to>
    <xdr:cxnSp macro="">
      <xdr:nvCxnSpPr>
        <xdr:cNvPr id="470" name="直線コネクタ 469"/>
        <xdr:cNvCxnSpPr/>
      </xdr:nvCxnSpPr>
      <xdr:spPr>
        <a:xfrm>
          <a:off x="8750300" y="16768893"/>
          <a:ext cx="8890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71831</xdr:rowOff>
    </xdr:from>
    <xdr:to>
      <xdr:col>14</xdr:col>
      <xdr:colOff>79375</xdr:colOff>
      <xdr:row>98</xdr:row>
      <xdr:rowOff>1981</xdr:rowOff>
    </xdr:to>
    <xdr:sp macro="" textlink="">
      <xdr:nvSpPr>
        <xdr:cNvPr id="471" name="フローチャート : 判断 470"/>
        <xdr:cNvSpPr/>
      </xdr:nvSpPr>
      <xdr:spPr>
        <a:xfrm>
          <a:off x="9588500" y="1670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18508</xdr:rowOff>
    </xdr:from>
    <xdr:ext cx="534377" cy="259045"/>
    <xdr:sp macro="" textlink="">
      <xdr:nvSpPr>
        <xdr:cNvPr id="472" name="テキスト ボックス 471"/>
        <xdr:cNvSpPr txBox="1"/>
      </xdr:nvSpPr>
      <xdr:spPr>
        <a:xfrm>
          <a:off x="9372111" y="164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63328</xdr:rowOff>
    </xdr:from>
    <xdr:to>
      <xdr:col>12</xdr:col>
      <xdr:colOff>511175</xdr:colOff>
      <xdr:row>97</xdr:row>
      <xdr:rowOff>138243</xdr:rowOff>
    </xdr:to>
    <xdr:cxnSp macro="">
      <xdr:nvCxnSpPr>
        <xdr:cNvPr id="473" name="直線コネクタ 472"/>
        <xdr:cNvCxnSpPr/>
      </xdr:nvCxnSpPr>
      <xdr:spPr>
        <a:xfrm>
          <a:off x="7861300" y="16693978"/>
          <a:ext cx="889000" cy="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63328</xdr:rowOff>
    </xdr:from>
    <xdr:to>
      <xdr:col>11</xdr:col>
      <xdr:colOff>307975</xdr:colOff>
      <xdr:row>97</xdr:row>
      <xdr:rowOff>167132</xdr:rowOff>
    </xdr:to>
    <xdr:cxnSp macro="">
      <xdr:nvCxnSpPr>
        <xdr:cNvPr id="476" name="直線コネクタ 475"/>
        <xdr:cNvCxnSpPr/>
      </xdr:nvCxnSpPr>
      <xdr:spPr>
        <a:xfrm flipV="1">
          <a:off x="6972300" y="16693978"/>
          <a:ext cx="889000" cy="10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80347</xdr:rowOff>
    </xdr:from>
    <xdr:to>
      <xdr:col>10</xdr:col>
      <xdr:colOff>155575</xdr:colOff>
      <xdr:row>98</xdr:row>
      <xdr:rowOff>10497</xdr:rowOff>
    </xdr:to>
    <xdr:sp macro="" textlink="">
      <xdr:nvSpPr>
        <xdr:cNvPr id="479" name="フローチャート : 判断 478"/>
        <xdr:cNvSpPr/>
      </xdr:nvSpPr>
      <xdr:spPr>
        <a:xfrm>
          <a:off x="6921500" y="1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27024</xdr:rowOff>
    </xdr:from>
    <xdr:ext cx="534377" cy="259045"/>
    <xdr:sp macro="" textlink="">
      <xdr:nvSpPr>
        <xdr:cNvPr id="480" name="テキスト ボックス 479"/>
        <xdr:cNvSpPr txBox="1"/>
      </xdr:nvSpPr>
      <xdr:spPr>
        <a:xfrm>
          <a:off x="6705111" y="164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154003</xdr:rowOff>
    </xdr:from>
    <xdr:to>
      <xdr:col>15</xdr:col>
      <xdr:colOff>231775</xdr:colOff>
      <xdr:row>98</xdr:row>
      <xdr:rowOff>84153</xdr:rowOff>
    </xdr:to>
    <xdr:sp macro="" textlink="">
      <xdr:nvSpPr>
        <xdr:cNvPr id="486" name="円/楕円 485"/>
        <xdr:cNvSpPr/>
      </xdr:nvSpPr>
      <xdr:spPr>
        <a:xfrm>
          <a:off x="10426700" y="167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132430</xdr:rowOff>
    </xdr:from>
    <xdr:ext cx="534377" cy="259045"/>
    <xdr:sp macro="" textlink="">
      <xdr:nvSpPr>
        <xdr:cNvPr id="487" name="土木費該当値テキスト"/>
        <xdr:cNvSpPr txBox="1"/>
      </xdr:nvSpPr>
      <xdr:spPr>
        <a:xfrm>
          <a:off x="10528300" y="167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124085</xdr:rowOff>
    </xdr:from>
    <xdr:to>
      <xdr:col>14</xdr:col>
      <xdr:colOff>79375</xdr:colOff>
      <xdr:row>98</xdr:row>
      <xdr:rowOff>54235</xdr:rowOff>
    </xdr:to>
    <xdr:sp macro="" textlink="">
      <xdr:nvSpPr>
        <xdr:cNvPr id="488" name="円/楕円 487"/>
        <xdr:cNvSpPr/>
      </xdr:nvSpPr>
      <xdr:spPr>
        <a:xfrm>
          <a:off x="9588500" y="167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45362</xdr:rowOff>
    </xdr:from>
    <xdr:ext cx="534377" cy="259045"/>
    <xdr:sp macro="" textlink="">
      <xdr:nvSpPr>
        <xdr:cNvPr id="489" name="テキスト ボックス 488"/>
        <xdr:cNvSpPr txBox="1"/>
      </xdr:nvSpPr>
      <xdr:spPr>
        <a:xfrm>
          <a:off x="9372111" y="168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87443</xdr:rowOff>
    </xdr:from>
    <xdr:to>
      <xdr:col>12</xdr:col>
      <xdr:colOff>561975</xdr:colOff>
      <xdr:row>98</xdr:row>
      <xdr:rowOff>17593</xdr:rowOff>
    </xdr:to>
    <xdr:sp macro="" textlink="">
      <xdr:nvSpPr>
        <xdr:cNvPr id="490" name="円/楕円 489"/>
        <xdr:cNvSpPr/>
      </xdr:nvSpPr>
      <xdr:spPr>
        <a:xfrm>
          <a:off x="8699500" y="167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8720</xdr:rowOff>
    </xdr:from>
    <xdr:ext cx="534377" cy="259045"/>
    <xdr:sp macro="" textlink="">
      <xdr:nvSpPr>
        <xdr:cNvPr id="491" name="テキスト ボックス 490"/>
        <xdr:cNvSpPr txBox="1"/>
      </xdr:nvSpPr>
      <xdr:spPr>
        <a:xfrm>
          <a:off x="8483111" y="168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12528</xdr:rowOff>
    </xdr:from>
    <xdr:to>
      <xdr:col>11</xdr:col>
      <xdr:colOff>358775</xdr:colOff>
      <xdr:row>97</xdr:row>
      <xdr:rowOff>114128</xdr:rowOff>
    </xdr:to>
    <xdr:sp macro="" textlink="">
      <xdr:nvSpPr>
        <xdr:cNvPr id="492" name="円/楕円 491"/>
        <xdr:cNvSpPr/>
      </xdr:nvSpPr>
      <xdr:spPr>
        <a:xfrm>
          <a:off x="7810500" y="166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130655</xdr:rowOff>
    </xdr:from>
    <xdr:ext cx="534377" cy="259045"/>
    <xdr:sp macro="" textlink="">
      <xdr:nvSpPr>
        <xdr:cNvPr id="493" name="テキスト ボックス 492"/>
        <xdr:cNvSpPr txBox="1"/>
      </xdr:nvSpPr>
      <xdr:spPr>
        <a:xfrm>
          <a:off x="7594111" y="1641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116332</xdr:rowOff>
    </xdr:from>
    <xdr:to>
      <xdr:col>10</xdr:col>
      <xdr:colOff>155575</xdr:colOff>
      <xdr:row>98</xdr:row>
      <xdr:rowOff>46482</xdr:rowOff>
    </xdr:to>
    <xdr:sp macro="" textlink="">
      <xdr:nvSpPr>
        <xdr:cNvPr id="494" name="円/楕円 493"/>
        <xdr:cNvSpPr/>
      </xdr:nvSpPr>
      <xdr:spPr>
        <a:xfrm>
          <a:off x="6921500" y="167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37609</xdr:rowOff>
    </xdr:from>
    <xdr:ext cx="534377" cy="259045"/>
    <xdr:sp macro="" textlink="">
      <xdr:nvSpPr>
        <xdr:cNvPr id="495" name="テキスト ボックス 494"/>
        <xdr:cNvSpPr txBox="1"/>
      </xdr:nvSpPr>
      <xdr:spPr>
        <a:xfrm>
          <a:off x="6705111" y="16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83236</xdr:rowOff>
    </xdr:from>
    <xdr:to>
      <xdr:col>23</xdr:col>
      <xdr:colOff>517525</xdr:colOff>
      <xdr:row>38</xdr:row>
      <xdr:rowOff>11592</xdr:rowOff>
    </xdr:to>
    <xdr:cxnSp macro="">
      <xdr:nvCxnSpPr>
        <xdr:cNvPr id="523" name="直線コネクタ 522"/>
        <xdr:cNvCxnSpPr/>
      </xdr:nvCxnSpPr>
      <xdr:spPr>
        <a:xfrm flipV="1">
          <a:off x="15481300" y="6426886"/>
          <a:ext cx="8382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102987</xdr:rowOff>
    </xdr:from>
    <xdr:to>
      <xdr:col>22</xdr:col>
      <xdr:colOff>365125</xdr:colOff>
      <xdr:row>38</xdr:row>
      <xdr:rowOff>11592</xdr:rowOff>
    </xdr:to>
    <xdr:cxnSp macro="">
      <xdr:nvCxnSpPr>
        <xdr:cNvPr id="526" name="直線コネクタ 525"/>
        <xdr:cNvCxnSpPr/>
      </xdr:nvCxnSpPr>
      <xdr:spPr>
        <a:xfrm>
          <a:off x="14592300" y="6446637"/>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1849</xdr:rowOff>
    </xdr:from>
    <xdr:to>
      <xdr:col>22</xdr:col>
      <xdr:colOff>415925</xdr:colOff>
      <xdr:row>36</xdr:row>
      <xdr:rowOff>103449</xdr:rowOff>
    </xdr:to>
    <xdr:sp macro="" textlink="">
      <xdr:nvSpPr>
        <xdr:cNvPr id="527" name="フローチャート : 判断 526"/>
        <xdr:cNvSpPr/>
      </xdr:nvSpPr>
      <xdr:spPr>
        <a:xfrm>
          <a:off x="15430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119976</xdr:rowOff>
    </xdr:from>
    <xdr:ext cx="534377" cy="259045"/>
    <xdr:sp macro="" textlink="">
      <xdr:nvSpPr>
        <xdr:cNvPr id="528" name="テキスト ボックス 527"/>
        <xdr:cNvSpPr txBox="1"/>
      </xdr:nvSpPr>
      <xdr:spPr>
        <a:xfrm>
          <a:off x="15214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102987</xdr:rowOff>
    </xdr:from>
    <xdr:to>
      <xdr:col>21</xdr:col>
      <xdr:colOff>161925</xdr:colOff>
      <xdr:row>37</xdr:row>
      <xdr:rowOff>128818</xdr:rowOff>
    </xdr:to>
    <xdr:cxnSp macro="">
      <xdr:nvCxnSpPr>
        <xdr:cNvPr id="529" name="直線コネクタ 528"/>
        <xdr:cNvCxnSpPr/>
      </xdr:nvCxnSpPr>
      <xdr:spPr>
        <a:xfrm flipV="1">
          <a:off x="13703300" y="644663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128818</xdr:rowOff>
    </xdr:from>
    <xdr:to>
      <xdr:col>19</xdr:col>
      <xdr:colOff>644525</xdr:colOff>
      <xdr:row>37</xdr:row>
      <xdr:rowOff>138008</xdr:rowOff>
    </xdr:to>
    <xdr:cxnSp macro="">
      <xdr:nvCxnSpPr>
        <xdr:cNvPr id="532" name="直線コネクタ 531"/>
        <xdr:cNvCxnSpPr/>
      </xdr:nvCxnSpPr>
      <xdr:spPr>
        <a:xfrm flipV="1">
          <a:off x="12814300" y="6472468"/>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127076</xdr:rowOff>
    </xdr:from>
    <xdr:to>
      <xdr:col>18</xdr:col>
      <xdr:colOff>492125</xdr:colOff>
      <xdr:row>37</xdr:row>
      <xdr:rowOff>57226</xdr:rowOff>
    </xdr:to>
    <xdr:sp macro="" textlink="">
      <xdr:nvSpPr>
        <xdr:cNvPr id="535" name="フローチャート : 判断 534"/>
        <xdr:cNvSpPr/>
      </xdr:nvSpPr>
      <xdr:spPr>
        <a:xfrm>
          <a:off x="12763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73753</xdr:rowOff>
    </xdr:from>
    <xdr:ext cx="534377" cy="259045"/>
    <xdr:sp macro="" textlink="">
      <xdr:nvSpPr>
        <xdr:cNvPr id="536" name="テキスト ボックス 535"/>
        <xdr:cNvSpPr txBox="1"/>
      </xdr:nvSpPr>
      <xdr:spPr>
        <a:xfrm>
          <a:off x="12547111"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32436</xdr:rowOff>
    </xdr:from>
    <xdr:to>
      <xdr:col>23</xdr:col>
      <xdr:colOff>568325</xdr:colOff>
      <xdr:row>37</xdr:row>
      <xdr:rowOff>134036</xdr:rowOff>
    </xdr:to>
    <xdr:sp macro="" textlink="">
      <xdr:nvSpPr>
        <xdr:cNvPr id="542" name="円/楕円 541"/>
        <xdr:cNvSpPr/>
      </xdr:nvSpPr>
      <xdr:spPr>
        <a:xfrm>
          <a:off x="16268700" y="63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10863</xdr:rowOff>
    </xdr:from>
    <xdr:ext cx="534377" cy="259045"/>
    <xdr:sp macro="" textlink="">
      <xdr:nvSpPr>
        <xdr:cNvPr id="543" name="消防費該当値テキスト"/>
        <xdr:cNvSpPr txBox="1"/>
      </xdr:nvSpPr>
      <xdr:spPr>
        <a:xfrm>
          <a:off x="16370300" y="63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132243</xdr:rowOff>
    </xdr:from>
    <xdr:to>
      <xdr:col>22</xdr:col>
      <xdr:colOff>415925</xdr:colOff>
      <xdr:row>38</xdr:row>
      <xdr:rowOff>62393</xdr:rowOff>
    </xdr:to>
    <xdr:sp macro="" textlink="">
      <xdr:nvSpPr>
        <xdr:cNvPr id="544" name="円/楕円 543"/>
        <xdr:cNvSpPr/>
      </xdr:nvSpPr>
      <xdr:spPr>
        <a:xfrm>
          <a:off x="15430500" y="64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53519</xdr:rowOff>
    </xdr:from>
    <xdr:ext cx="534377" cy="259045"/>
    <xdr:sp macro="" textlink="">
      <xdr:nvSpPr>
        <xdr:cNvPr id="545" name="テキスト ボックス 544"/>
        <xdr:cNvSpPr txBox="1"/>
      </xdr:nvSpPr>
      <xdr:spPr>
        <a:xfrm>
          <a:off x="15214111" y="656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52187</xdr:rowOff>
    </xdr:from>
    <xdr:to>
      <xdr:col>21</xdr:col>
      <xdr:colOff>212725</xdr:colOff>
      <xdr:row>37</xdr:row>
      <xdr:rowOff>153787</xdr:rowOff>
    </xdr:to>
    <xdr:sp macro="" textlink="">
      <xdr:nvSpPr>
        <xdr:cNvPr id="546" name="円/楕円 545"/>
        <xdr:cNvSpPr/>
      </xdr:nvSpPr>
      <xdr:spPr>
        <a:xfrm>
          <a:off x="14541500" y="63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144914</xdr:rowOff>
    </xdr:from>
    <xdr:ext cx="534377" cy="259045"/>
    <xdr:sp macro="" textlink="">
      <xdr:nvSpPr>
        <xdr:cNvPr id="547" name="テキスト ボックス 546"/>
        <xdr:cNvSpPr txBox="1"/>
      </xdr:nvSpPr>
      <xdr:spPr>
        <a:xfrm>
          <a:off x="14325111" y="648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78018</xdr:rowOff>
    </xdr:from>
    <xdr:to>
      <xdr:col>20</xdr:col>
      <xdr:colOff>9525</xdr:colOff>
      <xdr:row>38</xdr:row>
      <xdr:rowOff>8168</xdr:rowOff>
    </xdr:to>
    <xdr:sp macro="" textlink="">
      <xdr:nvSpPr>
        <xdr:cNvPr id="548" name="円/楕円 547"/>
        <xdr:cNvSpPr/>
      </xdr:nvSpPr>
      <xdr:spPr>
        <a:xfrm>
          <a:off x="13652500" y="64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170745</xdr:rowOff>
    </xdr:from>
    <xdr:ext cx="534377" cy="259045"/>
    <xdr:sp macro="" textlink="">
      <xdr:nvSpPr>
        <xdr:cNvPr id="549" name="テキスト ボックス 548"/>
        <xdr:cNvSpPr txBox="1"/>
      </xdr:nvSpPr>
      <xdr:spPr>
        <a:xfrm>
          <a:off x="13436111" y="65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87208</xdr:rowOff>
    </xdr:from>
    <xdr:to>
      <xdr:col>18</xdr:col>
      <xdr:colOff>492125</xdr:colOff>
      <xdr:row>38</xdr:row>
      <xdr:rowOff>17359</xdr:rowOff>
    </xdr:to>
    <xdr:sp macro="" textlink="">
      <xdr:nvSpPr>
        <xdr:cNvPr id="550" name="円/楕円 549"/>
        <xdr:cNvSpPr/>
      </xdr:nvSpPr>
      <xdr:spPr>
        <a:xfrm>
          <a:off x="12763500" y="6430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8486</xdr:rowOff>
    </xdr:from>
    <xdr:ext cx="534377" cy="259045"/>
    <xdr:sp macro="" textlink="">
      <xdr:nvSpPr>
        <xdr:cNvPr id="551" name="テキスト ボックス 550"/>
        <xdr:cNvSpPr txBox="1"/>
      </xdr:nvSpPr>
      <xdr:spPr>
        <a:xfrm>
          <a:off x="12547111" y="65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97289</xdr:rowOff>
    </xdr:from>
    <xdr:to>
      <xdr:col>23</xdr:col>
      <xdr:colOff>517525</xdr:colOff>
      <xdr:row>54</xdr:row>
      <xdr:rowOff>104017</xdr:rowOff>
    </xdr:to>
    <xdr:cxnSp macro="">
      <xdr:nvCxnSpPr>
        <xdr:cNvPr id="582" name="直線コネクタ 581"/>
        <xdr:cNvCxnSpPr/>
      </xdr:nvCxnSpPr>
      <xdr:spPr>
        <a:xfrm flipV="1">
          <a:off x="15481300" y="9355589"/>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158717</xdr:rowOff>
    </xdr:from>
    <xdr:to>
      <xdr:col>22</xdr:col>
      <xdr:colOff>365125</xdr:colOff>
      <xdr:row>54</xdr:row>
      <xdr:rowOff>104017</xdr:rowOff>
    </xdr:to>
    <xdr:cxnSp macro="">
      <xdr:nvCxnSpPr>
        <xdr:cNvPr id="585" name="直線コネクタ 584"/>
        <xdr:cNvCxnSpPr/>
      </xdr:nvCxnSpPr>
      <xdr:spPr>
        <a:xfrm>
          <a:off x="14592300" y="9245567"/>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14584</xdr:rowOff>
    </xdr:from>
    <xdr:to>
      <xdr:col>22</xdr:col>
      <xdr:colOff>415925</xdr:colOff>
      <xdr:row>56</xdr:row>
      <xdr:rowOff>116184</xdr:rowOff>
    </xdr:to>
    <xdr:sp macro="" textlink="">
      <xdr:nvSpPr>
        <xdr:cNvPr id="586" name="フローチャート : 判断 585"/>
        <xdr:cNvSpPr/>
      </xdr:nvSpPr>
      <xdr:spPr>
        <a:xfrm>
          <a:off x="154305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107311</xdr:rowOff>
    </xdr:from>
    <xdr:ext cx="534377" cy="259045"/>
    <xdr:sp macro="" textlink="">
      <xdr:nvSpPr>
        <xdr:cNvPr id="587" name="テキスト ボックス 586"/>
        <xdr:cNvSpPr txBox="1"/>
      </xdr:nvSpPr>
      <xdr:spPr>
        <a:xfrm>
          <a:off x="15214111" y="97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158717</xdr:rowOff>
    </xdr:from>
    <xdr:to>
      <xdr:col>21</xdr:col>
      <xdr:colOff>161925</xdr:colOff>
      <xdr:row>56</xdr:row>
      <xdr:rowOff>73623</xdr:rowOff>
    </xdr:to>
    <xdr:cxnSp macro="">
      <xdr:nvCxnSpPr>
        <xdr:cNvPr id="588" name="直線コネクタ 587"/>
        <xdr:cNvCxnSpPr/>
      </xdr:nvCxnSpPr>
      <xdr:spPr>
        <a:xfrm flipV="1">
          <a:off x="13703300" y="9245567"/>
          <a:ext cx="889000" cy="4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73623</xdr:rowOff>
    </xdr:from>
    <xdr:to>
      <xdr:col>19</xdr:col>
      <xdr:colOff>644525</xdr:colOff>
      <xdr:row>56</xdr:row>
      <xdr:rowOff>95221</xdr:rowOff>
    </xdr:to>
    <xdr:cxnSp macro="">
      <xdr:nvCxnSpPr>
        <xdr:cNvPr id="591" name="直線コネクタ 590"/>
        <xdr:cNvCxnSpPr/>
      </xdr:nvCxnSpPr>
      <xdr:spPr>
        <a:xfrm flipV="1">
          <a:off x="12814300" y="9674823"/>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26917</xdr:rowOff>
    </xdr:from>
    <xdr:to>
      <xdr:col>18</xdr:col>
      <xdr:colOff>492125</xdr:colOff>
      <xdr:row>56</xdr:row>
      <xdr:rowOff>128517</xdr:rowOff>
    </xdr:to>
    <xdr:sp macro="" textlink="">
      <xdr:nvSpPr>
        <xdr:cNvPr id="594" name="フローチャート : 判断 593"/>
        <xdr:cNvSpPr/>
      </xdr:nvSpPr>
      <xdr:spPr>
        <a:xfrm>
          <a:off x="12763500" y="9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145044</xdr:rowOff>
    </xdr:from>
    <xdr:ext cx="534377" cy="259045"/>
    <xdr:sp macro="" textlink="">
      <xdr:nvSpPr>
        <xdr:cNvPr id="595" name="テキスト ボックス 594"/>
        <xdr:cNvSpPr txBox="1"/>
      </xdr:nvSpPr>
      <xdr:spPr>
        <a:xfrm>
          <a:off x="12547111" y="94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46489</xdr:rowOff>
    </xdr:from>
    <xdr:to>
      <xdr:col>23</xdr:col>
      <xdr:colOff>568325</xdr:colOff>
      <xdr:row>54</xdr:row>
      <xdr:rowOff>148089</xdr:rowOff>
    </xdr:to>
    <xdr:sp macro="" textlink="">
      <xdr:nvSpPr>
        <xdr:cNvPr id="601" name="円/楕円 600"/>
        <xdr:cNvSpPr/>
      </xdr:nvSpPr>
      <xdr:spPr>
        <a:xfrm>
          <a:off x="16268700" y="93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69366</xdr:rowOff>
    </xdr:from>
    <xdr:ext cx="534377" cy="259045"/>
    <xdr:sp macro="" textlink="">
      <xdr:nvSpPr>
        <xdr:cNvPr id="602" name="教育費該当値テキスト"/>
        <xdr:cNvSpPr txBox="1"/>
      </xdr:nvSpPr>
      <xdr:spPr>
        <a:xfrm>
          <a:off x="16370300" y="91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78,896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53217</xdr:rowOff>
    </xdr:from>
    <xdr:to>
      <xdr:col>22</xdr:col>
      <xdr:colOff>415925</xdr:colOff>
      <xdr:row>54</xdr:row>
      <xdr:rowOff>154817</xdr:rowOff>
    </xdr:to>
    <xdr:sp macro="" textlink="">
      <xdr:nvSpPr>
        <xdr:cNvPr id="603" name="円/楕円 602"/>
        <xdr:cNvSpPr/>
      </xdr:nvSpPr>
      <xdr:spPr>
        <a:xfrm>
          <a:off x="15430500" y="931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171344</xdr:rowOff>
    </xdr:from>
    <xdr:ext cx="534377" cy="259045"/>
    <xdr:sp macro="" textlink="">
      <xdr:nvSpPr>
        <xdr:cNvPr id="604" name="テキスト ボックス 603"/>
        <xdr:cNvSpPr txBox="1"/>
      </xdr:nvSpPr>
      <xdr:spPr>
        <a:xfrm>
          <a:off x="15214111" y="908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107917</xdr:rowOff>
    </xdr:from>
    <xdr:to>
      <xdr:col>21</xdr:col>
      <xdr:colOff>212725</xdr:colOff>
      <xdr:row>54</xdr:row>
      <xdr:rowOff>38067</xdr:rowOff>
    </xdr:to>
    <xdr:sp macro="" textlink="">
      <xdr:nvSpPr>
        <xdr:cNvPr id="605" name="円/楕円 604"/>
        <xdr:cNvSpPr/>
      </xdr:nvSpPr>
      <xdr:spPr>
        <a:xfrm>
          <a:off x="14541500" y="9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54594</xdr:rowOff>
    </xdr:from>
    <xdr:ext cx="534377" cy="259045"/>
    <xdr:sp macro="" textlink="">
      <xdr:nvSpPr>
        <xdr:cNvPr id="606" name="テキスト ボックス 605"/>
        <xdr:cNvSpPr txBox="1"/>
      </xdr:nvSpPr>
      <xdr:spPr>
        <a:xfrm>
          <a:off x="14325111" y="89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22823</xdr:rowOff>
    </xdr:from>
    <xdr:to>
      <xdr:col>20</xdr:col>
      <xdr:colOff>9525</xdr:colOff>
      <xdr:row>56</xdr:row>
      <xdr:rowOff>124423</xdr:rowOff>
    </xdr:to>
    <xdr:sp macro="" textlink="">
      <xdr:nvSpPr>
        <xdr:cNvPr id="607" name="円/楕円 606"/>
        <xdr:cNvSpPr/>
      </xdr:nvSpPr>
      <xdr:spPr>
        <a:xfrm>
          <a:off x="13652500" y="96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140950</xdr:rowOff>
    </xdr:from>
    <xdr:ext cx="534377" cy="259045"/>
    <xdr:sp macro="" textlink="">
      <xdr:nvSpPr>
        <xdr:cNvPr id="608" name="テキスト ボックス 607"/>
        <xdr:cNvSpPr txBox="1"/>
      </xdr:nvSpPr>
      <xdr:spPr>
        <a:xfrm>
          <a:off x="13436111" y="93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44421</xdr:rowOff>
    </xdr:from>
    <xdr:to>
      <xdr:col>18</xdr:col>
      <xdr:colOff>492125</xdr:colOff>
      <xdr:row>56</xdr:row>
      <xdr:rowOff>146021</xdr:rowOff>
    </xdr:to>
    <xdr:sp macro="" textlink="">
      <xdr:nvSpPr>
        <xdr:cNvPr id="609" name="円/楕円 608"/>
        <xdr:cNvSpPr/>
      </xdr:nvSpPr>
      <xdr:spPr>
        <a:xfrm>
          <a:off x="12763500" y="9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137148</xdr:rowOff>
    </xdr:from>
    <xdr:ext cx="534377" cy="259045"/>
    <xdr:sp macro="" textlink="">
      <xdr:nvSpPr>
        <xdr:cNvPr id="610" name="テキスト ボックス 609"/>
        <xdr:cNvSpPr txBox="1"/>
      </xdr:nvSpPr>
      <xdr:spPr>
        <a:xfrm>
          <a:off x="12547111" y="97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154012</xdr:rowOff>
    </xdr:from>
    <xdr:to>
      <xdr:col>22</xdr:col>
      <xdr:colOff>415925</xdr:colOff>
      <xdr:row>79</xdr:row>
      <xdr:rowOff>84162</xdr:rowOff>
    </xdr:to>
    <xdr:sp macro="" textlink="">
      <xdr:nvSpPr>
        <xdr:cNvPr id="643" name="フローチャート : 判断 642"/>
        <xdr:cNvSpPr/>
      </xdr:nvSpPr>
      <xdr:spPr>
        <a:xfrm>
          <a:off x="15430500" y="135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100689</xdr:rowOff>
    </xdr:from>
    <xdr:ext cx="378565" cy="259045"/>
    <xdr:sp macro="" textlink="">
      <xdr:nvSpPr>
        <xdr:cNvPr id="644" name="テキスト ボックス 643"/>
        <xdr:cNvSpPr txBox="1"/>
      </xdr:nvSpPr>
      <xdr:spPr>
        <a:xfrm>
          <a:off x="15292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127152</xdr:rowOff>
    </xdr:from>
    <xdr:to>
      <xdr:col>18</xdr:col>
      <xdr:colOff>492125</xdr:colOff>
      <xdr:row>79</xdr:row>
      <xdr:rowOff>57302</xdr:rowOff>
    </xdr:to>
    <xdr:sp macro="" textlink="">
      <xdr:nvSpPr>
        <xdr:cNvPr id="651" name="フローチャート : 判断 650"/>
        <xdr:cNvSpPr/>
      </xdr:nvSpPr>
      <xdr:spPr>
        <a:xfrm>
          <a:off x="12763500" y="135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73829</xdr:rowOff>
    </xdr:from>
    <xdr:ext cx="469744" cy="259045"/>
    <xdr:sp macro="" textlink="">
      <xdr:nvSpPr>
        <xdr:cNvPr id="652" name="テキスト ボックス 651"/>
        <xdr:cNvSpPr txBox="1"/>
      </xdr:nvSpPr>
      <xdr:spPr>
        <a:xfrm>
          <a:off x="12579427" y="132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41053</xdr:rowOff>
    </xdr:from>
    <xdr:to>
      <xdr:col>23</xdr:col>
      <xdr:colOff>517525</xdr:colOff>
      <xdr:row>97</xdr:row>
      <xdr:rowOff>50873</xdr:rowOff>
    </xdr:to>
    <xdr:cxnSp macro="">
      <xdr:nvCxnSpPr>
        <xdr:cNvPr id="698" name="直線コネクタ 697"/>
        <xdr:cNvCxnSpPr/>
      </xdr:nvCxnSpPr>
      <xdr:spPr>
        <a:xfrm flipV="1">
          <a:off x="15481300" y="16671703"/>
          <a:ext cx="8382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50873</xdr:rowOff>
    </xdr:from>
    <xdr:to>
      <xdr:col>22</xdr:col>
      <xdr:colOff>365125</xdr:colOff>
      <xdr:row>97</xdr:row>
      <xdr:rowOff>50884</xdr:rowOff>
    </xdr:to>
    <xdr:cxnSp macro="">
      <xdr:nvCxnSpPr>
        <xdr:cNvPr id="701" name="直線コネクタ 700"/>
        <xdr:cNvCxnSpPr/>
      </xdr:nvCxnSpPr>
      <xdr:spPr>
        <a:xfrm flipV="1">
          <a:off x="14592300" y="1668152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639</xdr:rowOff>
    </xdr:from>
    <xdr:to>
      <xdr:col>22</xdr:col>
      <xdr:colOff>415925</xdr:colOff>
      <xdr:row>97</xdr:row>
      <xdr:rowOff>102239</xdr:rowOff>
    </xdr:to>
    <xdr:sp macro="" textlink="">
      <xdr:nvSpPr>
        <xdr:cNvPr id="702" name="フローチャート : 判断 701"/>
        <xdr:cNvSpPr/>
      </xdr:nvSpPr>
      <xdr:spPr>
        <a:xfrm>
          <a:off x="15430500" y="16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93366</xdr:rowOff>
    </xdr:from>
    <xdr:ext cx="534377" cy="259045"/>
    <xdr:sp macro="" textlink="">
      <xdr:nvSpPr>
        <xdr:cNvPr id="703" name="テキスト ボックス 702"/>
        <xdr:cNvSpPr txBox="1"/>
      </xdr:nvSpPr>
      <xdr:spPr>
        <a:xfrm>
          <a:off x="15214111" y="167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50884</xdr:rowOff>
    </xdr:from>
    <xdr:to>
      <xdr:col>21</xdr:col>
      <xdr:colOff>161925</xdr:colOff>
      <xdr:row>97</xdr:row>
      <xdr:rowOff>68269</xdr:rowOff>
    </xdr:to>
    <xdr:cxnSp macro="">
      <xdr:nvCxnSpPr>
        <xdr:cNvPr id="704" name="直線コネクタ 703"/>
        <xdr:cNvCxnSpPr/>
      </xdr:nvCxnSpPr>
      <xdr:spPr>
        <a:xfrm flipV="1">
          <a:off x="13703300" y="16681534"/>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56652</xdr:rowOff>
    </xdr:from>
    <xdr:to>
      <xdr:col>19</xdr:col>
      <xdr:colOff>644525</xdr:colOff>
      <xdr:row>97</xdr:row>
      <xdr:rowOff>68269</xdr:rowOff>
    </xdr:to>
    <xdr:cxnSp macro="">
      <xdr:nvCxnSpPr>
        <xdr:cNvPr id="707" name="直線コネクタ 706"/>
        <xdr:cNvCxnSpPr/>
      </xdr:nvCxnSpPr>
      <xdr:spPr>
        <a:xfrm>
          <a:off x="12814300" y="16687302"/>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150589</xdr:rowOff>
    </xdr:from>
    <xdr:to>
      <xdr:col>18</xdr:col>
      <xdr:colOff>492125</xdr:colOff>
      <xdr:row>97</xdr:row>
      <xdr:rowOff>80739</xdr:rowOff>
    </xdr:to>
    <xdr:sp macro="" textlink="">
      <xdr:nvSpPr>
        <xdr:cNvPr id="710" name="フローチャート : 判断 709"/>
        <xdr:cNvSpPr/>
      </xdr:nvSpPr>
      <xdr:spPr>
        <a:xfrm>
          <a:off x="12763500" y="1660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97266</xdr:rowOff>
    </xdr:from>
    <xdr:ext cx="534377" cy="259045"/>
    <xdr:sp macro="" textlink="">
      <xdr:nvSpPr>
        <xdr:cNvPr id="711" name="テキスト ボックス 710"/>
        <xdr:cNvSpPr txBox="1"/>
      </xdr:nvSpPr>
      <xdr:spPr>
        <a:xfrm>
          <a:off x="12547111" y="163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161703</xdr:rowOff>
    </xdr:from>
    <xdr:to>
      <xdr:col>23</xdr:col>
      <xdr:colOff>568325</xdr:colOff>
      <xdr:row>97</xdr:row>
      <xdr:rowOff>91853</xdr:rowOff>
    </xdr:to>
    <xdr:sp macro="" textlink="">
      <xdr:nvSpPr>
        <xdr:cNvPr id="717" name="円/楕円 716"/>
        <xdr:cNvSpPr/>
      </xdr:nvSpPr>
      <xdr:spPr>
        <a:xfrm>
          <a:off x="16268700" y="166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13130</xdr:rowOff>
    </xdr:from>
    <xdr:ext cx="534377" cy="259045"/>
    <xdr:sp macro="" textlink="">
      <xdr:nvSpPr>
        <xdr:cNvPr id="718" name="公債費該当値テキスト"/>
        <xdr:cNvSpPr txBox="1"/>
      </xdr:nvSpPr>
      <xdr:spPr>
        <a:xfrm>
          <a:off x="16370300" y="1647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xdr:rowOff>
    </xdr:from>
    <xdr:to>
      <xdr:col>22</xdr:col>
      <xdr:colOff>415925</xdr:colOff>
      <xdr:row>97</xdr:row>
      <xdr:rowOff>101673</xdr:rowOff>
    </xdr:to>
    <xdr:sp macro="" textlink="">
      <xdr:nvSpPr>
        <xdr:cNvPr id="719" name="円/楕円 718"/>
        <xdr:cNvSpPr/>
      </xdr:nvSpPr>
      <xdr:spPr>
        <a:xfrm>
          <a:off x="15430500" y="166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118200</xdr:rowOff>
    </xdr:from>
    <xdr:ext cx="534377" cy="259045"/>
    <xdr:sp macro="" textlink="">
      <xdr:nvSpPr>
        <xdr:cNvPr id="720" name="テキスト ボックス 719"/>
        <xdr:cNvSpPr txBox="1"/>
      </xdr:nvSpPr>
      <xdr:spPr>
        <a:xfrm>
          <a:off x="15214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xdr:rowOff>
    </xdr:from>
    <xdr:to>
      <xdr:col>21</xdr:col>
      <xdr:colOff>212725</xdr:colOff>
      <xdr:row>97</xdr:row>
      <xdr:rowOff>101684</xdr:rowOff>
    </xdr:to>
    <xdr:sp macro="" textlink="">
      <xdr:nvSpPr>
        <xdr:cNvPr id="721" name="円/楕円 720"/>
        <xdr:cNvSpPr/>
      </xdr:nvSpPr>
      <xdr:spPr>
        <a:xfrm>
          <a:off x="14541500" y="166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118211</xdr:rowOff>
    </xdr:from>
    <xdr:ext cx="534377" cy="259045"/>
    <xdr:sp macro="" textlink="">
      <xdr:nvSpPr>
        <xdr:cNvPr id="722" name="テキスト ボックス 721"/>
        <xdr:cNvSpPr txBox="1"/>
      </xdr:nvSpPr>
      <xdr:spPr>
        <a:xfrm>
          <a:off x="14325111" y="164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17469</xdr:rowOff>
    </xdr:from>
    <xdr:to>
      <xdr:col>20</xdr:col>
      <xdr:colOff>9525</xdr:colOff>
      <xdr:row>97</xdr:row>
      <xdr:rowOff>119069</xdr:rowOff>
    </xdr:to>
    <xdr:sp macro="" textlink="">
      <xdr:nvSpPr>
        <xdr:cNvPr id="723" name="円/楕円 722"/>
        <xdr:cNvSpPr/>
      </xdr:nvSpPr>
      <xdr:spPr>
        <a:xfrm>
          <a:off x="13652500" y="166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110196</xdr:rowOff>
    </xdr:from>
    <xdr:ext cx="534377" cy="259045"/>
    <xdr:sp macro="" textlink="">
      <xdr:nvSpPr>
        <xdr:cNvPr id="724" name="テキスト ボックス 723"/>
        <xdr:cNvSpPr txBox="1"/>
      </xdr:nvSpPr>
      <xdr:spPr>
        <a:xfrm>
          <a:off x="13436111" y="1674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5852</xdr:rowOff>
    </xdr:from>
    <xdr:to>
      <xdr:col>18</xdr:col>
      <xdr:colOff>492125</xdr:colOff>
      <xdr:row>97</xdr:row>
      <xdr:rowOff>107452</xdr:rowOff>
    </xdr:to>
    <xdr:sp macro="" textlink="">
      <xdr:nvSpPr>
        <xdr:cNvPr id="725" name="円/楕円 724"/>
        <xdr:cNvSpPr/>
      </xdr:nvSpPr>
      <xdr:spPr>
        <a:xfrm>
          <a:off x="12763500" y="166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98579</xdr:rowOff>
    </xdr:from>
    <xdr:ext cx="534377" cy="259045"/>
    <xdr:sp macro="" textlink="">
      <xdr:nvSpPr>
        <xdr:cNvPr id="726" name="テキスト ボックス 725"/>
        <xdr:cNvSpPr txBox="1"/>
      </xdr:nvSpPr>
      <xdr:spPr>
        <a:xfrm>
          <a:off x="12547111" y="167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9" name="フローチャート : 判断 758"/>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60" name="テキスト ボックス 759"/>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50927</xdr:rowOff>
    </xdr:from>
    <xdr:to>
      <xdr:col>29</xdr:col>
      <xdr:colOff>517525</xdr:colOff>
      <xdr:row>39</xdr:row>
      <xdr:rowOff>44450</xdr:rowOff>
    </xdr:to>
    <xdr:cxnSp macro="">
      <xdr:nvCxnSpPr>
        <xdr:cNvPr id="761" name="直線コネクタ 760"/>
        <xdr:cNvCxnSpPr/>
      </xdr:nvCxnSpPr>
      <xdr:spPr>
        <a:xfrm>
          <a:off x="19545300" y="5537327"/>
          <a:ext cx="889000" cy="119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50927</xdr:rowOff>
    </xdr:from>
    <xdr:to>
      <xdr:col>28</xdr:col>
      <xdr:colOff>314325</xdr:colOff>
      <xdr:row>34</xdr:row>
      <xdr:rowOff>22352</xdr:rowOff>
    </xdr:to>
    <xdr:cxnSp macro="">
      <xdr:nvCxnSpPr>
        <xdr:cNvPr id="764" name="直線コネクタ 763"/>
        <xdr:cNvCxnSpPr/>
      </xdr:nvCxnSpPr>
      <xdr:spPr>
        <a:xfrm flipV="1">
          <a:off x="18656300" y="5537327"/>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169054</xdr:rowOff>
    </xdr:from>
    <xdr:ext cx="378565" cy="259045"/>
    <xdr:sp macro="" textlink="">
      <xdr:nvSpPr>
        <xdr:cNvPr id="766" name="テキスト ボックス 765"/>
        <xdr:cNvSpPr txBox="1"/>
      </xdr:nvSpPr>
      <xdr:spPr>
        <a:xfrm>
          <a:off x="19356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130429</xdr:rowOff>
    </xdr:from>
    <xdr:to>
      <xdr:col>27</xdr:col>
      <xdr:colOff>161925</xdr:colOff>
      <xdr:row>39</xdr:row>
      <xdr:rowOff>60579</xdr:rowOff>
    </xdr:to>
    <xdr:sp macro="" textlink="">
      <xdr:nvSpPr>
        <xdr:cNvPr id="767" name="フローチャート : 判断 766"/>
        <xdr:cNvSpPr/>
      </xdr:nvSpPr>
      <xdr:spPr>
        <a:xfrm>
          <a:off x="18605500" y="664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51706</xdr:rowOff>
    </xdr:from>
    <xdr:ext cx="313932" cy="259045"/>
    <xdr:sp macro="" textlink="">
      <xdr:nvSpPr>
        <xdr:cNvPr id="768" name="テキスト ボックス 767"/>
        <xdr:cNvSpPr txBox="1"/>
      </xdr:nvSpPr>
      <xdr:spPr>
        <a:xfrm>
          <a:off x="18499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127</xdr:rowOff>
    </xdr:from>
    <xdr:to>
      <xdr:col>28</xdr:col>
      <xdr:colOff>365125</xdr:colOff>
      <xdr:row>32</xdr:row>
      <xdr:rowOff>101727</xdr:rowOff>
    </xdr:to>
    <xdr:sp macro="" textlink="">
      <xdr:nvSpPr>
        <xdr:cNvPr id="780" name="円/楕円 779"/>
        <xdr:cNvSpPr/>
      </xdr:nvSpPr>
      <xdr:spPr>
        <a:xfrm>
          <a:off x="194945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118254</xdr:rowOff>
    </xdr:from>
    <xdr:ext cx="469744" cy="259045"/>
    <xdr:sp macro="" textlink="">
      <xdr:nvSpPr>
        <xdr:cNvPr id="781" name="テキスト ボックス 780"/>
        <xdr:cNvSpPr txBox="1"/>
      </xdr:nvSpPr>
      <xdr:spPr>
        <a:xfrm>
          <a:off x="19310427" y="526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143002</xdr:rowOff>
    </xdr:from>
    <xdr:to>
      <xdr:col>27</xdr:col>
      <xdr:colOff>161925</xdr:colOff>
      <xdr:row>34</xdr:row>
      <xdr:rowOff>73152</xdr:rowOff>
    </xdr:to>
    <xdr:sp macro="" textlink="">
      <xdr:nvSpPr>
        <xdr:cNvPr id="782" name="円/楕円 781"/>
        <xdr:cNvSpPr/>
      </xdr:nvSpPr>
      <xdr:spPr>
        <a:xfrm>
          <a:off x="18605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89679</xdr:rowOff>
    </xdr:from>
    <xdr:ext cx="469744" cy="259045"/>
    <xdr:sp macro="" textlink="">
      <xdr:nvSpPr>
        <xdr:cNvPr id="783" name="テキスト ボックス 782"/>
        <xdr:cNvSpPr txBox="1"/>
      </xdr:nvSpPr>
      <xdr:spPr>
        <a:xfrm>
          <a:off x="18421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総務費は、住民一人当たり７９，９０９円となっており、類似団体平均より大きく上回っている。主な要因としては、津波避難タワー２基分の工事を行ったことによる。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民生費は、住民一人当たり１２９，５００円となっている。決算額全体でみると、民生費のうち介護給付費を中心とする障がい福祉費が年々増加していることが主な要因となっている。これは障がい者福祉の相談支援体制が充実してき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財政調整基金については、今年度は取り崩した分が決算余剰金から積み立てることができず、昨年度から７．２７ポイントも下回る結果となった。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実質単年度収支が１２．０３ポイント減少した要因としては、津波避難タワー建設事業や歴史的風致維持向上計画事業などの複数年事業が本格化してきたことが影響している。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一般会計・斎宮跡保存事業特別会計・住宅新築資金等貸付事業特別会計）ベースでは、標準財政規模比で９．４２％の黒字となり前年に比べ０．７４ポイントの減となった。減少の要因としては、一般会計の津波避難タワー建設事業と斎宮跡保存事業特別会計の歴史的風致維持向上計画事業が本格化してき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国民健康保険特別会計では、標準財政規模比で昨年度と比較して２．８１ポイントの増となった。増加の要因としては、国保税の税率を改正したことと医療給付費の伸びが前年度に比べ鈍化したことによる。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10271927</v>
      </c>
      <c r="BO4" s="381"/>
      <c r="BP4" s="381"/>
      <c r="BQ4" s="381"/>
      <c r="BR4" s="381"/>
      <c r="BS4" s="381"/>
      <c r="BT4" s="381"/>
      <c r="BU4" s="382"/>
      <c r="BV4" s="380">
        <v>9722896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9.4</v>
      </c>
      <c r="CU4" s="387"/>
      <c r="CV4" s="387"/>
      <c r="CW4" s="387"/>
      <c r="CX4" s="387"/>
      <c r="CY4" s="387"/>
      <c r="CZ4" s="387"/>
      <c r="DA4" s="388"/>
      <c r="DB4" s="386">
        <v>10.199999999999999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9711614</v>
      </c>
      <c r="BO5" s="418"/>
      <c r="BP5" s="418"/>
      <c r="BQ5" s="418"/>
      <c r="BR5" s="418"/>
      <c r="BS5" s="418"/>
      <c r="BT5" s="418"/>
      <c r="BU5" s="419"/>
      <c r="BV5" s="417">
        <v>9075138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87.4</v>
      </c>
      <c r="CU5" s="415"/>
      <c r="CV5" s="415"/>
      <c r="CW5" s="415"/>
      <c r="CX5" s="415"/>
      <c r="CY5" s="415"/>
      <c r="CZ5" s="415"/>
      <c r="DA5" s="416"/>
      <c r="DB5" s="414">
        <v>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560313</v>
      </c>
      <c r="BO6" s="418"/>
      <c r="BP6" s="418"/>
      <c r="BQ6" s="418"/>
      <c r="BR6" s="418"/>
      <c r="BS6" s="418"/>
      <c r="BT6" s="418"/>
      <c r="BU6" s="419"/>
      <c r="BV6" s="417">
        <v>647758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93.1</v>
      </c>
      <c r="CU6" s="455"/>
      <c r="CV6" s="455"/>
      <c r="CW6" s="455"/>
      <c r="CX6" s="455"/>
      <c r="CY6" s="455"/>
      <c r="CZ6" s="455"/>
      <c r="DA6" s="456"/>
      <c r="DB6" s="454">
        <v>92.5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69811</v>
      </c>
      <c r="BO7" s="418"/>
      <c r="BP7" s="418"/>
      <c r="BQ7" s="418"/>
      <c r="BR7" s="418"/>
      <c r="BS7" s="418"/>
      <c r="BT7" s="418"/>
      <c r="BU7" s="419"/>
      <c r="BV7" s="417">
        <v>115684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5198941</v>
      </c>
      <c r="CU7" s="418"/>
      <c r="CV7" s="418"/>
      <c r="CW7" s="418"/>
      <c r="CX7" s="418"/>
      <c r="CY7" s="418"/>
      <c r="CZ7" s="418"/>
      <c r="DA7" s="419"/>
      <c r="DB7" s="417">
        <v>5227887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490502</v>
      </c>
      <c r="BO8" s="418"/>
      <c r="BP8" s="418"/>
      <c r="BQ8" s="418"/>
      <c r="BR8" s="418"/>
      <c r="BS8" s="418"/>
      <c r="BT8" s="418"/>
      <c r="BU8" s="419"/>
      <c r="BV8" s="417">
        <v>532074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0.56000000000000005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22586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-41572</v>
      </c>
      <c r="BO9" s="418"/>
      <c r="BP9" s="418"/>
      <c r="BQ9" s="418"/>
      <c r="BR9" s="418"/>
      <c r="BS9" s="418"/>
      <c r="BT9" s="418"/>
      <c r="BU9" s="419"/>
      <c r="BV9" s="417">
        <v>168213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11.6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22833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8934</v>
      </c>
      <c r="BO10" s="418"/>
      <c r="BP10" s="418"/>
      <c r="BQ10" s="418"/>
      <c r="BR10" s="418"/>
      <c r="BS10" s="418"/>
      <c r="BT10" s="418"/>
      <c r="BU10" s="419"/>
      <c r="BV10" s="417">
        <v>263789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23162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393000</v>
      </c>
      <c r="BO12" s="418"/>
      <c r="BP12" s="418"/>
      <c r="BQ12" s="418"/>
      <c r="BR12" s="418"/>
      <c r="BS12" s="418"/>
      <c r="BT12" s="418"/>
      <c r="BU12" s="419"/>
      <c r="BV12" s="417">
        <v>231000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23011</v>
      </c>
      <c r="S13" s="499"/>
      <c r="T13" s="499"/>
      <c r="U13" s="499"/>
      <c r="V13" s="500"/>
      <c r="W13" s="433" t="s">
        <v>124</v>
      </c>
      <c r="X13" s="434"/>
      <c r="Y13" s="434"/>
      <c r="Z13" s="434"/>
      <c r="AA13" s="434"/>
      <c r="AB13" s="424"/>
      <c r="AC13" s="468">
        <v>641</v>
      </c>
      <c r="AD13" s="469"/>
      <c r="AE13" s="469"/>
      <c r="AF13" s="469"/>
      <c r="AG13" s="508"/>
      <c r="AH13" s="468">
        <v>722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-425638</v>
      </c>
      <c r="BO13" s="418"/>
      <c r="BP13" s="418"/>
      <c r="BQ13" s="418"/>
      <c r="BR13" s="418"/>
      <c r="BS13" s="418"/>
      <c r="BT13" s="418"/>
      <c r="BU13" s="419"/>
      <c r="BV13" s="417">
        <v>201002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23160</v>
      </c>
      <c r="S14" s="499"/>
      <c r="T14" s="499"/>
      <c r="U14" s="499"/>
      <c r="V14" s="500"/>
      <c r="W14" s="407"/>
      <c r="X14" s="408"/>
      <c r="Y14" s="408"/>
      <c r="Z14" s="408"/>
      <c r="AA14" s="408"/>
      <c r="AB14" s="397"/>
      <c r="AC14" s="501">
        <v>6</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96.7</v>
      </c>
      <c r="CU14" s="513"/>
      <c r="CV14" s="513"/>
      <c r="CW14" s="513"/>
      <c r="CX14" s="513"/>
      <c r="CY14" s="513"/>
      <c r="CZ14" s="513"/>
      <c r="DA14" s="514"/>
      <c r="DB14" s="512">
        <v>89.8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23006</v>
      </c>
      <c r="S15" s="499"/>
      <c r="T15" s="499"/>
      <c r="U15" s="499"/>
      <c r="V15" s="500"/>
      <c r="W15" s="433" t="s">
        <v>131</v>
      </c>
      <c r="X15" s="434"/>
      <c r="Y15" s="434"/>
      <c r="Z15" s="434"/>
      <c r="AA15" s="434"/>
      <c r="AB15" s="424"/>
      <c r="AC15" s="468">
        <v>3271</v>
      </c>
      <c r="AD15" s="469"/>
      <c r="AE15" s="469"/>
      <c r="AF15" s="469"/>
      <c r="AG15" s="508"/>
      <c r="AH15" s="468">
        <v>3478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2454752</v>
      </c>
      <c r="BO15" s="381"/>
      <c r="BP15" s="381"/>
      <c r="BQ15" s="381"/>
      <c r="BR15" s="381"/>
      <c r="BS15" s="381"/>
      <c r="BT15" s="381"/>
      <c r="BU15" s="382"/>
      <c r="BV15" s="380">
        <v>2396213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30.8</v>
      </c>
      <c r="AD16" s="502"/>
      <c r="AE16" s="502"/>
      <c r="AF16" s="502"/>
      <c r="AG16" s="503"/>
      <c r="AH16" s="501">
        <v>32.6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4243415</v>
      </c>
      <c r="BO16" s="418"/>
      <c r="BP16" s="418"/>
      <c r="BQ16" s="418"/>
      <c r="BR16" s="418"/>
      <c r="BS16" s="418"/>
      <c r="BT16" s="418"/>
      <c r="BU16" s="419"/>
      <c r="BV16" s="417">
        <v>4232469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6697</v>
      </c>
      <c r="AD17" s="469"/>
      <c r="AE17" s="469"/>
      <c r="AF17" s="469"/>
      <c r="AG17" s="508"/>
      <c r="AH17" s="468">
        <v>6470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3104935</v>
      </c>
      <c r="BO17" s="418"/>
      <c r="BP17" s="418"/>
      <c r="BQ17" s="418"/>
      <c r="BR17" s="418"/>
      <c r="BS17" s="418"/>
      <c r="BT17" s="418"/>
      <c r="BU17" s="419"/>
      <c r="BV17" s="417">
        <v>3017189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41.04</v>
      </c>
      <c r="M18" s="530"/>
      <c r="N18" s="530"/>
      <c r="O18" s="530"/>
      <c r="P18" s="530"/>
      <c r="Q18" s="530"/>
      <c r="R18" s="531"/>
      <c r="S18" s="531"/>
      <c r="T18" s="531"/>
      <c r="U18" s="531"/>
      <c r="V18" s="532"/>
      <c r="W18" s="435"/>
      <c r="X18" s="436"/>
      <c r="Y18" s="436"/>
      <c r="Z18" s="436"/>
      <c r="AA18" s="436"/>
      <c r="AB18" s="427"/>
      <c r="AC18" s="533">
        <v>63.1</v>
      </c>
      <c r="AD18" s="534"/>
      <c r="AE18" s="534"/>
      <c r="AF18" s="534"/>
      <c r="AG18" s="535"/>
      <c r="AH18" s="533">
        <v>60.6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4535522</v>
      </c>
      <c r="BO18" s="418"/>
      <c r="BP18" s="418"/>
      <c r="BQ18" s="418"/>
      <c r="BR18" s="418"/>
      <c r="BS18" s="418"/>
      <c r="BT18" s="418"/>
      <c r="BU18" s="419"/>
      <c r="BV18" s="417">
        <v>4582075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550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7224075</v>
      </c>
      <c r="BO19" s="418"/>
      <c r="BP19" s="418"/>
      <c r="BQ19" s="418"/>
      <c r="BR19" s="418"/>
      <c r="BS19" s="418"/>
      <c r="BT19" s="418"/>
      <c r="BU19" s="419"/>
      <c r="BV19" s="417">
        <v>6384504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7697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9140026</v>
      </c>
      <c r="BO23" s="418"/>
      <c r="BP23" s="418"/>
      <c r="BQ23" s="418"/>
      <c r="BR23" s="418"/>
      <c r="BS23" s="418"/>
      <c r="BT23" s="418"/>
      <c r="BU23" s="419"/>
      <c r="BV23" s="417">
        <v>8915376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7200</v>
      </c>
      <c r="R24" s="469"/>
      <c r="S24" s="469"/>
      <c r="T24" s="469"/>
      <c r="U24" s="469"/>
      <c r="V24" s="508"/>
      <c r="W24" s="563"/>
      <c r="X24" s="551"/>
      <c r="Y24" s="552"/>
      <c r="Z24" s="467" t="s">
        <v>154</v>
      </c>
      <c r="AA24" s="447"/>
      <c r="AB24" s="447"/>
      <c r="AC24" s="447"/>
      <c r="AD24" s="447"/>
      <c r="AE24" s="447"/>
      <c r="AF24" s="447"/>
      <c r="AG24" s="448"/>
      <c r="AH24" s="468">
        <v>178</v>
      </c>
      <c r="AI24" s="469"/>
      <c r="AJ24" s="469"/>
      <c r="AK24" s="469"/>
      <c r="AL24" s="508"/>
      <c r="AM24" s="468">
        <v>520116</v>
      </c>
      <c r="AN24" s="469"/>
      <c r="AO24" s="469"/>
      <c r="AP24" s="469"/>
      <c r="AQ24" s="469"/>
      <c r="AR24" s="508"/>
      <c r="AS24" s="468">
        <v>2922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4200551</v>
      </c>
      <c r="BO24" s="418"/>
      <c r="BP24" s="418"/>
      <c r="BQ24" s="418"/>
      <c r="BR24" s="418"/>
      <c r="BS24" s="418"/>
      <c r="BT24" s="418"/>
      <c r="BU24" s="419"/>
      <c r="BV24" s="417">
        <v>4667726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5890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318527</v>
      </c>
      <c r="BO25" s="381"/>
      <c r="BP25" s="381"/>
      <c r="BQ25" s="381"/>
      <c r="BR25" s="381"/>
      <c r="BS25" s="381"/>
      <c r="BT25" s="381"/>
      <c r="BU25" s="382"/>
      <c r="BV25" s="380">
        <v>262774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5390</v>
      </c>
      <c r="R26" s="469"/>
      <c r="S26" s="469"/>
      <c r="T26" s="469"/>
      <c r="U26" s="469"/>
      <c r="V26" s="508"/>
      <c r="W26" s="563"/>
      <c r="X26" s="551"/>
      <c r="Y26" s="552"/>
      <c r="Z26" s="467" t="s">
        <v>160</v>
      </c>
      <c r="AA26" s="573"/>
      <c r="AB26" s="573"/>
      <c r="AC26" s="573"/>
      <c r="AD26" s="573"/>
      <c r="AE26" s="573"/>
      <c r="AF26" s="573"/>
      <c r="AG26" s="574"/>
      <c r="AH26" s="468">
        <v>23</v>
      </c>
      <c r="AI26" s="469"/>
      <c r="AJ26" s="469"/>
      <c r="AK26" s="469"/>
      <c r="AL26" s="508"/>
      <c r="AM26" s="468">
        <v>66700</v>
      </c>
      <c r="AN26" s="469"/>
      <c r="AO26" s="469"/>
      <c r="AP26" s="469"/>
      <c r="AQ26" s="469"/>
      <c r="AR26" s="508"/>
      <c r="AS26" s="468">
        <v>2900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3000</v>
      </c>
      <c r="R27" s="469"/>
      <c r="S27" s="469"/>
      <c r="T27" s="469"/>
      <c r="U27" s="469"/>
      <c r="V27" s="508"/>
      <c r="W27" s="563"/>
      <c r="X27" s="551"/>
      <c r="Y27" s="552"/>
      <c r="Z27" s="467" t="s">
        <v>163</v>
      </c>
      <c r="AA27" s="447"/>
      <c r="AB27" s="447"/>
      <c r="AC27" s="447"/>
      <c r="AD27" s="447"/>
      <c r="AE27" s="447"/>
      <c r="AF27" s="447"/>
      <c r="AG27" s="448"/>
      <c r="AH27" s="468">
        <v>18</v>
      </c>
      <c r="AI27" s="469"/>
      <c r="AJ27" s="469"/>
      <c r="AK27" s="469"/>
      <c r="AL27" s="508"/>
      <c r="AM27" s="468">
        <v>56284</v>
      </c>
      <c r="AN27" s="469"/>
      <c r="AO27" s="469"/>
      <c r="AP27" s="469"/>
      <c r="AQ27" s="469"/>
      <c r="AR27" s="508"/>
      <c r="AS27" s="468">
        <v>3127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60000</v>
      </c>
      <c r="BO27" s="587"/>
      <c r="BP27" s="587"/>
      <c r="BQ27" s="587"/>
      <c r="BR27" s="587"/>
      <c r="BS27" s="587"/>
      <c r="BT27" s="587"/>
      <c r="BU27" s="588"/>
      <c r="BV27" s="586">
        <v>60000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2300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716780</v>
      </c>
      <c r="BO28" s="381"/>
      <c r="BP28" s="381"/>
      <c r="BQ28" s="381"/>
      <c r="BR28" s="381"/>
      <c r="BS28" s="381"/>
      <c r="BT28" s="381"/>
      <c r="BU28" s="382"/>
      <c r="BV28" s="380">
        <v>1100846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2200</v>
      </c>
      <c r="R29" s="469"/>
      <c r="S29" s="469"/>
      <c r="T29" s="469"/>
      <c r="U29" s="469"/>
      <c r="V29" s="508"/>
      <c r="W29" s="564"/>
      <c r="X29" s="565"/>
      <c r="Y29" s="566"/>
      <c r="Z29" s="467" t="s">
        <v>170</v>
      </c>
      <c r="AA29" s="447"/>
      <c r="AB29" s="447"/>
      <c r="AC29" s="447"/>
      <c r="AD29" s="447"/>
      <c r="AE29" s="447"/>
      <c r="AF29" s="447"/>
      <c r="AG29" s="448"/>
      <c r="AH29" s="468">
        <v>196</v>
      </c>
      <c r="AI29" s="469"/>
      <c r="AJ29" s="469"/>
      <c r="AK29" s="469"/>
      <c r="AL29" s="508"/>
      <c r="AM29" s="468">
        <v>576400</v>
      </c>
      <c r="AN29" s="469"/>
      <c r="AO29" s="469"/>
      <c r="AP29" s="469"/>
      <c r="AQ29" s="469"/>
      <c r="AR29" s="508"/>
      <c r="AS29" s="468">
        <v>2941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238075</v>
      </c>
      <c r="BO29" s="418"/>
      <c r="BP29" s="418"/>
      <c r="BQ29" s="418"/>
      <c r="BR29" s="418"/>
      <c r="BS29" s="418"/>
      <c r="BT29" s="418"/>
      <c r="BU29" s="419"/>
      <c r="BV29" s="417">
        <v>237887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952669</v>
      </c>
      <c r="BO30" s="587"/>
      <c r="BP30" s="587"/>
      <c r="BQ30" s="587"/>
      <c r="BR30" s="587"/>
      <c r="BS30" s="587"/>
      <c r="BT30" s="587"/>
      <c r="BU30" s="588"/>
      <c r="BV30" s="586">
        <v>861209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伊勢広域環境組合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多気東部土地開発公社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斎宮跡保存事業特別会計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松阪地区広域消防組合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住宅新築資金等貸付事業特別会計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宮川福祉施設組合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宮川福祉施設組合　介護ｻｰﾋﾞｽ事業特別会計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三重県後期高齢者医療広域連合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三重県後期高齢者医療広域連合　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三重地方税管理回収機構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三重地方税管理回収機構　滞納整理拡充事業特別会計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松阪地区広域衛生組合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三重県市町総合事務組合　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7030A0"/>
    <pageSetUpPr fitToPage="1"/>
  </sheetPr>
  <dimension ref="A1:P45"/>
  <sheetViews>
    <sheetView showGridLines="0" topLeftCell="A3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7" t="s">
        <v>528</v>
      </c>
      <c r="D34" s="1187"/>
      <c r="E34" s="1188"/>
      <c r="F34" s="32">
        <v>8.06</v>
      </c>
      <c r="G34" s="33">
        <v>7.41</v>
      </c>
      <c r="H34" s="33">
        <v>9.24</v>
      </c>
      <c r="I34" s="33">
        <v>12.17</v>
      </c>
      <c r="J34" s="34">
        <v>11.37</v>
      </c>
      <c r="K34" s="22"/>
      <c r="L34" s="22"/>
      <c r="M34" s="22"/>
      <c r="N34" s="22"/>
      <c r="O34" s="22"/>
      <c r="P34" s="22"/>
    </row>
    <row r="35" spans="1:16" ht="39" customHeight="1" x14ac:dyDescent="0.15">
      <c r="A35" s="22"/>
      <c r="B35" s="35"/>
      <c r="C35" s="1181" t="s">
        <v>529</v>
      </c>
      <c r="D35" s="1182"/>
      <c r="E35" s="1183"/>
      <c r="F35" s="36">
        <v>0.05</v>
      </c>
      <c r="G35" s="37">
        <v>0.18</v>
      </c>
      <c r="H35" s="37">
        <v>0.33</v>
      </c>
      <c r="I35" s="37">
        <v>5.2</v>
      </c>
      <c r="J35" s="38">
        <v>4.71</v>
      </c>
      <c r="K35" s="22"/>
      <c r="L35" s="22"/>
      <c r="M35" s="22"/>
      <c r="N35" s="22"/>
      <c r="O35" s="22"/>
      <c r="P35" s="22"/>
    </row>
    <row r="36" spans="1:16" ht="39" customHeight="1" x14ac:dyDescent="0.15">
      <c r="A36" s="22"/>
      <c r="B36" s="35"/>
      <c r="C36" s="1181" t="s">
        <v>530</v>
      </c>
      <c r="D36" s="1182"/>
      <c r="E36" s="1183"/>
      <c r="F36" s="36">
        <v>8.67</v>
      </c>
      <c r="G36" s="37">
        <v>10.96</v>
      </c>
      <c r="H36" s="37">
        <v>6.38</v>
      </c>
      <c r="I36" s="37">
        <v>4.68</v>
      </c>
      <c r="J36" s="38">
        <v>4.3899999999999997</v>
      </c>
      <c r="K36" s="22"/>
      <c r="L36" s="22"/>
      <c r="M36" s="22"/>
      <c r="N36" s="22"/>
      <c r="O36" s="22"/>
      <c r="P36" s="22"/>
    </row>
    <row r="37" spans="1:16" ht="39" customHeight="1" x14ac:dyDescent="0.15">
      <c r="A37" s="22"/>
      <c r="B37" s="35"/>
      <c r="C37" s="1181" t="s">
        <v>531</v>
      </c>
      <c r="D37" s="1182"/>
      <c r="E37" s="1183"/>
      <c r="F37" s="36">
        <v>3.09</v>
      </c>
      <c r="G37" s="37">
        <v>3.55</v>
      </c>
      <c r="H37" s="37">
        <v>2.4900000000000002</v>
      </c>
      <c r="I37" s="37">
        <v>1.58</v>
      </c>
      <c r="J37" s="38">
        <v>4.3899999999999997</v>
      </c>
      <c r="K37" s="22"/>
      <c r="L37" s="22"/>
      <c r="M37" s="22"/>
      <c r="N37" s="22"/>
      <c r="O37" s="22"/>
      <c r="P37" s="22"/>
    </row>
    <row r="38" spans="1:16" ht="39" customHeight="1" x14ac:dyDescent="0.15">
      <c r="A38" s="22"/>
      <c r="B38" s="35"/>
      <c r="C38" s="1181" t="s">
        <v>532</v>
      </c>
      <c r="D38" s="1182"/>
      <c r="E38" s="1183"/>
      <c r="F38" s="36">
        <v>1.53</v>
      </c>
      <c r="G38" s="37">
        <v>1.9</v>
      </c>
      <c r="H38" s="37">
        <v>1.05</v>
      </c>
      <c r="I38" s="37">
        <v>2.52</v>
      </c>
      <c r="J38" s="38">
        <v>2.56</v>
      </c>
      <c r="K38" s="22"/>
      <c r="L38" s="22"/>
      <c r="M38" s="22"/>
      <c r="N38" s="22"/>
      <c r="O38" s="22"/>
      <c r="P38" s="22"/>
    </row>
    <row r="39" spans="1:16" ht="39" customHeight="1" x14ac:dyDescent="0.15">
      <c r="A39" s="22"/>
      <c r="B39" s="35"/>
      <c r="C39" s="1181" t="s">
        <v>533</v>
      </c>
      <c r="D39" s="1182"/>
      <c r="E39" s="1183"/>
      <c r="F39" s="36">
        <v>0.14000000000000001</v>
      </c>
      <c r="G39" s="37">
        <v>0.01</v>
      </c>
      <c r="H39" s="37">
        <v>0.2</v>
      </c>
      <c r="I39" s="37">
        <v>0.41</v>
      </c>
      <c r="J39" s="38">
        <v>0.48</v>
      </c>
      <c r="K39" s="22"/>
      <c r="L39" s="22"/>
      <c r="M39" s="22"/>
      <c r="N39" s="22"/>
      <c r="O39" s="22"/>
      <c r="P39" s="22"/>
    </row>
    <row r="40" spans="1:16" ht="39" customHeight="1" x14ac:dyDescent="0.15">
      <c r="A40" s="22"/>
      <c r="B40" s="35"/>
      <c r="C40" s="1181" t="s">
        <v>534</v>
      </c>
      <c r="D40" s="1182"/>
      <c r="E40" s="1183"/>
      <c r="F40" s="36">
        <v>0.61</v>
      </c>
      <c r="G40" s="37">
        <v>0.55000000000000004</v>
      </c>
      <c r="H40" s="37">
        <v>0.38</v>
      </c>
      <c r="I40" s="37">
        <v>0.28000000000000003</v>
      </c>
      <c r="J40" s="38">
        <v>0.32</v>
      </c>
      <c r="K40" s="22"/>
      <c r="L40" s="22"/>
      <c r="M40" s="22"/>
      <c r="N40" s="22"/>
      <c r="O40" s="22"/>
      <c r="P40" s="22"/>
    </row>
    <row r="41" spans="1:16" ht="39" customHeight="1" x14ac:dyDescent="0.15">
      <c r="A41" s="22"/>
      <c r="B41" s="35"/>
      <c r="C41" s="1181" t="s">
        <v>535</v>
      </c>
      <c r="D41" s="1182"/>
      <c r="E41" s="1183"/>
      <c r="F41" s="36">
        <v>0.62</v>
      </c>
      <c r="G41" s="37">
        <v>0.49</v>
      </c>
      <c r="H41" s="37">
        <v>0.1</v>
      </c>
      <c r="I41" s="37">
        <v>0.21</v>
      </c>
      <c r="J41" s="38">
        <v>0.21</v>
      </c>
      <c r="K41" s="22"/>
      <c r="L41" s="22"/>
      <c r="M41" s="22"/>
      <c r="N41" s="22"/>
      <c r="O41" s="22"/>
      <c r="P41" s="22"/>
    </row>
    <row r="42" spans="1:16" ht="39" customHeight="1" x14ac:dyDescent="0.15">
      <c r="A42" s="22"/>
      <c r="B42" s="39"/>
      <c r="C42" s="1181" t="s">
        <v>536</v>
      </c>
      <c r="D42" s="1182"/>
      <c r="E42" s="1183"/>
      <c r="F42" s="36" t="s">
        <v>479</v>
      </c>
      <c r="G42" s="37" t="s">
        <v>479</v>
      </c>
      <c r="H42" s="37" t="s">
        <v>479</v>
      </c>
      <c r="I42" s="37" t="s">
        <v>479</v>
      </c>
      <c r="J42" s="38" t="s">
        <v>479</v>
      </c>
      <c r="K42" s="22"/>
      <c r="L42" s="22"/>
      <c r="M42" s="22"/>
      <c r="N42" s="22"/>
      <c r="O42" s="22"/>
      <c r="P42" s="22"/>
    </row>
    <row r="43" spans="1:16" ht="39" customHeight="1" thickBot="1" x14ac:dyDescent="0.2">
      <c r="A43" s="22"/>
      <c r="B43" s="40"/>
      <c r="C43" s="1184" t="s">
        <v>537</v>
      </c>
      <c r="D43" s="1185"/>
      <c r="E43" s="1186"/>
      <c r="F43" s="41">
        <v>7.0000000000000007E-2</v>
      </c>
      <c r="G43" s="42">
        <v>0.19</v>
      </c>
      <c r="H43" s="42">
        <v>0.17</v>
      </c>
      <c r="I43" s="42">
        <v>0.06</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topLeftCell="A4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824</v>
      </c>
      <c r="L45" s="60">
        <v>797</v>
      </c>
      <c r="M45" s="60">
        <v>832</v>
      </c>
      <c r="N45" s="60">
        <v>832</v>
      </c>
      <c r="O45" s="61">
        <v>853</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x14ac:dyDescent="0.15">
      <c r="A48" s="48"/>
      <c r="B48" s="1199"/>
      <c r="C48" s="1200"/>
      <c r="D48" s="62"/>
      <c r="E48" s="1191" t="s">
        <v>15</v>
      </c>
      <c r="F48" s="1191"/>
      <c r="G48" s="1191"/>
      <c r="H48" s="1191"/>
      <c r="I48" s="1191"/>
      <c r="J48" s="1192"/>
      <c r="K48" s="63">
        <v>175</v>
      </c>
      <c r="L48" s="64">
        <v>187</v>
      </c>
      <c r="M48" s="64">
        <v>201</v>
      </c>
      <c r="N48" s="64">
        <v>213</v>
      </c>
      <c r="O48" s="65">
        <v>226</v>
      </c>
      <c r="P48" s="48"/>
      <c r="Q48" s="48"/>
      <c r="R48" s="48"/>
      <c r="S48" s="48"/>
      <c r="T48" s="48"/>
      <c r="U48" s="48"/>
    </row>
    <row r="49" spans="1:21" ht="30.75" customHeight="1" x14ac:dyDescent="0.15">
      <c r="A49" s="48"/>
      <c r="B49" s="1199"/>
      <c r="C49" s="1200"/>
      <c r="D49" s="62"/>
      <c r="E49" s="1191" t="s">
        <v>16</v>
      </c>
      <c r="F49" s="1191"/>
      <c r="G49" s="1191"/>
      <c r="H49" s="1191"/>
      <c r="I49" s="1191"/>
      <c r="J49" s="1192"/>
      <c r="K49" s="63">
        <v>71</v>
      </c>
      <c r="L49" s="64">
        <v>95</v>
      </c>
      <c r="M49" s="64">
        <v>68</v>
      </c>
      <c r="N49" s="64">
        <v>76</v>
      </c>
      <c r="O49" s="65">
        <v>74</v>
      </c>
      <c r="P49" s="48"/>
      <c r="Q49" s="48"/>
      <c r="R49" s="48"/>
      <c r="S49" s="48"/>
      <c r="T49" s="48"/>
      <c r="U49" s="48"/>
    </row>
    <row r="50" spans="1:21" ht="30.75" customHeight="1" x14ac:dyDescent="0.15">
      <c r="A50" s="48"/>
      <c r="B50" s="1199"/>
      <c r="C50" s="1200"/>
      <c r="D50" s="62"/>
      <c r="E50" s="1191" t="s">
        <v>17</v>
      </c>
      <c r="F50" s="1191"/>
      <c r="G50" s="1191"/>
      <c r="H50" s="1191"/>
      <c r="I50" s="1191"/>
      <c r="J50" s="1192"/>
      <c r="K50" s="63">
        <v>1</v>
      </c>
      <c r="L50" s="64">
        <v>1</v>
      </c>
      <c r="M50" s="64">
        <v>0</v>
      </c>
      <c r="N50" s="64" t="s">
        <v>479</v>
      </c>
      <c r="O50" s="65" t="s">
        <v>479</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479</v>
      </c>
      <c r="L51" s="64" t="s">
        <v>479</v>
      </c>
      <c r="M51" s="64" t="s">
        <v>479</v>
      </c>
      <c r="N51" s="64" t="s">
        <v>479</v>
      </c>
      <c r="O51" s="65" t="s">
        <v>479</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729</v>
      </c>
      <c r="L52" s="64">
        <v>720</v>
      </c>
      <c r="M52" s="64">
        <v>748</v>
      </c>
      <c r="N52" s="64">
        <v>747</v>
      </c>
      <c r="O52" s="65">
        <v>739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342</v>
      </c>
      <c r="L53" s="69">
        <v>360</v>
      </c>
      <c r="M53" s="69">
        <v>353</v>
      </c>
      <c r="N53" s="69">
        <v>374</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28"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5" t="s">
        <v>24</v>
      </c>
      <c r="C41" s="1206"/>
      <c r="D41" s="81"/>
      <c r="E41" s="1211" t="s">
        <v>25</v>
      </c>
      <c r="F41" s="1211"/>
      <c r="G41" s="1211"/>
      <c r="H41" s="1212"/>
      <c r="I41" s="82">
        <v>8056</v>
      </c>
      <c r="J41" s="83">
        <v>8488</v>
      </c>
      <c r="K41" s="83">
        <v>8549</v>
      </c>
      <c r="L41" s="83">
        <v>8915</v>
      </c>
      <c r="M41" s="84">
        <v>9140</v>
      </c>
    </row>
    <row r="42" spans="2:13" ht="27.75" customHeight="1" x14ac:dyDescent="0.15">
      <c r="B42" s="1207"/>
      <c r="C42" s="1208"/>
      <c r="D42" s="85"/>
      <c r="E42" s="1213" t="s">
        <v>26</v>
      </c>
      <c r="F42" s="1213"/>
      <c r="G42" s="1213"/>
      <c r="H42" s="1214"/>
      <c r="I42" s="86">
        <v>1</v>
      </c>
      <c r="J42" s="87">
        <v>0</v>
      </c>
      <c r="K42" s="87" t="s">
        <v>479</v>
      </c>
      <c r="L42" s="87" t="s">
        <v>479</v>
      </c>
      <c r="M42" s="88" t="s">
        <v>479</v>
      </c>
    </row>
    <row r="43" spans="2:13" ht="27.75" customHeight="1" x14ac:dyDescent="0.15">
      <c r="B43" s="1207"/>
      <c r="C43" s="1208"/>
      <c r="D43" s="85"/>
      <c r="E43" s="1213" t="s">
        <v>27</v>
      </c>
      <c r="F43" s="1213"/>
      <c r="G43" s="1213"/>
      <c r="H43" s="1214"/>
      <c r="I43" s="86">
        <v>4321</v>
      </c>
      <c r="J43" s="87">
        <v>4725</v>
      </c>
      <c r="K43" s="87">
        <v>4797</v>
      </c>
      <c r="L43" s="87">
        <v>4787</v>
      </c>
      <c r="M43" s="88">
        <v>4856</v>
      </c>
    </row>
    <row r="44" spans="2:13" ht="27.75" customHeight="1" x14ac:dyDescent="0.15">
      <c r="B44" s="1207"/>
      <c r="C44" s="1208"/>
      <c r="D44" s="85"/>
      <c r="E44" s="1213" t="s">
        <v>28</v>
      </c>
      <c r="F44" s="1213"/>
      <c r="G44" s="1213"/>
      <c r="H44" s="1214"/>
      <c r="I44" s="86">
        <v>572</v>
      </c>
      <c r="J44" s="87">
        <v>500</v>
      </c>
      <c r="K44" s="87">
        <v>458</v>
      </c>
      <c r="L44" s="87">
        <v>408</v>
      </c>
      <c r="M44" s="88">
        <v>345</v>
      </c>
    </row>
    <row r="45" spans="2:13" ht="27.75" customHeight="1" x14ac:dyDescent="0.15">
      <c r="B45" s="1207"/>
      <c r="C45" s="1208"/>
      <c r="D45" s="85"/>
      <c r="E45" s="1213" t="s">
        <v>29</v>
      </c>
      <c r="F45" s="1213"/>
      <c r="G45" s="1213"/>
      <c r="H45" s="1214"/>
      <c r="I45" s="86">
        <v>1216</v>
      </c>
      <c r="J45" s="87">
        <v>1387</v>
      </c>
      <c r="K45" s="87">
        <v>1274</v>
      </c>
      <c r="L45" s="87">
        <v>1165</v>
      </c>
      <c r="M45" s="88">
        <v>998</v>
      </c>
    </row>
    <row r="46" spans="2:13" ht="27.75" customHeight="1" x14ac:dyDescent="0.15">
      <c r="B46" s="1207"/>
      <c r="C46" s="1208"/>
      <c r="D46" s="89"/>
      <c r="E46" s="1213" t="s">
        <v>30</v>
      </c>
      <c r="F46" s="1213"/>
      <c r="G46" s="1213"/>
      <c r="H46" s="1214"/>
      <c r="I46" s="86">
        <v>582</v>
      </c>
      <c r="J46" s="87">
        <v>414</v>
      </c>
      <c r="K46" s="87">
        <v>510</v>
      </c>
      <c r="L46" s="87">
        <v>458</v>
      </c>
      <c r="M46" s="88">
        <v>460</v>
      </c>
    </row>
    <row r="47" spans="2:13" ht="27.75" customHeight="1" x14ac:dyDescent="0.15">
      <c r="B47" s="1207"/>
      <c r="C47" s="1208"/>
      <c r="D47" s="90"/>
      <c r="E47" s="1215" t="s">
        <v>31</v>
      </c>
      <c r="F47" s="1216"/>
      <c r="G47" s="1216"/>
      <c r="H47" s="1217"/>
      <c r="I47" s="86" t="s">
        <v>479</v>
      </c>
      <c r="J47" s="87" t="s">
        <v>479</v>
      </c>
      <c r="K47" s="87" t="s">
        <v>479</v>
      </c>
      <c r="L47" s="87" t="s">
        <v>479</v>
      </c>
      <c r="M47" s="88" t="s">
        <v>479</v>
      </c>
    </row>
    <row r="48" spans="2:13" ht="27.75" customHeight="1" x14ac:dyDescent="0.15">
      <c r="B48" s="1207"/>
      <c r="C48" s="1208"/>
      <c r="D48" s="85"/>
      <c r="E48" s="1213" t="s">
        <v>32</v>
      </c>
      <c r="F48" s="1213"/>
      <c r="G48" s="1213"/>
      <c r="H48" s="1214"/>
      <c r="I48" s="86" t="s">
        <v>479</v>
      </c>
      <c r="J48" s="87" t="s">
        <v>479</v>
      </c>
      <c r="K48" s="87" t="s">
        <v>479</v>
      </c>
      <c r="L48" s="87" t="s">
        <v>479</v>
      </c>
      <c r="M48" s="88" t="s">
        <v>479</v>
      </c>
    </row>
    <row r="49" spans="2:13" ht="27.75" customHeight="1" x14ac:dyDescent="0.15">
      <c r="B49" s="1209"/>
      <c r="C49" s="1210"/>
      <c r="D49" s="85"/>
      <c r="E49" s="1213" t="s">
        <v>33</v>
      </c>
      <c r="F49" s="1213"/>
      <c r="G49" s="1213"/>
      <c r="H49" s="1214"/>
      <c r="I49" s="86" t="s">
        <v>479</v>
      </c>
      <c r="J49" s="87" t="s">
        <v>479</v>
      </c>
      <c r="K49" s="87" t="s">
        <v>479</v>
      </c>
      <c r="L49" s="87" t="s">
        <v>479</v>
      </c>
      <c r="M49" s="88" t="s">
        <v>479</v>
      </c>
    </row>
    <row r="50" spans="2:13" ht="27.75" customHeight="1" x14ac:dyDescent="0.15">
      <c r="B50" s="1218" t="s">
        <v>34</v>
      </c>
      <c r="C50" s="1219"/>
      <c r="D50" s="91"/>
      <c r="E50" s="1213" t="s">
        <v>35</v>
      </c>
      <c r="F50" s="1213"/>
      <c r="G50" s="1213"/>
      <c r="H50" s="1214"/>
      <c r="I50" s="86">
        <v>2825</v>
      </c>
      <c r="J50" s="87">
        <v>2638</v>
      </c>
      <c r="K50" s="87">
        <v>2685</v>
      </c>
      <c r="L50" s="87">
        <v>2283</v>
      </c>
      <c r="M50" s="88">
        <v>2021</v>
      </c>
    </row>
    <row r="51" spans="2:13" ht="27.75" customHeight="1" x14ac:dyDescent="0.15">
      <c r="B51" s="1207"/>
      <c r="C51" s="1208"/>
      <c r="D51" s="85"/>
      <c r="E51" s="1213" t="s">
        <v>36</v>
      </c>
      <c r="F51" s="1213"/>
      <c r="G51" s="1213"/>
      <c r="H51" s="1214"/>
      <c r="I51" s="86">
        <v>1412</v>
      </c>
      <c r="J51" s="87">
        <v>1101</v>
      </c>
      <c r="K51" s="87">
        <v>1071</v>
      </c>
      <c r="L51" s="87">
        <v>992</v>
      </c>
      <c r="M51" s="88">
        <v>926</v>
      </c>
    </row>
    <row r="52" spans="2:13" ht="27.75" customHeight="1" x14ac:dyDescent="0.15">
      <c r="B52" s="1209"/>
      <c r="C52" s="1210"/>
      <c r="D52" s="85"/>
      <c r="E52" s="1213" t="s">
        <v>37</v>
      </c>
      <c r="F52" s="1213"/>
      <c r="G52" s="1213"/>
      <c r="H52" s="1214"/>
      <c r="I52" s="86">
        <v>7891</v>
      </c>
      <c r="J52" s="87">
        <v>8252</v>
      </c>
      <c r="K52" s="87">
        <v>8243</v>
      </c>
      <c r="L52" s="87">
        <v>8353</v>
      </c>
      <c r="M52" s="88">
        <v>8456</v>
      </c>
    </row>
    <row r="53" spans="2:13" ht="27.75" customHeight="1" thickBot="1" x14ac:dyDescent="0.2">
      <c r="B53" s="1220" t="s">
        <v>21</v>
      </c>
      <c r="C53" s="1221"/>
      <c r="D53" s="92"/>
      <c r="E53" s="1222" t="s">
        <v>38</v>
      </c>
      <c r="F53" s="1222"/>
      <c r="G53" s="1222"/>
      <c r="H53" s="1223"/>
      <c r="I53" s="93">
        <v>2621</v>
      </c>
      <c r="J53" s="94">
        <v>3525</v>
      </c>
      <c r="K53" s="94">
        <v>3589</v>
      </c>
      <c r="L53" s="94">
        <v>4105</v>
      </c>
      <c r="M53" s="95">
        <v>4396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64" zoomScale="85" zoomScaleNormal="85" zoomScaleSheetLayoutView="55" workbookViewId="0">
      <selection activeCell="H42" sqref="H42"/>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563</v>
      </c>
      <c r="I42" s="354"/>
      <c r="J42" s="354"/>
      <c r="K42" s="354"/>
      <c r="L42" s="246"/>
      <c r="M42" s="246"/>
      <c r="N42" s="246"/>
      <c r="O42" s="246"/>
    </row>
    <row r="43" spans="2:17" ht="13.5" x14ac:dyDescent="0.15">
      <c r="B43" s="250"/>
      <c r="C43" s="246"/>
      <c r="D43" s="246"/>
      <c r="E43" s="246"/>
      <c r="F43" s="246"/>
      <c r="G43" s="1238" t="s">
        <v>574</v>
      </c>
      <c r="H43" s="1239"/>
      <c r="I43" s="1239"/>
      <c r="J43" s="1239"/>
      <c r="K43" s="1239"/>
      <c r="L43" s="1239"/>
      <c r="M43" s="1239"/>
      <c r="N43" s="1239"/>
      <c r="O43" s="1240"/>
    </row>
    <row r="44" spans="2:17" ht="13.5" x14ac:dyDescent="0.15">
      <c r="B44" s="250"/>
      <c r="C44" s="246"/>
      <c r="D44" s="246"/>
      <c r="E44" s="246"/>
      <c r="F44" s="246"/>
      <c r="G44" s="1241"/>
      <c r="H44" s="1242"/>
      <c r="I44" s="1242"/>
      <c r="J44" s="1242"/>
      <c r="K44" s="1242"/>
      <c r="L44" s="1242"/>
      <c r="M44" s="1242"/>
      <c r="N44" s="1242"/>
      <c r="O44" s="1243"/>
    </row>
    <row r="45" spans="2:17" ht="13.5" x14ac:dyDescent="0.15">
      <c r="B45" s="250"/>
      <c r="C45" s="246"/>
      <c r="D45" s="246"/>
      <c r="E45" s="246"/>
      <c r="F45" s="246"/>
      <c r="G45" s="1241"/>
      <c r="H45" s="1242"/>
      <c r="I45" s="1242"/>
      <c r="J45" s="1242"/>
      <c r="K45" s="1242"/>
      <c r="L45" s="1242"/>
      <c r="M45" s="1242"/>
      <c r="N45" s="1242"/>
      <c r="O45" s="1243"/>
    </row>
    <row r="46" spans="2:17" ht="13.5" x14ac:dyDescent="0.15">
      <c r="B46" s="250"/>
      <c r="C46" s="246"/>
      <c r="D46" s="246"/>
      <c r="E46" s="246"/>
      <c r="F46" s="246"/>
      <c r="G46" s="1241"/>
      <c r="H46" s="1242"/>
      <c r="I46" s="1242"/>
      <c r="J46" s="1242"/>
      <c r="K46" s="1242"/>
      <c r="L46" s="1242"/>
      <c r="M46" s="1242"/>
      <c r="N46" s="1242"/>
      <c r="O46" s="1243"/>
    </row>
    <row r="47" spans="2:17" ht="13.5" x14ac:dyDescent="0.15">
      <c r="B47" s="250"/>
      <c r="C47" s="246"/>
      <c r="D47" s="246"/>
      <c r="E47" s="246"/>
      <c r="F47" s="246"/>
      <c r="G47" s="1244"/>
      <c r="H47" s="1245"/>
      <c r="I47" s="1245"/>
      <c r="J47" s="1245"/>
      <c r="K47" s="1245"/>
      <c r="L47" s="1245"/>
      <c r="M47" s="1245"/>
      <c r="N47" s="1245"/>
      <c r="O47" s="1246"/>
    </row>
    <row r="48" spans="2:17" ht="13.5" x14ac:dyDescent="0.15">
      <c r="B48" s="250"/>
      <c r="C48" s="246"/>
      <c r="D48" s="246"/>
      <c r="E48" s="246"/>
      <c r="F48" s="246"/>
      <c r="G48" s="246"/>
      <c r="H48" s="355"/>
      <c r="I48" s="355"/>
      <c r="J48" s="355"/>
    </row>
    <row r="49" spans="1:17" ht="13.5" x14ac:dyDescent="0.15">
      <c r="B49" s="250"/>
      <c r="C49" s="246"/>
      <c r="D49" s="246"/>
      <c r="E49" s="246"/>
      <c r="F49" s="246"/>
      <c r="G49" s="245" t="s">
        <v>564</v>
      </c>
    </row>
    <row r="50" spans="1:17" ht="13.5" x14ac:dyDescent="0.15">
      <c r="B50" s="250"/>
      <c r="C50" s="246"/>
      <c r="D50" s="246"/>
      <c r="E50" s="246"/>
      <c r="F50" s="246"/>
      <c r="G50" s="1247"/>
      <c r="H50" s="1248"/>
      <c r="I50" s="1248"/>
      <c r="J50" s="1249"/>
      <c r="K50" s="356" t="s">
        <v>519</v>
      </c>
      <c r="L50" s="356" t="s">
        <v>520</v>
      </c>
      <c r="M50" s="356" t="s">
        <v>521</v>
      </c>
      <c r="N50" s="356" t="s">
        <v>522</v>
      </c>
      <c r="O50" s="356" t="s">
        <v>523</v>
      </c>
    </row>
    <row r="51" spans="1:17" ht="13.5" x14ac:dyDescent="0.15">
      <c r="B51" s="250"/>
      <c r="C51" s="246"/>
      <c r="D51" s="246"/>
      <c r="E51" s="246"/>
      <c r="F51" s="246"/>
      <c r="G51" s="1250" t="s">
        <v>565</v>
      </c>
      <c r="H51" s="1251"/>
      <c r="I51" s="1256" t="s">
        <v>566</v>
      </c>
      <c r="J51" s="1256"/>
      <c r="K51" s="1259"/>
      <c r="L51" s="1259"/>
      <c r="M51" s="1259"/>
      <c r="N51" s="1226">
        <v>89.8</v>
      </c>
      <c r="O51" s="1226">
        <v>96.7</v>
      </c>
    </row>
    <row r="52" spans="1:17" ht="13.5" x14ac:dyDescent="0.15">
      <c r="B52" s="250"/>
      <c r="C52" s="246"/>
      <c r="D52" s="246"/>
      <c r="E52" s="246"/>
      <c r="F52" s="246"/>
      <c r="G52" s="1252"/>
      <c r="H52" s="1253"/>
      <c r="I52" s="1257"/>
      <c r="J52" s="1257"/>
      <c r="K52" s="1226"/>
      <c r="L52" s="1226"/>
      <c r="M52" s="1226"/>
      <c r="N52" s="1226"/>
      <c r="O52" s="1226"/>
    </row>
    <row r="53" spans="1:17" ht="13.5" x14ac:dyDescent="0.15">
      <c r="A53" s="357"/>
      <c r="B53" s="250"/>
      <c r="C53" s="246"/>
      <c r="D53" s="246"/>
      <c r="E53" s="246"/>
      <c r="F53" s="246"/>
      <c r="G53" s="1252"/>
      <c r="H53" s="1253"/>
      <c r="I53" s="1236" t="s">
        <v>573</v>
      </c>
      <c r="J53" s="1236"/>
      <c r="K53" s="1258"/>
      <c r="L53" s="1258"/>
      <c r="M53" s="1258"/>
      <c r="N53" s="1224">
        <v>48</v>
      </c>
      <c r="O53" s="1224">
        <v>48.1</v>
      </c>
    </row>
    <row r="54" spans="1:17" ht="13.5" x14ac:dyDescent="0.15">
      <c r="A54" s="357"/>
      <c r="B54" s="250"/>
      <c r="C54" s="246"/>
      <c r="D54" s="246"/>
      <c r="E54" s="246"/>
      <c r="F54" s="246"/>
      <c r="G54" s="1254"/>
      <c r="H54" s="1255"/>
      <c r="I54" s="1236"/>
      <c r="J54" s="1236"/>
      <c r="K54" s="1225"/>
      <c r="L54" s="1225"/>
      <c r="M54" s="1225"/>
      <c r="N54" s="1225"/>
      <c r="O54" s="1225"/>
    </row>
    <row r="55" spans="1:17" ht="13.5" x14ac:dyDescent="0.15">
      <c r="A55" s="357"/>
      <c r="B55" s="250"/>
      <c r="C55" s="246"/>
      <c r="D55" s="246"/>
      <c r="E55" s="246"/>
      <c r="F55" s="246"/>
      <c r="G55" s="1230" t="s">
        <v>567</v>
      </c>
      <c r="H55" s="1231"/>
      <c r="I55" s="1236" t="s">
        <v>566</v>
      </c>
      <c r="J55" s="1236"/>
      <c r="K55" s="1259"/>
      <c r="L55" s="1259"/>
      <c r="M55" s="1259"/>
      <c r="N55" s="1226">
        <v>20.2</v>
      </c>
      <c r="O55" s="1226">
        <v>21</v>
      </c>
    </row>
    <row r="56" spans="1:17" ht="13.5" x14ac:dyDescent="0.15">
      <c r="A56" s="357"/>
      <c r="B56" s="250"/>
      <c r="C56" s="246"/>
      <c r="D56" s="246"/>
      <c r="E56" s="246"/>
      <c r="F56" s="246"/>
      <c r="G56" s="1232"/>
      <c r="H56" s="1233"/>
      <c r="I56" s="1236"/>
      <c r="J56" s="1236"/>
      <c r="K56" s="1226"/>
      <c r="L56" s="1226"/>
      <c r="M56" s="1226"/>
      <c r="N56" s="1226"/>
      <c r="O56" s="1226"/>
    </row>
    <row r="57" spans="1:17" s="357" customFormat="1" ht="13.5" x14ac:dyDescent="0.15">
      <c r="B57" s="358"/>
      <c r="C57" s="354"/>
      <c r="D57" s="354"/>
      <c r="E57" s="354"/>
      <c r="F57" s="354"/>
      <c r="G57" s="1232"/>
      <c r="H57" s="1233"/>
      <c r="I57" s="1228" t="s">
        <v>572</v>
      </c>
      <c r="J57" s="1228"/>
      <c r="K57" s="1258"/>
      <c r="L57" s="1258"/>
      <c r="M57" s="1258"/>
      <c r="N57" s="1224">
        <v>54.5</v>
      </c>
      <c r="O57" s="1224">
        <v>53.4</v>
      </c>
      <c r="P57" s="359"/>
      <c r="Q57" s="358"/>
    </row>
    <row r="58" spans="1:17" s="357" customFormat="1" ht="13.5" x14ac:dyDescent="0.15">
      <c r="A58" s="245"/>
      <c r="B58" s="358"/>
      <c r="C58" s="354"/>
      <c r="D58" s="354"/>
      <c r="E58" s="354"/>
      <c r="F58" s="354"/>
      <c r="G58" s="1234"/>
      <c r="H58" s="1235"/>
      <c r="I58" s="1228"/>
      <c r="J58" s="1228"/>
      <c r="K58" s="1225"/>
      <c r="L58" s="1225"/>
      <c r="M58" s="1225"/>
      <c r="N58" s="1225"/>
      <c r="O58" s="122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563</v>
      </c>
      <c r="I64" s="354"/>
      <c r="J64" s="354"/>
      <c r="K64" s="354"/>
      <c r="L64" s="246"/>
      <c r="M64" s="246"/>
      <c r="N64" s="246"/>
      <c r="O64" s="246"/>
    </row>
    <row r="65" spans="2:30" ht="13.5" x14ac:dyDescent="0.15">
      <c r="B65" s="250"/>
      <c r="C65" s="246"/>
      <c r="D65" s="246"/>
      <c r="E65" s="246"/>
      <c r="F65" s="246"/>
      <c r="G65" s="1238" t="s">
        <v>571</v>
      </c>
      <c r="H65" s="1239"/>
      <c r="I65" s="1239"/>
      <c r="J65" s="1239"/>
      <c r="K65" s="1239"/>
      <c r="L65" s="1239"/>
      <c r="M65" s="1239"/>
      <c r="N65" s="1239"/>
      <c r="O65" s="1240"/>
    </row>
    <row r="66" spans="2:30" ht="13.5" x14ac:dyDescent="0.15">
      <c r="B66" s="250"/>
      <c r="C66" s="246"/>
      <c r="D66" s="246"/>
      <c r="E66" s="246"/>
      <c r="F66" s="246"/>
      <c r="G66" s="1241"/>
      <c r="H66" s="1242"/>
      <c r="I66" s="1242"/>
      <c r="J66" s="1242"/>
      <c r="K66" s="1242"/>
      <c r="L66" s="1242"/>
      <c r="M66" s="1242"/>
      <c r="N66" s="1242"/>
      <c r="O66" s="1243"/>
    </row>
    <row r="67" spans="2:30" ht="13.5" x14ac:dyDescent="0.15">
      <c r="B67" s="250"/>
      <c r="C67" s="246"/>
      <c r="D67" s="246"/>
      <c r="E67" s="246"/>
      <c r="F67" s="246"/>
      <c r="G67" s="1241"/>
      <c r="H67" s="1242"/>
      <c r="I67" s="1242"/>
      <c r="J67" s="1242"/>
      <c r="K67" s="1242"/>
      <c r="L67" s="1242"/>
      <c r="M67" s="1242"/>
      <c r="N67" s="1242"/>
      <c r="O67" s="1243"/>
    </row>
    <row r="68" spans="2:30" ht="13.5" x14ac:dyDescent="0.15">
      <c r="B68" s="250"/>
      <c r="C68" s="246"/>
      <c r="D68" s="246"/>
      <c r="E68" s="246"/>
      <c r="F68" s="246"/>
      <c r="G68" s="1241"/>
      <c r="H68" s="1242"/>
      <c r="I68" s="1242"/>
      <c r="J68" s="1242"/>
      <c r="K68" s="1242"/>
      <c r="L68" s="1242"/>
      <c r="M68" s="1242"/>
      <c r="N68" s="1242"/>
      <c r="O68" s="1243"/>
    </row>
    <row r="69" spans="2:30" ht="13.5" x14ac:dyDescent="0.15">
      <c r="B69" s="250"/>
      <c r="C69" s="246"/>
      <c r="D69" s="246"/>
      <c r="E69" s="246"/>
      <c r="F69" s="246"/>
      <c r="G69" s="1244"/>
      <c r="H69" s="1245"/>
      <c r="I69" s="1245"/>
      <c r="J69" s="1245"/>
      <c r="K69" s="1245"/>
      <c r="L69" s="1245"/>
      <c r="M69" s="1245"/>
      <c r="N69" s="1245"/>
      <c r="O69" s="1246"/>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569</v>
      </c>
      <c r="I71" s="370"/>
      <c r="J71" s="366"/>
      <c r="K71" s="366"/>
      <c r="L71" s="367"/>
      <c r="M71" s="366"/>
      <c r="N71" s="367"/>
      <c r="O71" s="368"/>
    </row>
    <row r="72" spans="2:30" ht="13.5" x14ac:dyDescent="0.15">
      <c r="B72" s="250"/>
      <c r="C72" s="246"/>
      <c r="D72" s="246"/>
      <c r="E72" s="246"/>
      <c r="F72" s="246"/>
      <c r="G72" s="1247"/>
      <c r="H72" s="1248"/>
      <c r="I72" s="1248"/>
      <c r="J72" s="1249"/>
      <c r="K72" s="356" t="s">
        <v>519</v>
      </c>
      <c r="L72" s="356" t="s">
        <v>520</v>
      </c>
      <c r="M72" s="356" t="s">
        <v>521</v>
      </c>
      <c r="N72" s="356" t="s">
        <v>522</v>
      </c>
      <c r="O72" s="356" t="s">
        <v>523</v>
      </c>
    </row>
    <row r="73" spans="2:30" ht="13.5" x14ac:dyDescent="0.15">
      <c r="B73" s="250"/>
      <c r="C73" s="246"/>
      <c r="D73" s="246"/>
      <c r="E73" s="246"/>
      <c r="F73" s="246"/>
      <c r="G73" s="1250" t="s">
        <v>565</v>
      </c>
      <c r="H73" s="1251"/>
      <c r="I73" s="1256" t="s">
        <v>566</v>
      </c>
      <c r="J73" s="1256"/>
      <c r="K73" s="1237">
        <v>58.7</v>
      </c>
      <c r="L73" s="1237">
        <v>78.400000000000006</v>
      </c>
      <c r="M73" s="1226">
        <v>80.5</v>
      </c>
      <c r="N73" s="1226">
        <v>89.8</v>
      </c>
      <c r="O73" s="1226">
        <v>96.7</v>
      </c>
      <c r="S73" s="245">
        <v>9.9</v>
      </c>
    </row>
    <row r="74" spans="2:30" ht="13.5" x14ac:dyDescent="0.15">
      <c r="B74" s="250"/>
      <c r="C74" s="246"/>
      <c r="D74" s="246"/>
      <c r="E74" s="246"/>
      <c r="F74" s="246"/>
      <c r="G74" s="1252"/>
      <c r="H74" s="1253"/>
      <c r="I74" s="1257"/>
      <c r="J74" s="1257"/>
      <c r="K74" s="1237"/>
      <c r="L74" s="1237"/>
      <c r="M74" s="1226"/>
      <c r="N74" s="1226"/>
      <c r="O74" s="1226"/>
    </row>
    <row r="75" spans="2:30" ht="13.5" x14ac:dyDescent="0.15">
      <c r="B75" s="250"/>
      <c r="C75" s="246"/>
      <c r="D75" s="246"/>
      <c r="E75" s="246"/>
      <c r="F75" s="246"/>
      <c r="G75" s="1252"/>
      <c r="H75" s="1253"/>
      <c r="I75" s="1236" t="s">
        <v>570</v>
      </c>
      <c r="J75" s="1236"/>
      <c r="K75" s="1224">
        <v>7.9</v>
      </c>
      <c r="L75" s="1224">
        <v>7.7</v>
      </c>
      <c r="M75" s="1224">
        <v>7.8</v>
      </c>
      <c r="N75" s="1224">
        <v>8</v>
      </c>
      <c r="O75" s="1224">
        <v>8.4</v>
      </c>
      <c r="U75" s="245">
        <v>81.2</v>
      </c>
      <c r="W75" s="245">
        <v>87.2</v>
      </c>
      <c r="Y75" s="245">
        <v>99.8</v>
      </c>
      <c r="AA75" s="245">
        <v>109.5</v>
      </c>
      <c r="AC75" s="245">
        <v>115.2</v>
      </c>
    </row>
    <row r="76" spans="2:30" ht="13.5" x14ac:dyDescent="0.15">
      <c r="B76" s="250"/>
      <c r="C76" s="246"/>
      <c r="D76" s="246"/>
      <c r="E76" s="246"/>
      <c r="F76" s="246"/>
      <c r="G76" s="1254"/>
      <c r="H76" s="1255"/>
      <c r="I76" s="1236"/>
      <c r="J76" s="1236"/>
      <c r="K76" s="1225"/>
      <c r="L76" s="1225"/>
      <c r="M76" s="1225"/>
      <c r="N76" s="1225"/>
      <c r="O76" s="1225"/>
    </row>
    <row r="77" spans="2:30" ht="13.5" x14ac:dyDescent="0.15">
      <c r="B77" s="250"/>
      <c r="C77" s="246"/>
      <c r="D77" s="246"/>
      <c r="E77" s="246"/>
      <c r="F77" s="246"/>
      <c r="G77" s="1230" t="s">
        <v>567</v>
      </c>
      <c r="H77" s="1231"/>
      <c r="I77" s="1236" t="s">
        <v>566</v>
      </c>
      <c r="J77" s="1236"/>
      <c r="K77" s="1237">
        <v>43</v>
      </c>
      <c r="L77" s="1237">
        <v>22.3</v>
      </c>
      <c r="M77" s="1226">
        <v>20.3</v>
      </c>
      <c r="N77" s="1226">
        <v>20.2</v>
      </c>
      <c r="O77" s="1226">
        <v>21</v>
      </c>
      <c r="R77" s="245">
        <v>12.3</v>
      </c>
      <c r="T77" s="245">
        <v>11.1</v>
      </c>
    </row>
    <row r="78" spans="2:30" ht="13.5" x14ac:dyDescent="0.15">
      <c r="B78" s="250"/>
      <c r="C78" s="246"/>
      <c r="D78" s="246"/>
      <c r="E78" s="246"/>
      <c r="F78" s="246"/>
      <c r="G78" s="1232"/>
      <c r="H78" s="1233"/>
      <c r="I78" s="1236"/>
      <c r="J78" s="1236"/>
      <c r="K78" s="1237"/>
      <c r="L78" s="1237"/>
      <c r="M78" s="1226"/>
      <c r="N78" s="1226"/>
      <c r="O78" s="1226"/>
    </row>
    <row r="79" spans="2:30" ht="13.5" x14ac:dyDescent="0.15">
      <c r="B79" s="250"/>
      <c r="C79" s="246"/>
      <c r="D79" s="246"/>
      <c r="E79" s="246"/>
      <c r="F79" s="246"/>
      <c r="G79" s="1232"/>
      <c r="H79" s="1233"/>
      <c r="I79" s="1227" t="s">
        <v>570</v>
      </c>
      <c r="J79" s="1228"/>
      <c r="K79" s="1229">
        <v>10.3</v>
      </c>
      <c r="L79" s="1229">
        <v>8.5</v>
      </c>
      <c r="M79" s="1229">
        <v>7.7</v>
      </c>
      <c r="N79" s="1229">
        <v>7.1</v>
      </c>
      <c r="O79" s="1229">
        <v>6.8</v>
      </c>
      <c r="V79" s="245">
        <v>53.5</v>
      </c>
      <c r="X79" s="245">
        <v>48.2</v>
      </c>
      <c r="Z79" s="245">
        <v>34.200000000000003</v>
      </c>
      <c r="AB79" s="245">
        <v>30.3</v>
      </c>
      <c r="AD79" s="245">
        <v>28.9</v>
      </c>
    </row>
    <row r="80" spans="2:30" ht="13.5" x14ac:dyDescent="0.15">
      <c r="B80" s="250"/>
      <c r="C80" s="246"/>
      <c r="D80" s="246"/>
      <c r="E80" s="246"/>
      <c r="F80" s="246"/>
      <c r="G80" s="1234"/>
      <c r="H80" s="1235"/>
      <c r="I80" s="1228"/>
      <c r="J80" s="1228"/>
      <c r="K80" s="1229"/>
      <c r="L80" s="1229"/>
      <c r="M80" s="1229"/>
      <c r="N80" s="1229"/>
      <c r="O80" s="1229"/>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09" zoomScaleNormal="100" zoomScaleSheetLayoutView="70" workbookViewId="0">
      <selection activeCell="H42" sqref="H4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H42" sqref="H4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46856</v>
      </c>
      <c r="E3" s="118"/>
      <c r="F3" s="119">
        <v>48407</v>
      </c>
      <c r="G3" s="120"/>
      <c r="H3" s="121"/>
    </row>
    <row r="4" spans="1:8" x14ac:dyDescent="0.15">
      <c r="A4" s="122"/>
      <c r="B4" s="123"/>
      <c r="C4" s="124"/>
      <c r="D4" s="125">
        <v>11761</v>
      </c>
      <c r="E4" s="126"/>
      <c r="F4" s="127">
        <v>23914</v>
      </c>
      <c r="G4" s="128"/>
      <c r="H4" s="129"/>
    </row>
    <row r="5" spans="1:8" x14ac:dyDescent="0.15">
      <c r="A5" s="110" t="s">
        <v>513</v>
      </c>
      <c r="B5" s="115"/>
      <c r="C5" s="116"/>
      <c r="D5" s="117">
        <v>71778</v>
      </c>
      <c r="E5" s="118"/>
      <c r="F5" s="119">
        <v>53270</v>
      </c>
      <c r="G5" s="120"/>
      <c r="H5" s="121"/>
    </row>
    <row r="6" spans="1:8" x14ac:dyDescent="0.15">
      <c r="A6" s="122"/>
      <c r="B6" s="123"/>
      <c r="C6" s="124"/>
      <c r="D6" s="125">
        <v>29369</v>
      </c>
      <c r="E6" s="126"/>
      <c r="F6" s="127">
        <v>24316</v>
      </c>
      <c r="G6" s="128"/>
      <c r="H6" s="129"/>
    </row>
    <row r="7" spans="1:8" x14ac:dyDescent="0.15">
      <c r="A7" s="110" t="s">
        <v>514</v>
      </c>
      <c r="B7" s="115"/>
      <c r="C7" s="116"/>
      <c r="D7" s="117">
        <v>86646</v>
      </c>
      <c r="E7" s="118"/>
      <c r="F7" s="119">
        <v>53292</v>
      </c>
      <c r="G7" s="120"/>
      <c r="H7" s="121"/>
    </row>
    <row r="8" spans="1:8" x14ac:dyDescent="0.15">
      <c r="A8" s="122"/>
      <c r="B8" s="123"/>
      <c r="C8" s="124"/>
      <c r="D8" s="125">
        <v>47161</v>
      </c>
      <c r="E8" s="126"/>
      <c r="F8" s="127">
        <v>28900</v>
      </c>
      <c r="G8" s="128"/>
      <c r="H8" s="129"/>
    </row>
    <row r="9" spans="1:8" x14ac:dyDescent="0.15">
      <c r="A9" s="110" t="s">
        <v>515</v>
      </c>
      <c r="B9" s="115"/>
      <c r="C9" s="116"/>
      <c r="D9" s="117">
        <v>81698</v>
      </c>
      <c r="E9" s="118"/>
      <c r="F9" s="119">
        <v>56894</v>
      </c>
      <c r="G9" s="120"/>
      <c r="H9" s="121"/>
    </row>
    <row r="10" spans="1:8" x14ac:dyDescent="0.15">
      <c r="A10" s="122"/>
      <c r="B10" s="123"/>
      <c r="C10" s="124"/>
      <c r="D10" s="125">
        <v>15970</v>
      </c>
      <c r="E10" s="126"/>
      <c r="F10" s="127">
        <v>32548</v>
      </c>
      <c r="G10" s="128"/>
      <c r="H10" s="129"/>
    </row>
    <row r="11" spans="1:8" x14ac:dyDescent="0.15">
      <c r="A11" s="110" t="s">
        <v>516</v>
      </c>
      <c r="B11" s="115"/>
      <c r="C11" s="116"/>
      <c r="D11" s="117">
        <v>93788</v>
      </c>
      <c r="E11" s="118"/>
      <c r="F11" s="119">
        <v>47738</v>
      </c>
      <c r="G11" s="120"/>
      <c r="H11" s="121"/>
    </row>
    <row r="12" spans="1:8" x14ac:dyDescent="0.15">
      <c r="A12" s="122"/>
      <c r="B12" s="123"/>
      <c r="C12" s="130"/>
      <c r="D12" s="125">
        <v>14843</v>
      </c>
      <c r="E12" s="126"/>
      <c r="F12" s="127">
        <v>24937</v>
      </c>
      <c r="G12" s="128"/>
      <c r="H12" s="129"/>
    </row>
    <row r="13" spans="1:8" x14ac:dyDescent="0.15">
      <c r="A13" s="110"/>
      <c r="B13" s="115"/>
      <c r="C13" s="131"/>
      <c r="D13" s="132">
        <v>76153</v>
      </c>
      <c r="E13" s="133"/>
      <c r="F13" s="134">
        <v>51920</v>
      </c>
      <c r="G13" s="135"/>
      <c r="H13" s="121"/>
    </row>
    <row r="14" spans="1:8" x14ac:dyDescent="0.15">
      <c r="A14" s="122"/>
      <c r="B14" s="123"/>
      <c r="C14" s="124"/>
      <c r="D14" s="125">
        <v>23821</v>
      </c>
      <c r="E14" s="126"/>
      <c r="F14" s="127">
        <v>26923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9.35</v>
      </c>
      <c r="C19" s="136">
        <f>ROUND(VALUE(SUBSTITUTE(実質収支比率等に係る経年分析!G$48,"▲","-")),2)</f>
        <v>11.71</v>
      </c>
      <c r="D19" s="136">
        <f>ROUND(VALUE(SUBSTITUTE(実質収支比率等に係る経年分析!H$48,"▲","-")),2)</f>
        <v>7.11</v>
      </c>
      <c r="E19" s="136">
        <f>ROUND(VALUE(SUBSTITUTE(実質収支比率等に係る経年分析!I$48,"▲","-")),2)</f>
        <v>10.18</v>
      </c>
      <c r="F19" s="136">
        <f>ROUND(VALUE(SUBSTITUTE(実質収支比率等に係る経年分析!J$48,"▲","-")),2)</f>
        <v>9.43</v>
      </c>
    </row>
    <row r="20" spans="1:11" x14ac:dyDescent="0.15">
      <c r="A20" s="136" t="s">
        <v>43</v>
      </c>
      <c r="B20" s="136">
        <f>ROUND(VALUE(SUBSTITUTE(実質収支比率等に係る経年分析!F$47,"▲","-")),2)</f>
        <v>23.16</v>
      </c>
      <c r="C20" s="136">
        <f>ROUND(VALUE(SUBSTITUTE(実質収支比率等に係る経年分析!G$47,"▲","-")),2)</f>
        <v>20.239999999999998</v>
      </c>
      <c r="D20" s="136">
        <f>ROUND(VALUE(SUBSTITUTE(実質収支比率等に係る経年分析!H$47,"▲","-")),2)</f>
        <v>20.86</v>
      </c>
      <c r="E20" s="136">
        <f>ROUND(VALUE(SUBSTITUTE(実質収支比率等に係る経年分析!I$47,"▲","-")),2)</f>
        <v>21.06</v>
      </c>
      <c r="F20" s="136">
        <f>ROUND(VALUE(SUBSTITUTE(実質収支比率等に係る経年分析!J$47,"▲","-")),2)</f>
        <v>13.79</v>
      </c>
    </row>
    <row r="21" spans="1:11" x14ac:dyDescent="0.15">
      <c r="A21" s="136" t="s">
        <v>44</v>
      </c>
      <c r="B21" s="136">
        <f>IF(ISNUMBER(VALUE(SUBSTITUTE(実質収支比率等に係る経年分析!F$49,"▲","-"))),ROUND(VALUE(SUBSTITUTE(実質収支比率等に係る経年分析!F$49,"▲","-")),2),NA())</f>
        <v>-7.22</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-3.98</v>
      </c>
      <c r="E21" s="136">
        <f>IF(ISNUMBER(VALUE(SUBSTITUTE(実質収支比率等に係る経年分析!I$49,"▲","-"))),ROUND(VALUE(SUBSTITUTE(実質収支比率等に係る経年分析!I$49,"▲","-")),2),NA())</f>
        <v>3.84</v>
      </c>
      <c r="F21" s="136">
        <f>IF(ISNUMBER(VALUE(SUBSTITUTE(実質収支比率等に係る経年分析!J$49,"▲","-"))),ROUND(VALUE(SUBSTITUTE(実質収支比率等に係る経年分析!J$49,"▲","-")),2),NA())</f>
        <v>-8.19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0.62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0.49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0.55000000000000004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0.28000000000000003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0.32</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0.48</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2.56</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2.4900000000000002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4.3899999999999997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4.3899999999999997</v>
      </c>
    </row>
    <row r="35" spans="1:16" x14ac:dyDescent="0.15">
      <c r="A35" s="137" t="str">
        <f>IF(連結実質赤字比率に係る赤字・黒字の構成分析!C$35="",NA(),連結実質赤字比率に係る赤字・黒字の構成分析!C$35)</f>
        <v>斎宮跡保存事業特別会計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729</v>
      </c>
      <c r="E42" s="138"/>
      <c r="F42" s="138"/>
      <c r="G42" s="138">
        <f>'実質公債費比率（分子）の構造'!L$52</f>
        <v>720</v>
      </c>
      <c r="H42" s="138"/>
      <c r="I42" s="138"/>
      <c r="J42" s="138">
        <f>'実質公債費比率（分子）の構造'!M$52</f>
        <v>748</v>
      </c>
      <c r="K42" s="138"/>
      <c r="L42" s="138"/>
      <c r="M42" s="138">
        <f>'実質公債費比率（分子）の構造'!N$52</f>
        <v>747</v>
      </c>
      <c r="N42" s="138"/>
      <c r="O42" s="138"/>
      <c r="P42" s="138">
        <f>'実質公債費比率（分子）の構造'!O$52</f>
        <v>739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71</v>
      </c>
      <c r="C45" s="138"/>
      <c r="D45" s="138"/>
      <c r="E45" s="138">
        <f>'実質公債費比率（分子）の構造'!L$49</f>
        <v>95</v>
      </c>
      <c r="F45" s="138"/>
      <c r="G45" s="138"/>
      <c r="H45" s="138">
        <f>'実質公債費比率（分子）の構造'!M$49</f>
        <v>68</v>
      </c>
      <c r="I45" s="138"/>
      <c r="J45" s="138"/>
      <c r="K45" s="138">
        <f>'実質公債費比率（分子）の構造'!N$49</f>
        <v>76</v>
      </c>
      <c r="L45" s="138"/>
      <c r="M45" s="138"/>
      <c r="N45" s="138">
        <f>'実質公債費比率（分子）の構造'!O$49</f>
        <v>74</v>
      </c>
      <c r="O45" s="138"/>
      <c r="P45" s="138"/>
    </row>
    <row r="46" spans="1:16" x14ac:dyDescent="0.15">
      <c r="A46" s="138" t="s">
        <v>55</v>
      </c>
      <c r="B46" s="138">
        <f>'実質公債費比率（分子）の構造'!K$48</f>
        <v>175</v>
      </c>
      <c r="C46" s="138"/>
      <c r="D46" s="138"/>
      <c r="E46" s="138">
        <f>'実質公債費比率（分子）の構造'!L$48</f>
        <v>187</v>
      </c>
      <c r="F46" s="138"/>
      <c r="G46" s="138"/>
      <c r="H46" s="138">
        <f>'実質公債費比率（分子）の構造'!M$48</f>
        <v>201</v>
      </c>
      <c r="I46" s="138"/>
      <c r="J46" s="138"/>
      <c r="K46" s="138">
        <f>'実質公債費比率（分子）の構造'!N$48</f>
        <v>213</v>
      </c>
      <c r="L46" s="138"/>
      <c r="M46" s="138"/>
      <c r="N46" s="138">
        <f>'実質公債費比率（分子）の構造'!O$48</f>
        <v>226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824</v>
      </c>
      <c r="C49" s="138"/>
      <c r="D49" s="138"/>
      <c r="E49" s="138">
        <f>'実質公債費比率（分子）の構造'!L$45</f>
        <v>797</v>
      </c>
      <c r="F49" s="138"/>
      <c r="G49" s="138"/>
      <c r="H49" s="138">
        <f>'実質公債費比率（分子）の構造'!M$45</f>
        <v>832</v>
      </c>
      <c r="I49" s="138"/>
      <c r="J49" s="138"/>
      <c r="K49" s="138">
        <f>'実質公債費比率（分子）の構造'!N$45</f>
        <v>832</v>
      </c>
      <c r="L49" s="138"/>
      <c r="M49" s="138"/>
      <c r="N49" s="138">
        <f>'実質公債費比率（分子）の構造'!O$45</f>
        <v>853</v>
      </c>
      <c r="O49" s="138"/>
      <c r="P49" s="138"/>
    </row>
    <row r="50" spans="1:16" x14ac:dyDescent="0.15">
      <c r="A50" s="138" t="s">
        <v>59</v>
      </c>
      <c r="B50" s="138" t="e">
        <f>NA()</f>
        <v>#N/A</v>
      </c>
      <c r="C50" s="138">
        <f>IF(ISNUMBER('実質公債費比率（分子）の構造'!K$53),'実質公債費比率（分子）の構造'!K$53,NA())</f>
        <v>342</v>
      </c>
      <c r="D50" s="138" t="e">
        <f>NA()</f>
        <v>#N/A</v>
      </c>
      <c r="E50" s="138" t="e">
        <f>NA()</f>
        <v>#N/A</v>
      </c>
      <c r="F50" s="138">
        <f>IF(ISNUMBER('実質公債費比率（分子）の構造'!L$53),'実質公債費比率（分子）の構造'!L$53,NA())</f>
        <v>360</v>
      </c>
      <c r="G50" s="138" t="e">
        <f>NA()</f>
        <v>#N/A</v>
      </c>
      <c r="H50" s="138" t="e">
        <f>NA()</f>
        <v>#N/A</v>
      </c>
      <c r="I50" s="138">
        <f>IF(ISNUMBER('実質公債費比率（分子）の構造'!M$53),'実質公債費比率（分子）の構造'!M$53,NA())</f>
        <v>353</v>
      </c>
      <c r="J50" s="138" t="e">
        <f>NA()</f>
        <v>#N/A</v>
      </c>
      <c r="K50" s="138" t="e">
        <f>NA()</f>
        <v>#N/A</v>
      </c>
      <c r="L50" s="138">
        <f>IF(ISNUMBER('実質公債費比率（分子）の構造'!N$53),'実質公債費比率（分子）の構造'!N$53,NA())</f>
        <v>374</v>
      </c>
      <c r="M50" s="138" t="e">
        <f>NA()</f>
        <v>#N/A</v>
      </c>
      <c r="N50" s="138" t="e">
        <f>NA()</f>
        <v>#N/A</v>
      </c>
      <c r="O50" s="138">
        <f>IF(ISNUMBER('実質公債費比率（分子）の構造'!O$53),'実質公債費比率（分子）の構造'!O$53,NA())</f>
        <v>414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7891</v>
      </c>
      <c r="E56" s="137"/>
      <c r="F56" s="137"/>
      <c r="G56" s="137">
        <f>'将来負担比率（分子）の構造'!J$52</f>
        <v>8252</v>
      </c>
      <c r="H56" s="137"/>
      <c r="I56" s="137"/>
      <c r="J56" s="137">
        <f>'将来負担比率（分子）の構造'!K$52</f>
        <v>8243</v>
      </c>
      <c r="K56" s="137"/>
      <c r="L56" s="137"/>
      <c r="M56" s="137">
        <f>'将来負担比率（分子）の構造'!L$52</f>
        <v>8353</v>
      </c>
      <c r="N56" s="137"/>
      <c r="O56" s="137"/>
      <c r="P56" s="137">
        <f>'将来負担比率（分子）の構造'!M$52</f>
        <v>8456</v>
      </c>
    </row>
    <row r="57" spans="1:16" x14ac:dyDescent="0.15">
      <c r="A57" s="137" t="s">
        <v>36</v>
      </c>
      <c r="B57" s="137"/>
      <c r="C57" s="137"/>
      <c r="D57" s="137">
        <f>'将来負担比率（分子）の構造'!I$51</f>
        <v>1412</v>
      </c>
      <c r="E57" s="137"/>
      <c r="F57" s="137"/>
      <c r="G57" s="137">
        <f>'将来負担比率（分子）の構造'!J$51</f>
        <v>1101</v>
      </c>
      <c r="H57" s="137"/>
      <c r="I57" s="137"/>
      <c r="J57" s="137">
        <f>'将来負担比率（分子）の構造'!K$51</f>
        <v>1071</v>
      </c>
      <c r="K57" s="137"/>
      <c r="L57" s="137"/>
      <c r="M57" s="137">
        <f>'将来負担比率（分子）の構造'!L$51</f>
        <v>992</v>
      </c>
      <c r="N57" s="137"/>
      <c r="O57" s="137"/>
      <c r="P57" s="137">
        <f>'将来負担比率（分子）の構造'!M$51</f>
        <v>926</v>
      </c>
    </row>
    <row r="58" spans="1:16" x14ac:dyDescent="0.15">
      <c r="A58" s="137" t="s">
        <v>35</v>
      </c>
      <c r="B58" s="137"/>
      <c r="C58" s="137"/>
      <c r="D58" s="137">
        <f>'将来負担比率（分子）の構造'!I$50</f>
        <v>2825</v>
      </c>
      <c r="E58" s="137"/>
      <c r="F58" s="137"/>
      <c r="G58" s="137">
        <f>'将来負担比率（分子）の構造'!J$50</f>
        <v>2638</v>
      </c>
      <c r="H58" s="137"/>
      <c r="I58" s="137"/>
      <c r="J58" s="137">
        <f>'将来負担比率（分子）の構造'!K$50</f>
        <v>2685</v>
      </c>
      <c r="K58" s="137"/>
      <c r="L58" s="137"/>
      <c r="M58" s="137">
        <f>'将来負担比率（分子）の構造'!L$50</f>
        <v>2283</v>
      </c>
      <c r="N58" s="137"/>
      <c r="O58" s="137"/>
      <c r="P58" s="137">
        <f>'将来負担比率（分子）の構造'!M$50</f>
        <v>2021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582</v>
      </c>
      <c r="C61" s="137"/>
      <c r="D61" s="137"/>
      <c r="E61" s="137">
        <f>'将来負担比率（分子）の構造'!J$46</f>
        <v>414</v>
      </c>
      <c r="F61" s="137"/>
      <c r="G61" s="137"/>
      <c r="H61" s="137">
        <f>'将来負担比率（分子）の構造'!K$46</f>
        <v>510</v>
      </c>
      <c r="I61" s="137"/>
      <c r="J61" s="137"/>
      <c r="K61" s="137">
        <f>'将来負担比率（分子）の構造'!L$46</f>
        <v>458</v>
      </c>
      <c r="L61" s="137"/>
      <c r="M61" s="137"/>
      <c r="N61" s="137">
        <f>'将来負担比率（分子）の構造'!M$46</f>
        <v>460</v>
      </c>
      <c r="O61" s="137"/>
      <c r="P61" s="137"/>
    </row>
    <row r="62" spans="1:16" x14ac:dyDescent="0.15">
      <c r="A62" s="137" t="s">
        <v>29</v>
      </c>
      <c r="B62" s="137">
        <f>'将来負担比率（分子）の構造'!I$45</f>
        <v>1216</v>
      </c>
      <c r="C62" s="137"/>
      <c r="D62" s="137"/>
      <c r="E62" s="137">
        <f>'将来負担比率（分子）の構造'!J$45</f>
        <v>1387</v>
      </c>
      <c r="F62" s="137"/>
      <c r="G62" s="137"/>
      <c r="H62" s="137">
        <f>'将来負担比率（分子）の構造'!K$45</f>
        <v>1274</v>
      </c>
      <c r="I62" s="137"/>
      <c r="J62" s="137"/>
      <c r="K62" s="137">
        <f>'将来負担比率（分子）の構造'!L$45</f>
        <v>1165</v>
      </c>
      <c r="L62" s="137"/>
      <c r="M62" s="137"/>
      <c r="N62" s="137">
        <f>'将来負担比率（分子）の構造'!M$45</f>
        <v>998</v>
      </c>
      <c r="O62" s="137"/>
      <c r="P62" s="137"/>
    </row>
    <row r="63" spans="1:16" x14ac:dyDescent="0.15">
      <c r="A63" s="137" t="s">
        <v>28</v>
      </c>
      <c r="B63" s="137">
        <f>'将来負担比率（分子）の構造'!I$44</f>
        <v>572</v>
      </c>
      <c r="C63" s="137"/>
      <c r="D63" s="137"/>
      <c r="E63" s="137">
        <f>'将来負担比率（分子）の構造'!J$44</f>
        <v>500</v>
      </c>
      <c r="F63" s="137"/>
      <c r="G63" s="137"/>
      <c r="H63" s="137">
        <f>'将来負担比率（分子）の構造'!K$44</f>
        <v>458</v>
      </c>
      <c r="I63" s="137"/>
      <c r="J63" s="137"/>
      <c r="K63" s="137">
        <f>'将来負担比率（分子）の構造'!L$44</f>
        <v>408</v>
      </c>
      <c r="L63" s="137"/>
      <c r="M63" s="137"/>
      <c r="N63" s="137">
        <f>'将来負担比率（分子）の構造'!M$44</f>
        <v>345</v>
      </c>
      <c r="O63" s="137"/>
      <c r="P63" s="137"/>
    </row>
    <row r="64" spans="1:16" x14ac:dyDescent="0.15">
      <c r="A64" s="137" t="s">
        <v>27</v>
      </c>
      <c r="B64" s="137">
        <f>'将来負担比率（分子）の構造'!I$43</f>
        <v>4321</v>
      </c>
      <c r="C64" s="137"/>
      <c r="D64" s="137"/>
      <c r="E64" s="137">
        <f>'将来負担比率（分子）の構造'!J$43</f>
        <v>4725</v>
      </c>
      <c r="F64" s="137"/>
      <c r="G64" s="137"/>
      <c r="H64" s="137">
        <f>'将来負担比率（分子）の構造'!K$43</f>
        <v>4797</v>
      </c>
      <c r="I64" s="137"/>
      <c r="J64" s="137"/>
      <c r="K64" s="137">
        <f>'将来負担比率（分子）の構造'!L$43</f>
        <v>4787</v>
      </c>
      <c r="L64" s="137"/>
      <c r="M64" s="137"/>
      <c r="N64" s="137">
        <f>'将来負担比率（分子）の構造'!M$43</f>
        <v>4856</v>
      </c>
      <c r="O64" s="137"/>
      <c r="P64" s="137"/>
    </row>
    <row r="65" spans="1:16" x14ac:dyDescent="0.15">
      <c r="A65" s="137" t="s">
        <v>26</v>
      </c>
      <c r="B65" s="137">
        <f>'将来負担比率（分子）の構造'!I$42</f>
        <v>1</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8056</v>
      </c>
      <c r="C66" s="137"/>
      <c r="D66" s="137"/>
      <c r="E66" s="137">
        <f>'将来負担比率（分子）の構造'!J$41</f>
        <v>8488</v>
      </c>
      <c r="F66" s="137"/>
      <c r="G66" s="137"/>
      <c r="H66" s="137">
        <f>'将来負担比率（分子）の構造'!K$41</f>
        <v>8549</v>
      </c>
      <c r="I66" s="137"/>
      <c r="J66" s="137"/>
      <c r="K66" s="137">
        <f>'将来負担比率（分子）の構造'!L$41</f>
        <v>8915</v>
      </c>
      <c r="L66" s="137"/>
      <c r="M66" s="137"/>
      <c r="N66" s="137">
        <f>'将来負担比率（分子）の構造'!M$41</f>
        <v>9140</v>
      </c>
      <c r="O66" s="137"/>
      <c r="P66" s="137"/>
    </row>
    <row r="67" spans="1:16" x14ac:dyDescent="0.15">
      <c r="A67" s="137" t="s">
        <v>63</v>
      </c>
      <c r="B67" s="137" t="e">
        <f>NA()</f>
        <v>#N/A</v>
      </c>
      <c r="C67" s="137">
        <f>IF(ISNUMBER('将来負担比率（分子）の構造'!I$53), IF('将来負担比率（分子）の構造'!I$53 &lt; 0, 0, '将来負担比率（分子）の構造'!I$53), NA())</f>
        <v>2621</v>
      </c>
      <c r="D67" s="137" t="e">
        <f>NA()</f>
        <v>#N/A</v>
      </c>
      <c r="E67" s="137" t="e">
        <f>NA()</f>
        <v>#N/A</v>
      </c>
      <c r="F67" s="137">
        <f>IF(ISNUMBER('将来負担比率（分子）の構造'!J$53), IF('将来負担比率（分子）の構造'!J$53 &lt; 0, 0, '将来負担比率（分子）の構造'!J$53), NA())</f>
        <v>3525</v>
      </c>
      <c r="G67" s="137" t="e">
        <f>NA()</f>
        <v>#N/A</v>
      </c>
      <c r="H67" s="137" t="e">
        <f>NA()</f>
        <v>#N/A</v>
      </c>
      <c r="I67" s="137">
        <f>IF(ISNUMBER('将来負担比率（分子）の構造'!K$53), IF('将来負担比率（分子）の構造'!K$53 &lt; 0, 0, '将来負担比率（分子）の構造'!K$53), NA())</f>
        <v>3589</v>
      </c>
      <c r="J67" s="137" t="e">
        <f>NA()</f>
        <v>#N/A</v>
      </c>
      <c r="K67" s="137" t="e">
        <f>NA()</f>
        <v>#N/A</v>
      </c>
      <c r="L67" s="137">
        <f>IF(ISNUMBER('将来負担比率（分子）の構造'!L$53), IF('将来負担比率（分子）の構造'!L$53 &lt; 0, 0, '将来負担比率（分子）の構造'!L$53), NA())</f>
        <v>4105</v>
      </c>
      <c r="M67" s="137" t="e">
        <f>NA()</f>
        <v>#N/A</v>
      </c>
      <c r="N67" s="137" t="e">
        <f>NA()</f>
        <v>#N/A</v>
      </c>
      <c r="O67" s="137">
        <f>IF(ISNUMBER('将来負担比率（分子）の構造'!M$53), IF('将来負担比率（分子）の構造'!M$53 &lt; 0, 0, '将来負担比率（分子）の構造'!M$53), NA())</f>
        <v>4396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2530897</v>
      </c>
      <c r="S5" s="615"/>
      <c r="T5" s="615"/>
      <c r="U5" s="615"/>
      <c r="V5" s="615"/>
      <c r="W5" s="615"/>
      <c r="X5" s="615"/>
      <c r="Y5" s="616"/>
      <c r="Z5" s="617">
        <v>24.6</v>
      </c>
      <c r="AA5" s="617"/>
      <c r="AB5" s="617"/>
      <c r="AC5" s="617"/>
      <c r="AD5" s="618">
        <v>2530897</v>
      </c>
      <c r="AE5" s="618"/>
      <c r="AF5" s="618"/>
      <c r="AG5" s="618"/>
      <c r="AH5" s="618"/>
      <c r="AI5" s="618"/>
      <c r="AJ5" s="618"/>
      <c r="AK5" s="618"/>
      <c r="AL5" s="619">
        <v>51.9</v>
      </c>
      <c r="AM5" s="620"/>
      <c r="AN5" s="620"/>
      <c r="AO5" s="621"/>
      <c r="AP5" s="611" t="s">
        <v>209</v>
      </c>
      <c r="AQ5" s="612"/>
      <c r="AR5" s="612"/>
      <c r="AS5" s="612"/>
      <c r="AT5" s="612"/>
      <c r="AU5" s="612"/>
      <c r="AV5" s="612"/>
      <c r="AW5" s="612"/>
      <c r="AX5" s="612"/>
      <c r="AY5" s="612"/>
      <c r="AZ5" s="612"/>
      <c r="BA5" s="612"/>
      <c r="BB5" s="612"/>
      <c r="BC5" s="612"/>
      <c r="BD5" s="612"/>
      <c r="BE5" s="612"/>
      <c r="BF5" s="613"/>
      <c r="BG5" s="625">
        <v>2530897</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116177</v>
      </c>
      <c r="S6" s="626"/>
      <c r="T6" s="626"/>
      <c r="U6" s="626"/>
      <c r="V6" s="626"/>
      <c r="W6" s="626"/>
      <c r="X6" s="626"/>
      <c r="Y6" s="627"/>
      <c r="Z6" s="628">
        <v>1.1000000000000001</v>
      </c>
      <c r="AA6" s="628"/>
      <c r="AB6" s="628"/>
      <c r="AC6" s="628"/>
      <c r="AD6" s="629">
        <v>116177</v>
      </c>
      <c r="AE6" s="629"/>
      <c r="AF6" s="629"/>
      <c r="AG6" s="629"/>
      <c r="AH6" s="629"/>
      <c r="AI6" s="629"/>
      <c r="AJ6" s="629"/>
      <c r="AK6" s="629"/>
      <c r="AL6" s="630">
        <v>2.4</v>
      </c>
      <c r="AM6" s="631"/>
      <c r="AN6" s="631"/>
      <c r="AO6" s="632"/>
      <c r="AP6" s="622" t="s">
        <v>215</v>
      </c>
      <c r="AQ6" s="623"/>
      <c r="AR6" s="623"/>
      <c r="AS6" s="623"/>
      <c r="AT6" s="623"/>
      <c r="AU6" s="623"/>
      <c r="AV6" s="623"/>
      <c r="AW6" s="623"/>
      <c r="AX6" s="623"/>
      <c r="AY6" s="623"/>
      <c r="AZ6" s="623"/>
      <c r="BA6" s="623"/>
      <c r="BB6" s="623"/>
      <c r="BC6" s="623"/>
      <c r="BD6" s="623"/>
      <c r="BE6" s="623"/>
      <c r="BF6" s="624"/>
      <c r="BG6" s="625">
        <v>2530897</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88124</v>
      </c>
      <c r="CS6" s="626"/>
      <c r="CT6" s="626"/>
      <c r="CU6" s="626"/>
      <c r="CV6" s="626"/>
      <c r="CW6" s="626"/>
      <c r="CX6" s="626"/>
      <c r="CY6" s="627"/>
      <c r="CZ6" s="628">
        <v>0.9</v>
      </c>
      <c r="DA6" s="628"/>
      <c r="DB6" s="628"/>
      <c r="DC6" s="628"/>
      <c r="DD6" s="634" t="s">
        <v>210</v>
      </c>
      <c r="DE6" s="626"/>
      <c r="DF6" s="626"/>
      <c r="DG6" s="626"/>
      <c r="DH6" s="626"/>
      <c r="DI6" s="626"/>
      <c r="DJ6" s="626"/>
      <c r="DK6" s="626"/>
      <c r="DL6" s="626"/>
      <c r="DM6" s="626"/>
      <c r="DN6" s="626"/>
      <c r="DO6" s="626"/>
      <c r="DP6" s="627"/>
      <c r="DQ6" s="634">
        <v>88124</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4558</v>
      </c>
      <c r="S7" s="626"/>
      <c r="T7" s="626"/>
      <c r="U7" s="626"/>
      <c r="V7" s="626"/>
      <c r="W7" s="626"/>
      <c r="X7" s="626"/>
      <c r="Y7" s="627"/>
      <c r="Z7" s="628">
        <v>0</v>
      </c>
      <c r="AA7" s="628"/>
      <c r="AB7" s="628"/>
      <c r="AC7" s="628"/>
      <c r="AD7" s="629">
        <v>4558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1166826</v>
      </c>
      <c r="BH7" s="626"/>
      <c r="BI7" s="626"/>
      <c r="BJ7" s="626"/>
      <c r="BK7" s="626"/>
      <c r="BL7" s="626"/>
      <c r="BM7" s="626"/>
      <c r="BN7" s="627"/>
      <c r="BO7" s="628">
        <v>46.1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1850852</v>
      </c>
      <c r="CS7" s="626"/>
      <c r="CT7" s="626"/>
      <c r="CU7" s="626"/>
      <c r="CV7" s="626"/>
      <c r="CW7" s="626"/>
      <c r="CX7" s="626"/>
      <c r="CY7" s="627"/>
      <c r="CZ7" s="628">
        <v>19.100000000000001</v>
      </c>
      <c r="DA7" s="628"/>
      <c r="DB7" s="628"/>
      <c r="DC7" s="628"/>
      <c r="DD7" s="634">
        <v>594160</v>
      </c>
      <c r="DE7" s="626"/>
      <c r="DF7" s="626"/>
      <c r="DG7" s="626"/>
      <c r="DH7" s="626"/>
      <c r="DI7" s="626"/>
      <c r="DJ7" s="626"/>
      <c r="DK7" s="626"/>
      <c r="DL7" s="626"/>
      <c r="DM7" s="626"/>
      <c r="DN7" s="626"/>
      <c r="DO7" s="626"/>
      <c r="DP7" s="627"/>
      <c r="DQ7" s="634">
        <v>1600796</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11178</v>
      </c>
      <c r="S8" s="626"/>
      <c r="T8" s="626"/>
      <c r="U8" s="626"/>
      <c r="V8" s="626"/>
      <c r="W8" s="626"/>
      <c r="X8" s="626"/>
      <c r="Y8" s="627"/>
      <c r="Z8" s="628">
        <v>0.1</v>
      </c>
      <c r="AA8" s="628"/>
      <c r="AB8" s="628"/>
      <c r="AC8" s="628"/>
      <c r="AD8" s="629">
        <v>11178</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40503</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2999480</v>
      </c>
      <c r="CS8" s="626"/>
      <c r="CT8" s="626"/>
      <c r="CU8" s="626"/>
      <c r="CV8" s="626"/>
      <c r="CW8" s="626"/>
      <c r="CX8" s="626"/>
      <c r="CY8" s="627"/>
      <c r="CZ8" s="628">
        <v>30.9</v>
      </c>
      <c r="DA8" s="628"/>
      <c r="DB8" s="628"/>
      <c r="DC8" s="628"/>
      <c r="DD8" s="634">
        <v>820</v>
      </c>
      <c r="DE8" s="626"/>
      <c r="DF8" s="626"/>
      <c r="DG8" s="626"/>
      <c r="DH8" s="626"/>
      <c r="DI8" s="626"/>
      <c r="DJ8" s="626"/>
      <c r="DK8" s="626"/>
      <c r="DL8" s="626"/>
      <c r="DM8" s="626"/>
      <c r="DN8" s="626"/>
      <c r="DO8" s="626"/>
      <c r="DP8" s="627"/>
      <c r="DQ8" s="634">
        <v>1604044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6558</v>
      </c>
      <c r="S9" s="626"/>
      <c r="T9" s="626"/>
      <c r="U9" s="626"/>
      <c r="V9" s="626"/>
      <c r="W9" s="626"/>
      <c r="X9" s="626"/>
      <c r="Y9" s="627"/>
      <c r="Z9" s="628">
        <v>0.1</v>
      </c>
      <c r="AA9" s="628"/>
      <c r="AB9" s="628"/>
      <c r="AC9" s="628"/>
      <c r="AD9" s="629">
        <v>6558</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972082</v>
      </c>
      <c r="BH9" s="626"/>
      <c r="BI9" s="626"/>
      <c r="BJ9" s="626"/>
      <c r="BK9" s="626"/>
      <c r="BL9" s="626"/>
      <c r="BM9" s="626"/>
      <c r="BN9" s="627"/>
      <c r="BO9" s="628">
        <v>38.4</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527875</v>
      </c>
      <c r="CS9" s="626"/>
      <c r="CT9" s="626"/>
      <c r="CU9" s="626"/>
      <c r="CV9" s="626"/>
      <c r="CW9" s="626"/>
      <c r="CX9" s="626"/>
      <c r="CY9" s="627"/>
      <c r="CZ9" s="628">
        <v>5.4</v>
      </c>
      <c r="DA9" s="628"/>
      <c r="DB9" s="628"/>
      <c r="DC9" s="628"/>
      <c r="DD9" s="634">
        <v>32360</v>
      </c>
      <c r="DE9" s="626"/>
      <c r="DF9" s="626"/>
      <c r="DG9" s="626"/>
      <c r="DH9" s="626"/>
      <c r="DI9" s="626"/>
      <c r="DJ9" s="626"/>
      <c r="DK9" s="626"/>
      <c r="DL9" s="626"/>
      <c r="DM9" s="626"/>
      <c r="DN9" s="626"/>
      <c r="DO9" s="626"/>
      <c r="DP9" s="627"/>
      <c r="DQ9" s="634">
        <v>509880</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352807</v>
      </c>
      <c r="S10" s="626"/>
      <c r="T10" s="626"/>
      <c r="U10" s="626"/>
      <c r="V10" s="626"/>
      <c r="W10" s="626"/>
      <c r="X10" s="626"/>
      <c r="Y10" s="627"/>
      <c r="Z10" s="628">
        <v>3.4</v>
      </c>
      <c r="AA10" s="628"/>
      <c r="AB10" s="628"/>
      <c r="AC10" s="628"/>
      <c r="AD10" s="629">
        <v>352807</v>
      </c>
      <c r="AE10" s="629"/>
      <c r="AF10" s="629"/>
      <c r="AG10" s="629"/>
      <c r="AH10" s="629"/>
      <c r="AI10" s="629"/>
      <c r="AJ10" s="629"/>
      <c r="AK10" s="629"/>
      <c r="AL10" s="630">
        <v>7.2</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59074</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97</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97</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5796</v>
      </c>
      <c r="S11" s="626"/>
      <c r="T11" s="626"/>
      <c r="U11" s="626"/>
      <c r="V11" s="626"/>
      <c r="W11" s="626"/>
      <c r="X11" s="626"/>
      <c r="Y11" s="627"/>
      <c r="Z11" s="628">
        <v>0.1</v>
      </c>
      <c r="AA11" s="628"/>
      <c r="AB11" s="628"/>
      <c r="AC11" s="628"/>
      <c r="AD11" s="629">
        <v>5796</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95167</v>
      </c>
      <c r="BH11" s="626"/>
      <c r="BI11" s="626"/>
      <c r="BJ11" s="626"/>
      <c r="BK11" s="626"/>
      <c r="BL11" s="626"/>
      <c r="BM11" s="626"/>
      <c r="BN11" s="627"/>
      <c r="BO11" s="628">
        <v>3.8</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495843</v>
      </c>
      <c r="CS11" s="626"/>
      <c r="CT11" s="626"/>
      <c r="CU11" s="626"/>
      <c r="CV11" s="626"/>
      <c r="CW11" s="626"/>
      <c r="CX11" s="626"/>
      <c r="CY11" s="627"/>
      <c r="CZ11" s="628">
        <v>5.0999999999999996</v>
      </c>
      <c r="DA11" s="628"/>
      <c r="DB11" s="628"/>
      <c r="DC11" s="628"/>
      <c r="DD11" s="634">
        <v>125618</v>
      </c>
      <c r="DE11" s="626"/>
      <c r="DF11" s="626"/>
      <c r="DG11" s="626"/>
      <c r="DH11" s="626"/>
      <c r="DI11" s="626"/>
      <c r="DJ11" s="626"/>
      <c r="DK11" s="626"/>
      <c r="DL11" s="626"/>
      <c r="DM11" s="626"/>
      <c r="DN11" s="626"/>
      <c r="DO11" s="626"/>
      <c r="DP11" s="627"/>
      <c r="DQ11" s="634">
        <v>298604</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1122251</v>
      </c>
      <c r="BH12" s="626"/>
      <c r="BI12" s="626"/>
      <c r="BJ12" s="626"/>
      <c r="BK12" s="626"/>
      <c r="BL12" s="626"/>
      <c r="BM12" s="626"/>
      <c r="BN12" s="627"/>
      <c r="BO12" s="628">
        <v>44.3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46722</v>
      </c>
      <c r="CS12" s="626"/>
      <c r="CT12" s="626"/>
      <c r="CU12" s="626"/>
      <c r="CV12" s="626"/>
      <c r="CW12" s="626"/>
      <c r="CX12" s="626"/>
      <c r="CY12" s="627"/>
      <c r="CZ12" s="628">
        <v>0.5</v>
      </c>
      <c r="DA12" s="628"/>
      <c r="DB12" s="628"/>
      <c r="DC12" s="628"/>
      <c r="DD12" s="634">
        <v>399</v>
      </c>
      <c r="DE12" s="626"/>
      <c r="DF12" s="626"/>
      <c r="DG12" s="626"/>
      <c r="DH12" s="626"/>
      <c r="DI12" s="626"/>
      <c r="DJ12" s="626"/>
      <c r="DK12" s="626"/>
      <c r="DL12" s="626"/>
      <c r="DM12" s="626"/>
      <c r="DN12" s="626"/>
      <c r="DO12" s="626"/>
      <c r="DP12" s="627"/>
      <c r="DQ12" s="634">
        <v>34606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30909</v>
      </c>
      <c r="S13" s="626"/>
      <c r="T13" s="626"/>
      <c r="U13" s="626"/>
      <c r="V13" s="626"/>
      <c r="W13" s="626"/>
      <c r="X13" s="626"/>
      <c r="Y13" s="627"/>
      <c r="Z13" s="628">
        <v>0.3</v>
      </c>
      <c r="AA13" s="628"/>
      <c r="AB13" s="628"/>
      <c r="AC13" s="628"/>
      <c r="AD13" s="629">
        <v>30909</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1122249</v>
      </c>
      <c r="BH13" s="626"/>
      <c r="BI13" s="626"/>
      <c r="BJ13" s="626"/>
      <c r="BK13" s="626"/>
      <c r="BL13" s="626"/>
      <c r="BM13" s="626"/>
      <c r="BN13" s="627"/>
      <c r="BO13" s="628">
        <v>44.3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675523</v>
      </c>
      <c r="CS13" s="626"/>
      <c r="CT13" s="626"/>
      <c r="CU13" s="626"/>
      <c r="CV13" s="626"/>
      <c r="CW13" s="626"/>
      <c r="CX13" s="626"/>
      <c r="CY13" s="627"/>
      <c r="CZ13" s="628">
        <v>7</v>
      </c>
      <c r="DA13" s="628"/>
      <c r="DB13" s="628"/>
      <c r="DC13" s="628"/>
      <c r="DD13" s="634">
        <v>406521</v>
      </c>
      <c r="DE13" s="626"/>
      <c r="DF13" s="626"/>
      <c r="DG13" s="626"/>
      <c r="DH13" s="626"/>
      <c r="DI13" s="626"/>
      <c r="DJ13" s="626"/>
      <c r="DK13" s="626"/>
      <c r="DL13" s="626"/>
      <c r="DM13" s="626"/>
      <c r="DN13" s="626"/>
      <c r="DO13" s="626"/>
      <c r="DP13" s="627"/>
      <c r="DQ13" s="634">
        <v>392246</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73465</v>
      </c>
      <c r="BH14" s="626"/>
      <c r="BI14" s="626"/>
      <c r="BJ14" s="626"/>
      <c r="BK14" s="626"/>
      <c r="BL14" s="626"/>
      <c r="BM14" s="626"/>
      <c r="BN14" s="627"/>
      <c r="BO14" s="628">
        <v>2.9</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347078</v>
      </c>
      <c r="CS14" s="626"/>
      <c r="CT14" s="626"/>
      <c r="CU14" s="626"/>
      <c r="CV14" s="626"/>
      <c r="CW14" s="626"/>
      <c r="CX14" s="626"/>
      <c r="CY14" s="627"/>
      <c r="CZ14" s="628">
        <v>3.6</v>
      </c>
      <c r="DA14" s="628"/>
      <c r="DB14" s="628"/>
      <c r="DC14" s="628"/>
      <c r="DD14" s="634">
        <v>8782</v>
      </c>
      <c r="DE14" s="626"/>
      <c r="DF14" s="626"/>
      <c r="DG14" s="626"/>
      <c r="DH14" s="626"/>
      <c r="DI14" s="626"/>
      <c r="DJ14" s="626"/>
      <c r="DK14" s="626"/>
      <c r="DL14" s="626"/>
      <c r="DM14" s="626"/>
      <c r="DN14" s="626"/>
      <c r="DO14" s="626"/>
      <c r="DP14" s="627"/>
      <c r="DQ14" s="634">
        <v>300627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16460</v>
      </c>
      <c r="S15" s="626"/>
      <c r="T15" s="626"/>
      <c r="U15" s="626"/>
      <c r="V15" s="626"/>
      <c r="W15" s="626"/>
      <c r="X15" s="626"/>
      <c r="Y15" s="627"/>
      <c r="Z15" s="628">
        <v>0.2</v>
      </c>
      <c r="AA15" s="628"/>
      <c r="AB15" s="628"/>
      <c r="AC15" s="628"/>
      <c r="AD15" s="629">
        <v>16460</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168355</v>
      </c>
      <c r="BH15" s="626"/>
      <c r="BI15" s="626"/>
      <c r="BJ15" s="626"/>
      <c r="BK15" s="626"/>
      <c r="BL15" s="626"/>
      <c r="BM15" s="626"/>
      <c r="BN15" s="627"/>
      <c r="BO15" s="628">
        <v>6.7</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1827382</v>
      </c>
      <c r="CS15" s="626"/>
      <c r="CT15" s="626"/>
      <c r="CU15" s="626"/>
      <c r="CV15" s="626"/>
      <c r="CW15" s="626"/>
      <c r="CX15" s="626"/>
      <c r="CY15" s="627"/>
      <c r="CZ15" s="628">
        <v>18.8</v>
      </c>
      <c r="DA15" s="628"/>
      <c r="DB15" s="628"/>
      <c r="DC15" s="628"/>
      <c r="DD15" s="634">
        <v>1003653</v>
      </c>
      <c r="DE15" s="626"/>
      <c r="DF15" s="626"/>
      <c r="DG15" s="626"/>
      <c r="DH15" s="626"/>
      <c r="DI15" s="626"/>
      <c r="DJ15" s="626"/>
      <c r="DK15" s="626"/>
      <c r="DL15" s="626"/>
      <c r="DM15" s="626"/>
      <c r="DN15" s="626"/>
      <c r="DO15" s="626"/>
      <c r="DP15" s="627"/>
      <c r="DQ15" s="634">
        <v>1066496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1915234</v>
      </c>
      <c r="S16" s="626"/>
      <c r="T16" s="626"/>
      <c r="U16" s="626"/>
      <c r="V16" s="626"/>
      <c r="W16" s="626"/>
      <c r="X16" s="626"/>
      <c r="Y16" s="627"/>
      <c r="Z16" s="628">
        <v>18.600000000000001</v>
      </c>
      <c r="AA16" s="628"/>
      <c r="AB16" s="628"/>
      <c r="AC16" s="628"/>
      <c r="AD16" s="629">
        <v>1778570</v>
      </c>
      <c r="AE16" s="629"/>
      <c r="AF16" s="629"/>
      <c r="AG16" s="629"/>
      <c r="AH16" s="629"/>
      <c r="AI16" s="629"/>
      <c r="AJ16" s="629"/>
      <c r="AK16" s="629"/>
      <c r="AL16" s="630">
        <v>36.5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1778570</v>
      </c>
      <c r="S17" s="626"/>
      <c r="T17" s="626"/>
      <c r="U17" s="626"/>
      <c r="V17" s="626"/>
      <c r="W17" s="626"/>
      <c r="X17" s="626"/>
      <c r="Y17" s="627"/>
      <c r="Z17" s="628">
        <v>17.3</v>
      </c>
      <c r="AA17" s="628"/>
      <c r="AB17" s="628"/>
      <c r="AC17" s="628"/>
      <c r="AD17" s="629">
        <v>1778570</v>
      </c>
      <c r="AE17" s="629"/>
      <c r="AF17" s="629"/>
      <c r="AG17" s="629"/>
      <c r="AH17" s="629"/>
      <c r="AI17" s="629"/>
      <c r="AJ17" s="629"/>
      <c r="AK17" s="629"/>
      <c r="AL17" s="630">
        <v>36.5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852638</v>
      </c>
      <c r="CS17" s="626"/>
      <c r="CT17" s="626"/>
      <c r="CU17" s="626"/>
      <c r="CV17" s="626"/>
      <c r="CW17" s="626"/>
      <c r="CX17" s="626"/>
      <c r="CY17" s="627"/>
      <c r="CZ17" s="628">
        <v>8.8000000000000007</v>
      </c>
      <c r="DA17" s="628"/>
      <c r="DB17" s="628"/>
      <c r="DC17" s="628"/>
      <c r="DD17" s="634" t="s">
        <v>112</v>
      </c>
      <c r="DE17" s="626"/>
      <c r="DF17" s="626"/>
      <c r="DG17" s="626"/>
      <c r="DH17" s="626"/>
      <c r="DI17" s="626"/>
      <c r="DJ17" s="626"/>
      <c r="DK17" s="626"/>
      <c r="DL17" s="626"/>
      <c r="DM17" s="626"/>
      <c r="DN17" s="626"/>
      <c r="DO17" s="626"/>
      <c r="DP17" s="627"/>
      <c r="DQ17" s="634">
        <v>768242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136664</v>
      </c>
      <c r="S18" s="626"/>
      <c r="T18" s="626"/>
      <c r="U18" s="626"/>
      <c r="V18" s="626"/>
      <c r="W18" s="626"/>
      <c r="X18" s="626"/>
      <c r="Y18" s="627"/>
      <c r="Z18" s="628">
        <v>1.3</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4990574</v>
      </c>
      <c r="S20" s="626"/>
      <c r="T20" s="626"/>
      <c r="U20" s="626"/>
      <c r="V20" s="626"/>
      <c r="W20" s="626"/>
      <c r="X20" s="626"/>
      <c r="Y20" s="627"/>
      <c r="Z20" s="628">
        <v>48.6</v>
      </c>
      <c r="AA20" s="628"/>
      <c r="AB20" s="628"/>
      <c r="AC20" s="628"/>
      <c r="AD20" s="629">
        <v>4853910</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9711614</v>
      </c>
      <c r="CS20" s="626"/>
      <c r="CT20" s="626"/>
      <c r="CU20" s="626"/>
      <c r="CV20" s="626"/>
      <c r="CW20" s="626"/>
      <c r="CX20" s="626"/>
      <c r="CY20" s="627"/>
      <c r="CZ20" s="628">
        <v>100</v>
      </c>
      <c r="DA20" s="628"/>
      <c r="DB20" s="628"/>
      <c r="DC20" s="628"/>
      <c r="DD20" s="634">
        <v>2172313</v>
      </c>
      <c r="DE20" s="626"/>
      <c r="DF20" s="626"/>
      <c r="DG20" s="626"/>
      <c r="DH20" s="626"/>
      <c r="DI20" s="626"/>
      <c r="DJ20" s="626"/>
      <c r="DK20" s="626"/>
      <c r="DL20" s="626"/>
      <c r="DM20" s="626"/>
      <c r="DN20" s="626"/>
      <c r="DO20" s="626"/>
      <c r="DP20" s="627"/>
      <c r="DQ20" s="634">
        <v>6663762</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3138</v>
      </c>
      <c r="S21" s="626"/>
      <c r="T21" s="626"/>
      <c r="U21" s="626"/>
      <c r="V21" s="626"/>
      <c r="W21" s="626"/>
      <c r="X21" s="626"/>
      <c r="Y21" s="627"/>
      <c r="Z21" s="628">
        <v>0</v>
      </c>
      <c r="AA21" s="628"/>
      <c r="AB21" s="628"/>
      <c r="AC21" s="628"/>
      <c r="AD21" s="629">
        <v>3138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1257</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150972</v>
      </c>
      <c r="S23" s="626"/>
      <c r="T23" s="626"/>
      <c r="U23" s="626"/>
      <c r="V23" s="626"/>
      <c r="W23" s="626"/>
      <c r="X23" s="626"/>
      <c r="Y23" s="627"/>
      <c r="Z23" s="628">
        <v>1.5</v>
      </c>
      <c r="AA23" s="628"/>
      <c r="AB23" s="628"/>
      <c r="AC23" s="628"/>
      <c r="AD23" s="629">
        <v>6709</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9491</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3578403</v>
      </c>
      <c r="CS24" s="615"/>
      <c r="CT24" s="615"/>
      <c r="CU24" s="615"/>
      <c r="CV24" s="615"/>
      <c r="CW24" s="615"/>
      <c r="CX24" s="615"/>
      <c r="CY24" s="616"/>
      <c r="CZ24" s="652">
        <v>36.799999999999997</v>
      </c>
      <c r="DA24" s="653"/>
      <c r="DB24" s="653"/>
      <c r="DC24" s="654"/>
      <c r="DD24" s="651">
        <v>2424795</v>
      </c>
      <c r="DE24" s="615"/>
      <c r="DF24" s="615"/>
      <c r="DG24" s="615"/>
      <c r="DH24" s="615"/>
      <c r="DI24" s="615"/>
      <c r="DJ24" s="615"/>
      <c r="DK24" s="616"/>
      <c r="DL24" s="651">
        <v>2407551</v>
      </c>
      <c r="DM24" s="615"/>
      <c r="DN24" s="615"/>
      <c r="DO24" s="615"/>
      <c r="DP24" s="615"/>
      <c r="DQ24" s="615"/>
      <c r="DR24" s="615"/>
      <c r="DS24" s="615"/>
      <c r="DT24" s="615"/>
      <c r="DU24" s="615"/>
      <c r="DV24" s="616"/>
      <c r="DW24" s="619">
        <v>46.4</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1731807</v>
      </c>
      <c r="S25" s="626"/>
      <c r="T25" s="626"/>
      <c r="U25" s="626"/>
      <c r="V25" s="626"/>
      <c r="W25" s="626"/>
      <c r="X25" s="626"/>
      <c r="Y25" s="627"/>
      <c r="Z25" s="628">
        <v>16.899999999999999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1433930</v>
      </c>
      <c r="CS25" s="657"/>
      <c r="CT25" s="657"/>
      <c r="CU25" s="657"/>
      <c r="CV25" s="657"/>
      <c r="CW25" s="657"/>
      <c r="CX25" s="657"/>
      <c r="CY25" s="658"/>
      <c r="CZ25" s="659">
        <v>14.8</v>
      </c>
      <c r="DA25" s="660"/>
      <c r="DB25" s="660"/>
      <c r="DC25" s="661"/>
      <c r="DD25" s="634">
        <v>1308065</v>
      </c>
      <c r="DE25" s="657"/>
      <c r="DF25" s="657"/>
      <c r="DG25" s="657"/>
      <c r="DH25" s="657"/>
      <c r="DI25" s="657"/>
      <c r="DJ25" s="657"/>
      <c r="DK25" s="658"/>
      <c r="DL25" s="634">
        <v>1305318</v>
      </c>
      <c r="DM25" s="657"/>
      <c r="DN25" s="657"/>
      <c r="DO25" s="657"/>
      <c r="DP25" s="657"/>
      <c r="DQ25" s="657"/>
      <c r="DR25" s="657"/>
      <c r="DS25" s="657"/>
      <c r="DT25" s="657"/>
      <c r="DU25" s="657"/>
      <c r="DV25" s="658"/>
      <c r="DW25" s="630">
        <v>25.2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979203</v>
      </c>
      <c r="CS26" s="626"/>
      <c r="CT26" s="626"/>
      <c r="CU26" s="626"/>
      <c r="CV26" s="626"/>
      <c r="CW26" s="626"/>
      <c r="CX26" s="626"/>
      <c r="CY26" s="627"/>
      <c r="CZ26" s="659">
        <v>10.1</v>
      </c>
      <c r="DA26" s="660"/>
      <c r="DB26" s="660"/>
      <c r="DC26" s="661"/>
      <c r="DD26" s="634">
        <v>855847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805961</v>
      </c>
      <c r="S27" s="626"/>
      <c r="T27" s="626"/>
      <c r="U27" s="626"/>
      <c r="V27" s="626"/>
      <c r="W27" s="626"/>
      <c r="X27" s="626"/>
      <c r="Y27" s="627"/>
      <c r="Z27" s="628">
        <v>7.8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2530897</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1291835</v>
      </c>
      <c r="CS27" s="657"/>
      <c r="CT27" s="657"/>
      <c r="CU27" s="657"/>
      <c r="CV27" s="657"/>
      <c r="CW27" s="657"/>
      <c r="CX27" s="657"/>
      <c r="CY27" s="658"/>
      <c r="CZ27" s="659">
        <v>13.3</v>
      </c>
      <c r="DA27" s="660"/>
      <c r="DB27" s="660"/>
      <c r="DC27" s="661"/>
      <c r="DD27" s="634">
        <v>348488</v>
      </c>
      <c r="DE27" s="657"/>
      <c r="DF27" s="657"/>
      <c r="DG27" s="657"/>
      <c r="DH27" s="657"/>
      <c r="DI27" s="657"/>
      <c r="DJ27" s="657"/>
      <c r="DK27" s="658"/>
      <c r="DL27" s="634">
        <v>333991</v>
      </c>
      <c r="DM27" s="657"/>
      <c r="DN27" s="657"/>
      <c r="DO27" s="657"/>
      <c r="DP27" s="657"/>
      <c r="DQ27" s="657"/>
      <c r="DR27" s="657"/>
      <c r="DS27" s="657"/>
      <c r="DT27" s="657"/>
      <c r="DU27" s="657"/>
      <c r="DV27" s="658"/>
      <c r="DW27" s="630">
        <v>6.4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11614</v>
      </c>
      <c r="S28" s="626"/>
      <c r="T28" s="626"/>
      <c r="U28" s="626"/>
      <c r="V28" s="626"/>
      <c r="W28" s="626"/>
      <c r="X28" s="626"/>
      <c r="Y28" s="627"/>
      <c r="Z28" s="628">
        <v>0.1</v>
      </c>
      <c r="AA28" s="628"/>
      <c r="AB28" s="628"/>
      <c r="AC28" s="628"/>
      <c r="AD28" s="629">
        <v>5236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852638</v>
      </c>
      <c r="CS28" s="626"/>
      <c r="CT28" s="626"/>
      <c r="CU28" s="626"/>
      <c r="CV28" s="626"/>
      <c r="CW28" s="626"/>
      <c r="CX28" s="626"/>
      <c r="CY28" s="627"/>
      <c r="CZ28" s="659">
        <v>8.8000000000000007</v>
      </c>
      <c r="DA28" s="660"/>
      <c r="DB28" s="660"/>
      <c r="DC28" s="661"/>
      <c r="DD28" s="634">
        <v>768242</v>
      </c>
      <c r="DE28" s="626"/>
      <c r="DF28" s="626"/>
      <c r="DG28" s="626"/>
      <c r="DH28" s="626"/>
      <c r="DI28" s="626"/>
      <c r="DJ28" s="626"/>
      <c r="DK28" s="627"/>
      <c r="DL28" s="634">
        <v>768242</v>
      </c>
      <c r="DM28" s="626"/>
      <c r="DN28" s="626"/>
      <c r="DO28" s="626"/>
      <c r="DP28" s="626"/>
      <c r="DQ28" s="626"/>
      <c r="DR28" s="626"/>
      <c r="DS28" s="626"/>
      <c r="DT28" s="626"/>
      <c r="DU28" s="626"/>
      <c r="DV28" s="627"/>
      <c r="DW28" s="630">
        <v>14.8</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307650</v>
      </c>
      <c r="S29" s="626"/>
      <c r="T29" s="626"/>
      <c r="U29" s="626"/>
      <c r="V29" s="626"/>
      <c r="W29" s="626"/>
      <c r="X29" s="626"/>
      <c r="Y29" s="627"/>
      <c r="Z29" s="628">
        <v>3</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852558</v>
      </c>
      <c r="CS29" s="657"/>
      <c r="CT29" s="657"/>
      <c r="CU29" s="657"/>
      <c r="CV29" s="657"/>
      <c r="CW29" s="657"/>
      <c r="CX29" s="657"/>
      <c r="CY29" s="658"/>
      <c r="CZ29" s="659">
        <v>8.8000000000000007</v>
      </c>
      <c r="DA29" s="660"/>
      <c r="DB29" s="660"/>
      <c r="DC29" s="661"/>
      <c r="DD29" s="634">
        <v>768162</v>
      </c>
      <c r="DE29" s="657"/>
      <c r="DF29" s="657"/>
      <c r="DG29" s="657"/>
      <c r="DH29" s="657"/>
      <c r="DI29" s="657"/>
      <c r="DJ29" s="657"/>
      <c r="DK29" s="658"/>
      <c r="DL29" s="634">
        <v>768162</v>
      </c>
      <c r="DM29" s="657"/>
      <c r="DN29" s="657"/>
      <c r="DO29" s="657"/>
      <c r="DP29" s="657"/>
      <c r="DQ29" s="657"/>
      <c r="DR29" s="657"/>
      <c r="DS29" s="657"/>
      <c r="DT29" s="657"/>
      <c r="DU29" s="657"/>
      <c r="DV29" s="658"/>
      <c r="DW29" s="630">
        <v>14.8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541853</v>
      </c>
      <c r="S30" s="626"/>
      <c r="T30" s="626"/>
      <c r="U30" s="626"/>
      <c r="V30" s="626"/>
      <c r="W30" s="626"/>
      <c r="X30" s="626"/>
      <c r="Y30" s="627"/>
      <c r="Z30" s="628">
        <v>5.3</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98.5</v>
      </c>
      <c r="BH30" s="684"/>
      <c r="BI30" s="684"/>
      <c r="BJ30" s="684"/>
      <c r="BK30" s="684"/>
      <c r="BL30" s="684"/>
      <c r="BM30" s="620">
        <v>93.5</v>
      </c>
      <c r="BN30" s="684"/>
      <c r="BO30" s="684"/>
      <c r="BP30" s="684"/>
      <c r="BQ30" s="685"/>
      <c r="BR30" s="683">
        <v>98</v>
      </c>
      <c r="BS30" s="684"/>
      <c r="BT30" s="684"/>
      <c r="BU30" s="684"/>
      <c r="BV30" s="684"/>
      <c r="BW30" s="684"/>
      <c r="BX30" s="620">
        <v>90.1</v>
      </c>
      <c r="BY30" s="684"/>
      <c r="BZ30" s="684"/>
      <c r="CA30" s="684"/>
      <c r="CB30" s="685"/>
      <c r="CD30" s="688"/>
      <c r="CE30" s="689"/>
      <c r="CF30" s="639" t="s">
        <v>292</v>
      </c>
      <c r="CG30" s="640"/>
      <c r="CH30" s="640"/>
      <c r="CI30" s="640"/>
      <c r="CJ30" s="640"/>
      <c r="CK30" s="640"/>
      <c r="CL30" s="640"/>
      <c r="CM30" s="640"/>
      <c r="CN30" s="640"/>
      <c r="CO30" s="640"/>
      <c r="CP30" s="640"/>
      <c r="CQ30" s="641"/>
      <c r="CR30" s="625">
        <v>750950</v>
      </c>
      <c r="CS30" s="626"/>
      <c r="CT30" s="626"/>
      <c r="CU30" s="626"/>
      <c r="CV30" s="626"/>
      <c r="CW30" s="626"/>
      <c r="CX30" s="626"/>
      <c r="CY30" s="627"/>
      <c r="CZ30" s="659">
        <v>7.7</v>
      </c>
      <c r="DA30" s="660"/>
      <c r="DB30" s="660"/>
      <c r="DC30" s="661"/>
      <c r="DD30" s="634">
        <v>674488</v>
      </c>
      <c r="DE30" s="626"/>
      <c r="DF30" s="626"/>
      <c r="DG30" s="626"/>
      <c r="DH30" s="626"/>
      <c r="DI30" s="626"/>
      <c r="DJ30" s="626"/>
      <c r="DK30" s="627"/>
      <c r="DL30" s="634">
        <v>674488</v>
      </c>
      <c r="DM30" s="626"/>
      <c r="DN30" s="626"/>
      <c r="DO30" s="626"/>
      <c r="DP30" s="626"/>
      <c r="DQ30" s="626"/>
      <c r="DR30" s="626"/>
      <c r="DS30" s="626"/>
      <c r="DT30" s="626"/>
      <c r="DU30" s="626"/>
      <c r="DV30" s="627"/>
      <c r="DW30" s="630">
        <v>13</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647758</v>
      </c>
      <c r="S31" s="626"/>
      <c r="T31" s="626"/>
      <c r="U31" s="626"/>
      <c r="V31" s="626"/>
      <c r="W31" s="626"/>
      <c r="X31" s="626"/>
      <c r="Y31" s="627"/>
      <c r="Z31" s="628">
        <v>6.3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94.7</v>
      </c>
      <c r="BN31" s="681"/>
      <c r="BO31" s="681"/>
      <c r="BP31" s="681"/>
      <c r="BQ31" s="682"/>
      <c r="BR31" s="680">
        <v>98.8</v>
      </c>
      <c r="BS31" s="657"/>
      <c r="BT31" s="657"/>
      <c r="BU31" s="657"/>
      <c r="BV31" s="657"/>
      <c r="BW31" s="657"/>
      <c r="BX31" s="631">
        <v>93.3</v>
      </c>
      <c r="BY31" s="681"/>
      <c r="BZ31" s="681"/>
      <c r="CA31" s="681"/>
      <c r="CB31" s="682"/>
      <c r="CD31" s="688"/>
      <c r="CE31" s="689"/>
      <c r="CF31" s="639" t="s">
        <v>296</v>
      </c>
      <c r="CG31" s="640"/>
      <c r="CH31" s="640"/>
      <c r="CI31" s="640"/>
      <c r="CJ31" s="640"/>
      <c r="CK31" s="640"/>
      <c r="CL31" s="640"/>
      <c r="CM31" s="640"/>
      <c r="CN31" s="640"/>
      <c r="CO31" s="640"/>
      <c r="CP31" s="640"/>
      <c r="CQ31" s="641"/>
      <c r="CR31" s="625">
        <v>101608</v>
      </c>
      <c r="CS31" s="657"/>
      <c r="CT31" s="657"/>
      <c r="CU31" s="657"/>
      <c r="CV31" s="657"/>
      <c r="CW31" s="657"/>
      <c r="CX31" s="657"/>
      <c r="CY31" s="658"/>
      <c r="CZ31" s="659">
        <v>1</v>
      </c>
      <c r="DA31" s="660"/>
      <c r="DB31" s="660"/>
      <c r="DC31" s="661"/>
      <c r="DD31" s="634">
        <v>93674</v>
      </c>
      <c r="DE31" s="657"/>
      <c r="DF31" s="657"/>
      <c r="DG31" s="657"/>
      <c r="DH31" s="657"/>
      <c r="DI31" s="657"/>
      <c r="DJ31" s="657"/>
      <c r="DK31" s="658"/>
      <c r="DL31" s="634">
        <v>93674</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94252</v>
      </c>
      <c r="S32" s="626"/>
      <c r="T32" s="626"/>
      <c r="U32" s="626"/>
      <c r="V32" s="626"/>
      <c r="W32" s="626"/>
      <c r="X32" s="626"/>
      <c r="Y32" s="627"/>
      <c r="Z32" s="628">
        <v>0.9</v>
      </c>
      <c r="AA32" s="628"/>
      <c r="AB32" s="628"/>
      <c r="AC32" s="628"/>
      <c r="AD32" s="629">
        <v>5074</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97.5</v>
      </c>
      <c r="BH32" s="693"/>
      <c r="BI32" s="693"/>
      <c r="BJ32" s="693"/>
      <c r="BK32" s="693"/>
      <c r="BL32" s="693"/>
      <c r="BM32" s="694">
        <v>91.4</v>
      </c>
      <c r="BN32" s="693"/>
      <c r="BO32" s="693"/>
      <c r="BP32" s="693"/>
      <c r="BQ32" s="695"/>
      <c r="BR32" s="692">
        <v>96.8</v>
      </c>
      <c r="BS32" s="693"/>
      <c r="BT32" s="693"/>
      <c r="BU32" s="693"/>
      <c r="BV32" s="693"/>
      <c r="BW32" s="693"/>
      <c r="BX32" s="694">
        <v>85.7</v>
      </c>
      <c r="BY32" s="693"/>
      <c r="BZ32" s="693"/>
      <c r="CA32" s="693"/>
      <c r="CB32" s="695"/>
      <c r="CD32" s="690"/>
      <c r="CE32" s="691"/>
      <c r="CF32" s="639" t="s">
        <v>299</v>
      </c>
      <c r="CG32" s="640"/>
      <c r="CH32" s="640"/>
      <c r="CI32" s="640"/>
      <c r="CJ32" s="640"/>
      <c r="CK32" s="640"/>
      <c r="CL32" s="640"/>
      <c r="CM32" s="640"/>
      <c r="CN32" s="640"/>
      <c r="CO32" s="640"/>
      <c r="CP32" s="640"/>
      <c r="CQ32" s="641"/>
      <c r="CR32" s="625">
        <v>80</v>
      </c>
      <c r="CS32" s="626"/>
      <c r="CT32" s="626"/>
      <c r="CU32" s="626"/>
      <c r="CV32" s="626"/>
      <c r="CW32" s="626"/>
      <c r="CX32" s="626"/>
      <c r="CY32" s="627"/>
      <c r="CZ32" s="659">
        <v>0</v>
      </c>
      <c r="DA32" s="660"/>
      <c r="DB32" s="660"/>
      <c r="DC32" s="661"/>
      <c r="DD32" s="634">
        <v>80</v>
      </c>
      <c r="DE32" s="626"/>
      <c r="DF32" s="626"/>
      <c r="DG32" s="626"/>
      <c r="DH32" s="626"/>
      <c r="DI32" s="626"/>
      <c r="DJ32" s="626"/>
      <c r="DK32" s="627"/>
      <c r="DL32" s="634">
        <v>80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975600</v>
      </c>
      <c r="S33" s="626"/>
      <c r="T33" s="626"/>
      <c r="U33" s="626"/>
      <c r="V33" s="626"/>
      <c r="W33" s="626"/>
      <c r="X33" s="626"/>
      <c r="Y33" s="627"/>
      <c r="Z33" s="628">
        <v>9.5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3960898</v>
      </c>
      <c r="CS33" s="657"/>
      <c r="CT33" s="657"/>
      <c r="CU33" s="657"/>
      <c r="CV33" s="657"/>
      <c r="CW33" s="657"/>
      <c r="CX33" s="657"/>
      <c r="CY33" s="658"/>
      <c r="CZ33" s="659">
        <v>40.799999999999997</v>
      </c>
      <c r="DA33" s="660"/>
      <c r="DB33" s="660"/>
      <c r="DC33" s="661"/>
      <c r="DD33" s="634">
        <v>3282087</v>
      </c>
      <c r="DE33" s="657"/>
      <c r="DF33" s="657"/>
      <c r="DG33" s="657"/>
      <c r="DH33" s="657"/>
      <c r="DI33" s="657"/>
      <c r="DJ33" s="657"/>
      <c r="DK33" s="658"/>
      <c r="DL33" s="634">
        <v>2127971</v>
      </c>
      <c r="DM33" s="657"/>
      <c r="DN33" s="657"/>
      <c r="DO33" s="657"/>
      <c r="DP33" s="657"/>
      <c r="DQ33" s="657"/>
      <c r="DR33" s="657"/>
      <c r="DS33" s="657"/>
      <c r="DT33" s="657"/>
      <c r="DU33" s="657"/>
      <c r="DV33" s="658"/>
      <c r="DW33" s="630">
        <v>41</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1430732</v>
      </c>
      <c r="CS34" s="626"/>
      <c r="CT34" s="626"/>
      <c r="CU34" s="626"/>
      <c r="CV34" s="626"/>
      <c r="CW34" s="626"/>
      <c r="CX34" s="626"/>
      <c r="CY34" s="627"/>
      <c r="CZ34" s="659">
        <v>14.7</v>
      </c>
      <c r="DA34" s="660"/>
      <c r="DB34" s="660"/>
      <c r="DC34" s="661"/>
      <c r="DD34" s="634">
        <v>1208206</v>
      </c>
      <c r="DE34" s="626"/>
      <c r="DF34" s="626"/>
      <c r="DG34" s="626"/>
      <c r="DH34" s="626"/>
      <c r="DI34" s="626"/>
      <c r="DJ34" s="626"/>
      <c r="DK34" s="627"/>
      <c r="DL34" s="634">
        <v>627437</v>
      </c>
      <c r="DM34" s="626"/>
      <c r="DN34" s="626"/>
      <c r="DO34" s="626"/>
      <c r="DP34" s="626"/>
      <c r="DQ34" s="626"/>
      <c r="DR34" s="626"/>
      <c r="DS34" s="626"/>
      <c r="DT34" s="626"/>
      <c r="DU34" s="626"/>
      <c r="DV34" s="627"/>
      <c r="DW34" s="630">
        <v>12.1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315400</v>
      </c>
      <c r="S35" s="626"/>
      <c r="T35" s="626"/>
      <c r="U35" s="626"/>
      <c r="V35" s="626"/>
      <c r="W35" s="626"/>
      <c r="X35" s="626"/>
      <c r="Y35" s="627"/>
      <c r="Z35" s="628">
        <v>3.1</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1069411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228468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56774</v>
      </c>
      <c r="CS35" s="657"/>
      <c r="CT35" s="657"/>
      <c r="CU35" s="657"/>
      <c r="CV35" s="657"/>
      <c r="CW35" s="657"/>
      <c r="CX35" s="657"/>
      <c r="CY35" s="658"/>
      <c r="CZ35" s="659">
        <v>0.6</v>
      </c>
      <c r="DA35" s="660"/>
      <c r="DB35" s="660"/>
      <c r="DC35" s="661"/>
      <c r="DD35" s="634">
        <v>54762</v>
      </c>
      <c r="DE35" s="657"/>
      <c r="DF35" s="657"/>
      <c r="DG35" s="657"/>
      <c r="DH35" s="657"/>
      <c r="DI35" s="657"/>
      <c r="DJ35" s="657"/>
      <c r="DK35" s="658"/>
      <c r="DL35" s="634">
        <v>49338</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10271927</v>
      </c>
      <c r="S36" s="698"/>
      <c r="T36" s="698"/>
      <c r="U36" s="698"/>
      <c r="V36" s="698"/>
      <c r="W36" s="698"/>
      <c r="X36" s="698"/>
      <c r="Y36" s="699"/>
      <c r="Z36" s="700">
        <v>100</v>
      </c>
      <c r="AA36" s="700"/>
      <c r="AB36" s="700"/>
      <c r="AC36" s="700"/>
      <c r="AD36" s="701">
        <v>4874067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223718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86147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1184114</v>
      </c>
      <c r="CS36" s="626"/>
      <c r="CT36" s="626"/>
      <c r="CU36" s="626"/>
      <c r="CV36" s="626"/>
      <c r="CW36" s="626"/>
      <c r="CX36" s="626"/>
      <c r="CY36" s="627"/>
      <c r="CZ36" s="659">
        <v>12.2</v>
      </c>
      <c r="DA36" s="660"/>
      <c r="DB36" s="660"/>
      <c r="DC36" s="661"/>
      <c r="DD36" s="634">
        <v>881120</v>
      </c>
      <c r="DE36" s="626"/>
      <c r="DF36" s="626"/>
      <c r="DG36" s="626"/>
      <c r="DH36" s="626"/>
      <c r="DI36" s="626"/>
      <c r="DJ36" s="626"/>
      <c r="DK36" s="627"/>
      <c r="DL36" s="634">
        <v>574175</v>
      </c>
      <c r="DM36" s="626"/>
      <c r="DN36" s="626"/>
      <c r="DO36" s="626"/>
      <c r="DP36" s="626"/>
      <c r="DQ36" s="626"/>
      <c r="DR36" s="626"/>
      <c r="DS36" s="626"/>
      <c r="DT36" s="626"/>
      <c r="DU36" s="626"/>
      <c r="DV36" s="627"/>
      <c r="DW36" s="630">
        <v>11.1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55822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3364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503871</v>
      </c>
      <c r="CS37" s="657"/>
      <c r="CT37" s="657"/>
      <c r="CU37" s="657"/>
      <c r="CV37" s="657"/>
      <c r="CW37" s="657"/>
      <c r="CX37" s="657"/>
      <c r="CY37" s="658"/>
      <c r="CZ37" s="659">
        <v>5.2</v>
      </c>
      <c r="DA37" s="660"/>
      <c r="DB37" s="660"/>
      <c r="DC37" s="661"/>
      <c r="DD37" s="634">
        <v>468498</v>
      </c>
      <c r="DE37" s="657"/>
      <c r="DF37" s="657"/>
      <c r="DG37" s="657"/>
      <c r="DH37" s="657"/>
      <c r="DI37" s="657"/>
      <c r="DJ37" s="657"/>
      <c r="DK37" s="658"/>
      <c r="DL37" s="634">
        <v>409863</v>
      </c>
      <c r="DM37" s="657"/>
      <c r="DN37" s="657"/>
      <c r="DO37" s="657"/>
      <c r="DP37" s="657"/>
      <c r="DQ37" s="657"/>
      <c r="DR37" s="657"/>
      <c r="DS37" s="657"/>
      <c r="DT37" s="657"/>
      <c r="DU37" s="657"/>
      <c r="DV37" s="658"/>
      <c r="DW37" s="630">
        <v>7.9</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5636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992899</v>
      </c>
      <c r="CS38" s="626"/>
      <c r="CT38" s="626"/>
      <c r="CU38" s="626"/>
      <c r="CV38" s="626"/>
      <c r="CW38" s="626"/>
      <c r="CX38" s="626"/>
      <c r="CY38" s="627"/>
      <c r="CZ38" s="659">
        <v>10.199999999999999</v>
      </c>
      <c r="DA38" s="660"/>
      <c r="DB38" s="660"/>
      <c r="DC38" s="661"/>
      <c r="DD38" s="634">
        <v>841620</v>
      </c>
      <c r="DE38" s="626"/>
      <c r="DF38" s="626"/>
      <c r="DG38" s="626"/>
      <c r="DH38" s="626"/>
      <c r="DI38" s="626"/>
      <c r="DJ38" s="626"/>
      <c r="DK38" s="627"/>
      <c r="DL38" s="634">
        <v>830077</v>
      </c>
      <c r="DM38" s="626"/>
      <c r="DN38" s="626"/>
      <c r="DO38" s="626"/>
      <c r="DP38" s="626"/>
      <c r="DQ38" s="626"/>
      <c r="DR38" s="626"/>
      <c r="DS38" s="626"/>
      <c r="DT38" s="626"/>
      <c r="DU38" s="626"/>
      <c r="DV38" s="627"/>
      <c r="DW38" s="630">
        <v>16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249435</v>
      </c>
      <c r="CS39" s="657"/>
      <c r="CT39" s="657"/>
      <c r="CU39" s="657"/>
      <c r="CV39" s="657"/>
      <c r="CW39" s="657"/>
      <c r="CX39" s="657"/>
      <c r="CY39" s="658"/>
      <c r="CZ39" s="659">
        <v>2.6</v>
      </c>
      <c r="DA39" s="660"/>
      <c r="DB39" s="660"/>
      <c r="DC39" s="661"/>
      <c r="DD39" s="634">
        <v>249435</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222623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46944</v>
      </c>
      <c r="CS40" s="626"/>
      <c r="CT40" s="626"/>
      <c r="CU40" s="626"/>
      <c r="CV40" s="626"/>
      <c r="CW40" s="626"/>
      <c r="CX40" s="626"/>
      <c r="CY40" s="627"/>
      <c r="CZ40" s="659">
        <v>0.5</v>
      </c>
      <c r="DA40" s="660"/>
      <c r="DB40" s="660"/>
      <c r="DC40" s="661"/>
      <c r="DD40" s="634">
        <v>46944</v>
      </c>
      <c r="DE40" s="626"/>
      <c r="DF40" s="626"/>
      <c r="DG40" s="626"/>
      <c r="DH40" s="626"/>
      <c r="DI40" s="626"/>
      <c r="DJ40" s="626"/>
      <c r="DK40" s="627"/>
      <c r="DL40" s="634">
        <v>46944</v>
      </c>
      <c r="DM40" s="626"/>
      <c r="DN40" s="626"/>
      <c r="DO40" s="626"/>
      <c r="DP40" s="626"/>
      <c r="DQ40" s="626"/>
      <c r="DR40" s="626"/>
      <c r="DS40" s="626"/>
      <c r="DT40" s="626"/>
      <c r="DU40" s="626"/>
      <c r="DV40" s="627"/>
      <c r="DW40" s="630">
        <v>0.9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567248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2172313</v>
      </c>
      <c r="CS42" s="626"/>
      <c r="CT42" s="626"/>
      <c r="CU42" s="626"/>
      <c r="CV42" s="626"/>
      <c r="CW42" s="626"/>
      <c r="CX42" s="626"/>
      <c r="CY42" s="627"/>
      <c r="CZ42" s="659">
        <v>22.4</v>
      </c>
      <c r="DA42" s="708"/>
      <c r="DB42" s="708"/>
      <c r="DC42" s="709"/>
      <c r="DD42" s="634">
        <v>956880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28929</v>
      </c>
      <c r="CS43" s="657"/>
      <c r="CT43" s="657"/>
      <c r="CU43" s="657"/>
      <c r="CV43" s="657"/>
      <c r="CW43" s="657"/>
      <c r="CX43" s="657"/>
      <c r="CY43" s="658"/>
      <c r="CZ43" s="659">
        <v>0.3</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2172313</v>
      </c>
      <c r="CS44" s="626"/>
      <c r="CT44" s="626"/>
      <c r="CU44" s="626"/>
      <c r="CV44" s="626"/>
      <c r="CW44" s="626"/>
      <c r="CX44" s="626"/>
      <c r="CY44" s="627"/>
      <c r="CZ44" s="659">
        <v>22.4</v>
      </c>
      <c r="DA44" s="708"/>
      <c r="DB44" s="708"/>
      <c r="DC44" s="709"/>
      <c r="DD44" s="634">
        <v>956880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1769931</v>
      </c>
      <c r="CS45" s="657"/>
      <c r="CT45" s="657"/>
      <c r="CU45" s="657"/>
      <c r="CV45" s="657"/>
      <c r="CW45" s="657"/>
      <c r="CX45" s="657"/>
      <c r="CY45" s="658"/>
      <c r="CZ45" s="659">
        <v>18.2</v>
      </c>
      <c r="DA45" s="660"/>
      <c r="DB45" s="660"/>
      <c r="DC45" s="661"/>
      <c r="DD45" s="634">
        <v>681541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343802</v>
      </c>
      <c r="CS46" s="626"/>
      <c r="CT46" s="626"/>
      <c r="CU46" s="626"/>
      <c r="CV46" s="626"/>
      <c r="CW46" s="626"/>
      <c r="CX46" s="626"/>
      <c r="CY46" s="627"/>
      <c r="CZ46" s="659">
        <v>3.5</v>
      </c>
      <c r="DA46" s="708"/>
      <c r="DB46" s="708"/>
      <c r="DC46" s="709"/>
      <c r="DD46" s="634">
        <v>268259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9711614</v>
      </c>
      <c r="CS49" s="693"/>
      <c r="CT49" s="693"/>
      <c r="CU49" s="693"/>
      <c r="CV49" s="693"/>
      <c r="CW49" s="693"/>
      <c r="CX49" s="693"/>
      <c r="CY49" s="720"/>
      <c r="CZ49" s="721">
        <v>100</v>
      </c>
      <c r="DA49" s="722"/>
      <c r="DB49" s="722"/>
      <c r="DC49" s="723"/>
      <c r="DD49" s="724">
        <v>6663762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E1" zoomScale="70" zoomScaleNormal="25" zoomScaleSheetLayoutView="70" workbookViewId="0">
      <selection activeCell="BI7" sqref="BI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9234</v>
      </c>
      <c r="R7" s="755"/>
      <c r="S7" s="755"/>
      <c r="T7" s="755"/>
      <c r="U7" s="755"/>
      <c r="V7" s="755">
        <v>8935</v>
      </c>
      <c r="W7" s="755"/>
      <c r="X7" s="755"/>
      <c r="Y7" s="755"/>
      <c r="Z7" s="755"/>
      <c r="AA7" s="755">
        <v>298</v>
      </c>
      <c r="AB7" s="755"/>
      <c r="AC7" s="755"/>
      <c r="AD7" s="755"/>
      <c r="AE7" s="756"/>
      <c r="AF7" s="757">
        <v>229</v>
      </c>
      <c r="AG7" s="758"/>
      <c r="AH7" s="758"/>
      <c r="AI7" s="758"/>
      <c r="AJ7" s="759"/>
      <c r="AK7" s="794">
        <v>39</v>
      </c>
      <c r="AL7" s="795"/>
      <c r="AM7" s="795"/>
      <c r="AN7" s="795"/>
      <c r="AO7" s="795"/>
      <c r="AP7" s="795">
        <v>8414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557</v>
      </c>
      <c r="BS7" s="798" t="s">
        <v>558</v>
      </c>
      <c r="BT7" s="799"/>
      <c r="BU7" s="799"/>
      <c r="BV7" s="799"/>
      <c r="BW7" s="799"/>
      <c r="BX7" s="799"/>
      <c r="BY7" s="799"/>
      <c r="BZ7" s="799"/>
      <c r="CA7" s="799"/>
      <c r="CB7" s="799"/>
      <c r="CC7" s="799"/>
      <c r="CD7" s="799"/>
      <c r="CE7" s="799"/>
      <c r="CF7" s="799"/>
      <c r="CG7" s="800"/>
      <c r="CH7" s="791">
        <v>0</v>
      </c>
      <c r="CI7" s="792"/>
      <c r="CJ7" s="792"/>
      <c r="CK7" s="792"/>
      <c r="CL7" s="793"/>
      <c r="CM7" s="791">
        <v>9</v>
      </c>
      <c r="CN7" s="792"/>
      <c r="CO7" s="792"/>
      <c r="CP7" s="792"/>
      <c r="CQ7" s="793"/>
      <c r="CR7" s="791">
        <v>2</v>
      </c>
      <c r="CS7" s="792"/>
      <c r="CT7" s="792"/>
      <c r="CU7" s="792"/>
      <c r="CV7" s="793"/>
      <c r="CW7" s="791" t="s">
        <v>555</v>
      </c>
      <c r="CX7" s="792"/>
      <c r="CY7" s="792"/>
      <c r="CZ7" s="792"/>
      <c r="DA7" s="793"/>
      <c r="DB7" s="791">
        <v>601</v>
      </c>
      <c r="DC7" s="792"/>
      <c r="DD7" s="792"/>
      <c r="DE7" s="792"/>
      <c r="DF7" s="793"/>
      <c r="DG7" s="791" t="s">
        <v>556</v>
      </c>
      <c r="DH7" s="792"/>
      <c r="DI7" s="792"/>
      <c r="DJ7" s="792"/>
      <c r="DK7" s="793"/>
      <c r="DL7" s="791" t="s">
        <v>559</v>
      </c>
      <c r="DM7" s="792"/>
      <c r="DN7" s="792"/>
      <c r="DO7" s="792"/>
      <c r="DP7" s="793"/>
      <c r="DQ7" s="791">
        <v>460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1108</v>
      </c>
      <c r="R8" s="779"/>
      <c r="S8" s="779"/>
      <c r="T8" s="779"/>
      <c r="U8" s="779"/>
      <c r="V8" s="779">
        <v>863</v>
      </c>
      <c r="W8" s="779"/>
      <c r="X8" s="779"/>
      <c r="Y8" s="779"/>
      <c r="Z8" s="779"/>
      <c r="AA8" s="779">
        <v>245</v>
      </c>
      <c r="AB8" s="779"/>
      <c r="AC8" s="779"/>
      <c r="AD8" s="779"/>
      <c r="AE8" s="780"/>
      <c r="AF8" s="781">
        <v>245</v>
      </c>
      <c r="AG8" s="782"/>
      <c r="AH8" s="782"/>
      <c r="AI8" s="782"/>
      <c r="AJ8" s="783"/>
      <c r="AK8" s="784">
        <v>216</v>
      </c>
      <c r="AL8" s="785"/>
      <c r="AM8" s="785"/>
      <c r="AN8" s="785"/>
      <c r="AO8" s="785"/>
      <c r="AP8" s="785">
        <v>693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33</v>
      </c>
      <c r="R9" s="779"/>
      <c r="S9" s="779"/>
      <c r="T9" s="779"/>
      <c r="U9" s="779"/>
      <c r="V9" s="779">
        <v>16</v>
      </c>
      <c r="W9" s="779"/>
      <c r="X9" s="779"/>
      <c r="Y9" s="779"/>
      <c r="Z9" s="779"/>
      <c r="AA9" s="779">
        <v>17</v>
      </c>
      <c r="AB9" s="779"/>
      <c r="AC9" s="779"/>
      <c r="AD9" s="779"/>
      <c r="AE9" s="780"/>
      <c r="AF9" s="781">
        <v>17</v>
      </c>
      <c r="AG9" s="782"/>
      <c r="AH9" s="782"/>
      <c r="AI9" s="782"/>
      <c r="AJ9" s="783"/>
      <c r="AK9" s="807" t="s">
        <v>556</v>
      </c>
      <c r="AL9" s="807"/>
      <c r="AM9" s="807"/>
      <c r="AN9" s="807"/>
      <c r="AO9" s="807"/>
      <c r="AP9" s="785">
        <v>33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368</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1" t="s">
        <v>370</v>
      </c>
      <c r="C23" s="812"/>
      <c r="D23" s="812"/>
      <c r="E23" s="812"/>
      <c r="F23" s="812"/>
      <c r="G23" s="812"/>
      <c r="H23" s="812"/>
      <c r="I23" s="812"/>
      <c r="J23" s="812"/>
      <c r="K23" s="812"/>
      <c r="L23" s="812"/>
      <c r="M23" s="812"/>
      <c r="N23" s="812"/>
      <c r="O23" s="812"/>
      <c r="P23" s="813"/>
      <c r="Q23" s="814">
        <v>9853</v>
      </c>
      <c r="R23" s="815"/>
      <c r="S23" s="815"/>
      <c r="T23" s="815"/>
      <c r="U23" s="815"/>
      <c r="V23" s="815">
        <v>9292</v>
      </c>
      <c r="W23" s="815"/>
      <c r="X23" s="815"/>
      <c r="Y23" s="815"/>
      <c r="Z23" s="815"/>
      <c r="AA23" s="815">
        <v>560</v>
      </c>
      <c r="AB23" s="815"/>
      <c r="AC23" s="815"/>
      <c r="AD23" s="815"/>
      <c r="AE23" s="816"/>
      <c r="AF23" s="817">
        <v>491</v>
      </c>
      <c r="AG23" s="815"/>
      <c r="AH23" s="815"/>
      <c r="AI23" s="815"/>
      <c r="AJ23" s="818"/>
      <c r="AK23" s="819"/>
      <c r="AL23" s="820"/>
      <c r="AM23" s="820"/>
      <c r="AN23" s="820"/>
      <c r="AO23" s="820"/>
      <c r="AP23" s="815">
        <v>9140</v>
      </c>
      <c r="AQ23" s="815"/>
      <c r="AR23" s="815"/>
      <c r="AS23" s="815"/>
      <c r="AT23" s="815"/>
      <c r="AU23" s="821"/>
      <c r="AV23" s="821"/>
      <c r="AW23" s="821"/>
      <c r="AX23" s="821"/>
      <c r="AY23" s="822"/>
      <c r="AZ23" s="830" t="s">
        <v>112</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9" t="s">
        <v>371</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3" t="s">
        <v>376</v>
      </c>
      <c r="AG26" s="834"/>
      <c r="AH26" s="834"/>
      <c r="AI26" s="834"/>
      <c r="AJ26" s="835"/>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3">
        <v>3111</v>
      </c>
      <c r="R28" s="844"/>
      <c r="S28" s="844"/>
      <c r="T28" s="844"/>
      <c r="U28" s="844"/>
      <c r="V28" s="844">
        <v>2883</v>
      </c>
      <c r="W28" s="844"/>
      <c r="X28" s="844"/>
      <c r="Y28" s="844"/>
      <c r="Z28" s="844"/>
      <c r="AA28" s="844">
        <v>228</v>
      </c>
      <c r="AB28" s="844"/>
      <c r="AC28" s="844"/>
      <c r="AD28" s="844"/>
      <c r="AE28" s="845"/>
      <c r="AF28" s="846">
        <v>228</v>
      </c>
      <c r="AG28" s="844"/>
      <c r="AH28" s="844"/>
      <c r="AI28" s="844"/>
      <c r="AJ28" s="847"/>
      <c r="AK28" s="848">
        <v>207</v>
      </c>
      <c r="AL28" s="839"/>
      <c r="AM28" s="839"/>
      <c r="AN28" s="839"/>
      <c r="AO28" s="839"/>
      <c r="AP28" s="839">
        <v>30</v>
      </c>
      <c r="AQ28" s="839"/>
      <c r="AR28" s="839"/>
      <c r="AS28" s="839"/>
      <c r="AT28" s="839"/>
      <c r="AU28" s="839" t="s">
        <v>555</v>
      </c>
      <c r="AV28" s="839"/>
      <c r="AW28" s="839"/>
      <c r="AX28" s="839"/>
      <c r="AY28" s="839"/>
      <c r="AZ28" s="840" t="s">
        <v>556</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2300</v>
      </c>
      <c r="R29" s="779"/>
      <c r="S29" s="779"/>
      <c r="T29" s="779"/>
      <c r="U29" s="779"/>
      <c r="V29" s="779">
        <v>2167</v>
      </c>
      <c r="W29" s="779"/>
      <c r="X29" s="779"/>
      <c r="Y29" s="779"/>
      <c r="Z29" s="779"/>
      <c r="AA29" s="779">
        <v>133</v>
      </c>
      <c r="AB29" s="779"/>
      <c r="AC29" s="779"/>
      <c r="AD29" s="779"/>
      <c r="AE29" s="780"/>
      <c r="AF29" s="781">
        <v>133</v>
      </c>
      <c r="AG29" s="782"/>
      <c r="AH29" s="782"/>
      <c r="AI29" s="782"/>
      <c r="AJ29" s="783"/>
      <c r="AK29" s="851">
        <v>320</v>
      </c>
      <c r="AL29" s="807"/>
      <c r="AM29" s="807"/>
      <c r="AN29" s="807"/>
      <c r="AO29" s="807"/>
      <c r="AP29" s="807" t="s">
        <v>556</v>
      </c>
      <c r="AQ29" s="807"/>
      <c r="AR29" s="807"/>
      <c r="AS29" s="807"/>
      <c r="AT29" s="807"/>
      <c r="AU29" s="807" t="s">
        <v>556</v>
      </c>
      <c r="AV29" s="807"/>
      <c r="AW29" s="807"/>
      <c r="AX29" s="807"/>
      <c r="AY29" s="807"/>
      <c r="AZ29" s="807" t="s">
        <v>556</v>
      </c>
      <c r="BA29" s="807"/>
      <c r="BB29" s="807"/>
      <c r="BC29" s="807"/>
      <c r="BD29" s="807"/>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450</v>
      </c>
      <c r="R30" s="779"/>
      <c r="S30" s="779"/>
      <c r="T30" s="779"/>
      <c r="U30" s="779"/>
      <c r="V30" s="779">
        <v>441</v>
      </c>
      <c r="W30" s="779"/>
      <c r="X30" s="779"/>
      <c r="Y30" s="779"/>
      <c r="Z30" s="779"/>
      <c r="AA30" s="779">
        <v>9</v>
      </c>
      <c r="AB30" s="779"/>
      <c r="AC30" s="779"/>
      <c r="AD30" s="779"/>
      <c r="AE30" s="780"/>
      <c r="AF30" s="781">
        <v>9</v>
      </c>
      <c r="AG30" s="782"/>
      <c r="AH30" s="782"/>
      <c r="AI30" s="782"/>
      <c r="AJ30" s="783"/>
      <c r="AK30" s="851">
        <v>287</v>
      </c>
      <c r="AL30" s="807"/>
      <c r="AM30" s="807"/>
      <c r="AN30" s="807"/>
      <c r="AO30" s="807"/>
      <c r="AP30" s="807" t="s">
        <v>556</v>
      </c>
      <c r="AQ30" s="807"/>
      <c r="AR30" s="807"/>
      <c r="AS30" s="807"/>
      <c r="AT30" s="807"/>
      <c r="AU30" s="807" t="s">
        <v>556</v>
      </c>
      <c r="AV30" s="807"/>
      <c r="AW30" s="807"/>
      <c r="AX30" s="807"/>
      <c r="AY30" s="807"/>
      <c r="AZ30" s="807" t="s">
        <v>556</v>
      </c>
      <c r="BA30" s="807"/>
      <c r="BB30" s="807"/>
      <c r="BC30" s="807"/>
      <c r="BD30" s="807"/>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431</v>
      </c>
      <c r="R31" s="779"/>
      <c r="S31" s="779"/>
      <c r="T31" s="779"/>
      <c r="U31" s="779"/>
      <c r="V31" s="779">
        <v>399</v>
      </c>
      <c r="W31" s="779"/>
      <c r="X31" s="779"/>
      <c r="Y31" s="779"/>
      <c r="Z31" s="779"/>
      <c r="AA31" s="779">
        <v>32</v>
      </c>
      <c r="AB31" s="779"/>
      <c r="AC31" s="779"/>
      <c r="AD31" s="779"/>
      <c r="AE31" s="780"/>
      <c r="AF31" s="781">
        <v>591</v>
      </c>
      <c r="AG31" s="782"/>
      <c r="AH31" s="782"/>
      <c r="AI31" s="782"/>
      <c r="AJ31" s="783"/>
      <c r="AK31" s="851">
        <v>56</v>
      </c>
      <c r="AL31" s="807"/>
      <c r="AM31" s="807"/>
      <c r="AN31" s="807"/>
      <c r="AO31" s="807"/>
      <c r="AP31" s="807">
        <v>1904</v>
      </c>
      <c r="AQ31" s="807"/>
      <c r="AR31" s="807"/>
      <c r="AS31" s="807"/>
      <c r="AT31" s="807"/>
      <c r="AU31" s="807">
        <v>86</v>
      </c>
      <c r="AV31" s="807"/>
      <c r="AW31" s="807"/>
      <c r="AX31" s="807"/>
      <c r="AY31" s="807"/>
      <c r="AZ31" s="807" t="s">
        <v>556</v>
      </c>
      <c r="BA31" s="807"/>
      <c r="BB31" s="807"/>
      <c r="BC31" s="807"/>
      <c r="BD31" s="807"/>
      <c r="BE31" s="849" t="s">
        <v>385</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183</v>
      </c>
      <c r="R32" s="779"/>
      <c r="S32" s="779"/>
      <c r="T32" s="779"/>
      <c r="U32" s="779"/>
      <c r="V32" s="779">
        <v>172</v>
      </c>
      <c r="W32" s="779"/>
      <c r="X32" s="779"/>
      <c r="Y32" s="779"/>
      <c r="Z32" s="779"/>
      <c r="AA32" s="779">
        <v>11</v>
      </c>
      <c r="AB32" s="779"/>
      <c r="AC32" s="779"/>
      <c r="AD32" s="779"/>
      <c r="AE32" s="780"/>
      <c r="AF32" s="781">
        <v>11</v>
      </c>
      <c r="AG32" s="782"/>
      <c r="AH32" s="782"/>
      <c r="AI32" s="782"/>
      <c r="AJ32" s="783"/>
      <c r="AK32" s="851">
        <v>103</v>
      </c>
      <c r="AL32" s="807"/>
      <c r="AM32" s="807"/>
      <c r="AN32" s="807"/>
      <c r="AO32" s="807"/>
      <c r="AP32" s="807">
        <v>2654</v>
      </c>
      <c r="AQ32" s="807"/>
      <c r="AR32" s="807"/>
      <c r="AS32" s="807"/>
      <c r="AT32" s="807"/>
      <c r="AU32" s="807">
        <v>2654</v>
      </c>
      <c r="AV32" s="807"/>
      <c r="AW32" s="807"/>
      <c r="AX32" s="807"/>
      <c r="AY32" s="807"/>
      <c r="AZ32" s="807" t="s">
        <v>556</v>
      </c>
      <c r="BA32" s="807"/>
      <c r="BB32" s="807"/>
      <c r="BC32" s="807"/>
      <c r="BD32" s="807"/>
      <c r="BE32" s="849" t="s">
        <v>387</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608</v>
      </c>
      <c r="R33" s="779"/>
      <c r="S33" s="779"/>
      <c r="T33" s="779"/>
      <c r="U33" s="779"/>
      <c r="V33" s="779">
        <v>583</v>
      </c>
      <c r="W33" s="779"/>
      <c r="X33" s="779"/>
      <c r="Y33" s="779"/>
      <c r="Z33" s="779"/>
      <c r="AA33" s="779">
        <v>25</v>
      </c>
      <c r="AB33" s="779"/>
      <c r="AC33" s="779"/>
      <c r="AD33" s="779"/>
      <c r="AE33" s="780"/>
      <c r="AF33" s="781">
        <v>25</v>
      </c>
      <c r="AG33" s="782"/>
      <c r="AH33" s="782"/>
      <c r="AI33" s="782"/>
      <c r="AJ33" s="783"/>
      <c r="AK33" s="851">
        <v>121</v>
      </c>
      <c r="AL33" s="807"/>
      <c r="AM33" s="807"/>
      <c r="AN33" s="807"/>
      <c r="AO33" s="807"/>
      <c r="AP33" s="807">
        <v>2331</v>
      </c>
      <c r="AQ33" s="807"/>
      <c r="AR33" s="807"/>
      <c r="AS33" s="807"/>
      <c r="AT33" s="807"/>
      <c r="AU33" s="807">
        <v>2116</v>
      </c>
      <c r="AV33" s="807"/>
      <c r="AW33" s="807"/>
      <c r="AX33" s="807"/>
      <c r="AY33" s="807"/>
      <c r="AZ33" s="807" t="s">
        <v>556</v>
      </c>
      <c r="BA33" s="807"/>
      <c r="BB33" s="807"/>
      <c r="BC33" s="807"/>
      <c r="BD33" s="807"/>
      <c r="BE33" s="849" t="s">
        <v>387</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07"/>
      <c r="AM34" s="807"/>
      <c r="AN34" s="807"/>
      <c r="AO34" s="807"/>
      <c r="AP34" s="807"/>
      <c r="AQ34" s="807"/>
      <c r="AR34" s="807"/>
      <c r="AS34" s="807"/>
      <c r="AT34" s="807"/>
      <c r="AU34" s="807"/>
      <c r="AV34" s="807"/>
      <c r="AW34" s="807"/>
      <c r="AX34" s="807"/>
      <c r="AY34" s="807"/>
      <c r="AZ34" s="852"/>
      <c r="BA34" s="852"/>
      <c r="BB34" s="852"/>
      <c r="BC34" s="852"/>
      <c r="BD34" s="852"/>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07"/>
      <c r="AM35" s="807"/>
      <c r="AN35" s="807"/>
      <c r="AO35" s="807"/>
      <c r="AP35" s="807"/>
      <c r="AQ35" s="807"/>
      <c r="AR35" s="807"/>
      <c r="AS35" s="807"/>
      <c r="AT35" s="807"/>
      <c r="AU35" s="807"/>
      <c r="AV35" s="807"/>
      <c r="AW35" s="807"/>
      <c r="AX35" s="807"/>
      <c r="AY35" s="807"/>
      <c r="AZ35" s="852"/>
      <c r="BA35" s="852"/>
      <c r="BB35" s="852"/>
      <c r="BC35" s="852"/>
      <c r="BD35" s="852"/>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07"/>
      <c r="AM36" s="807"/>
      <c r="AN36" s="807"/>
      <c r="AO36" s="807"/>
      <c r="AP36" s="807"/>
      <c r="AQ36" s="807"/>
      <c r="AR36" s="807"/>
      <c r="AS36" s="807"/>
      <c r="AT36" s="807"/>
      <c r="AU36" s="807"/>
      <c r="AV36" s="807"/>
      <c r="AW36" s="807"/>
      <c r="AX36" s="807"/>
      <c r="AY36" s="807"/>
      <c r="AZ36" s="852"/>
      <c r="BA36" s="852"/>
      <c r="BB36" s="852"/>
      <c r="BC36" s="852"/>
      <c r="BD36" s="852"/>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07"/>
      <c r="AM37" s="807"/>
      <c r="AN37" s="807"/>
      <c r="AO37" s="807"/>
      <c r="AP37" s="807"/>
      <c r="AQ37" s="807"/>
      <c r="AR37" s="807"/>
      <c r="AS37" s="807"/>
      <c r="AT37" s="807"/>
      <c r="AU37" s="807"/>
      <c r="AV37" s="807"/>
      <c r="AW37" s="807"/>
      <c r="AX37" s="807"/>
      <c r="AY37" s="807"/>
      <c r="AZ37" s="852"/>
      <c r="BA37" s="852"/>
      <c r="BB37" s="852"/>
      <c r="BC37" s="852"/>
      <c r="BD37" s="852"/>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07"/>
      <c r="AM38" s="807"/>
      <c r="AN38" s="807"/>
      <c r="AO38" s="807"/>
      <c r="AP38" s="807"/>
      <c r="AQ38" s="807"/>
      <c r="AR38" s="807"/>
      <c r="AS38" s="807"/>
      <c r="AT38" s="807"/>
      <c r="AU38" s="807"/>
      <c r="AV38" s="807"/>
      <c r="AW38" s="807"/>
      <c r="AX38" s="807"/>
      <c r="AY38" s="807"/>
      <c r="AZ38" s="852"/>
      <c r="BA38" s="852"/>
      <c r="BB38" s="852"/>
      <c r="BC38" s="852"/>
      <c r="BD38" s="852"/>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07"/>
      <c r="AM39" s="807"/>
      <c r="AN39" s="807"/>
      <c r="AO39" s="807"/>
      <c r="AP39" s="807"/>
      <c r="AQ39" s="807"/>
      <c r="AR39" s="807"/>
      <c r="AS39" s="807"/>
      <c r="AT39" s="807"/>
      <c r="AU39" s="807"/>
      <c r="AV39" s="807"/>
      <c r="AW39" s="807"/>
      <c r="AX39" s="807"/>
      <c r="AY39" s="807"/>
      <c r="AZ39" s="852"/>
      <c r="BA39" s="852"/>
      <c r="BB39" s="852"/>
      <c r="BC39" s="852"/>
      <c r="BD39" s="852"/>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07"/>
      <c r="AM40" s="807"/>
      <c r="AN40" s="807"/>
      <c r="AO40" s="807"/>
      <c r="AP40" s="807"/>
      <c r="AQ40" s="807"/>
      <c r="AR40" s="807"/>
      <c r="AS40" s="807"/>
      <c r="AT40" s="807"/>
      <c r="AU40" s="807"/>
      <c r="AV40" s="807"/>
      <c r="AW40" s="807"/>
      <c r="AX40" s="807"/>
      <c r="AY40" s="807"/>
      <c r="AZ40" s="852"/>
      <c r="BA40" s="852"/>
      <c r="BB40" s="852"/>
      <c r="BC40" s="852"/>
      <c r="BD40" s="852"/>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07"/>
      <c r="AM41" s="807"/>
      <c r="AN41" s="807"/>
      <c r="AO41" s="807"/>
      <c r="AP41" s="807"/>
      <c r="AQ41" s="807"/>
      <c r="AR41" s="807"/>
      <c r="AS41" s="807"/>
      <c r="AT41" s="807"/>
      <c r="AU41" s="807"/>
      <c r="AV41" s="807"/>
      <c r="AW41" s="807"/>
      <c r="AX41" s="807"/>
      <c r="AY41" s="807"/>
      <c r="AZ41" s="852"/>
      <c r="BA41" s="852"/>
      <c r="BB41" s="852"/>
      <c r="BC41" s="852"/>
      <c r="BD41" s="852"/>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07"/>
      <c r="AM42" s="807"/>
      <c r="AN42" s="807"/>
      <c r="AO42" s="807"/>
      <c r="AP42" s="807"/>
      <c r="AQ42" s="807"/>
      <c r="AR42" s="807"/>
      <c r="AS42" s="807"/>
      <c r="AT42" s="807"/>
      <c r="AU42" s="807"/>
      <c r="AV42" s="807"/>
      <c r="AW42" s="807"/>
      <c r="AX42" s="807"/>
      <c r="AY42" s="807"/>
      <c r="AZ42" s="852"/>
      <c r="BA42" s="852"/>
      <c r="BB42" s="852"/>
      <c r="BC42" s="852"/>
      <c r="BD42" s="852"/>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07"/>
      <c r="AM43" s="807"/>
      <c r="AN43" s="807"/>
      <c r="AO43" s="807"/>
      <c r="AP43" s="807"/>
      <c r="AQ43" s="807"/>
      <c r="AR43" s="807"/>
      <c r="AS43" s="807"/>
      <c r="AT43" s="807"/>
      <c r="AU43" s="807"/>
      <c r="AV43" s="807"/>
      <c r="AW43" s="807"/>
      <c r="AX43" s="807"/>
      <c r="AY43" s="807"/>
      <c r="AZ43" s="852"/>
      <c r="BA43" s="852"/>
      <c r="BB43" s="852"/>
      <c r="BC43" s="852"/>
      <c r="BD43" s="852"/>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07"/>
      <c r="AM44" s="807"/>
      <c r="AN44" s="807"/>
      <c r="AO44" s="807"/>
      <c r="AP44" s="807"/>
      <c r="AQ44" s="807"/>
      <c r="AR44" s="807"/>
      <c r="AS44" s="807"/>
      <c r="AT44" s="807"/>
      <c r="AU44" s="807"/>
      <c r="AV44" s="807"/>
      <c r="AW44" s="807"/>
      <c r="AX44" s="807"/>
      <c r="AY44" s="807"/>
      <c r="AZ44" s="852"/>
      <c r="BA44" s="852"/>
      <c r="BB44" s="852"/>
      <c r="BC44" s="852"/>
      <c r="BD44" s="852"/>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07"/>
      <c r="AM45" s="807"/>
      <c r="AN45" s="807"/>
      <c r="AO45" s="807"/>
      <c r="AP45" s="807"/>
      <c r="AQ45" s="807"/>
      <c r="AR45" s="807"/>
      <c r="AS45" s="807"/>
      <c r="AT45" s="807"/>
      <c r="AU45" s="807"/>
      <c r="AV45" s="807"/>
      <c r="AW45" s="807"/>
      <c r="AX45" s="807"/>
      <c r="AY45" s="807"/>
      <c r="AZ45" s="852"/>
      <c r="BA45" s="852"/>
      <c r="BB45" s="852"/>
      <c r="BC45" s="852"/>
      <c r="BD45" s="852"/>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07"/>
      <c r="AM46" s="807"/>
      <c r="AN46" s="807"/>
      <c r="AO46" s="807"/>
      <c r="AP46" s="807"/>
      <c r="AQ46" s="807"/>
      <c r="AR46" s="807"/>
      <c r="AS46" s="807"/>
      <c r="AT46" s="807"/>
      <c r="AU46" s="807"/>
      <c r="AV46" s="807"/>
      <c r="AW46" s="807"/>
      <c r="AX46" s="807"/>
      <c r="AY46" s="807"/>
      <c r="AZ46" s="852"/>
      <c r="BA46" s="852"/>
      <c r="BB46" s="852"/>
      <c r="BC46" s="852"/>
      <c r="BD46" s="852"/>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07"/>
      <c r="AM47" s="807"/>
      <c r="AN47" s="807"/>
      <c r="AO47" s="807"/>
      <c r="AP47" s="807"/>
      <c r="AQ47" s="807"/>
      <c r="AR47" s="807"/>
      <c r="AS47" s="807"/>
      <c r="AT47" s="807"/>
      <c r="AU47" s="807"/>
      <c r="AV47" s="807"/>
      <c r="AW47" s="807"/>
      <c r="AX47" s="807"/>
      <c r="AY47" s="807"/>
      <c r="AZ47" s="852"/>
      <c r="BA47" s="852"/>
      <c r="BB47" s="852"/>
      <c r="BC47" s="852"/>
      <c r="BD47" s="852"/>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07"/>
      <c r="AM48" s="807"/>
      <c r="AN48" s="807"/>
      <c r="AO48" s="807"/>
      <c r="AP48" s="807"/>
      <c r="AQ48" s="807"/>
      <c r="AR48" s="807"/>
      <c r="AS48" s="807"/>
      <c r="AT48" s="807"/>
      <c r="AU48" s="807"/>
      <c r="AV48" s="807"/>
      <c r="AW48" s="807"/>
      <c r="AX48" s="807"/>
      <c r="AY48" s="807"/>
      <c r="AZ48" s="852"/>
      <c r="BA48" s="852"/>
      <c r="BB48" s="852"/>
      <c r="BC48" s="852"/>
      <c r="BD48" s="852"/>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07"/>
      <c r="AM49" s="807"/>
      <c r="AN49" s="807"/>
      <c r="AO49" s="807"/>
      <c r="AP49" s="807"/>
      <c r="AQ49" s="807"/>
      <c r="AR49" s="807"/>
      <c r="AS49" s="807"/>
      <c r="AT49" s="807"/>
      <c r="AU49" s="807"/>
      <c r="AV49" s="807"/>
      <c r="AW49" s="807"/>
      <c r="AX49" s="807"/>
      <c r="AY49" s="807"/>
      <c r="AZ49" s="852"/>
      <c r="BA49" s="852"/>
      <c r="BB49" s="852"/>
      <c r="BC49" s="852"/>
      <c r="BD49" s="852"/>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9"/>
      <c r="BF62" s="849"/>
      <c r="BG62" s="849"/>
      <c r="BH62" s="849"/>
      <c r="BI62" s="850"/>
      <c r="BJ62" s="865" t="s">
        <v>389</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1" t="s">
        <v>390</v>
      </c>
      <c r="C63" s="812"/>
      <c r="D63" s="812"/>
      <c r="E63" s="812"/>
      <c r="F63" s="812"/>
      <c r="G63" s="812"/>
      <c r="H63" s="812"/>
      <c r="I63" s="812"/>
      <c r="J63" s="812"/>
      <c r="K63" s="812"/>
      <c r="L63" s="812"/>
      <c r="M63" s="812"/>
      <c r="N63" s="812"/>
      <c r="O63" s="812"/>
      <c r="P63" s="813"/>
      <c r="Q63" s="858"/>
      <c r="R63" s="859"/>
      <c r="S63" s="859"/>
      <c r="T63" s="859"/>
      <c r="U63" s="859"/>
      <c r="V63" s="859"/>
      <c r="W63" s="859"/>
      <c r="X63" s="859"/>
      <c r="Y63" s="859"/>
      <c r="Z63" s="859"/>
      <c r="AA63" s="859"/>
      <c r="AB63" s="859"/>
      <c r="AC63" s="859"/>
      <c r="AD63" s="859"/>
      <c r="AE63" s="860"/>
      <c r="AF63" s="861">
        <v>998</v>
      </c>
      <c r="AG63" s="862"/>
      <c r="AH63" s="862"/>
      <c r="AI63" s="862"/>
      <c r="AJ63" s="863"/>
      <c r="AK63" s="864"/>
      <c r="AL63" s="859"/>
      <c r="AM63" s="859"/>
      <c r="AN63" s="859"/>
      <c r="AO63" s="859"/>
      <c r="AP63" s="862">
        <v>6919</v>
      </c>
      <c r="AQ63" s="862"/>
      <c r="AR63" s="862"/>
      <c r="AS63" s="862"/>
      <c r="AT63" s="862"/>
      <c r="AU63" s="862">
        <v>4856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4"/>
      <c r="AH66" s="834"/>
      <c r="AI66" s="834"/>
      <c r="AJ66" s="873"/>
      <c r="AK66" s="737" t="s">
        <v>377</v>
      </c>
      <c r="AL66" s="761"/>
      <c r="AM66" s="761"/>
      <c r="AN66" s="761"/>
      <c r="AO66" s="762"/>
      <c r="AP66" s="737" t="s">
        <v>378</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7"/>
      <c r="AH67" s="837"/>
      <c r="AI67" s="837"/>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1786</v>
      </c>
      <c r="R68" s="886"/>
      <c r="S68" s="886"/>
      <c r="T68" s="886"/>
      <c r="U68" s="886"/>
      <c r="V68" s="886">
        <v>1757</v>
      </c>
      <c r="W68" s="886"/>
      <c r="X68" s="886"/>
      <c r="Y68" s="886"/>
      <c r="Z68" s="886"/>
      <c r="AA68" s="886">
        <v>29</v>
      </c>
      <c r="AB68" s="886"/>
      <c r="AC68" s="886"/>
      <c r="AD68" s="886"/>
      <c r="AE68" s="886"/>
      <c r="AF68" s="886">
        <v>29</v>
      </c>
      <c r="AG68" s="886"/>
      <c r="AH68" s="886"/>
      <c r="AI68" s="886"/>
      <c r="AJ68" s="886"/>
      <c r="AK68" s="886" t="s">
        <v>555</v>
      </c>
      <c r="AL68" s="886"/>
      <c r="AM68" s="886"/>
      <c r="AN68" s="886"/>
      <c r="AO68" s="886"/>
      <c r="AP68" s="886">
        <v>2124</v>
      </c>
      <c r="AQ68" s="886"/>
      <c r="AR68" s="886"/>
      <c r="AS68" s="886"/>
      <c r="AT68" s="886"/>
      <c r="AU68" s="886">
        <v>295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2575</v>
      </c>
      <c r="R69" s="807"/>
      <c r="S69" s="807"/>
      <c r="T69" s="807"/>
      <c r="U69" s="807"/>
      <c r="V69" s="807">
        <v>2552</v>
      </c>
      <c r="W69" s="807"/>
      <c r="X69" s="807"/>
      <c r="Y69" s="807"/>
      <c r="Z69" s="807"/>
      <c r="AA69" s="807">
        <v>23</v>
      </c>
      <c r="AB69" s="807"/>
      <c r="AC69" s="807"/>
      <c r="AD69" s="807"/>
      <c r="AE69" s="807"/>
      <c r="AF69" s="807">
        <v>23</v>
      </c>
      <c r="AG69" s="807"/>
      <c r="AH69" s="807"/>
      <c r="AI69" s="807"/>
      <c r="AJ69" s="807"/>
      <c r="AK69" s="807" t="s">
        <v>556</v>
      </c>
      <c r="AL69" s="807"/>
      <c r="AM69" s="807"/>
      <c r="AN69" s="807"/>
      <c r="AO69" s="807"/>
      <c r="AP69" s="807">
        <v>464</v>
      </c>
      <c r="AQ69" s="807"/>
      <c r="AR69" s="807"/>
      <c r="AS69" s="807"/>
      <c r="AT69" s="807"/>
      <c r="AU69" s="807">
        <v>38</v>
      </c>
      <c r="AV69" s="807"/>
      <c r="AW69" s="807"/>
      <c r="AX69" s="807"/>
      <c r="AY69" s="807"/>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115</v>
      </c>
      <c r="R70" s="807"/>
      <c r="S70" s="807"/>
      <c r="T70" s="807"/>
      <c r="U70" s="807"/>
      <c r="V70" s="807">
        <v>113</v>
      </c>
      <c r="W70" s="807"/>
      <c r="X70" s="807"/>
      <c r="Y70" s="807"/>
      <c r="Z70" s="807"/>
      <c r="AA70" s="807">
        <v>2</v>
      </c>
      <c r="AB70" s="807"/>
      <c r="AC70" s="807"/>
      <c r="AD70" s="807"/>
      <c r="AE70" s="807"/>
      <c r="AF70" s="807">
        <v>2</v>
      </c>
      <c r="AG70" s="807"/>
      <c r="AH70" s="807"/>
      <c r="AI70" s="807"/>
      <c r="AJ70" s="807"/>
      <c r="AK70" s="807">
        <v>5</v>
      </c>
      <c r="AL70" s="807"/>
      <c r="AM70" s="807"/>
      <c r="AN70" s="807"/>
      <c r="AO70" s="807"/>
      <c r="AP70" s="807" t="s">
        <v>556</v>
      </c>
      <c r="AQ70" s="807"/>
      <c r="AR70" s="807"/>
      <c r="AS70" s="807"/>
      <c r="AT70" s="807"/>
      <c r="AU70" s="807" t="s">
        <v>556</v>
      </c>
      <c r="AV70" s="807"/>
      <c r="AW70" s="807"/>
      <c r="AX70" s="807"/>
      <c r="AY70" s="807"/>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375</v>
      </c>
      <c r="R71" s="807"/>
      <c r="S71" s="807"/>
      <c r="T71" s="807"/>
      <c r="U71" s="807"/>
      <c r="V71" s="807">
        <v>329</v>
      </c>
      <c r="W71" s="807"/>
      <c r="X71" s="807"/>
      <c r="Y71" s="807"/>
      <c r="Z71" s="807"/>
      <c r="AA71" s="807">
        <v>46</v>
      </c>
      <c r="AB71" s="807"/>
      <c r="AC71" s="807"/>
      <c r="AD71" s="807"/>
      <c r="AE71" s="807"/>
      <c r="AF71" s="807">
        <v>46</v>
      </c>
      <c r="AG71" s="807"/>
      <c r="AH71" s="807"/>
      <c r="AI71" s="807"/>
      <c r="AJ71" s="807"/>
      <c r="AK71" s="807" t="s">
        <v>556</v>
      </c>
      <c r="AL71" s="807"/>
      <c r="AM71" s="807"/>
      <c r="AN71" s="807"/>
      <c r="AO71" s="807"/>
      <c r="AP71" s="807" t="s">
        <v>556</v>
      </c>
      <c r="AQ71" s="807"/>
      <c r="AR71" s="807"/>
      <c r="AS71" s="807"/>
      <c r="AT71" s="807"/>
      <c r="AU71" s="807" t="s">
        <v>556</v>
      </c>
      <c r="AV71" s="807"/>
      <c r="AW71" s="807"/>
      <c r="AX71" s="807"/>
      <c r="AY71" s="807"/>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183</v>
      </c>
      <c r="R72" s="807"/>
      <c r="S72" s="807"/>
      <c r="T72" s="807"/>
      <c r="U72" s="807"/>
      <c r="V72" s="807">
        <v>177</v>
      </c>
      <c r="W72" s="807"/>
      <c r="X72" s="807"/>
      <c r="Y72" s="807"/>
      <c r="Z72" s="807"/>
      <c r="AA72" s="807">
        <v>6</v>
      </c>
      <c r="AB72" s="807"/>
      <c r="AC72" s="807"/>
      <c r="AD72" s="807"/>
      <c r="AE72" s="807"/>
      <c r="AF72" s="807">
        <v>6</v>
      </c>
      <c r="AG72" s="807"/>
      <c r="AH72" s="807"/>
      <c r="AI72" s="807"/>
      <c r="AJ72" s="807"/>
      <c r="AK72" s="807" t="s">
        <v>556</v>
      </c>
      <c r="AL72" s="807"/>
      <c r="AM72" s="807"/>
      <c r="AN72" s="807"/>
      <c r="AO72" s="807"/>
      <c r="AP72" s="807" t="s">
        <v>556</v>
      </c>
      <c r="AQ72" s="807"/>
      <c r="AR72" s="807"/>
      <c r="AS72" s="807"/>
      <c r="AT72" s="807"/>
      <c r="AU72" s="807" t="s">
        <v>556</v>
      </c>
      <c r="AV72" s="807"/>
      <c r="AW72" s="807"/>
      <c r="AX72" s="807"/>
      <c r="AY72" s="807"/>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209764</v>
      </c>
      <c r="R73" s="807"/>
      <c r="S73" s="807"/>
      <c r="T73" s="807"/>
      <c r="U73" s="807"/>
      <c r="V73" s="807">
        <v>201413</v>
      </c>
      <c r="W73" s="807"/>
      <c r="X73" s="807"/>
      <c r="Y73" s="807"/>
      <c r="Z73" s="807"/>
      <c r="AA73" s="807">
        <v>8351</v>
      </c>
      <c r="AB73" s="807"/>
      <c r="AC73" s="807"/>
      <c r="AD73" s="807"/>
      <c r="AE73" s="807"/>
      <c r="AF73" s="807">
        <v>8351</v>
      </c>
      <c r="AG73" s="807"/>
      <c r="AH73" s="807"/>
      <c r="AI73" s="807"/>
      <c r="AJ73" s="807"/>
      <c r="AK73" s="807" t="s">
        <v>556</v>
      </c>
      <c r="AL73" s="807"/>
      <c r="AM73" s="807"/>
      <c r="AN73" s="807"/>
      <c r="AO73" s="807"/>
      <c r="AP73" s="807" t="s">
        <v>556</v>
      </c>
      <c r="AQ73" s="807"/>
      <c r="AR73" s="807"/>
      <c r="AS73" s="807"/>
      <c r="AT73" s="807"/>
      <c r="AU73" s="807" t="s">
        <v>556</v>
      </c>
      <c r="AV73" s="807"/>
      <c r="AW73" s="807"/>
      <c r="AX73" s="807"/>
      <c r="AY73" s="807"/>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251</v>
      </c>
      <c r="R74" s="807"/>
      <c r="S74" s="807"/>
      <c r="T74" s="807"/>
      <c r="U74" s="807"/>
      <c r="V74" s="807">
        <v>148</v>
      </c>
      <c r="W74" s="807"/>
      <c r="X74" s="807"/>
      <c r="Y74" s="807"/>
      <c r="Z74" s="807"/>
      <c r="AA74" s="807">
        <v>103</v>
      </c>
      <c r="AB74" s="807"/>
      <c r="AC74" s="807"/>
      <c r="AD74" s="807"/>
      <c r="AE74" s="807"/>
      <c r="AF74" s="807">
        <v>103</v>
      </c>
      <c r="AG74" s="807"/>
      <c r="AH74" s="807"/>
      <c r="AI74" s="807"/>
      <c r="AJ74" s="807"/>
      <c r="AK74" s="807" t="s">
        <v>556</v>
      </c>
      <c r="AL74" s="807"/>
      <c r="AM74" s="807"/>
      <c r="AN74" s="807"/>
      <c r="AO74" s="807"/>
      <c r="AP74" s="807" t="s">
        <v>556</v>
      </c>
      <c r="AQ74" s="807"/>
      <c r="AR74" s="807"/>
      <c r="AS74" s="807"/>
      <c r="AT74" s="807"/>
      <c r="AU74" s="807" t="s">
        <v>556</v>
      </c>
      <c r="AV74" s="807"/>
      <c r="AW74" s="807"/>
      <c r="AX74" s="807"/>
      <c r="AY74" s="807"/>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v>52</v>
      </c>
      <c r="R75" s="900"/>
      <c r="S75" s="900"/>
      <c r="T75" s="900"/>
      <c r="U75" s="851"/>
      <c r="V75" s="901">
        <v>36</v>
      </c>
      <c r="W75" s="900"/>
      <c r="X75" s="900"/>
      <c r="Y75" s="900"/>
      <c r="Z75" s="851"/>
      <c r="AA75" s="901">
        <v>16</v>
      </c>
      <c r="AB75" s="900"/>
      <c r="AC75" s="900"/>
      <c r="AD75" s="900"/>
      <c r="AE75" s="851"/>
      <c r="AF75" s="901">
        <v>16</v>
      </c>
      <c r="AG75" s="900"/>
      <c r="AH75" s="900"/>
      <c r="AI75" s="900"/>
      <c r="AJ75" s="851"/>
      <c r="AK75" s="807" t="s">
        <v>556</v>
      </c>
      <c r="AL75" s="807"/>
      <c r="AM75" s="807"/>
      <c r="AN75" s="807"/>
      <c r="AO75" s="807"/>
      <c r="AP75" s="807" t="s">
        <v>556</v>
      </c>
      <c r="AQ75" s="807"/>
      <c r="AR75" s="807"/>
      <c r="AS75" s="807"/>
      <c r="AT75" s="807"/>
      <c r="AU75" s="807" t="s">
        <v>556</v>
      </c>
      <c r="AV75" s="807"/>
      <c r="AW75" s="807"/>
      <c r="AX75" s="807"/>
      <c r="AY75" s="807"/>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546</v>
      </c>
      <c r="C76" s="894"/>
      <c r="D76" s="894"/>
      <c r="E76" s="894"/>
      <c r="F76" s="894"/>
      <c r="G76" s="894"/>
      <c r="H76" s="894"/>
      <c r="I76" s="894"/>
      <c r="J76" s="894"/>
      <c r="K76" s="894"/>
      <c r="L76" s="894"/>
      <c r="M76" s="894"/>
      <c r="N76" s="894"/>
      <c r="O76" s="894"/>
      <c r="P76" s="895"/>
      <c r="Q76" s="899">
        <v>339</v>
      </c>
      <c r="R76" s="900"/>
      <c r="S76" s="900"/>
      <c r="T76" s="900"/>
      <c r="U76" s="851"/>
      <c r="V76" s="901">
        <v>322</v>
      </c>
      <c r="W76" s="900"/>
      <c r="X76" s="900"/>
      <c r="Y76" s="900"/>
      <c r="Z76" s="851"/>
      <c r="AA76" s="901">
        <v>17</v>
      </c>
      <c r="AB76" s="900"/>
      <c r="AC76" s="900"/>
      <c r="AD76" s="900"/>
      <c r="AE76" s="851"/>
      <c r="AF76" s="901">
        <v>17</v>
      </c>
      <c r="AG76" s="900"/>
      <c r="AH76" s="900"/>
      <c r="AI76" s="900"/>
      <c r="AJ76" s="851"/>
      <c r="AK76" s="807" t="s">
        <v>556</v>
      </c>
      <c r="AL76" s="807"/>
      <c r="AM76" s="807"/>
      <c r="AN76" s="807"/>
      <c r="AO76" s="807"/>
      <c r="AP76" s="807" t="s">
        <v>556</v>
      </c>
      <c r="AQ76" s="807"/>
      <c r="AR76" s="807"/>
      <c r="AS76" s="807"/>
      <c r="AT76" s="807"/>
      <c r="AU76" s="807" t="s">
        <v>556</v>
      </c>
      <c r="AV76" s="807"/>
      <c r="AW76" s="807"/>
      <c r="AX76" s="807"/>
      <c r="AY76" s="807"/>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547</v>
      </c>
      <c r="C77" s="894"/>
      <c r="D77" s="894"/>
      <c r="E77" s="894"/>
      <c r="F77" s="894"/>
      <c r="G77" s="894"/>
      <c r="H77" s="894"/>
      <c r="I77" s="894"/>
      <c r="J77" s="894"/>
      <c r="K77" s="894"/>
      <c r="L77" s="894"/>
      <c r="M77" s="894"/>
      <c r="N77" s="894"/>
      <c r="O77" s="894"/>
      <c r="P77" s="895"/>
      <c r="Q77" s="899">
        <v>289</v>
      </c>
      <c r="R77" s="900"/>
      <c r="S77" s="900"/>
      <c r="T77" s="900"/>
      <c r="U77" s="851"/>
      <c r="V77" s="901">
        <v>274</v>
      </c>
      <c r="W77" s="900"/>
      <c r="X77" s="900"/>
      <c r="Y77" s="900"/>
      <c r="Z77" s="851"/>
      <c r="AA77" s="901">
        <v>15</v>
      </c>
      <c r="AB77" s="900"/>
      <c r="AC77" s="900"/>
      <c r="AD77" s="900"/>
      <c r="AE77" s="851"/>
      <c r="AF77" s="901">
        <v>15</v>
      </c>
      <c r="AG77" s="900"/>
      <c r="AH77" s="900"/>
      <c r="AI77" s="900"/>
      <c r="AJ77" s="851"/>
      <c r="AK77" s="901">
        <v>85</v>
      </c>
      <c r="AL77" s="900"/>
      <c r="AM77" s="900"/>
      <c r="AN77" s="900"/>
      <c r="AO77" s="851"/>
      <c r="AP77" s="807" t="s">
        <v>556</v>
      </c>
      <c r="AQ77" s="807"/>
      <c r="AR77" s="807"/>
      <c r="AS77" s="807"/>
      <c r="AT77" s="807"/>
      <c r="AU77" s="807" t="s">
        <v>556</v>
      </c>
      <c r="AV77" s="807"/>
      <c r="AW77" s="807"/>
      <c r="AX77" s="807"/>
      <c r="AY77" s="807"/>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548</v>
      </c>
      <c r="C78" s="894"/>
      <c r="D78" s="894"/>
      <c r="E78" s="894"/>
      <c r="F78" s="894"/>
      <c r="G78" s="894"/>
      <c r="H78" s="894"/>
      <c r="I78" s="894"/>
      <c r="J78" s="894"/>
      <c r="K78" s="894"/>
      <c r="L78" s="894"/>
      <c r="M78" s="894"/>
      <c r="N78" s="894"/>
      <c r="O78" s="894"/>
      <c r="P78" s="895"/>
      <c r="Q78" s="896">
        <v>65</v>
      </c>
      <c r="R78" s="807"/>
      <c r="S78" s="807"/>
      <c r="T78" s="807"/>
      <c r="U78" s="807"/>
      <c r="V78" s="807">
        <v>64</v>
      </c>
      <c r="W78" s="807"/>
      <c r="X78" s="807"/>
      <c r="Y78" s="807"/>
      <c r="Z78" s="807"/>
      <c r="AA78" s="807">
        <v>1</v>
      </c>
      <c r="AB78" s="807"/>
      <c r="AC78" s="807"/>
      <c r="AD78" s="807"/>
      <c r="AE78" s="807"/>
      <c r="AF78" s="807">
        <v>1</v>
      </c>
      <c r="AG78" s="807"/>
      <c r="AH78" s="807"/>
      <c r="AI78" s="807"/>
      <c r="AJ78" s="807"/>
      <c r="AK78" s="807" t="s">
        <v>556</v>
      </c>
      <c r="AL78" s="807"/>
      <c r="AM78" s="807"/>
      <c r="AN78" s="807"/>
      <c r="AO78" s="807"/>
      <c r="AP78" s="807" t="s">
        <v>556</v>
      </c>
      <c r="AQ78" s="807"/>
      <c r="AR78" s="807"/>
      <c r="AS78" s="807"/>
      <c r="AT78" s="807"/>
      <c r="AU78" s="807" t="s">
        <v>556</v>
      </c>
      <c r="AV78" s="807"/>
      <c r="AW78" s="807"/>
      <c r="AX78" s="807"/>
      <c r="AY78" s="807"/>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549</v>
      </c>
      <c r="C79" s="894"/>
      <c r="D79" s="894"/>
      <c r="E79" s="894"/>
      <c r="F79" s="894"/>
      <c r="G79" s="894"/>
      <c r="H79" s="894"/>
      <c r="I79" s="894"/>
      <c r="J79" s="894"/>
      <c r="K79" s="894"/>
      <c r="L79" s="894"/>
      <c r="M79" s="894"/>
      <c r="N79" s="894"/>
      <c r="O79" s="894"/>
      <c r="P79" s="895"/>
      <c r="Q79" s="896">
        <v>55</v>
      </c>
      <c r="R79" s="807"/>
      <c r="S79" s="807"/>
      <c r="T79" s="807"/>
      <c r="U79" s="807"/>
      <c r="V79" s="807">
        <v>55</v>
      </c>
      <c r="W79" s="807"/>
      <c r="X79" s="807"/>
      <c r="Y79" s="807"/>
      <c r="Z79" s="807"/>
      <c r="AA79" s="807">
        <v>0</v>
      </c>
      <c r="AB79" s="807"/>
      <c r="AC79" s="807"/>
      <c r="AD79" s="807"/>
      <c r="AE79" s="807"/>
      <c r="AF79" s="807">
        <v>0</v>
      </c>
      <c r="AG79" s="807"/>
      <c r="AH79" s="807"/>
      <c r="AI79" s="807"/>
      <c r="AJ79" s="807"/>
      <c r="AK79" s="807" t="s">
        <v>556</v>
      </c>
      <c r="AL79" s="807"/>
      <c r="AM79" s="807"/>
      <c r="AN79" s="807"/>
      <c r="AO79" s="807"/>
      <c r="AP79" s="807" t="s">
        <v>556</v>
      </c>
      <c r="AQ79" s="807"/>
      <c r="AR79" s="807"/>
      <c r="AS79" s="807"/>
      <c r="AT79" s="807"/>
      <c r="AU79" s="807" t="s">
        <v>556</v>
      </c>
      <c r="AV79" s="807"/>
      <c r="AW79" s="807"/>
      <c r="AX79" s="807"/>
      <c r="AY79" s="807"/>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550</v>
      </c>
      <c r="C80" s="894"/>
      <c r="D80" s="894"/>
      <c r="E80" s="894"/>
      <c r="F80" s="894"/>
      <c r="G80" s="894"/>
      <c r="H80" s="894"/>
      <c r="I80" s="894"/>
      <c r="J80" s="894"/>
      <c r="K80" s="894"/>
      <c r="L80" s="894"/>
      <c r="M80" s="894"/>
      <c r="N80" s="894"/>
      <c r="O80" s="894"/>
      <c r="P80" s="895"/>
      <c r="Q80" s="896">
        <v>6</v>
      </c>
      <c r="R80" s="807"/>
      <c r="S80" s="807"/>
      <c r="T80" s="807"/>
      <c r="U80" s="807"/>
      <c r="V80" s="807">
        <v>5</v>
      </c>
      <c r="W80" s="807"/>
      <c r="X80" s="807"/>
      <c r="Y80" s="807"/>
      <c r="Z80" s="807"/>
      <c r="AA80" s="807">
        <v>1</v>
      </c>
      <c r="AB80" s="807"/>
      <c r="AC80" s="807"/>
      <c r="AD80" s="807"/>
      <c r="AE80" s="807"/>
      <c r="AF80" s="807">
        <v>1</v>
      </c>
      <c r="AG80" s="807"/>
      <c r="AH80" s="807"/>
      <c r="AI80" s="807"/>
      <c r="AJ80" s="807"/>
      <c r="AK80" s="807" t="s">
        <v>556</v>
      </c>
      <c r="AL80" s="807"/>
      <c r="AM80" s="807"/>
      <c r="AN80" s="807"/>
      <c r="AO80" s="807"/>
      <c r="AP80" s="807" t="s">
        <v>556</v>
      </c>
      <c r="AQ80" s="807"/>
      <c r="AR80" s="807"/>
      <c r="AS80" s="807"/>
      <c r="AT80" s="807"/>
      <c r="AU80" s="807" t="s">
        <v>556</v>
      </c>
      <c r="AV80" s="807"/>
      <c r="AW80" s="807"/>
      <c r="AX80" s="807"/>
      <c r="AY80" s="807"/>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551</v>
      </c>
      <c r="C81" s="894"/>
      <c r="D81" s="894"/>
      <c r="E81" s="894"/>
      <c r="F81" s="894"/>
      <c r="G81" s="894"/>
      <c r="H81" s="894"/>
      <c r="I81" s="894"/>
      <c r="J81" s="894"/>
      <c r="K81" s="894"/>
      <c r="L81" s="894"/>
      <c r="M81" s="894"/>
      <c r="N81" s="894"/>
      <c r="O81" s="894"/>
      <c r="P81" s="895"/>
      <c r="Q81" s="896">
        <v>7100</v>
      </c>
      <c r="R81" s="807"/>
      <c r="S81" s="807"/>
      <c r="T81" s="807"/>
      <c r="U81" s="807"/>
      <c r="V81" s="807">
        <v>7097</v>
      </c>
      <c r="W81" s="807"/>
      <c r="X81" s="807"/>
      <c r="Y81" s="807"/>
      <c r="Z81" s="807"/>
      <c r="AA81" s="807">
        <v>3</v>
      </c>
      <c r="AB81" s="807"/>
      <c r="AC81" s="807"/>
      <c r="AD81" s="807"/>
      <c r="AE81" s="807"/>
      <c r="AF81" s="807">
        <v>3</v>
      </c>
      <c r="AG81" s="807"/>
      <c r="AH81" s="807"/>
      <c r="AI81" s="807"/>
      <c r="AJ81" s="807"/>
      <c r="AK81" s="807">
        <v>17</v>
      </c>
      <c r="AL81" s="807"/>
      <c r="AM81" s="807"/>
      <c r="AN81" s="807"/>
      <c r="AO81" s="807"/>
      <c r="AP81" s="807" t="s">
        <v>556</v>
      </c>
      <c r="AQ81" s="807"/>
      <c r="AR81" s="807"/>
      <c r="AS81" s="807"/>
      <c r="AT81" s="807"/>
      <c r="AU81" s="807" t="s">
        <v>556</v>
      </c>
      <c r="AV81" s="807"/>
      <c r="AW81" s="807"/>
      <c r="AX81" s="807"/>
      <c r="AY81" s="807"/>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552</v>
      </c>
      <c r="C82" s="894"/>
      <c r="D82" s="894"/>
      <c r="E82" s="894"/>
      <c r="F82" s="894"/>
      <c r="G82" s="894"/>
      <c r="H82" s="894"/>
      <c r="I82" s="894"/>
      <c r="J82" s="894"/>
      <c r="K82" s="894"/>
      <c r="L82" s="894"/>
      <c r="M82" s="894"/>
      <c r="N82" s="894"/>
      <c r="O82" s="894"/>
      <c r="P82" s="895"/>
      <c r="Q82" s="896">
        <v>267</v>
      </c>
      <c r="R82" s="807"/>
      <c r="S82" s="807"/>
      <c r="T82" s="807"/>
      <c r="U82" s="807"/>
      <c r="V82" s="807">
        <v>252</v>
      </c>
      <c r="W82" s="807"/>
      <c r="X82" s="807"/>
      <c r="Y82" s="807"/>
      <c r="Z82" s="807"/>
      <c r="AA82" s="807">
        <v>15</v>
      </c>
      <c r="AB82" s="807"/>
      <c r="AC82" s="807"/>
      <c r="AD82" s="807"/>
      <c r="AE82" s="807"/>
      <c r="AF82" s="807">
        <v>15</v>
      </c>
      <c r="AG82" s="807"/>
      <c r="AH82" s="807"/>
      <c r="AI82" s="807"/>
      <c r="AJ82" s="807"/>
      <c r="AK82" s="807" t="s">
        <v>556</v>
      </c>
      <c r="AL82" s="807"/>
      <c r="AM82" s="807"/>
      <c r="AN82" s="807"/>
      <c r="AO82" s="807"/>
      <c r="AP82" s="807">
        <v>1584</v>
      </c>
      <c r="AQ82" s="807"/>
      <c r="AR82" s="807"/>
      <c r="AS82" s="807"/>
      <c r="AT82" s="807"/>
      <c r="AU82" s="807">
        <v>12</v>
      </c>
      <c r="AV82" s="807"/>
      <c r="AW82" s="807"/>
      <c r="AX82" s="807"/>
      <c r="AY82" s="807"/>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553</v>
      </c>
      <c r="C83" s="894"/>
      <c r="D83" s="894"/>
      <c r="E83" s="894"/>
      <c r="F83" s="894"/>
      <c r="G83" s="894"/>
      <c r="H83" s="894"/>
      <c r="I83" s="894"/>
      <c r="J83" s="894"/>
      <c r="K83" s="894"/>
      <c r="L83" s="894"/>
      <c r="M83" s="894"/>
      <c r="N83" s="894"/>
      <c r="O83" s="894"/>
      <c r="P83" s="895"/>
      <c r="Q83" s="896">
        <v>4</v>
      </c>
      <c r="R83" s="807"/>
      <c r="S83" s="807"/>
      <c r="T83" s="807"/>
      <c r="U83" s="807"/>
      <c r="V83" s="807">
        <v>2</v>
      </c>
      <c r="W83" s="807"/>
      <c r="X83" s="807"/>
      <c r="Y83" s="807"/>
      <c r="Z83" s="807"/>
      <c r="AA83" s="807">
        <v>2</v>
      </c>
      <c r="AB83" s="807"/>
      <c r="AC83" s="807"/>
      <c r="AD83" s="807"/>
      <c r="AE83" s="807"/>
      <c r="AF83" s="807">
        <v>2</v>
      </c>
      <c r="AG83" s="807"/>
      <c r="AH83" s="807"/>
      <c r="AI83" s="807"/>
      <c r="AJ83" s="807"/>
      <c r="AK83" s="807">
        <v>0</v>
      </c>
      <c r="AL83" s="807"/>
      <c r="AM83" s="807"/>
      <c r="AN83" s="807"/>
      <c r="AO83" s="807"/>
      <c r="AP83" s="807" t="s">
        <v>556</v>
      </c>
      <c r="AQ83" s="807"/>
      <c r="AR83" s="807"/>
      <c r="AS83" s="807"/>
      <c r="AT83" s="807"/>
      <c r="AU83" s="807" t="s">
        <v>556</v>
      </c>
      <c r="AV83" s="807"/>
      <c r="AW83" s="807"/>
      <c r="AX83" s="807"/>
      <c r="AY83" s="807"/>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554</v>
      </c>
      <c r="C84" s="894"/>
      <c r="D84" s="894"/>
      <c r="E84" s="894"/>
      <c r="F84" s="894"/>
      <c r="G84" s="894"/>
      <c r="H84" s="894"/>
      <c r="I84" s="894"/>
      <c r="J84" s="894"/>
      <c r="K84" s="894"/>
      <c r="L84" s="894"/>
      <c r="M84" s="894"/>
      <c r="N84" s="894"/>
      <c r="O84" s="894"/>
      <c r="P84" s="895"/>
      <c r="Q84" s="896">
        <v>584</v>
      </c>
      <c r="R84" s="807"/>
      <c r="S84" s="807"/>
      <c r="T84" s="807"/>
      <c r="U84" s="807"/>
      <c r="V84" s="807">
        <v>584</v>
      </c>
      <c r="W84" s="807"/>
      <c r="X84" s="807"/>
      <c r="Y84" s="807"/>
      <c r="Z84" s="807"/>
      <c r="AA84" s="807">
        <v>-1</v>
      </c>
      <c r="AB84" s="807"/>
      <c r="AC84" s="807"/>
      <c r="AD84" s="807"/>
      <c r="AE84" s="807"/>
      <c r="AF84" s="807">
        <v>272</v>
      </c>
      <c r="AG84" s="807"/>
      <c r="AH84" s="807"/>
      <c r="AI84" s="807"/>
      <c r="AJ84" s="807"/>
      <c r="AK84" s="807" t="s">
        <v>556</v>
      </c>
      <c r="AL84" s="807"/>
      <c r="AM84" s="807"/>
      <c r="AN84" s="807"/>
      <c r="AO84" s="807"/>
      <c r="AP84" s="807" t="s">
        <v>556</v>
      </c>
      <c r="AQ84" s="807"/>
      <c r="AR84" s="807"/>
      <c r="AS84" s="807"/>
      <c r="AT84" s="807"/>
      <c r="AU84" s="807" t="s">
        <v>556</v>
      </c>
      <c r="AV84" s="807"/>
      <c r="AW84" s="807"/>
      <c r="AX84" s="807"/>
      <c r="AY84" s="807"/>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902"/>
      <c r="C86" s="903"/>
      <c r="D86" s="903"/>
      <c r="E86" s="903"/>
      <c r="F86" s="903"/>
      <c r="G86" s="903"/>
      <c r="H86" s="903"/>
      <c r="I86" s="903"/>
      <c r="J86" s="903"/>
      <c r="K86" s="903"/>
      <c r="L86" s="903"/>
      <c r="M86" s="903"/>
      <c r="N86" s="903"/>
      <c r="O86" s="903"/>
      <c r="P86" s="904"/>
      <c r="Q86" s="896"/>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1" t="s">
        <v>394</v>
      </c>
      <c r="C88" s="812"/>
      <c r="D88" s="812"/>
      <c r="E88" s="812"/>
      <c r="F88" s="812"/>
      <c r="G88" s="812"/>
      <c r="H88" s="812"/>
      <c r="I88" s="812"/>
      <c r="J88" s="812"/>
      <c r="K88" s="812"/>
      <c r="L88" s="812"/>
      <c r="M88" s="812"/>
      <c r="N88" s="812"/>
      <c r="O88" s="812"/>
      <c r="P88" s="813"/>
      <c r="Q88" s="858"/>
      <c r="R88" s="859"/>
      <c r="S88" s="859"/>
      <c r="T88" s="859"/>
      <c r="U88" s="859"/>
      <c r="V88" s="859"/>
      <c r="W88" s="859"/>
      <c r="X88" s="859"/>
      <c r="Y88" s="859"/>
      <c r="Z88" s="859"/>
      <c r="AA88" s="859"/>
      <c r="AB88" s="859"/>
      <c r="AC88" s="859"/>
      <c r="AD88" s="859"/>
      <c r="AE88" s="859"/>
      <c r="AF88" s="862">
        <v>8902</v>
      </c>
      <c r="AG88" s="862"/>
      <c r="AH88" s="862"/>
      <c r="AI88" s="862"/>
      <c r="AJ88" s="862"/>
      <c r="AK88" s="859"/>
      <c r="AL88" s="859"/>
      <c r="AM88" s="859"/>
      <c r="AN88" s="859"/>
      <c r="AO88" s="859"/>
      <c r="AP88" s="862">
        <v>4172</v>
      </c>
      <c r="AQ88" s="862"/>
      <c r="AR88" s="862"/>
      <c r="AS88" s="862"/>
      <c r="AT88" s="862"/>
      <c r="AU88" s="862">
        <v>345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1" t="s">
        <v>395</v>
      </c>
      <c r="BS102" s="812"/>
      <c r="BT102" s="812"/>
      <c r="BU102" s="812"/>
      <c r="BV102" s="812"/>
      <c r="BW102" s="812"/>
      <c r="BX102" s="812"/>
      <c r="BY102" s="812"/>
      <c r="BZ102" s="812"/>
      <c r="CA102" s="812"/>
      <c r="CB102" s="812"/>
      <c r="CC102" s="812"/>
      <c r="CD102" s="812"/>
      <c r="CE102" s="812"/>
      <c r="CF102" s="812"/>
      <c r="CG102" s="813"/>
      <c r="CH102" s="912"/>
      <c r="CI102" s="913"/>
      <c r="CJ102" s="913"/>
      <c r="CK102" s="913"/>
      <c r="CL102" s="914"/>
      <c r="CM102" s="912"/>
      <c r="CN102" s="913"/>
      <c r="CO102" s="913"/>
      <c r="CP102" s="913"/>
      <c r="CQ102" s="914"/>
      <c r="CR102" s="915">
        <v>2</v>
      </c>
      <c r="CS102" s="870"/>
      <c r="CT102" s="870"/>
      <c r="CU102" s="870"/>
      <c r="CV102" s="916"/>
      <c r="CW102" s="915" t="s">
        <v>560</v>
      </c>
      <c r="CX102" s="870"/>
      <c r="CY102" s="870"/>
      <c r="CZ102" s="870"/>
      <c r="DA102" s="916"/>
      <c r="DB102" s="915">
        <v>601</v>
      </c>
      <c r="DC102" s="870"/>
      <c r="DD102" s="870"/>
      <c r="DE102" s="870"/>
      <c r="DF102" s="916"/>
      <c r="DG102" s="915" t="s">
        <v>560</v>
      </c>
      <c r="DH102" s="870"/>
      <c r="DI102" s="870"/>
      <c r="DJ102" s="870"/>
      <c r="DK102" s="916"/>
      <c r="DL102" s="915" t="s">
        <v>560</v>
      </c>
      <c r="DM102" s="870"/>
      <c r="DN102" s="870"/>
      <c r="DO102" s="870"/>
      <c r="DP102" s="916"/>
      <c r="DQ102" s="915">
        <v>460</v>
      </c>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403</v>
      </c>
      <c r="AB109" s="918"/>
      <c r="AC109" s="918"/>
      <c r="AD109" s="918"/>
      <c r="AE109" s="919"/>
      <c r="AF109" s="917" t="s">
        <v>287</v>
      </c>
      <c r="AG109" s="918"/>
      <c r="AH109" s="918"/>
      <c r="AI109" s="918"/>
      <c r="AJ109" s="919"/>
      <c r="AK109" s="917" t="s">
        <v>286</v>
      </c>
      <c r="AL109" s="918"/>
      <c r="AM109" s="918"/>
      <c r="AN109" s="918"/>
      <c r="AO109" s="919"/>
      <c r="AP109" s="917" t="s">
        <v>404</v>
      </c>
      <c r="AQ109" s="918"/>
      <c r="AR109" s="918"/>
      <c r="AS109" s="918"/>
      <c r="AT109" s="920"/>
      <c r="AU109" s="93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403</v>
      </c>
      <c r="BR109" s="918"/>
      <c r="BS109" s="918"/>
      <c r="BT109" s="918"/>
      <c r="BU109" s="919"/>
      <c r="BV109" s="917" t="s">
        <v>287</v>
      </c>
      <c r="BW109" s="918"/>
      <c r="BX109" s="918"/>
      <c r="BY109" s="918"/>
      <c r="BZ109" s="919"/>
      <c r="CA109" s="917" t="s">
        <v>286</v>
      </c>
      <c r="CB109" s="918"/>
      <c r="CC109" s="918"/>
      <c r="CD109" s="918"/>
      <c r="CE109" s="919"/>
      <c r="CF109" s="938" t="s">
        <v>404</v>
      </c>
      <c r="CG109" s="938"/>
      <c r="CH109" s="938"/>
      <c r="CI109" s="938"/>
      <c r="CJ109" s="938"/>
      <c r="CK109" s="917"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403</v>
      </c>
      <c r="DH109" s="918"/>
      <c r="DI109" s="918"/>
      <c r="DJ109" s="918"/>
      <c r="DK109" s="919"/>
      <c r="DL109" s="917" t="s">
        <v>287</v>
      </c>
      <c r="DM109" s="918"/>
      <c r="DN109" s="918"/>
      <c r="DO109" s="918"/>
      <c r="DP109" s="919"/>
      <c r="DQ109" s="917" t="s">
        <v>286</v>
      </c>
      <c r="DR109" s="918"/>
      <c r="DS109" s="918"/>
      <c r="DT109" s="918"/>
      <c r="DU109" s="919"/>
      <c r="DV109" s="917" t="s">
        <v>404</v>
      </c>
      <c r="DW109" s="918"/>
      <c r="DX109" s="918"/>
      <c r="DY109" s="918"/>
      <c r="DZ109" s="920"/>
    </row>
    <row r="110" spans="1:131" s="199" customFormat="1" ht="26.25" customHeight="1" x14ac:dyDescent="0.15">
      <c r="A110" s="921" t="s">
        <v>406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832397</v>
      </c>
      <c r="AB110" s="925"/>
      <c r="AC110" s="925"/>
      <c r="AD110" s="925"/>
      <c r="AE110" s="926"/>
      <c r="AF110" s="927">
        <v>831503</v>
      </c>
      <c r="AG110" s="925"/>
      <c r="AH110" s="925"/>
      <c r="AI110" s="925"/>
      <c r="AJ110" s="926"/>
      <c r="AK110" s="927">
        <v>852558</v>
      </c>
      <c r="AL110" s="925"/>
      <c r="AM110" s="925"/>
      <c r="AN110" s="925"/>
      <c r="AO110" s="926"/>
      <c r="AP110" s="928">
        <v>18.8</v>
      </c>
      <c r="AQ110" s="929"/>
      <c r="AR110" s="929"/>
      <c r="AS110" s="929"/>
      <c r="AT110" s="930"/>
      <c r="AU110" s="931" t="s">
        <v>61</v>
      </c>
      <c r="AV110" s="932"/>
      <c r="AW110" s="932"/>
      <c r="AX110" s="932"/>
      <c r="AY110" s="932"/>
      <c r="AZ110" s="973" t="s">
        <v>407</v>
      </c>
      <c r="BA110" s="922"/>
      <c r="BB110" s="922"/>
      <c r="BC110" s="922"/>
      <c r="BD110" s="922"/>
      <c r="BE110" s="922"/>
      <c r="BF110" s="922"/>
      <c r="BG110" s="922"/>
      <c r="BH110" s="922"/>
      <c r="BI110" s="922"/>
      <c r="BJ110" s="922"/>
      <c r="BK110" s="922"/>
      <c r="BL110" s="922"/>
      <c r="BM110" s="922"/>
      <c r="BN110" s="922"/>
      <c r="BO110" s="922"/>
      <c r="BP110" s="923"/>
      <c r="BQ110" s="959">
        <v>8548855</v>
      </c>
      <c r="BR110" s="960"/>
      <c r="BS110" s="960"/>
      <c r="BT110" s="960"/>
      <c r="BU110" s="960"/>
      <c r="BV110" s="960">
        <v>8915376</v>
      </c>
      <c r="BW110" s="960"/>
      <c r="BX110" s="960"/>
      <c r="BY110" s="960"/>
      <c r="BZ110" s="960"/>
      <c r="CA110" s="960">
        <v>9140026</v>
      </c>
      <c r="CB110" s="960"/>
      <c r="CC110" s="960"/>
      <c r="CD110" s="960"/>
      <c r="CE110" s="960"/>
      <c r="CF110" s="974">
        <v>201.2</v>
      </c>
      <c r="CG110" s="975"/>
      <c r="CH110" s="975"/>
      <c r="CI110" s="975"/>
      <c r="CJ110" s="975"/>
      <c r="CK110" s="976" t="s">
        <v>408</v>
      </c>
      <c r="CL110" s="977"/>
      <c r="CM110" s="956" t="s">
        <v>409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x14ac:dyDescent="0.15">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411</v>
      </c>
      <c r="BA111" s="983"/>
      <c r="BB111" s="983"/>
      <c r="BC111" s="983"/>
      <c r="BD111" s="983"/>
      <c r="BE111" s="983"/>
      <c r="BF111" s="983"/>
      <c r="BG111" s="983"/>
      <c r="BH111" s="983"/>
      <c r="BI111" s="983"/>
      <c r="BJ111" s="983"/>
      <c r="BK111" s="983"/>
      <c r="BL111" s="983"/>
      <c r="BM111" s="983"/>
      <c r="BN111" s="983"/>
      <c r="BO111" s="983"/>
      <c r="BP111" s="984"/>
      <c r="BQ111" s="952" t="s">
        <v>112</v>
      </c>
      <c r="BR111" s="953"/>
      <c r="BS111" s="953"/>
      <c r="BT111" s="953"/>
      <c r="BU111" s="953"/>
      <c r="BV111" s="953" t="s">
        <v>112</v>
      </c>
      <c r="BW111" s="953"/>
      <c r="BX111" s="953"/>
      <c r="BY111" s="953"/>
      <c r="BZ111" s="953"/>
      <c r="CA111" s="953" t="s">
        <v>112</v>
      </c>
      <c r="CB111" s="953"/>
      <c r="CC111" s="953"/>
      <c r="CD111" s="953"/>
      <c r="CE111" s="953"/>
      <c r="CF111" s="947" t="s">
        <v>112</v>
      </c>
      <c r="CG111" s="948"/>
      <c r="CH111" s="948"/>
      <c r="CI111" s="948"/>
      <c r="CJ111" s="948"/>
      <c r="CK111" s="978"/>
      <c r="CL111" s="979"/>
      <c r="CM111" s="949" t="s">
        <v>412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x14ac:dyDescent="0.15">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415</v>
      </c>
      <c r="BA112" s="983"/>
      <c r="BB112" s="983"/>
      <c r="BC112" s="983"/>
      <c r="BD112" s="983"/>
      <c r="BE112" s="983"/>
      <c r="BF112" s="983"/>
      <c r="BG112" s="983"/>
      <c r="BH112" s="983"/>
      <c r="BI112" s="983"/>
      <c r="BJ112" s="983"/>
      <c r="BK112" s="983"/>
      <c r="BL112" s="983"/>
      <c r="BM112" s="983"/>
      <c r="BN112" s="983"/>
      <c r="BO112" s="983"/>
      <c r="BP112" s="984"/>
      <c r="BQ112" s="952">
        <v>4797130</v>
      </c>
      <c r="BR112" s="953"/>
      <c r="BS112" s="953"/>
      <c r="BT112" s="953"/>
      <c r="BU112" s="953"/>
      <c r="BV112" s="953">
        <v>4786721</v>
      </c>
      <c r="BW112" s="953"/>
      <c r="BX112" s="953"/>
      <c r="BY112" s="953"/>
      <c r="BZ112" s="953"/>
      <c r="CA112" s="953">
        <v>4855749</v>
      </c>
      <c r="CB112" s="953"/>
      <c r="CC112" s="953"/>
      <c r="CD112" s="953"/>
      <c r="CE112" s="953"/>
      <c r="CF112" s="947">
        <v>106.9</v>
      </c>
      <c r="CG112" s="948"/>
      <c r="CH112" s="948"/>
      <c r="CI112" s="948"/>
      <c r="CJ112" s="948"/>
      <c r="CK112" s="978"/>
      <c r="CL112" s="979"/>
      <c r="CM112" s="949" t="s">
        <v>416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x14ac:dyDescent="0.15">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201191</v>
      </c>
      <c r="AB113" s="967"/>
      <c r="AC113" s="967"/>
      <c r="AD113" s="967"/>
      <c r="AE113" s="968"/>
      <c r="AF113" s="969">
        <v>213331</v>
      </c>
      <c r="AG113" s="967"/>
      <c r="AH113" s="967"/>
      <c r="AI113" s="967"/>
      <c r="AJ113" s="968"/>
      <c r="AK113" s="969">
        <v>225830</v>
      </c>
      <c r="AL113" s="967"/>
      <c r="AM113" s="967"/>
      <c r="AN113" s="967"/>
      <c r="AO113" s="968"/>
      <c r="AP113" s="970">
        <v>5</v>
      </c>
      <c r="AQ113" s="971"/>
      <c r="AR113" s="971"/>
      <c r="AS113" s="971"/>
      <c r="AT113" s="972"/>
      <c r="AU113" s="933"/>
      <c r="AV113" s="934"/>
      <c r="AW113" s="934"/>
      <c r="AX113" s="934"/>
      <c r="AY113" s="934"/>
      <c r="AZ113" s="982" t="s">
        <v>418</v>
      </c>
      <c r="BA113" s="983"/>
      <c r="BB113" s="983"/>
      <c r="BC113" s="983"/>
      <c r="BD113" s="983"/>
      <c r="BE113" s="983"/>
      <c r="BF113" s="983"/>
      <c r="BG113" s="983"/>
      <c r="BH113" s="983"/>
      <c r="BI113" s="983"/>
      <c r="BJ113" s="983"/>
      <c r="BK113" s="983"/>
      <c r="BL113" s="983"/>
      <c r="BM113" s="983"/>
      <c r="BN113" s="983"/>
      <c r="BO113" s="983"/>
      <c r="BP113" s="984"/>
      <c r="BQ113" s="952">
        <v>457708</v>
      </c>
      <c r="BR113" s="953"/>
      <c r="BS113" s="953"/>
      <c r="BT113" s="953"/>
      <c r="BU113" s="953"/>
      <c r="BV113" s="953">
        <v>408217</v>
      </c>
      <c r="BW113" s="953"/>
      <c r="BX113" s="953"/>
      <c r="BY113" s="953"/>
      <c r="BZ113" s="953"/>
      <c r="CA113" s="953">
        <v>344899</v>
      </c>
      <c r="CB113" s="953"/>
      <c r="CC113" s="953"/>
      <c r="CD113" s="953"/>
      <c r="CE113" s="953"/>
      <c r="CF113" s="947">
        <v>7.6</v>
      </c>
      <c r="CG113" s="948"/>
      <c r="CH113" s="948"/>
      <c r="CI113" s="948"/>
      <c r="CJ113" s="948"/>
      <c r="CK113" s="978"/>
      <c r="CL113" s="979"/>
      <c r="CM113" s="949" t="s">
        <v>419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x14ac:dyDescent="0.15">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68115</v>
      </c>
      <c r="AB114" s="992"/>
      <c r="AC114" s="992"/>
      <c r="AD114" s="992"/>
      <c r="AE114" s="993"/>
      <c r="AF114" s="994">
        <v>76021</v>
      </c>
      <c r="AG114" s="992"/>
      <c r="AH114" s="992"/>
      <c r="AI114" s="992"/>
      <c r="AJ114" s="993"/>
      <c r="AK114" s="994">
        <v>73517</v>
      </c>
      <c r="AL114" s="992"/>
      <c r="AM114" s="992"/>
      <c r="AN114" s="992"/>
      <c r="AO114" s="993"/>
      <c r="AP114" s="995">
        <v>1.6</v>
      </c>
      <c r="AQ114" s="996"/>
      <c r="AR114" s="996"/>
      <c r="AS114" s="996"/>
      <c r="AT114" s="997"/>
      <c r="AU114" s="933"/>
      <c r="AV114" s="934"/>
      <c r="AW114" s="934"/>
      <c r="AX114" s="934"/>
      <c r="AY114" s="934"/>
      <c r="AZ114" s="982" t="s">
        <v>421</v>
      </c>
      <c r="BA114" s="983"/>
      <c r="BB114" s="983"/>
      <c r="BC114" s="983"/>
      <c r="BD114" s="983"/>
      <c r="BE114" s="983"/>
      <c r="BF114" s="983"/>
      <c r="BG114" s="983"/>
      <c r="BH114" s="983"/>
      <c r="BI114" s="983"/>
      <c r="BJ114" s="983"/>
      <c r="BK114" s="983"/>
      <c r="BL114" s="983"/>
      <c r="BM114" s="983"/>
      <c r="BN114" s="983"/>
      <c r="BO114" s="983"/>
      <c r="BP114" s="984"/>
      <c r="BQ114" s="952">
        <v>1273745</v>
      </c>
      <c r="BR114" s="953"/>
      <c r="BS114" s="953"/>
      <c r="BT114" s="953"/>
      <c r="BU114" s="953"/>
      <c r="BV114" s="953">
        <v>1164677</v>
      </c>
      <c r="BW114" s="953"/>
      <c r="BX114" s="953"/>
      <c r="BY114" s="953"/>
      <c r="BZ114" s="953"/>
      <c r="CA114" s="953">
        <v>998187</v>
      </c>
      <c r="CB114" s="953"/>
      <c r="CC114" s="953"/>
      <c r="CD114" s="953"/>
      <c r="CE114" s="953"/>
      <c r="CF114" s="947">
        <v>22</v>
      </c>
      <c r="CG114" s="948"/>
      <c r="CH114" s="948"/>
      <c r="CI114" s="948"/>
      <c r="CJ114" s="948"/>
      <c r="CK114" s="978"/>
      <c r="CL114" s="979"/>
      <c r="CM114" s="949" t="s">
        <v>422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x14ac:dyDescent="0.15">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280</v>
      </c>
      <c r="AB115" s="967"/>
      <c r="AC115" s="967"/>
      <c r="AD115" s="967"/>
      <c r="AE115" s="968"/>
      <c r="AF115" s="969" t="s">
        <v>112</v>
      </c>
      <c r="AG115" s="967"/>
      <c r="AH115" s="967"/>
      <c r="AI115" s="967"/>
      <c r="AJ115" s="968"/>
      <c r="AK115" s="969" t="s">
        <v>112</v>
      </c>
      <c r="AL115" s="967"/>
      <c r="AM115" s="967"/>
      <c r="AN115" s="967"/>
      <c r="AO115" s="968"/>
      <c r="AP115" s="970" t="s">
        <v>112</v>
      </c>
      <c r="AQ115" s="971"/>
      <c r="AR115" s="971"/>
      <c r="AS115" s="971"/>
      <c r="AT115" s="972"/>
      <c r="AU115" s="933"/>
      <c r="AV115" s="934"/>
      <c r="AW115" s="934"/>
      <c r="AX115" s="934"/>
      <c r="AY115" s="934"/>
      <c r="AZ115" s="982" t="s">
        <v>424</v>
      </c>
      <c r="BA115" s="983"/>
      <c r="BB115" s="983"/>
      <c r="BC115" s="983"/>
      <c r="BD115" s="983"/>
      <c r="BE115" s="983"/>
      <c r="BF115" s="983"/>
      <c r="BG115" s="983"/>
      <c r="BH115" s="983"/>
      <c r="BI115" s="983"/>
      <c r="BJ115" s="983"/>
      <c r="BK115" s="983"/>
      <c r="BL115" s="983"/>
      <c r="BM115" s="983"/>
      <c r="BN115" s="983"/>
      <c r="BO115" s="983"/>
      <c r="BP115" s="984"/>
      <c r="BQ115" s="952">
        <v>509901</v>
      </c>
      <c r="BR115" s="953"/>
      <c r="BS115" s="953"/>
      <c r="BT115" s="953"/>
      <c r="BU115" s="953"/>
      <c r="BV115" s="953">
        <v>458070</v>
      </c>
      <c r="BW115" s="953"/>
      <c r="BX115" s="953"/>
      <c r="BY115" s="953"/>
      <c r="BZ115" s="953"/>
      <c r="CA115" s="953">
        <v>459766</v>
      </c>
      <c r="CB115" s="953"/>
      <c r="CC115" s="953"/>
      <c r="CD115" s="953"/>
      <c r="CE115" s="953"/>
      <c r="CF115" s="947">
        <v>10.1</v>
      </c>
      <c r="CG115" s="948"/>
      <c r="CH115" s="948"/>
      <c r="CI115" s="948"/>
      <c r="CJ115" s="948"/>
      <c r="CK115" s="978"/>
      <c r="CL115" s="979"/>
      <c r="CM115" s="982"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x14ac:dyDescent="0.15">
      <c r="A116" s="989"/>
      <c r="B116" s="990"/>
      <c r="C116" s="998" t="s">
        <v>426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427</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x14ac:dyDescent="0.15">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429</v>
      </c>
      <c r="Z117" s="919"/>
      <c r="AA117" s="1009">
        <v>1101983</v>
      </c>
      <c r="AB117" s="1010"/>
      <c r="AC117" s="1010"/>
      <c r="AD117" s="1010"/>
      <c r="AE117" s="1011"/>
      <c r="AF117" s="1012">
        <v>1120855</v>
      </c>
      <c r="AG117" s="1010"/>
      <c r="AH117" s="1010"/>
      <c r="AI117" s="1010"/>
      <c r="AJ117" s="1011"/>
      <c r="AK117" s="1012">
        <v>1151905</v>
      </c>
      <c r="AL117" s="1010"/>
      <c r="AM117" s="1010"/>
      <c r="AN117" s="1010"/>
      <c r="AO117" s="1011"/>
      <c r="AP117" s="1013"/>
      <c r="AQ117" s="1014"/>
      <c r="AR117" s="1014"/>
      <c r="AS117" s="1014"/>
      <c r="AT117" s="1015"/>
      <c r="AU117" s="933"/>
      <c r="AV117" s="934"/>
      <c r="AW117" s="934"/>
      <c r="AX117" s="934"/>
      <c r="AY117" s="934"/>
      <c r="AZ117" s="1000" t="s">
        <v>430</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431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x14ac:dyDescent="0.15">
      <c r="A118" s="93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403</v>
      </c>
      <c r="AB118" s="918"/>
      <c r="AC118" s="918"/>
      <c r="AD118" s="918"/>
      <c r="AE118" s="919"/>
      <c r="AF118" s="917" t="s">
        <v>287</v>
      </c>
      <c r="AG118" s="918"/>
      <c r="AH118" s="918"/>
      <c r="AI118" s="918"/>
      <c r="AJ118" s="919"/>
      <c r="AK118" s="917" t="s">
        <v>286</v>
      </c>
      <c r="AL118" s="918"/>
      <c r="AM118" s="918"/>
      <c r="AN118" s="918"/>
      <c r="AO118" s="919"/>
      <c r="AP118" s="1004" t="s">
        <v>404</v>
      </c>
      <c r="AQ118" s="1005"/>
      <c r="AR118" s="1005"/>
      <c r="AS118" s="1005"/>
      <c r="AT118" s="1006"/>
      <c r="AU118" s="933"/>
      <c r="AV118" s="934"/>
      <c r="AW118" s="934"/>
      <c r="AX118" s="934"/>
      <c r="AY118" s="934"/>
      <c r="AZ118" s="1007" t="s">
        <v>432</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433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x14ac:dyDescent="0.15">
      <c r="A119" s="1091" t="s">
        <v>408</v>
      </c>
      <c r="B119" s="977"/>
      <c r="C119" s="956" t="s">
        <v>409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434</v>
      </c>
      <c r="BP119" s="1039"/>
      <c r="BQ119" s="1030">
        <v>15587339</v>
      </c>
      <c r="BR119" s="1031"/>
      <c r="BS119" s="1031"/>
      <c r="BT119" s="1031"/>
      <c r="BU119" s="1031"/>
      <c r="BV119" s="1031">
        <v>15733061</v>
      </c>
      <c r="BW119" s="1031"/>
      <c r="BX119" s="1031"/>
      <c r="BY119" s="1031"/>
      <c r="BZ119" s="1031"/>
      <c r="CA119" s="1031">
        <v>15798627</v>
      </c>
      <c r="CB119" s="1031"/>
      <c r="CC119" s="1031"/>
      <c r="CD119" s="1031"/>
      <c r="CE119" s="1031"/>
      <c r="CF119" s="1032"/>
      <c r="CG119" s="1033"/>
      <c r="CH119" s="1033"/>
      <c r="CI119" s="1033"/>
      <c r="CJ119" s="1034"/>
      <c r="CK119" s="980"/>
      <c r="CL119" s="981"/>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112</v>
      </c>
      <c r="DH119" s="1017"/>
      <c r="DI119" s="1017"/>
      <c r="DJ119" s="1017"/>
      <c r="DK119" s="1018"/>
      <c r="DL119" s="1016" t="s">
        <v>112</v>
      </c>
      <c r="DM119" s="1017"/>
      <c r="DN119" s="1017"/>
      <c r="DO119" s="1017"/>
      <c r="DP119" s="1018"/>
      <c r="DQ119" s="1016" t="s">
        <v>112</v>
      </c>
      <c r="DR119" s="1017"/>
      <c r="DS119" s="1017"/>
      <c r="DT119" s="1017"/>
      <c r="DU119" s="1018"/>
      <c r="DV119" s="1019" t="s">
        <v>112</v>
      </c>
      <c r="DW119" s="1020"/>
      <c r="DX119" s="1020"/>
      <c r="DY119" s="1020"/>
      <c r="DZ119" s="1021"/>
    </row>
    <row r="120" spans="1:130" s="199" customFormat="1" ht="26.25" customHeight="1" x14ac:dyDescent="0.15">
      <c r="A120" s="1092"/>
      <c r="B120" s="979"/>
      <c r="C120" s="949" t="s">
        <v>412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436</v>
      </c>
      <c r="AV120" s="1023"/>
      <c r="AW120" s="1023"/>
      <c r="AX120" s="1023"/>
      <c r="AY120" s="1024"/>
      <c r="AZ120" s="973" t="s">
        <v>437</v>
      </c>
      <c r="BA120" s="922"/>
      <c r="BB120" s="922"/>
      <c r="BC120" s="922"/>
      <c r="BD120" s="922"/>
      <c r="BE120" s="922"/>
      <c r="BF120" s="922"/>
      <c r="BG120" s="922"/>
      <c r="BH120" s="922"/>
      <c r="BI120" s="922"/>
      <c r="BJ120" s="922"/>
      <c r="BK120" s="922"/>
      <c r="BL120" s="922"/>
      <c r="BM120" s="922"/>
      <c r="BN120" s="922"/>
      <c r="BO120" s="922"/>
      <c r="BP120" s="923"/>
      <c r="BQ120" s="959">
        <v>2685263</v>
      </c>
      <c r="BR120" s="960"/>
      <c r="BS120" s="960"/>
      <c r="BT120" s="960"/>
      <c r="BU120" s="960"/>
      <c r="BV120" s="960">
        <v>2282941</v>
      </c>
      <c r="BW120" s="960"/>
      <c r="BX120" s="960"/>
      <c r="BY120" s="960"/>
      <c r="BZ120" s="960"/>
      <c r="CA120" s="960">
        <v>2020524</v>
      </c>
      <c r="CB120" s="960"/>
      <c r="CC120" s="960"/>
      <c r="CD120" s="960"/>
      <c r="CE120" s="960"/>
      <c r="CF120" s="974">
        <v>44.5</v>
      </c>
      <c r="CG120" s="975"/>
      <c r="CH120" s="975"/>
      <c r="CI120" s="975"/>
      <c r="CJ120" s="975"/>
      <c r="CK120" s="1040" t="s">
        <v>438</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9">
        <v>2755534</v>
      </c>
      <c r="DH120" s="960"/>
      <c r="DI120" s="960"/>
      <c r="DJ120" s="960"/>
      <c r="DK120" s="960"/>
      <c r="DL120" s="960">
        <v>2712361</v>
      </c>
      <c r="DM120" s="960"/>
      <c r="DN120" s="960"/>
      <c r="DO120" s="960"/>
      <c r="DP120" s="960"/>
      <c r="DQ120" s="960">
        <v>2653735</v>
      </c>
      <c r="DR120" s="960"/>
      <c r="DS120" s="960"/>
      <c r="DT120" s="960"/>
      <c r="DU120" s="960"/>
      <c r="DV120" s="961">
        <v>58.4</v>
      </c>
      <c r="DW120" s="961"/>
      <c r="DX120" s="961"/>
      <c r="DY120" s="961"/>
      <c r="DZ120" s="962"/>
    </row>
    <row r="121" spans="1:130" s="199" customFormat="1" ht="26.25" customHeight="1" x14ac:dyDescent="0.15">
      <c r="A121" s="1092"/>
      <c r="B121" s="979"/>
      <c r="C121" s="1000" t="s">
        <v>439</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440</v>
      </c>
      <c r="BA121" s="983"/>
      <c r="BB121" s="983"/>
      <c r="BC121" s="983"/>
      <c r="BD121" s="983"/>
      <c r="BE121" s="983"/>
      <c r="BF121" s="983"/>
      <c r="BG121" s="983"/>
      <c r="BH121" s="983"/>
      <c r="BI121" s="983"/>
      <c r="BJ121" s="983"/>
      <c r="BK121" s="983"/>
      <c r="BL121" s="983"/>
      <c r="BM121" s="983"/>
      <c r="BN121" s="983"/>
      <c r="BO121" s="983"/>
      <c r="BP121" s="984"/>
      <c r="BQ121" s="952">
        <v>1070812</v>
      </c>
      <c r="BR121" s="953"/>
      <c r="BS121" s="953"/>
      <c r="BT121" s="953"/>
      <c r="BU121" s="953"/>
      <c r="BV121" s="953">
        <v>991790</v>
      </c>
      <c r="BW121" s="953"/>
      <c r="BX121" s="953"/>
      <c r="BY121" s="953"/>
      <c r="BZ121" s="953"/>
      <c r="CA121" s="953">
        <v>926498</v>
      </c>
      <c r="CB121" s="953"/>
      <c r="CC121" s="953"/>
      <c r="CD121" s="953"/>
      <c r="CE121" s="953"/>
      <c r="CF121" s="947">
        <v>20.399999999999999</v>
      </c>
      <c r="CG121" s="948"/>
      <c r="CH121" s="948"/>
      <c r="CI121" s="948"/>
      <c r="CJ121" s="948"/>
      <c r="CK121" s="1043"/>
      <c r="CL121" s="1044"/>
      <c r="CM121" s="1044"/>
      <c r="CN121" s="1044"/>
      <c r="CO121" s="1045"/>
      <c r="CP121" s="1053" t="s">
        <v>388</v>
      </c>
      <c r="CQ121" s="1054"/>
      <c r="CR121" s="1054"/>
      <c r="CS121" s="1054"/>
      <c r="CT121" s="1054"/>
      <c r="CU121" s="1054"/>
      <c r="CV121" s="1054"/>
      <c r="CW121" s="1054"/>
      <c r="CX121" s="1054"/>
      <c r="CY121" s="1054"/>
      <c r="CZ121" s="1054"/>
      <c r="DA121" s="1054"/>
      <c r="DB121" s="1054"/>
      <c r="DC121" s="1054"/>
      <c r="DD121" s="1054"/>
      <c r="DE121" s="1054"/>
      <c r="DF121" s="1055"/>
      <c r="DG121" s="952">
        <v>1938675</v>
      </c>
      <c r="DH121" s="953"/>
      <c r="DI121" s="953"/>
      <c r="DJ121" s="953"/>
      <c r="DK121" s="953"/>
      <c r="DL121" s="953">
        <v>1981186</v>
      </c>
      <c r="DM121" s="953"/>
      <c r="DN121" s="953"/>
      <c r="DO121" s="953"/>
      <c r="DP121" s="953"/>
      <c r="DQ121" s="953">
        <v>2116334</v>
      </c>
      <c r="DR121" s="953"/>
      <c r="DS121" s="953"/>
      <c r="DT121" s="953"/>
      <c r="DU121" s="953"/>
      <c r="DV121" s="954">
        <v>46.6</v>
      </c>
      <c r="DW121" s="954"/>
      <c r="DX121" s="954"/>
      <c r="DY121" s="954"/>
      <c r="DZ121" s="955"/>
    </row>
    <row r="122" spans="1:130" s="199" customFormat="1" ht="26.25" customHeight="1" x14ac:dyDescent="0.15">
      <c r="A122" s="1092"/>
      <c r="B122" s="979"/>
      <c r="C122" s="949" t="s">
        <v>422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441</v>
      </c>
      <c r="BA122" s="998"/>
      <c r="BB122" s="998"/>
      <c r="BC122" s="998"/>
      <c r="BD122" s="998"/>
      <c r="BE122" s="998"/>
      <c r="BF122" s="998"/>
      <c r="BG122" s="998"/>
      <c r="BH122" s="998"/>
      <c r="BI122" s="998"/>
      <c r="BJ122" s="998"/>
      <c r="BK122" s="998"/>
      <c r="BL122" s="998"/>
      <c r="BM122" s="998"/>
      <c r="BN122" s="998"/>
      <c r="BO122" s="998"/>
      <c r="BP122" s="999"/>
      <c r="BQ122" s="1030">
        <v>8242577</v>
      </c>
      <c r="BR122" s="1031"/>
      <c r="BS122" s="1031"/>
      <c r="BT122" s="1031"/>
      <c r="BU122" s="1031"/>
      <c r="BV122" s="1031">
        <v>8353338</v>
      </c>
      <c r="BW122" s="1031"/>
      <c r="BX122" s="1031"/>
      <c r="BY122" s="1031"/>
      <c r="BZ122" s="1031"/>
      <c r="CA122" s="1031">
        <v>8455770</v>
      </c>
      <c r="CB122" s="1031"/>
      <c r="CC122" s="1031"/>
      <c r="CD122" s="1031"/>
      <c r="CE122" s="1031"/>
      <c r="CF122" s="1051">
        <v>186.1</v>
      </c>
      <c r="CG122" s="1052"/>
      <c r="CH122" s="1052"/>
      <c r="CI122" s="1052"/>
      <c r="CJ122" s="1052"/>
      <c r="CK122" s="1043"/>
      <c r="CL122" s="1044"/>
      <c r="CM122" s="1044"/>
      <c r="CN122" s="1044"/>
      <c r="CO122" s="1045"/>
      <c r="CP122" s="1053" t="s">
        <v>384</v>
      </c>
      <c r="CQ122" s="1054"/>
      <c r="CR122" s="1054"/>
      <c r="CS122" s="1054"/>
      <c r="CT122" s="1054"/>
      <c r="CU122" s="1054"/>
      <c r="CV122" s="1054"/>
      <c r="CW122" s="1054"/>
      <c r="CX122" s="1054"/>
      <c r="CY122" s="1054"/>
      <c r="CZ122" s="1054"/>
      <c r="DA122" s="1054"/>
      <c r="DB122" s="1054"/>
      <c r="DC122" s="1054"/>
      <c r="DD122" s="1054"/>
      <c r="DE122" s="1054"/>
      <c r="DF122" s="1055"/>
      <c r="DG122" s="952">
        <v>102921</v>
      </c>
      <c r="DH122" s="953"/>
      <c r="DI122" s="953"/>
      <c r="DJ122" s="953"/>
      <c r="DK122" s="953"/>
      <c r="DL122" s="953">
        <v>93174</v>
      </c>
      <c r="DM122" s="953"/>
      <c r="DN122" s="953"/>
      <c r="DO122" s="953"/>
      <c r="DP122" s="953"/>
      <c r="DQ122" s="953">
        <v>85680</v>
      </c>
      <c r="DR122" s="953"/>
      <c r="DS122" s="953"/>
      <c r="DT122" s="953"/>
      <c r="DU122" s="953"/>
      <c r="DV122" s="954">
        <v>1.9</v>
      </c>
      <c r="DW122" s="954"/>
      <c r="DX122" s="954"/>
      <c r="DY122" s="954"/>
      <c r="DZ122" s="955"/>
    </row>
    <row r="123" spans="1:130" s="199" customFormat="1" ht="26.25" customHeight="1" x14ac:dyDescent="0.15">
      <c r="A123" s="1092"/>
      <c r="B123" s="979"/>
      <c r="C123" s="949" t="s">
        <v>428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442</v>
      </c>
      <c r="BP123" s="1039"/>
      <c r="BQ123" s="1098">
        <v>11998652</v>
      </c>
      <c r="BR123" s="1099"/>
      <c r="BS123" s="1099"/>
      <c r="BT123" s="1099"/>
      <c r="BU123" s="1099"/>
      <c r="BV123" s="1099">
        <v>11628069</v>
      </c>
      <c r="BW123" s="1099"/>
      <c r="BX123" s="1099"/>
      <c r="BY123" s="1099"/>
      <c r="BZ123" s="1099"/>
      <c r="CA123" s="1099">
        <v>11402792</v>
      </c>
      <c r="CB123" s="1099"/>
      <c r="CC123" s="1099"/>
      <c r="CD123" s="1099"/>
      <c r="CE123" s="1099"/>
      <c r="CF123" s="1032"/>
      <c r="CG123" s="1033"/>
      <c r="CH123" s="1033"/>
      <c r="CI123" s="1033"/>
      <c r="CJ123" s="1034"/>
      <c r="CK123" s="1043"/>
      <c r="CL123" s="1044"/>
      <c r="CM123" s="1044"/>
      <c r="CN123" s="1044"/>
      <c r="CO123" s="1045"/>
      <c r="CP123" s="1053" t="s">
        <v>382</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x14ac:dyDescent="0.2">
      <c r="A124" s="1092"/>
      <c r="B124" s="979"/>
      <c r="C124" s="949" t="s">
        <v>431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80.5</v>
      </c>
      <c r="BR124" s="1061"/>
      <c r="BS124" s="1061"/>
      <c r="BT124" s="1061"/>
      <c r="BU124" s="1061"/>
      <c r="BV124" s="1061">
        <v>89.8</v>
      </c>
      <c r="BW124" s="1061"/>
      <c r="BX124" s="1061"/>
      <c r="BY124" s="1061"/>
      <c r="BZ124" s="1061"/>
      <c r="CA124" s="1061">
        <v>96.7</v>
      </c>
      <c r="CB124" s="1061"/>
      <c r="CC124" s="1061"/>
      <c r="CD124" s="1061"/>
      <c r="CE124" s="1061"/>
      <c r="CF124" s="1062"/>
      <c r="CG124" s="1063"/>
      <c r="CH124" s="1063"/>
      <c r="CI124" s="1063"/>
      <c r="CJ124" s="1064"/>
      <c r="CK124" s="1046"/>
      <c r="CL124" s="1046"/>
      <c r="CM124" s="1046"/>
      <c r="CN124" s="1046"/>
      <c r="CO124" s="1047"/>
      <c r="CP124" s="1053" t="s">
        <v>444</v>
      </c>
      <c r="CQ124" s="1054"/>
      <c r="CR124" s="1054"/>
      <c r="CS124" s="1054"/>
      <c r="CT124" s="1054"/>
      <c r="CU124" s="1054"/>
      <c r="CV124" s="1054"/>
      <c r="CW124" s="1054"/>
      <c r="CX124" s="1054"/>
      <c r="CY124" s="1054"/>
      <c r="CZ124" s="1054"/>
      <c r="DA124" s="1054"/>
      <c r="DB124" s="1054"/>
      <c r="DC124" s="1054"/>
      <c r="DD124" s="1054"/>
      <c r="DE124" s="1054"/>
      <c r="DF124" s="1055"/>
      <c r="DG124" s="1038" t="s">
        <v>112</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x14ac:dyDescent="0.15">
      <c r="A125" s="1092"/>
      <c r="B125" s="979"/>
      <c r="C125" s="949" t="s">
        <v>433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445</v>
      </c>
      <c r="CL125" s="1041"/>
      <c r="CM125" s="1041"/>
      <c r="CN125" s="1041"/>
      <c r="CO125" s="1042"/>
      <c r="CP125" s="973" t="s">
        <v>446</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x14ac:dyDescent="0.2">
      <c r="A126" s="1092"/>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280</v>
      </c>
      <c r="AB126" s="992"/>
      <c r="AC126" s="992"/>
      <c r="AD126" s="992"/>
      <c r="AE126" s="993"/>
      <c r="AF126" s="994" t="s">
        <v>112</v>
      </c>
      <c r="AG126" s="992"/>
      <c r="AH126" s="992"/>
      <c r="AI126" s="992"/>
      <c r="AJ126" s="993"/>
      <c r="AK126" s="994" t="s">
        <v>112</v>
      </c>
      <c r="AL126" s="992"/>
      <c r="AM126" s="992"/>
      <c r="AN126" s="992"/>
      <c r="AO126" s="993"/>
      <c r="AP126" s="995" t="s">
        <v>112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447</v>
      </c>
      <c r="CQ126" s="983"/>
      <c r="CR126" s="983"/>
      <c r="CS126" s="983"/>
      <c r="CT126" s="983"/>
      <c r="CU126" s="983"/>
      <c r="CV126" s="983"/>
      <c r="CW126" s="983"/>
      <c r="CX126" s="983"/>
      <c r="CY126" s="983"/>
      <c r="CZ126" s="983"/>
      <c r="DA126" s="983"/>
      <c r="DB126" s="983"/>
      <c r="DC126" s="983"/>
      <c r="DD126" s="983"/>
      <c r="DE126" s="983"/>
      <c r="DF126" s="984"/>
      <c r="DG126" s="952">
        <v>509901</v>
      </c>
      <c r="DH126" s="953"/>
      <c r="DI126" s="953"/>
      <c r="DJ126" s="953"/>
      <c r="DK126" s="953"/>
      <c r="DL126" s="953">
        <v>458070</v>
      </c>
      <c r="DM126" s="953"/>
      <c r="DN126" s="953"/>
      <c r="DO126" s="953"/>
      <c r="DP126" s="953"/>
      <c r="DQ126" s="953">
        <v>459766</v>
      </c>
      <c r="DR126" s="953"/>
      <c r="DS126" s="953"/>
      <c r="DT126" s="953"/>
      <c r="DU126" s="953"/>
      <c r="DV126" s="954">
        <v>10.1</v>
      </c>
      <c r="DW126" s="954"/>
      <c r="DX126" s="954"/>
      <c r="DY126" s="954"/>
      <c r="DZ126" s="955"/>
    </row>
    <row r="127" spans="1:130" s="199" customFormat="1" ht="26.25" customHeight="1" x14ac:dyDescent="0.15">
      <c r="A127" s="1093"/>
      <c r="B127" s="981"/>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5"/>
      <c r="AV127" s="235"/>
      <c r="AW127" s="235"/>
      <c r="AX127" s="1065" t="s">
        <v>449</v>
      </c>
      <c r="AY127" s="1066"/>
      <c r="AZ127" s="1066"/>
      <c r="BA127" s="1066"/>
      <c r="BB127" s="1066"/>
      <c r="BC127" s="1066"/>
      <c r="BD127" s="1066"/>
      <c r="BE127" s="1067"/>
      <c r="BF127" s="1068" t="s">
        <v>450</v>
      </c>
      <c r="BG127" s="1066"/>
      <c r="BH127" s="1066"/>
      <c r="BI127" s="1066"/>
      <c r="BJ127" s="1066"/>
      <c r="BK127" s="1066"/>
      <c r="BL127" s="1067"/>
      <c r="BM127" s="1068" t="s">
        <v>451</v>
      </c>
      <c r="BN127" s="1066"/>
      <c r="BO127" s="1066"/>
      <c r="BP127" s="1066"/>
      <c r="BQ127" s="1066"/>
      <c r="BR127" s="1066"/>
      <c r="BS127" s="1067"/>
      <c r="BT127" s="1068" t="s">
        <v>452</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453</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x14ac:dyDescent="0.2">
      <c r="A128" s="1076" t="s">
        <v>454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455</v>
      </c>
      <c r="X128" s="1078"/>
      <c r="Y128" s="1078"/>
      <c r="Z128" s="1079"/>
      <c r="AA128" s="1080">
        <v>84116</v>
      </c>
      <c r="AB128" s="1081"/>
      <c r="AC128" s="1081"/>
      <c r="AD128" s="1081"/>
      <c r="AE128" s="1082"/>
      <c r="AF128" s="1083">
        <v>88390</v>
      </c>
      <c r="AG128" s="1081"/>
      <c r="AH128" s="1081"/>
      <c r="AI128" s="1081"/>
      <c r="AJ128" s="1082"/>
      <c r="AK128" s="1083">
        <v>82865</v>
      </c>
      <c r="AL128" s="1081"/>
      <c r="AM128" s="1081"/>
      <c r="AN128" s="1081"/>
      <c r="AO128" s="1082"/>
      <c r="AP128" s="1084"/>
      <c r="AQ128" s="1085"/>
      <c r="AR128" s="1085"/>
      <c r="AS128" s="1085"/>
      <c r="AT128" s="1086"/>
      <c r="AU128" s="235"/>
      <c r="AV128" s="235"/>
      <c r="AW128" s="235"/>
      <c r="AX128" s="921" t="s">
        <v>456</v>
      </c>
      <c r="AY128" s="922"/>
      <c r="AZ128" s="922"/>
      <c r="BA128" s="922"/>
      <c r="BB128" s="922"/>
      <c r="BC128" s="922"/>
      <c r="BD128" s="922"/>
      <c r="BE128" s="923"/>
      <c r="BF128" s="1087" t="s">
        <v>112</v>
      </c>
      <c r="BG128" s="1088"/>
      <c r="BH128" s="1088"/>
      <c r="BI128" s="1088"/>
      <c r="BJ128" s="1088"/>
      <c r="BK128" s="1088"/>
      <c r="BL128" s="1089"/>
      <c r="BM128" s="1087">
        <v>14.87</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457</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458</v>
      </c>
      <c r="X129" s="1107"/>
      <c r="Y129" s="1107"/>
      <c r="Z129" s="1108"/>
      <c r="AA129" s="991">
        <v>5119664</v>
      </c>
      <c r="AB129" s="992"/>
      <c r="AC129" s="992"/>
      <c r="AD129" s="992"/>
      <c r="AE129" s="993"/>
      <c r="AF129" s="994">
        <v>5227887</v>
      </c>
      <c r="AG129" s="992"/>
      <c r="AH129" s="992"/>
      <c r="AI129" s="992"/>
      <c r="AJ129" s="993"/>
      <c r="AK129" s="994">
        <v>5198941</v>
      </c>
      <c r="AL129" s="992"/>
      <c r="AM129" s="992"/>
      <c r="AN129" s="992"/>
      <c r="AO129" s="993"/>
      <c r="AP129" s="1109"/>
      <c r="AQ129" s="1110"/>
      <c r="AR129" s="1110"/>
      <c r="AS129" s="1110"/>
      <c r="AT129" s="1111"/>
      <c r="AU129" s="237"/>
      <c r="AV129" s="237"/>
      <c r="AW129" s="237"/>
      <c r="AX129" s="1100" t="s">
        <v>459</v>
      </c>
      <c r="AY129" s="983"/>
      <c r="AZ129" s="983"/>
      <c r="BA129" s="983"/>
      <c r="BB129" s="983"/>
      <c r="BC129" s="983"/>
      <c r="BD129" s="983"/>
      <c r="BE129" s="984"/>
      <c r="BF129" s="1101" t="s">
        <v>112</v>
      </c>
      <c r="BG129" s="1102"/>
      <c r="BH129" s="1102"/>
      <c r="BI129" s="1102"/>
      <c r="BJ129" s="1102"/>
      <c r="BK129" s="1102"/>
      <c r="BL129" s="1103"/>
      <c r="BM129" s="1101">
        <v>19.87</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461</v>
      </c>
      <c r="X130" s="1107"/>
      <c r="Y130" s="1107"/>
      <c r="Z130" s="1108"/>
      <c r="AA130" s="991">
        <v>664697</v>
      </c>
      <c r="AB130" s="992"/>
      <c r="AC130" s="992"/>
      <c r="AD130" s="992"/>
      <c r="AE130" s="993"/>
      <c r="AF130" s="994">
        <v>658749</v>
      </c>
      <c r="AG130" s="992"/>
      <c r="AH130" s="992"/>
      <c r="AI130" s="992"/>
      <c r="AJ130" s="993"/>
      <c r="AK130" s="994">
        <v>655333</v>
      </c>
      <c r="AL130" s="992"/>
      <c r="AM130" s="992"/>
      <c r="AN130" s="992"/>
      <c r="AO130" s="993"/>
      <c r="AP130" s="1109"/>
      <c r="AQ130" s="1110"/>
      <c r="AR130" s="1110"/>
      <c r="AS130" s="1110"/>
      <c r="AT130" s="1111"/>
      <c r="AU130" s="237"/>
      <c r="AV130" s="237"/>
      <c r="AW130" s="237"/>
      <c r="AX130" s="1100" t="s">
        <v>462</v>
      </c>
      <c r="AY130" s="983"/>
      <c r="AZ130" s="983"/>
      <c r="BA130" s="983"/>
      <c r="BB130" s="983"/>
      <c r="BC130" s="983"/>
      <c r="BD130" s="983"/>
      <c r="BE130" s="984"/>
      <c r="BF130" s="1137">
        <v>8.4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463</v>
      </c>
      <c r="X131" s="1145"/>
      <c r="Y131" s="1145"/>
      <c r="Z131" s="1146"/>
      <c r="AA131" s="1038">
        <v>4454967</v>
      </c>
      <c r="AB131" s="1017"/>
      <c r="AC131" s="1017"/>
      <c r="AD131" s="1017"/>
      <c r="AE131" s="1018"/>
      <c r="AF131" s="1016">
        <v>4569138</v>
      </c>
      <c r="AG131" s="1017"/>
      <c r="AH131" s="1017"/>
      <c r="AI131" s="1017"/>
      <c r="AJ131" s="1018"/>
      <c r="AK131" s="1016">
        <v>4543608</v>
      </c>
      <c r="AL131" s="1017"/>
      <c r="AM131" s="1017"/>
      <c r="AN131" s="1017"/>
      <c r="AO131" s="1018"/>
      <c r="AP131" s="1147"/>
      <c r="AQ131" s="1148"/>
      <c r="AR131" s="1148"/>
      <c r="AS131" s="1148"/>
      <c r="AT131" s="1149"/>
      <c r="AU131" s="237"/>
      <c r="AV131" s="237"/>
      <c r="AW131" s="237"/>
      <c r="AX131" s="1119" t="s">
        <v>464</v>
      </c>
      <c r="AY131" s="1070"/>
      <c r="AZ131" s="1070"/>
      <c r="BA131" s="1070"/>
      <c r="BB131" s="1070"/>
      <c r="BC131" s="1070"/>
      <c r="BD131" s="1070"/>
      <c r="BE131" s="1071"/>
      <c r="BF131" s="1120">
        <v>96.7</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7.9275559170000003</v>
      </c>
      <c r="AB132" s="1133"/>
      <c r="AC132" s="1133"/>
      <c r="AD132" s="1133"/>
      <c r="AE132" s="1134"/>
      <c r="AF132" s="1135">
        <v>8.1791357579999993</v>
      </c>
      <c r="AG132" s="1133"/>
      <c r="AH132" s="1133"/>
      <c r="AI132" s="1133"/>
      <c r="AJ132" s="1134"/>
      <c r="AK132" s="1135">
        <v>9.1052529179999997</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467</v>
      </c>
      <c r="W133" s="1113"/>
      <c r="X133" s="1113"/>
      <c r="Y133" s="1113"/>
      <c r="Z133" s="1114"/>
      <c r="AA133" s="1115">
        <v>7.8</v>
      </c>
      <c r="AB133" s="1116"/>
      <c r="AC133" s="1116"/>
      <c r="AD133" s="1116"/>
      <c r="AE133" s="1117"/>
      <c r="AF133" s="1115">
        <v>8</v>
      </c>
      <c r="AG133" s="1116"/>
      <c r="AH133" s="1116"/>
      <c r="AI133" s="1116"/>
      <c r="AJ133" s="1117"/>
      <c r="AK133" s="1115">
        <v>8.4</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110"/>
  <sheetViews>
    <sheetView showGridLines="0" view="pageBreakPreview" topLeftCell="D28" zoomScale="55" zoomScaleNormal="85" zoomScaleSheetLayoutView="55" workbookViewId="0">
      <selection activeCell="P27" sqref="P2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topLeftCell="E16"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74"/>
  <sheetViews>
    <sheetView showGridLines="0" view="pageBreakPreview" topLeftCell="A28"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3" t="s">
        <v>470</v>
      </c>
      <c r="L7" s="256"/>
      <c r="M7" s="257" t="s">
        <v>471</v>
      </c>
      <c r="N7" s="258"/>
    </row>
    <row r="8" spans="1:16" x14ac:dyDescent="0.15">
      <c r="A8" s="250"/>
      <c r="B8" s="246"/>
      <c r="C8" s="246"/>
      <c r="D8" s="246"/>
      <c r="E8" s="246"/>
      <c r="F8" s="246"/>
      <c r="G8" s="259"/>
      <c r="H8" s="260"/>
      <c r="I8" s="260"/>
      <c r="J8" s="261"/>
      <c r="K8" s="1154"/>
      <c r="L8" s="262" t="s">
        <v>472</v>
      </c>
      <c r="M8" s="263" t="s">
        <v>473</v>
      </c>
      <c r="N8" s="264" t="s">
        <v>474</v>
      </c>
    </row>
    <row r="9" spans="1:16" x14ac:dyDescent="0.15">
      <c r="A9" s="250"/>
      <c r="B9" s="246"/>
      <c r="C9" s="246"/>
      <c r="D9" s="246"/>
      <c r="E9" s="246"/>
      <c r="F9" s="246"/>
      <c r="G9" s="1155" t="s">
        <v>475</v>
      </c>
      <c r="H9" s="1156"/>
      <c r="I9" s="1156"/>
      <c r="J9" s="1157"/>
      <c r="K9" s="265">
        <v>1433930</v>
      </c>
      <c r="L9" s="266">
        <v>61909</v>
      </c>
      <c r="M9" s="267">
        <v>55845</v>
      </c>
      <c r="N9" s="268">
        <v>10.9</v>
      </c>
    </row>
    <row r="10" spans="1:16" x14ac:dyDescent="0.15">
      <c r="A10" s="250"/>
      <c r="B10" s="246"/>
      <c r="C10" s="246"/>
      <c r="D10" s="246"/>
      <c r="E10" s="246"/>
      <c r="F10" s="246"/>
      <c r="G10" s="1155" t="s">
        <v>476</v>
      </c>
      <c r="H10" s="1156"/>
      <c r="I10" s="1156"/>
      <c r="J10" s="1157"/>
      <c r="K10" s="269">
        <v>238579</v>
      </c>
      <c r="L10" s="270">
        <v>10300</v>
      </c>
      <c r="M10" s="271">
        <v>5607</v>
      </c>
      <c r="N10" s="272">
        <v>83.7</v>
      </c>
    </row>
    <row r="11" spans="1:16" ht="13.5" customHeight="1" x14ac:dyDescent="0.15">
      <c r="A11" s="250"/>
      <c r="B11" s="246"/>
      <c r="C11" s="246"/>
      <c r="D11" s="246"/>
      <c r="E11" s="246"/>
      <c r="F11" s="246"/>
      <c r="G11" s="1155" t="s">
        <v>477</v>
      </c>
      <c r="H11" s="1156"/>
      <c r="I11" s="1156"/>
      <c r="J11" s="1157"/>
      <c r="K11" s="269">
        <v>296388</v>
      </c>
      <c r="L11" s="270">
        <v>12796</v>
      </c>
      <c r="M11" s="271">
        <v>8384</v>
      </c>
      <c r="N11" s="272">
        <v>52.6</v>
      </c>
    </row>
    <row r="12" spans="1:16" ht="13.5" customHeight="1" x14ac:dyDescent="0.15">
      <c r="A12" s="250"/>
      <c r="B12" s="246"/>
      <c r="C12" s="246"/>
      <c r="D12" s="246"/>
      <c r="E12" s="246"/>
      <c r="F12" s="246"/>
      <c r="G12" s="1155" t="s">
        <v>478</v>
      </c>
      <c r="H12" s="1156"/>
      <c r="I12" s="1156"/>
      <c r="J12" s="1157"/>
      <c r="K12" s="269" t="s">
        <v>479</v>
      </c>
      <c r="L12" s="270" t="s">
        <v>479</v>
      </c>
      <c r="M12" s="271">
        <v>147</v>
      </c>
      <c r="N12" s="272" t="s">
        <v>479</v>
      </c>
    </row>
    <row r="13" spans="1:16" ht="13.5" customHeight="1" x14ac:dyDescent="0.15">
      <c r="A13" s="250"/>
      <c r="B13" s="246"/>
      <c r="C13" s="246"/>
      <c r="D13" s="246"/>
      <c r="E13" s="246"/>
      <c r="F13" s="246"/>
      <c r="G13" s="1155" t="s">
        <v>480</v>
      </c>
      <c r="H13" s="1156"/>
      <c r="I13" s="1156"/>
      <c r="J13" s="1157"/>
      <c r="K13" s="269" t="s">
        <v>479</v>
      </c>
      <c r="L13" s="270" t="s">
        <v>479</v>
      </c>
      <c r="M13" s="271">
        <v>6</v>
      </c>
      <c r="N13" s="272" t="s">
        <v>479</v>
      </c>
    </row>
    <row r="14" spans="1:16" ht="13.5" customHeight="1" x14ac:dyDescent="0.15">
      <c r="A14" s="250"/>
      <c r="B14" s="246"/>
      <c r="C14" s="246"/>
      <c r="D14" s="246"/>
      <c r="E14" s="246"/>
      <c r="F14" s="246"/>
      <c r="G14" s="1155" t="s">
        <v>481</v>
      </c>
      <c r="H14" s="1156"/>
      <c r="I14" s="1156"/>
      <c r="J14" s="1157"/>
      <c r="K14" s="269" t="s">
        <v>479</v>
      </c>
      <c r="L14" s="270" t="s">
        <v>479</v>
      </c>
      <c r="M14" s="271">
        <v>2653</v>
      </c>
      <c r="N14" s="272" t="s">
        <v>479</v>
      </c>
    </row>
    <row r="15" spans="1:16" ht="13.5" customHeight="1" x14ac:dyDescent="0.15">
      <c r="A15" s="250"/>
      <c r="B15" s="246"/>
      <c r="C15" s="246"/>
      <c r="D15" s="246"/>
      <c r="E15" s="246"/>
      <c r="F15" s="246"/>
      <c r="G15" s="1155" t="s">
        <v>482</v>
      </c>
      <c r="H15" s="1156"/>
      <c r="I15" s="1156"/>
      <c r="J15" s="1157"/>
      <c r="K15" s="269">
        <v>28929</v>
      </c>
      <c r="L15" s="270">
        <v>1249</v>
      </c>
      <c r="M15" s="271">
        <v>1240</v>
      </c>
      <c r="N15" s="272">
        <v>0.7</v>
      </c>
    </row>
    <row r="16" spans="1:16" x14ac:dyDescent="0.15">
      <c r="A16" s="250"/>
      <c r="B16" s="246"/>
      <c r="C16" s="246"/>
      <c r="D16" s="246"/>
      <c r="E16" s="246"/>
      <c r="F16" s="246"/>
      <c r="G16" s="1158" t="s">
        <v>483</v>
      </c>
      <c r="H16" s="1159"/>
      <c r="I16" s="1159"/>
      <c r="J16" s="1160"/>
      <c r="K16" s="270">
        <v>-126207</v>
      </c>
      <c r="L16" s="270">
        <v>-5449</v>
      </c>
      <c r="M16" s="271">
        <v>-5294</v>
      </c>
      <c r="N16" s="272">
        <v>2.9</v>
      </c>
    </row>
    <row r="17" spans="1:16" x14ac:dyDescent="0.15">
      <c r="A17" s="250"/>
      <c r="B17" s="246"/>
      <c r="C17" s="246"/>
      <c r="D17" s="246"/>
      <c r="E17" s="246"/>
      <c r="F17" s="246"/>
      <c r="G17" s="1158" t="s">
        <v>170</v>
      </c>
      <c r="H17" s="1159"/>
      <c r="I17" s="1159"/>
      <c r="J17" s="1160"/>
      <c r="K17" s="270">
        <v>1871619</v>
      </c>
      <c r="L17" s="270">
        <v>80806</v>
      </c>
      <c r="M17" s="271">
        <v>68586</v>
      </c>
      <c r="N17" s="272">
        <v>17.8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0" t="s">
        <v>488</v>
      </c>
      <c r="H21" s="1151"/>
      <c r="I21" s="1151"/>
      <c r="J21" s="1152"/>
      <c r="K21" s="282">
        <v>8.4600000000000009</v>
      </c>
      <c r="L21" s="283">
        <v>6.42</v>
      </c>
      <c r="M21" s="284">
        <v>2.04</v>
      </c>
      <c r="N21" s="251"/>
      <c r="O21" s="285"/>
      <c r="P21" s="281"/>
    </row>
    <row r="22" spans="1:16" s="286" customFormat="1" x14ac:dyDescent="0.15">
      <c r="A22" s="281"/>
      <c r="B22" s="251"/>
      <c r="C22" s="251"/>
      <c r="D22" s="251"/>
      <c r="E22" s="251"/>
      <c r="F22" s="251"/>
      <c r="G22" s="1150" t="s">
        <v>489</v>
      </c>
      <c r="H22" s="1151"/>
      <c r="I22" s="1151"/>
      <c r="J22" s="1152"/>
      <c r="K22" s="287">
        <v>95.1</v>
      </c>
      <c r="L22" s="288">
        <v>97.3</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3" t="s">
        <v>470</v>
      </c>
      <c r="L30" s="256"/>
      <c r="M30" s="257" t="s">
        <v>471</v>
      </c>
      <c r="N30" s="258"/>
    </row>
    <row r="31" spans="1:16" x14ac:dyDescent="0.15">
      <c r="A31" s="250"/>
      <c r="B31" s="246"/>
      <c r="C31" s="246"/>
      <c r="D31" s="246"/>
      <c r="E31" s="246"/>
      <c r="F31" s="246"/>
      <c r="G31" s="259"/>
      <c r="H31" s="260"/>
      <c r="I31" s="260"/>
      <c r="J31" s="261"/>
      <c r="K31" s="1154"/>
      <c r="L31" s="262" t="s">
        <v>472</v>
      </c>
      <c r="M31" s="263" t="s">
        <v>473</v>
      </c>
      <c r="N31" s="264" t="s">
        <v>474</v>
      </c>
    </row>
    <row r="32" spans="1:16" ht="27" customHeight="1" x14ac:dyDescent="0.15">
      <c r="A32" s="250"/>
      <c r="B32" s="246"/>
      <c r="C32" s="246"/>
      <c r="D32" s="246"/>
      <c r="E32" s="246"/>
      <c r="F32" s="246"/>
      <c r="G32" s="1166" t="s">
        <v>493</v>
      </c>
      <c r="H32" s="1167"/>
      <c r="I32" s="1167"/>
      <c r="J32" s="1168"/>
      <c r="K32" s="296">
        <v>852558</v>
      </c>
      <c r="L32" s="296">
        <v>36808</v>
      </c>
      <c r="M32" s="297">
        <v>31128</v>
      </c>
      <c r="N32" s="298">
        <v>18.2</v>
      </c>
    </row>
    <row r="33" spans="1:16" ht="13.5" customHeight="1" x14ac:dyDescent="0.15">
      <c r="A33" s="250"/>
      <c r="B33" s="246"/>
      <c r="C33" s="246"/>
      <c r="D33" s="246"/>
      <c r="E33" s="246"/>
      <c r="F33" s="246"/>
      <c r="G33" s="1166" t="s">
        <v>494</v>
      </c>
      <c r="H33" s="1167"/>
      <c r="I33" s="1167"/>
      <c r="J33" s="1168"/>
      <c r="K33" s="296" t="s">
        <v>479</v>
      </c>
      <c r="L33" s="296" t="s">
        <v>479</v>
      </c>
      <c r="M33" s="297" t="s">
        <v>479</v>
      </c>
      <c r="N33" s="298" t="s">
        <v>479</v>
      </c>
    </row>
    <row r="34" spans="1:16" ht="27" customHeight="1" x14ac:dyDescent="0.15">
      <c r="A34" s="250"/>
      <c r="B34" s="246"/>
      <c r="C34" s="246"/>
      <c r="D34" s="246"/>
      <c r="E34" s="246"/>
      <c r="F34" s="246"/>
      <c r="G34" s="1166" t="s">
        <v>495</v>
      </c>
      <c r="H34" s="1167"/>
      <c r="I34" s="1167"/>
      <c r="J34" s="1168"/>
      <c r="K34" s="296" t="s">
        <v>479</v>
      </c>
      <c r="L34" s="296" t="s">
        <v>479</v>
      </c>
      <c r="M34" s="297" t="s">
        <v>479</v>
      </c>
      <c r="N34" s="298" t="s">
        <v>479</v>
      </c>
    </row>
    <row r="35" spans="1:16" ht="27" customHeight="1" x14ac:dyDescent="0.15">
      <c r="A35" s="250"/>
      <c r="B35" s="246"/>
      <c r="C35" s="246"/>
      <c r="D35" s="246"/>
      <c r="E35" s="246"/>
      <c r="F35" s="246"/>
      <c r="G35" s="1166" t="s">
        <v>496</v>
      </c>
      <c r="H35" s="1167"/>
      <c r="I35" s="1167"/>
      <c r="J35" s="1168"/>
      <c r="K35" s="296">
        <v>225830</v>
      </c>
      <c r="L35" s="296">
        <v>9750</v>
      </c>
      <c r="M35" s="297">
        <v>9784</v>
      </c>
      <c r="N35" s="298">
        <v>-0.3</v>
      </c>
    </row>
    <row r="36" spans="1:16" ht="27" customHeight="1" x14ac:dyDescent="0.15">
      <c r="A36" s="250"/>
      <c r="B36" s="246"/>
      <c r="C36" s="246"/>
      <c r="D36" s="246"/>
      <c r="E36" s="246"/>
      <c r="F36" s="246"/>
      <c r="G36" s="1166" t="s">
        <v>497</v>
      </c>
      <c r="H36" s="1167"/>
      <c r="I36" s="1167"/>
      <c r="J36" s="1168"/>
      <c r="K36" s="296">
        <v>73517</v>
      </c>
      <c r="L36" s="296">
        <v>3174</v>
      </c>
      <c r="M36" s="297">
        <v>2611</v>
      </c>
      <c r="N36" s="298">
        <v>21.6</v>
      </c>
    </row>
    <row r="37" spans="1:16" ht="13.5" customHeight="1" x14ac:dyDescent="0.15">
      <c r="A37" s="250"/>
      <c r="B37" s="246"/>
      <c r="C37" s="246"/>
      <c r="D37" s="246"/>
      <c r="E37" s="246"/>
      <c r="F37" s="246"/>
      <c r="G37" s="1166" t="s">
        <v>498</v>
      </c>
      <c r="H37" s="1167"/>
      <c r="I37" s="1167"/>
      <c r="J37" s="1168"/>
      <c r="K37" s="296" t="s">
        <v>479</v>
      </c>
      <c r="L37" s="296" t="s">
        <v>479</v>
      </c>
      <c r="M37" s="297">
        <v>1177</v>
      </c>
      <c r="N37" s="298" t="s">
        <v>479</v>
      </c>
    </row>
    <row r="38" spans="1:16" ht="27" customHeight="1" x14ac:dyDescent="0.15">
      <c r="A38" s="250"/>
      <c r="B38" s="246"/>
      <c r="C38" s="246"/>
      <c r="D38" s="246"/>
      <c r="E38" s="246"/>
      <c r="F38" s="246"/>
      <c r="G38" s="1169" t="s">
        <v>499</v>
      </c>
      <c r="H38" s="1170"/>
      <c r="I38" s="1170"/>
      <c r="J38" s="1171"/>
      <c r="K38" s="299" t="s">
        <v>479</v>
      </c>
      <c r="L38" s="299" t="s">
        <v>479</v>
      </c>
      <c r="M38" s="300">
        <v>1</v>
      </c>
      <c r="N38" s="301" t="s">
        <v>479</v>
      </c>
      <c r="O38" s="295"/>
    </row>
    <row r="39" spans="1:16" x14ac:dyDescent="0.15">
      <c r="A39" s="250"/>
      <c r="B39" s="246"/>
      <c r="C39" s="246"/>
      <c r="D39" s="246"/>
      <c r="E39" s="246"/>
      <c r="F39" s="246"/>
      <c r="G39" s="1169" t="s">
        <v>500</v>
      </c>
      <c r="H39" s="1170"/>
      <c r="I39" s="1170"/>
      <c r="J39" s="1171"/>
      <c r="K39" s="302">
        <v>-82865</v>
      </c>
      <c r="L39" s="302">
        <v>-3578</v>
      </c>
      <c r="M39" s="303">
        <v>-3247</v>
      </c>
      <c r="N39" s="304">
        <v>10.199999999999999</v>
      </c>
      <c r="O39" s="295"/>
    </row>
    <row r="40" spans="1:16" ht="27" customHeight="1" x14ac:dyDescent="0.15">
      <c r="A40" s="250"/>
      <c r="B40" s="246"/>
      <c r="C40" s="246"/>
      <c r="D40" s="246"/>
      <c r="E40" s="246"/>
      <c r="F40" s="246"/>
      <c r="G40" s="1166" t="s">
        <v>501</v>
      </c>
      <c r="H40" s="1167"/>
      <c r="I40" s="1167"/>
      <c r="J40" s="1168"/>
      <c r="K40" s="302">
        <v>-655333</v>
      </c>
      <c r="L40" s="302">
        <v>-28293</v>
      </c>
      <c r="M40" s="303">
        <v>-28558</v>
      </c>
      <c r="N40" s="304">
        <v>-0.9</v>
      </c>
      <c r="O40" s="295"/>
    </row>
    <row r="41" spans="1:16" x14ac:dyDescent="0.15">
      <c r="A41" s="250"/>
      <c r="B41" s="246"/>
      <c r="C41" s="246"/>
      <c r="D41" s="246"/>
      <c r="E41" s="246"/>
      <c r="F41" s="246"/>
      <c r="G41" s="1172" t="s">
        <v>281</v>
      </c>
      <c r="H41" s="1173"/>
      <c r="I41" s="1173"/>
      <c r="J41" s="1174"/>
      <c r="K41" s="296">
        <v>413707</v>
      </c>
      <c r="L41" s="302">
        <v>17861</v>
      </c>
      <c r="M41" s="303">
        <v>12895</v>
      </c>
      <c r="N41" s="304">
        <v>38.5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1" t="s">
        <v>470</v>
      </c>
      <c r="J49" s="1163" t="s">
        <v>505</v>
      </c>
      <c r="K49" s="1164"/>
      <c r="L49" s="1164"/>
      <c r="M49" s="1164"/>
      <c r="N49" s="1165"/>
    </row>
    <row r="50" spans="1:14" x14ac:dyDescent="0.15">
      <c r="A50" s="250"/>
      <c r="B50" s="246"/>
      <c r="C50" s="246"/>
      <c r="D50" s="246"/>
      <c r="E50" s="246"/>
      <c r="F50" s="246"/>
      <c r="G50" s="314"/>
      <c r="H50" s="315"/>
      <c r="I50" s="1162"/>
      <c r="J50" s="316" t="s">
        <v>506</v>
      </c>
      <c r="K50" s="317" t="s">
        <v>507</v>
      </c>
      <c r="L50" s="318" t="s">
        <v>508</v>
      </c>
      <c r="M50" s="319" t="s">
        <v>509</v>
      </c>
      <c r="N50" s="320" t="s">
        <v>510</v>
      </c>
    </row>
    <row r="51" spans="1:14" x14ac:dyDescent="0.15">
      <c r="A51" s="250"/>
      <c r="B51" s="246"/>
      <c r="C51" s="246"/>
      <c r="D51" s="246"/>
      <c r="E51" s="246"/>
      <c r="F51" s="246"/>
      <c r="G51" s="312" t="s">
        <v>511</v>
      </c>
      <c r="H51" s="313"/>
      <c r="I51" s="321">
        <v>1091364</v>
      </c>
      <c r="J51" s="322">
        <v>46856</v>
      </c>
      <c r="K51" s="323">
        <v>2</v>
      </c>
      <c r="L51" s="324">
        <v>48407</v>
      </c>
      <c r="M51" s="325">
        <v>13</v>
      </c>
      <c r="N51" s="326">
        <v>-11</v>
      </c>
    </row>
    <row r="52" spans="1:14" x14ac:dyDescent="0.15">
      <c r="A52" s="250"/>
      <c r="B52" s="246"/>
      <c r="C52" s="246"/>
      <c r="D52" s="246"/>
      <c r="E52" s="246"/>
      <c r="F52" s="246"/>
      <c r="G52" s="327"/>
      <c r="H52" s="328" t="s">
        <v>512</v>
      </c>
      <c r="I52" s="329">
        <v>273932</v>
      </c>
      <c r="J52" s="330">
        <v>11761</v>
      </c>
      <c r="K52" s="331">
        <v>-15.4</v>
      </c>
      <c r="L52" s="332">
        <v>23914</v>
      </c>
      <c r="M52" s="333">
        <v>8.6</v>
      </c>
      <c r="N52" s="334">
        <v>-24</v>
      </c>
    </row>
    <row r="53" spans="1:14" x14ac:dyDescent="0.15">
      <c r="A53" s="250"/>
      <c r="B53" s="246"/>
      <c r="C53" s="246"/>
      <c r="D53" s="246"/>
      <c r="E53" s="246"/>
      <c r="F53" s="246"/>
      <c r="G53" s="312" t="s">
        <v>513</v>
      </c>
      <c r="H53" s="313"/>
      <c r="I53" s="321">
        <v>1667695</v>
      </c>
      <c r="J53" s="322">
        <v>71778</v>
      </c>
      <c r="K53" s="323">
        <v>53.2</v>
      </c>
      <c r="L53" s="324">
        <v>53270</v>
      </c>
      <c r="M53" s="325">
        <v>10</v>
      </c>
      <c r="N53" s="326">
        <v>43.2</v>
      </c>
    </row>
    <row r="54" spans="1:14" x14ac:dyDescent="0.15">
      <c r="A54" s="250"/>
      <c r="B54" s="246"/>
      <c r="C54" s="246"/>
      <c r="D54" s="246"/>
      <c r="E54" s="246"/>
      <c r="F54" s="246"/>
      <c r="G54" s="327"/>
      <c r="H54" s="328" t="s">
        <v>512</v>
      </c>
      <c r="I54" s="329">
        <v>682367</v>
      </c>
      <c r="J54" s="330">
        <v>29369</v>
      </c>
      <c r="K54" s="331">
        <v>149.69999999999999</v>
      </c>
      <c r="L54" s="332">
        <v>24316</v>
      </c>
      <c r="M54" s="333">
        <v>1.7</v>
      </c>
      <c r="N54" s="334">
        <v>148</v>
      </c>
    </row>
    <row r="55" spans="1:14" x14ac:dyDescent="0.15">
      <c r="A55" s="250"/>
      <c r="B55" s="246"/>
      <c r="C55" s="246"/>
      <c r="D55" s="246"/>
      <c r="E55" s="246"/>
      <c r="F55" s="246"/>
      <c r="G55" s="312" t="s">
        <v>514</v>
      </c>
      <c r="H55" s="313"/>
      <c r="I55" s="321">
        <v>2008549</v>
      </c>
      <c r="J55" s="322">
        <v>86646</v>
      </c>
      <c r="K55" s="323">
        <v>20.7</v>
      </c>
      <c r="L55" s="324">
        <v>53292</v>
      </c>
      <c r="M55" s="325">
        <v>0</v>
      </c>
      <c r="N55" s="326">
        <v>20.7</v>
      </c>
    </row>
    <row r="56" spans="1:14" x14ac:dyDescent="0.15">
      <c r="A56" s="250"/>
      <c r="B56" s="246"/>
      <c r="C56" s="246"/>
      <c r="D56" s="246"/>
      <c r="E56" s="246"/>
      <c r="F56" s="246"/>
      <c r="G56" s="327"/>
      <c r="H56" s="328" t="s">
        <v>512</v>
      </c>
      <c r="I56" s="329">
        <v>1093234</v>
      </c>
      <c r="J56" s="330">
        <v>47161</v>
      </c>
      <c r="K56" s="331">
        <v>60.6</v>
      </c>
      <c r="L56" s="332">
        <v>28900</v>
      </c>
      <c r="M56" s="333">
        <v>18.899999999999999</v>
      </c>
      <c r="N56" s="334">
        <v>41.7</v>
      </c>
    </row>
    <row r="57" spans="1:14" x14ac:dyDescent="0.15">
      <c r="A57" s="250"/>
      <c r="B57" s="246"/>
      <c r="C57" s="246"/>
      <c r="D57" s="246"/>
      <c r="E57" s="246"/>
      <c r="F57" s="246"/>
      <c r="G57" s="312" t="s">
        <v>515</v>
      </c>
      <c r="H57" s="313"/>
      <c r="I57" s="321">
        <v>1892132</v>
      </c>
      <c r="J57" s="322">
        <v>81698</v>
      </c>
      <c r="K57" s="323">
        <v>-5.7</v>
      </c>
      <c r="L57" s="324">
        <v>56894</v>
      </c>
      <c r="M57" s="325">
        <v>6.8</v>
      </c>
      <c r="N57" s="326">
        <v>-12.5</v>
      </c>
    </row>
    <row r="58" spans="1:14" x14ac:dyDescent="0.15">
      <c r="A58" s="250"/>
      <c r="B58" s="246"/>
      <c r="C58" s="246"/>
      <c r="D58" s="246"/>
      <c r="E58" s="246"/>
      <c r="F58" s="246"/>
      <c r="G58" s="327"/>
      <c r="H58" s="328" t="s">
        <v>512</v>
      </c>
      <c r="I58" s="329">
        <v>369858</v>
      </c>
      <c r="J58" s="330">
        <v>15970</v>
      </c>
      <c r="K58" s="331">
        <v>-66.099999999999994</v>
      </c>
      <c r="L58" s="332">
        <v>32548</v>
      </c>
      <c r="M58" s="333">
        <v>12.6</v>
      </c>
      <c r="N58" s="334">
        <v>-78.7</v>
      </c>
    </row>
    <row r="59" spans="1:14" x14ac:dyDescent="0.15">
      <c r="A59" s="250"/>
      <c r="B59" s="246"/>
      <c r="C59" s="246"/>
      <c r="D59" s="246"/>
      <c r="E59" s="246"/>
      <c r="F59" s="246"/>
      <c r="G59" s="312" t="s">
        <v>516</v>
      </c>
      <c r="H59" s="313"/>
      <c r="I59" s="321">
        <v>2172313</v>
      </c>
      <c r="J59" s="322">
        <v>93788</v>
      </c>
      <c r="K59" s="323">
        <v>14.8</v>
      </c>
      <c r="L59" s="324">
        <v>47738</v>
      </c>
      <c r="M59" s="325">
        <v>-16.100000000000001</v>
      </c>
      <c r="N59" s="326">
        <v>30.9</v>
      </c>
    </row>
    <row r="60" spans="1:14" x14ac:dyDescent="0.15">
      <c r="A60" s="250"/>
      <c r="B60" s="246"/>
      <c r="C60" s="246"/>
      <c r="D60" s="246"/>
      <c r="E60" s="246"/>
      <c r="F60" s="246"/>
      <c r="G60" s="327"/>
      <c r="H60" s="328" t="s">
        <v>512</v>
      </c>
      <c r="I60" s="335">
        <v>343802</v>
      </c>
      <c r="J60" s="330">
        <v>14843</v>
      </c>
      <c r="K60" s="331">
        <v>-7.1</v>
      </c>
      <c r="L60" s="332">
        <v>24937</v>
      </c>
      <c r="M60" s="333">
        <v>-23.4</v>
      </c>
      <c r="N60" s="334">
        <v>16.3</v>
      </c>
    </row>
    <row r="61" spans="1:14" x14ac:dyDescent="0.15">
      <c r="A61" s="250"/>
      <c r="B61" s="246"/>
      <c r="C61" s="246"/>
      <c r="D61" s="246"/>
      <c r="E61" s="246"/>
      <c r="F61" s="246"/>
      <c r="G61" s="312" t="s">
        <v>517</v>
      </c>
      <c r="H61" s="336"/>
      <c r="I61" s="337">
        <v>1766411</v>
      </c>
      <c r="J61" s="338">
        <v>76153</v>
      </c>
      <c r="K61" s="339">
        <v>17</v>
      </c>
      <c r="L61" s="340">
        <v>51920</v>
      </c>
      <c r="M61" s="341">
        <v>2.7</v>
      </c>
      <c r="N61" s="326">
        <v>14.3</v>
      </c>
    </row>
    <row r="62" spans="1:14" x14ac:dyDescent="0.15">
      <c r="A62" s="250"/>
      <c r="B62" s="246"/>
      <c r="C62" s="246"/>
      <c r="D62" s="246"/>
      <c r="E62" s="246"/>
      <c r="F62" s="246"/>
      <c r="G62" s="327"/>
      <c r="H62" s="328" t="s">
        <v>512</v>
      </c>
      <c r="I62" s="329">
        <v>552639</v>
      </c>
      <c r="J62" s="330">
        <v>23821</v>
      </c>
      <c r="K62" s="331">
        <v>24.3</v>
      </c>
      <c r="L62" s="332">
        <v>26923</v>
      </c>
      <c r="M62" s="333">
        <v>3.7</v>
      </c>
      <c r="N62" s="334">
        <v>20.6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topLeftCell="H72" zoomScale="55" zoomScaleNormal="55" zoomScaleSheetLayoutView="55" workbookViewId="0">
      <selection activeCell="I100" sqref="I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8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topLeftCell="A3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5" t="s">
        <v>3</v>
      </c>
      <c r="D47" s="1175"/>
      <c r="E47" s="1176"/>
      <c r="F47" s="11">
        <v>23.16</v>
      </c>
      <c r="G47" s="12">
        <v>20.239999999999998</v>
      </c>
      <c r="H47" s="12">
        <v>20.86</v>
      </c>
      <c r="I47" s="12">
        <v>21.06</v>
      </c>
      <c r="J47" s="13">
        <v>13.79</v>
      </c>
    </row>
    <row r="48" spans="2:10" ht="57.75" customHeight="1" x14ac:dyDescent="0.15">
      <c r="B48" s="14"/>
      <c r="C48" s="1177" t="s">
        <v>4</v>
      </c>
      <c r="D48" s="1177"/>
      <c r="E48" s="1178"/>
      <c r="F48" s="15">
        <v>9.35</v>
      </c>
      <c r="G48" s="16">
        <v>11.71</v>
      </c>
      <c r="H48" s="16">
        <v>7.11</v>
      </c>
      <c r="I48" s="16">
        <v>10.18</v>
      </c>
      <c r="J48" s="17">
        <v>9.43</v>
      </c>
    </row>
    <row r="49" spans="2:10" ht="57.75" customHeight="1" thickBot="1" x14ac:dyDescent="0.2">
      <c r="B49" s="18"/>
      <c r="C49" s="1179" t="s">
        <v>5</v>
      </c>
      <c r="D49" s="1179"/>
      <c r="E49" s="1180"/>
      <c r="F49" s="19" t="s">
        <v>524</v>
      </c>
      <c r="G49" s="20" t="s">
        <v>525</v>
      </c>
      <c r="H49" s="20" t="s">
        <v>526</v>
      </c>
      <c r="I49" s="20">
        <v>3.84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2018-05-15T06:37:05Z</cp:lastPrinted>
  <dcterms:created xsi:type="dcterms:W3CDTF">2018-01-24T05:22:29Z</dcterms:created>
  <dcterms:modified xsi:type="dcterms:W3CDTF">2018-10-30T00:43:22Z</dcterms:modified>
</cp:coreProperties>
</file>