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240" yWindow="60" windowWidth="14940" windowHeight="7875" tabRatio="90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AF85" i="11" l="1"/>
  <c r="AA85" i="11"/>
  <c r="V85" i="11"/>
  <c r="Q85" i="11"/>
  <c r="AF82" i="11"/>
  <c r="AA82" i="11"/>
  <c r="V82" i="11"/>
  <c r="Q82" i="11"/>
  <c r="AK75" i="11"/>
  <c r="AF75" i="11"/>
  <c r="AA75" i="11"/>
  <c r="V75" i="11"/>
  <c r="Q75" i="11"/>
  <c r="AP72" i="11"/>
  <c r="AK72" i="11"/>
  <c r="AF72" i="11"/>
  <c r="AA72" i="11"/>
  <c r="V72" i="11"/>
  <c r="Q72" i="11"/>
  <c r="AK68" i="11"/>
  <c r="AF68" i="11"/>
  <c r="AF88" i="11" s="1"/>
  <c r="AA68" i="11"/>
  <c r="V68" i="11"/>
  <c r="Q68" i="11"/>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C35" i="9"/>
  <c r="CO34" i="9"/>
  <c r="C34" i="9"/>
  <c r="U34" i="9" s="1"/>
  <c r="U35" i="9" s="1"/>
  <c r="U36"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W34" i="9"/>
  <c r="BW35" i="9" s="1"/>
  <c r="BW36" i="9" s="1"/>
  <c r="BW37" i="9" s="1"/>
  <c r="BW38" i="9" s="1"/>
  <c r="BW39" i="9" s="1"/>
  <c r="BW40" i="9" s="1"/>
  <c r="BW41" i="9" s="1"/>
  <c r="BW42" i="9" s="1"/>
  <c r="BW43" i="9" s="1"/>
</calcChain>
</file>

<file path=xl/sharedStrings.xml><?xml version="1.0" encoding="utf-8"?>
<sst xmlns="http://schemas.openxmlformats.org/spreadsheetml/2006/main" count="1116" uniqueCount="573">
  <si>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</si>
  <si>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</si>
  <si>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</si>
  <si>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</si>
  <si>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</si>
  <si>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</si>
  <si>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</si>
  <si>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</si>
  <si>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</si>
  <si>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</si>
  <si>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</si>
  <si>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</si>
  <si>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</si>
  <si>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</si>
  <si>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</si>
  <si>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</si>
  <si>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</si>
  <si>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</si>
  <si>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</si>
  <si>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</si>
  <si>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</si>
  <si>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</si>
  <si>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</si>
  <si>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</si>
  <si>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</si>
  <si>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</si>
  <si>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</si>
  <si>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</si>
  <si>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</si>
  <si>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</si>
  <si>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</si>
  <si>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</si>
  <si>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</si>
  <si>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</si>
  <si>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</si>
  <si>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</si>
  <si>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</si>
  <si>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</si>
  <si>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</si>
  <si>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</si>
  <si>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</si>
  <si>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</si>
  <si>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</si>
  <si>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</si>
  <si>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</si>
  <si>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</si>
  <si>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</si>
  <si>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</si>
  <si>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</si>
  <si>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</si>
  <si>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</si>
  <si>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</si>
  <si>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</si>
  <si>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</si>
  <si>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</si>
  <si>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</si>
  <si>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</si>
  <si>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</si>
  <si>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</si>
  <si>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</si>
  <si>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</si>
  <si>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</si>
  <si>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</si>
  <si>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</si>
  <si>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</si>
  <si>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</si>
  <si>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</si>
  <si>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</si>
  <si>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</si>
  <si>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</si>
  <si>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</si>
  <si>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</si>
  <si>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</si>
  <si>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</si>
  <si>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</si>
  <si>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</si>
  <si>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</si>
  <si>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</si>
  <si>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</si>
  <si>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</si>
  <si>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</si>
  <si>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</si>
  <si>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</si>
  <si>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南伊勢町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</si>
  <si>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</si>
  <si>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</si>
  <si>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</si>
  <si>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</si>
  <si>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</si>
  <si>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</si>
  <si>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</si>
  <si>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</si>
  <si>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</si>
  <si>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</si>
  <si>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</si>
  <si>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</si>
  <si>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</si>
  <si>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</si>
  <si>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</si>
  <si>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</si>
  <si>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</si>
  <si>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</si>
  <si>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</si>
  <si>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</si>
  <si>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</si>
  <si>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</si>
  <si>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</si>
  <si>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</si>
  <si>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</si>
  <si>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</si>
  <si>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</si>
  <si>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</si>
  <si>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</si>
  <si>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</si>
  <si>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</si>
  <si>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</si>
  <si>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</si>
  <si>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</si>
  <si>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</si>
  <si>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</si>
  <si>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</si>
  <si>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</si>
  <si>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</si>
  <si>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</si>
  <si>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</si>
  <si>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</si>
  <si>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</si>
  <si>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</si>
  <si>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</si>
  <si>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</si>
  <si>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</si>
  <si>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</si>
  <si>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</si>
  <si>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</si>
  <si>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</si>
  <si>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</si>
  <si>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</si>
  <si>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</si>
  <si>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</si>
  <si>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-2.9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</si>
  <si>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</si>
  <si>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</si>
  <si>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</si>
  <si>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</si>
  <si>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</si>
  <si>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</si>
  <si>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</si>
  <si>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</si>
  <si>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</si>
  <si>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</si>
  <si>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</si>
  <si>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</si>
  <si>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</si>
  <si>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</si>
  <si>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</si>
  <si>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</si>
  <si>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</si>
  <si>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</si>
  <si>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</si>
  <si>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</si>
  <si>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</si>
  <si>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</si>
  <si>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</si>
  <si>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</si>
  <si>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</si>
  <si>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</si>
  <si>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</si>
  <si>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</si>
  <si>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</si>
  <si>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</si>
  <si>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</si>
  <si>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</si>
  <si>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</si>
  <si>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</si>
  <si>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</si>
  <si>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</si>
  <si>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</si>
  <si>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</si>
  <si>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</si>
  <si>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</si>
  <si>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</si>
  <si>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</si>
  <si>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</si>
  <si>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</si>
  <si>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</si>
  <si>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</si>
  <si>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</si>
  <si>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</si>
  <si>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</si>
  <si>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</si>
  <si>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</si>
  <si>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</si>
  <si>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</si>
  <si>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</si>
  <si>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</si>
  <si>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</si>
  <si>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</si>
  <si>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</si>
  <si>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三重県南伊勢町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</si>
  <si>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</si>
  <si>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</si>
  <si>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</si>
  <si>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</si>
  <si>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</si>
  <si>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</si>
  <si>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</si>
  <si>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</si>
  <si>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</si>
  <si>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</si>
  <si>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</si>
  <si>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</si>
  <si>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</si>
  <si>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</si>
  <si>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</si>
  <si>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</si>
  <si>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</si>
  <si>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</si>
  <si>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</si>
  <si>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</si>
  <si>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</si>
  <si>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</si>
  <si>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</si>
  <si>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</si>
  <si>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</si>
  <si>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</si>
  <si>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</si>
  <si>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</si>
  <si>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</si>
  <si>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</si>
  <si>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</si>
  <si>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</si>
  <si>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</si>
  <si>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</si>
  <si>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</si>
  <si>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</si>
  <si>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</si>
  <si>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</si>
  <si>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</si>
  <si>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</si>
  <si>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</si>
  <si>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</si>
  <si>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</si>
  <si>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</si>
  <si>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</si>
  <si>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</si>
  <si>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</si>
  <si>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</si>
  <si>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</si>
  <si>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</si>
  <si>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</si>
  <si>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</si>
  <si>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</si>
  <si>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</si>
  <si>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</si>
  <si>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</si>
  <si>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</si>
  <si>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</si>
  <si>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</si>
  <si>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</si>
  <si>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</si>
  <si>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</si>
  <si>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</si>
  <si>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</si>
  <si>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</si>
  <si>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</si>
  <si>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</si>
  <si>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</si>
  <si>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</si>
  <si>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</si>
  <si>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</si>
  <si>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</si>
  <si>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</si>
  <si>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</si>
  <si>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</si>
  <si>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</si>
  <si>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</si>
  <si>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</si>
  <si>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</si>
  <si>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</si>
  <si>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</si>
  <si>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</si>
  <si>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</si>
  <si>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</si>
  <si>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</si>
  <si>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</si>
  <si>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</si>
  <si>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</si>
  <si>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</si>
  <si>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</si>
  <si>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</si>
  <si>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</si>
  <si>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</si>
  <si>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</si>
  <si>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</si>
  <si>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</si>
  <si>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</si>
  <si>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</si>
  <si>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</si>
  <si>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</si>
  <si>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</si>
  <si>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</si>
  <si>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</si>
  <si>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</si>
  <si>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</si>
  <si>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</si>
  <si>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</si>
  <si>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</si>
  <si>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</si>
  <si>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</si>
  <si>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</si>
  <si>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</si>
  <si>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</si>
  <si>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</si>
  <si>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</si>
  <si>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</si>
  <si>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</si>
  <si>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</si>
  <si>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</si>
  <si>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</si>
  <si>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</si>
  <si>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</si>
  <si>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</si>
  <si>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</si>
  <si>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</si>
  <si>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</si>
  <si>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</si>
  <si>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</si>
  <si>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</si>
  <si>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</si>
  <si>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</si>
  <si>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</si>
  <si>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</si>
  <si>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</si>
  <si>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</si>
  <si>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</si>
  <si>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</si>
  <si>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</si>
  <si>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</si>
  <si>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</si>
  <si>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</si>
  <si>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</si>
  <si>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</si>
  <si>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</si>
  <si>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</si>
  <si>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</si>
  <si>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</si>
  <si>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</si>
  <si>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三重県南伊勢町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</si>
  <si>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</si>
  <si>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</si>
  <si>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</si>
  <si>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</si>
  <si>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</si>
  <si>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</si>
  <si>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</si>
  <si>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</si>
  <si>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</si>
  <si>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</si>
  <si>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</si>
  <si>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</si>
  <si>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</si>
  <si>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</si>
  <si>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</si>
  <si>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</si>
  <si>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</si>
  <si>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</si>
  <si>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</si>
  <si>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</si>
  <si>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</si>
  <si>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</si>
  <si>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</si>
  <si>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</si>
  <si>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</si>
  <si>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</si>
  <si>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</si>
  <si>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</si>
  <si>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</si>
  <si>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</si>
  <si>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</si>
  <si>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</si>
  <si>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</si>
  <si>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</si>
  <si>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</si>
  <si>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</si>
  <si>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</si>
  <si>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</si>
  <si>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上水道事業会計</t>
    <phoneticPr fontId="5"/>
  </si>
  <si>
    <t>簡易水道事業特別会計</t>
    <phoneticPr fontId="5"/>
  </si>
  <si>
    <t>法非適用企業</t>
    <phoneticPr fontId="5"/>
  </si>
  <si>
    <t>下水道事業特別会計</t>
    <phoneticPr fontId="5"/>
  </si>
  <si>
    <t>戸別合併処理浄化槽事業特別会計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</si>
  <si>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</si>
  <si>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</si>
  <si>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</si>
  <si>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</si>
  <si>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</si>
  <si>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</si>
  <si>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</si>
  <si>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</si>
  <si>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</si>
  <si>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</si>
  <si>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</si>
  <si>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</si>
  <si>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</si>
  <si>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</si>
  <si>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</si>
  <si>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</si>
  <si>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</si>
  <si>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</si>
  <si>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</si>
  <si>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</si>
  <si>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</si>
  <si>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</si>
  <si>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</si>
  <si>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</si>
  <si>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</si>
  <si>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</si>
  <si>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</si>
  <si>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</si>
  <si>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</si>
  <si>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</si>
  <si>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</si>
  <si>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</si>
  <si>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</si>
  <si>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</si>
  <si>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</si>
  <si>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</si>
  <si>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</si>
  <si>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</si>
  <si>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</si>
  <si>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</si>
  <si>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</si>
  <si>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</si>
  <si>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</si>
  <si>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</si>
  <si>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</si>
  <si>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</si>
  <si>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</si>
  <si>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</si>
  <si>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</si>
  <si>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</si>
  <si>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</si>
  <si>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</si>
  <si>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</si>
  <si>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</si>
  <si>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</si>
  <si>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</si>
  <si>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</si>
  <si>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</si>
  <si>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</si>
  <si>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</si>
  <si>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</si>
  <si>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</si>
  <si>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</si>
  <si>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</si>
  <si>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</si>
  <si>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</si>
  <si>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</si>
  <si>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</si>
  <si>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</si>
  <si>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</si>
  <si>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</si>
  <si>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</si>
  <si>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</si>
  <si>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</si>
  <si>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</si>
  <si>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</si>
  <si>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</si>
  <si>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</si>
  <si>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</si>
  <si>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</si>
  <si>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</si>
  <si>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</si>
  <si>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</si>
  <si>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</si>
  <si>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</si>
  <si>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</si>
  <si>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</si>
  <si>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</si>
  <si>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</si>
  <si>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</si>
  <si>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</si>
  <si>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</si>
  <si>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</si>
  <si>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</si>
  <si>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</si>
  <si>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</si>
  <si>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</si>
  <si>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</si>
  <si>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</si>
  <si>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</si>
  <si>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</si>
  <si>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</si>
  <si>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</si>
  <si>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</si>
  <si>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</si>
  <si>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</si>
  <si>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</si>
  <si>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</si>
  <si>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</si>
  <si>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</si>
  <si>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</si>
  <si>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</si>
  <si>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</si>
  <si>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</si>
  <si>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</si>
  <si>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</si>
  <si>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</si>
  <si>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</si>
  <si>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</si>
  <si>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</si>
  <si>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</si>
  <si>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</si>
  <si>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</si>
  <si>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</si>
  <si>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</si>
  <si>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</si>
  <si>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</si>
  <si>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</si>
  <si>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</si>
  <si>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</si>
  <si>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</si>
  <si>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</si>
  <si>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</si>
  <si>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</si>
  <si>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</si>
  <si>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1.07</t>
  </si>
  <si>
    <t>病院事業会計</t>
  </si>
  <si>
    <t>一般会計</t>
  </si>
  <si>
    <t>上水道事業会計</t>
  </si>
  <si>
    <t>国民健康保険特別会計</t>
  </si>
  <si>
    <t>介護保険特別会計</t>
  </si>
  <si>
    <t>後期高齢者医療特別会計</t>
  </si>
  <si>
    <t>簡易水道事業特別会計</t>
  </si>
  <si>
    <t>下水道事業特別会計</t>
  </si>
  <si>
    <t>その他会計（赤字）</t>
  </si>
  <si>
    <t>その他会計（黒字）</t>
  </si>
  <si>
    <t>-</t>
    <phoneticPr fontId="2"/>
  </si>
  <si>
    <t>-</t>
    <phoneticPr fontId="2"/>
  </si>
  <si>
    <t>-</t>
    <phoneticPr fontId="2"/>
  </si>
  <si>
    <t>わたらい老人福祉施設組合</t>
    <rPh sb="4" eb="6">
      <t>ロウジン</t>
    </rPh>
    <rPh sb="6" eb="8">
      <t>フクシ</t>
    </rPh>
    <rPh sb="8" eb="10">
      <t>シセツ</t>
    </rPh>
    <rPh sb="10" eb="12">
      <t>クミアイ</t>
    </rPh>
    <phoneticPr fontId="2"/>
  </si>
  <si>
    <t>　うち一般会計</t>
    <rPh sb="3" eb="5">
      <t>イッパン</t>
    </rPh>
    <rPh sb="5" eb="7">
      <t>カイケイ</t>
    </rPh>
    <phoneticPr fontId="2"/>
  </si>
  <si>
    <t>　うち特別会計</t>
    <rPh sb="3" eb="5">
      <t>トクベツ</t>
    </rPh>
    <rPh sb="5" eb="7">
      <t>カイケイ</t>
    </rPh>
    <phoneticPr fontId="2"/>
  </si>
  <si>
    <t>志摩広域消防組合</t>
    <rPh sb="0" eb="2">
      <t>シマ</t>
    </rPh>
    <rPh sb="2" eb="4">
      <t>コウイキ</t>
    </rPh>
    <rPh sb="4" eb="6">
      <t>ショウボウ</t>
    </rPh>
    <rPh sb="6" eb="8">
      <t>クミアイ</t>
    </rPh>
    <phoneticPr fontId="2"/>
  </si>
  <si>
    <t>志摩広域行政組合</t>
    <rPh sb="0" eb="2">
      <t>シマ</t>
    </rPh>
    <rPh sb="2" eb="4">
      <t>コウイキ</t>
    </rPh>
    <rPh sb="4" eb="6">
      <t>ギョウセイ</t>
    </rPh>
    <rPh sb="6" eb="8">
      <t>クミアイ</t>
    </rPh>
    <phoneticPr fontId="2"/>
  </si>
  <si>
    <t>三重県市町総合事務組合</t>
    <rPh sb="0" eb="3">
      <t>ミエケン</t>
    </rPh>
    <rPh sb="3" eb="4">
      <t>シ</t>
    </rPh>
    <rPh sb="4" eb="5">
      <t>マチ</t>
    </rPh>
    <rPh sb="5" eb="7">
      <t>ソウゴウ</t>
    </rPh>
    <rPh sb="7" eb="9">
      <t>ジム</t>
    </rPh>
    <rPh sb="9" eb="11">
      <t>クミアイ</t>
    </rPh>
    <phoneticPr fontId="2"/>
  </si>
  <si>
    <t>紀勢地区広域消防組合</t>
    <rPh sb="0" eb="2">
      <t>キセイ</t>
    </rPh>
    <rPh sb="2" eb="4">
      <t>チク</t>
    </rPh>
    <rPh sb="4" eb="6">
      <t>コウイキ</t>
    </rPh>
    <rPh sb="6" eb="8">
      <t>ショウボウ</t>
    </rPh>
    <rPh sb="8" eb="10">
      <t>クミアイ</t>
    </rPh>
    <phoneticPr fontId="2"/>
  </si>
  <si>
    <t>鳥羽志勢広域連合</t>
    <rPh sb="0" eb="2">
      <t>トバ</t>
    </rPh>
    <rPh sb="2" eb="3">
      <t>シ</t>
    </rPh>
    <rPh sb="3" eb="4">
      <t>セイ</t>
    </rPh>
    <rPh sb="4" eb="6">
      <t>コウイキ</t>
    </rPh>
    <rPh sb="6" eb="8">
      <t>レンゴウ</t>
    </rPh>
    <phoneticPr fontId="2"/>
  </si>
  <si>
    <t>度会広域連合</t>
    <rPh sb="0" eb="2">
      <t>ワタライ</t>
    </rPh>
    <rPh sb="2" eb="4">
      <t>コウイキ</t>
    </rPh>
    <rPh sb="4" eb="6">
      <t>レンゴウ</t>
    </rPh>
    <phoneticPr fontId="2"/>
  </si>
  <si>
    <t>伊勢地域農業共済事務組合</t>
    <rPh sb="0" eb="2">
      <t>イセ</t>
    </rPh>
    <rPh sb="2" eb="4">
      <t>チイキ</t>
    </rPh>
    <rPh sb="4" eb="6">
      <t>ノウギョウ</t>
    </rPh>
    <rPh sb="6" eb="8">
      <t>キョウサイ</t>
    </rPh>
    <rPh sb="8" eb="10">
      <t>ジム</t>
    </rPh>
    <rPh sb="10" eb="12">
      <t>クミアイ</t>
    </rPh>
    <phoneticPr fontId="2"/>
  </si>
  <si>
    <t>三重地方税管理回収機構</t>
    <rPh sb="0" eb="2">
      <t>ミエ</t>
    </rPh>
    <rPh sb="2" eb="5">
      <t>チホウゼイ</t>
    </rPh>
    <rPh sb="5" eb="7">
      <t>カンリ</t>
    </rPh>
    <rPh sb="7" eb="9">
      <t>カイシュウ</t>
    </rPh>
    <rPh sb="9" eb="11">
      <t>キコウ</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</si>
  <si>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</si>
  <si>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t>
    <phoneticPr fontId="2"/>
  </si>
  <si>
    <t>3特別会計の合算</t>
    <rPh sb="1" eb="3">
      <t>トクベツ</t>
    </rPh>
    <rPh sb="3" eb="5">
      <t>カイケイ</t>
    </rPh>
    <rPh sb="6" eb="8">
      <t>ガッサン</t>
    </rPh>
    <phoneticPr fontId="2"/>
  </si>
  <si>
    <t>-</t>
    <phoneticPr fontId="2"/>
  </si>
  <si>
    <t>6特別会計の合算</t>
    <rPh sb="1" eb="3">
      <t>トクベツ</t>
    </rPh>
    <rPh sb="3" eb="5">
      <t>カイケイ</t>
    </rPh>
    <rPh sb="6" eb="8">
      <t>ガッサン</t>
    </rPh>
    <phoneticPr fontId="2"/>
  </si>
  <si>
    <t>-</t>
    <phoneticPr fontId="2"/>
  </si>
  <si>
    <t>-</t>
    <phoneticPr fontId="2"/>
  </si>
  <si>
    <t>-</t>
    <phoneticPr fontId="2"/>
  </si>
  <si>
    <t>4特別会計の合算</t>
    <rPh sb="1" eb="3">
      <t>トクベツ</t>
    </rPh>
    <rPh sb="3" eb="5">
      <t>カイケイ</t>
    </rPh>
    <rPh sb="6" eb="8">
      <t>ガッサン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</si>
  <si>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</si>
  <si>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</si>
  <si>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</si>
  <si>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</si>
  <si>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</si>
  <si>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</si>
  <si>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</si>
  <si>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</si>
  <si>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</si>
  <si>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</si>
  <si>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</si>
  <si>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将来負担比率、実質公債費比率とも類似団体の平均を下回っている。
将来負担比率については、年々下降傾向にあるが、退職手当の負担見込額、組合負担等見込額、公営企業債繰入見込額の減少が大きな要因である。
しかし、平成30年度、31年度と町立病院の建て替え工事を行うことが決定しているため、今後の比率の上昇には留意する必要がある。</t>
    <phoneticPr fontId="2"/>
  </si>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</sst>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extLst>
            <c:ext xmlns:c16="http://schemas.microsoft.com/office/drawing/2014/chart" uri="{C3380CC4-5D6E-409C-BE32-E72D297353CC}">
              <c16:uniqueId val="{00000000-9BFA-40CC-B2F0-C057DDE51C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61774</c:v>
                </c:pt>
                <c:pt idx="1">
                  <c:v>122620</c:v>
                </c:pt>
                <c:pt idx="2">
                  <c:v>100661</c:v>
                </c:pt>
                <c:pt idx="3">
                  <c:v>68780</c:v>
                </c:pt>
                <c:pt idx="4">
                  <c:v>140685</c:v>
                </c:pt>
              </c:numCache>
            </c:numRef>
          </c:val>
          <c:smooth val="0"/>
          <c:extLst>
            <c:ext xmlns:c16="http://schemas.microsoft.com/office/drawing/2014/chart" uri="{C3380CC4-5D6E-409C-BE32-E72D297353CC}">
              <c16:uniqueId val="{00000001-9BFA-40CC-B2F0-C057DDE51C24}"/>
            </c:ext>
          </c:extLst>
        </c:ser>
        <c:dLbls>
          <c:showLegendKey val="0"/>
          <c:showVal val="0"/>
          <c:showCatName val="0"/>
          <c:showSerName val="0"/>
          <c:showPercent val="0"/>
          <c:showBubbleSize val="0"/>
        </c:dLbls>
        <c:marker val="1"/>
        <c:smooth val="0"/>
        <c:axId val="91512832"/>
        <c:axId val="91514368"/>
      </c:lineChart>
      <c:catAx>
        <c:axId val="91512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14368"/>
        <c:crosses val="autoZero"/>
        <c:auto val="1"/>
        <c:lblAlgn val="ctr"/>
        <c:lblOffset val="100"/>
        <c:tickLblSkip val="1"/>
        <c:tickMarkSkip val="1"/>
        <c:noMultiLvlLbl val="0"/>
      </c:catAx>
      <c:valAx>
        <c:axId val="915143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12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c:v>
                </c:pt>
                <c:pt idx="1">
                  <c:v>6.09</c:v>
                </c:pt>
                <c:pt idx="2">
                  <c:v>5.13</c:v>
                </c:pt>
                <c:pt idx="3">
                  <c:v>5.42</c:v>
                </c:pt>
                <c:pt idx="4">
                  <c:v>3.53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29.47</c:v>
                </c:pt>
                <c:pt idx="1">
                  <c:v>29.98</c:v>
                </c:pt>
                <c:pt idx="2">
                  <c:v>32.92</c:v>
                </c:pt>
                <c:pt idx="3">
                  <c:v>32.72</c:v>
                </c:pt>
                <c:pt idx="4">
                  <c:v>35.86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0949888"/>
        <c:axId val="110951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-1.07</c:v>
                </c:pt>
                <c:pt idx="1">
                  <c:v>1.35</c:v>
                </c:pt>
                <c:pt idx="2">
                  <c:v>1.83</c:v>
                </c:pt>
                <c:pt idx="3">
                  <c:v>0.86</c:v>
                </c:pt>
                <c:pt idx="4">
                  <c:v>0.05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0949888"/>
        <c:axId val="110951808"/>
      </c:lineChart>
      <c:catAx>
        <c:axId val="11094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951808"/>
        <c:crosses val="autoZero"/>
        <c:auto val="1"/>
        <c:lblAlgn val="ctr"/>
        <c:lblOffset val="100"/>
        <c:tickLblSkip val="1"/>
        <c:tickMarkSkip val="1"/>
        <c:noMultiLvlLbl val="0"/>
      </c:catAx>
      <c:valAx>
        <c:axId val="11095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4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0.14000000000000001</c:v>
                </c:pt>
                <c:pt idx="2">
                  <c:v>#N/A</c:v>
                </c:pt>
                <c:pt idx="3">
                  <c:v>0.26</c:v>
                </c:pt>
                <c:pt idx="4">
                  <c:v>#N/A</c:v>
                </c:pt>
                <c:pt idx="5">
                  <c:v>0.16</c:v>
                </c:pt>
                <c:pt idx="6">
                  <c:v>#N/A</c:v>
                </c:pt>
                <c:pt idx="7">
                  <c:v>0.16</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0.21</c:v>
                </c:pt>
                <c:pt idx="4">
                  <c:v>#N/A</c:v>
                </c:pt>
                <c:pt idx="5">
                  <c:v>0.33</c:v>
                </c:pt>
                <c:pt idx="6">
                  <c:v>#N/A</c:v>
                </c:pt>
                <c:pt idx="7">
                  <c:v>0.03</c:v>
                </c:pt>
                <c:pt idx="8">
                  <c:v>#N/A</c:v>
                </c:pt>
                <c:pt idx="9">
                  <c:v>0.06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1.31</c:v>
                </c:pt>
                <c:pt idx="2">
                  <c:v>#N/A</c:v>
                </c:pt>
                <c:pt idx="3">
                  <c:v>1.29</c:v>
                </c:pt>
                <c:pt idx="4">
                  <c:v>#N/A</c:v>
                </c:pt>
                <c:pt idx="5">
                  <c:v>1.63</c:v>
                </c:pt>
                <c:pt idx="6">
                  <c:v>#N/A</c:v>
                </c:pt>
                <c:pt idx="7">
                  <c:v>1.28</c:v>
                </c:pt>
                <c:pt idx="8">
                  <c:v>#N/A</c:v>
                </c:pt>
                <c:pt idx="9">
                  <c:v>1.1399999999999999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2.67</c:v>
                </c:pt>
                <c:pt idx="2">
                  <c:v>#N/A</c:v>
                </c:pt>
                <c:pt idx="3">
                  <c:v>2.08</c:v>
                </c:pt>
                <c:pt idx="4">
                  <c:v>#N/A</c:v>
                </c:pt>
                <c:pt idx="5">
                  <c:v>1.1200000000000001</c:v>
                </c:pt>
                <c:pt idx="6">
                  <c:v>#N/A</c:v>
                </c:pt>
                <c:pt idx="7">
                  <c:v>0.89</c:v>
                </c:pt>
                <c:pt idx="8">
                  <c:v>#N/A</c:v>
                </c:pt>
                <c:pt idx="9">
                  <c:v>1.1599999999999999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2.78</c:v>
                </c:pt>
                <c:pt idx="2">
                  <c:v>#N/A</c:v>
                </c:pt>
                <c:pt idx="3">
                  <c:v>3.24</c:v>
                </c:pt>
                <c:pt idx="4">
                  <c:v>#N/A</c:v>
                </c:pt>
                <c:pt idx="5">
                  <c:v>3.41</c:v>
                </c:pt>
                <c:pt idx="6">
                  <c:v>#N/A</c:v>
                </c:pt>
                <c:pt idx="7">
                  <c:v>2.2599999999999998</c:v>
                </c:pt>
                <c:pt idx="8">
                  <c:v>#N/A</c:v>
                </c:pt>
                <c:pt idx="9">
                  <c:v>2.34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5.59</c:v>
                </c:pt>
                <c:pt idx="2">
                  <c:v>#N/A</c:v>
                </c:pt>
                <c:pt idx="3">
                  <c:v>6.08</c:v>
                </c:pt>
                <c:pt idx="4">
                  <c:v>#N/A</c:v>
                </c:pt>
                <c:pt idx="5">
                  <c:v>5.12</c:v>
                </c:pt>
                <c:pt idx="6">
                  <c:v>#N/A</c:v>
                </c:pt>
                <c:pt idx="7">
                  <c:v>5.41</c:v>
                </c:pt>
                <c:pt idx="8">
                  <c:v>#N/A</c:v>
                </c:pt>
                <c:pt idx="9">
                  <c:v>3.53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2.46</c:v>
                </c:pt>
                <c:pt idx="2">
                  <c:v>#N/A</c:v>
                </c:pt>
                <c:pt idx="3">
                  <c:v>2.56</c:v>
                </c:pt>
                <c:pt idx="4">
                  <c:v>#N/A</c:v>
                </c:pt>
                <c:pt idx="5">
                  <c:v>2.98</c:v>
                </c:pt>
                <c:pt idx="6">
                  <c:v>#N/A</c:v>
                </c:pt>
                <c:pt idx="7">
                  <c:v>3.41</c:v>
                </c:pt>
                <c:pt idx="8">
                  <c:v>#N/A</c:v>
                </c:pt>
                <c:pt idx="9">
                  <c:v>3.75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1365120"/>
        <c:axId val="111371008"/>
      </c:barChart>
      <c:catAx>
        <c:axId val="11136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71008"/>
        <c:crosses val="autoZero"/>
        <c:auto val="1"/>
        <c:lblAlgn val="ctr"/>
        <c:lblOffset val="100"/>
        <c:tickLblSkip val="1"/>
        <c:tickMarkSkip val="1"/>
        <c:noMultiLvlLbl val="0"/>
      </c:catAx>
      <c:valAx>
        <c:axId val="11137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65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1072</c:v>
                </c:pt>
                <c:pt idx="5">
                  <c:v>1083</c:v>
                </c:pt>
                <c:pt idx="8">
                  <c:v>1158</c:v>
                </c:pt>
                <c:pt idx="11">
                  <c:v>1153</c:v>
                </c:pt>
                <c:pt idx="14">
                  <c:v>1134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63</c:v>
                </c:pt>
                <c:pt idx="3">
                  <c:v>63</c:v>
                </c:pt>
                <c:pt idx="6">
                  <c:v>63</c:v>
                </c:pt>
                <c:pt idx="9">
                  <c:v>66</c:v>
                </c:pt>
                <c:pt idx="12">
                  <c:v>68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348</c:v>
                </c:pt>
                <c:pt idx="3">
                  <c:v>350</c:v>
                </c:pt>
                <c:pt idx="6">
                  <c:v>370</c:v>
                </c:pt>
                <c:pt idx="9">
                  <c:v>370</c:v>
                </c:pt>
                <c:pt idx="12">
                  <c:v>383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1146</c:v>
                </c:pt>
                <c:pt idx="3">
                  <c:v>1152</c:v>
                </c:pt>
                <c:pt idx="6">
                  <c:v>1197</c:v>
                </c:pt>
                <c:pt idx="9">
                  <c:v>1188</c:v>
                </c:pt>
                <c:pt idx="12">
                  <c:v>1102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2043520"/>
        <c:axId val="92045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485</c:v>
                </c:pt>
                <c:pt idx="2">
                  <c:v>#N/A</c:v>
                </c:pt>
                <c:pt idx="3">
                  <c:v>#N/A</c:v>
                </c:pt>
                <c:pt idx="4">
                  <c:v>482</c:v>
                </c:pt>
                <c:pt idx="5">
                  <c:v>#N/A</c:v>
                </c:pt>
                <c:pt idx="6">
                  <c:v>#N/A</c:v>
                </c:pt>
                <c:pt idx="7">
                  <c:v>472</c:v>
                </c:pt>
                <c:pt idx="8">
                  <c:v>#N/A</c:v>
                </c:pt>
                <c:pt idx="9">
                  <c:v>#N/A</c:v>
                </c:pt>
                <c:pt idx="10">
                  <c:v>471</c:v>
                </c:pt>
                <c:pt idx="11">
                  <c:v>#N/A</c:v>
                </c:pt>
                <c:pt idx="12">
                  <c:v>#N/A</c:v>
                </c:pt>
                <c:pt idx="13">
                  <c:v>419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2043520"/>
        <c:axId val="92045696"/>
      </c:lineChart>
      <c:catAx>
        <c:axId val="9204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045696"/>
        <c:crosses val="autoZero"/>
        <c:auto val="1"/>
        <c:lblAlgn val="ctr"/>
        <c:lblOffset val="100"/>
        <c:tickLblSkip val="1"/>
        <c:tickMarkSkip val="1"/>
        <c:noMultiLvlLbl val="0"/>
      </c:catAx>
      <c:valAx>
        <c:axId val="9204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4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11267</c:v>
                </c:pt>
                <c:pt idx="5">
                  <c:v>11477</c:v>
                </c:pt>
                <c:pt idx="8">
                  <c:v>11460</c:v>
                </c:pt>
                <c:pt idx="11">
                  <c:v>11266</c:v>
                </c:pt>
                <c:pt idx="14">
                  <c:v>11486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200</c:v>
                </c:pt>
                <c:pt idx="5">
                  <c:v>129</c:v>
                </c:pt>
                <c:pt idx="8">
                  <c:v>94</c:v>
                </c:pt>
                <c:pt idx="11">
                  <c:v>77</c:v>
                </c:pt>
                <c:pt idx="14">
                  <c:v>107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4229</c:v>
                </c:pt>
                <c:pt idx="5">
                  <c:v>4416</c:v>
                </c:pt>
                <c:pt idx="8">
                  <c:v>4570</c:v>
                </c:pt>
                <c:pt idx="11">
                  <c:v>4761</c:v>
                </c:pt>
                <c:pt idx="14">
                  <c:v>5085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2394</c:v>
                </c:pt>
                <c:pt idx="3">
                  <c:v>2351</c:v>
                </c:pt>
                <c:pt idx="6">
                  <c:v>2314</c:v>
                </c:pt>
                <c:pt idx="9">
                  <c:v>2177</c:v>
                </c:pt>
                <c:pt idx="12">
                  <c:v>2128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449</c:v>
                </c:pt>
                <c:pt idx="3">
                  <c:v>437</c:v>
                </c:pt>
                <c:pt idx="6">
                  <c:v>416</c:v>
                </c:pt>
                <c:pt idx="9">
                  <c:v>373</c:v>
                </c:pt>
                <c:pt idx="12">
                  <c:v>313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4641</c:v>
                </c:pt>
                <c:pt idx="3">
                  <c:v>4489</c:v>
                </c:pt>
                <c:pt idx="6">
                  <c:v>4301</c:v>
                </c:pt>
                <c:pt idx="9">
                  <c:v>4198</c:v>
                </c:pt>
                <c:pt idx="12">
                  <c:v>4174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11376</c:v>
                </c:pt>
                <c:pt idx="3">
                  <c:v>11592</c:v>
                </c:pt>
                <c:pt idx="6">
                  <c:v>11638</c:v>
                </c:pt>
                <c:pt idx="9">
                  <c:v>11493</c:v>
                </c:pt>
                <c:pt idx="12">
                  <c:v>11986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9916416"/>
        <c:axId val="99939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3165</c:v>
                </c:pt>
                <c:pt idx="2">
                  <c:v>#N/A</c:v>
                </c:pt>
                <c:pt idx="3">
                  <c:v>#N/A</c:v>
                </c:pt>
                <c:pt idx="4">
                  <c:v>2846</c:v>
                </c:pt>
                <c:pt idx="5">
                  <c:v>#N/A</c:v>
                </c:pt>
                <c:pt idx="6">
                  <c:v>#N/A</c:v>
                </c:pt>
                <c:pt idx="7">
                  <c:v>2544</c:v>
                </c:pt>
                <c:pt idx="8">
                  <c:v>#N/A</c:v>
                </c:pt>
                <c:pt idx="9">
                  <c:v>#N/A</c:v>
                </c:pt>
                <c:pt idx="10">
                  <c:v>2138</c:v>
                </c:pt>
                <c:pt idx="11">
                  <c:v>#N/A</c:v>
                </c:pt>
                <c:pt idx="12">
                  <c:v>#N/A</c:v>
                </c:pt>
                <c:pt idx="13">
                  <c:v>1923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9916416"/>
        <c:axId val="99939072"/>
      </c:lineChart>
      <c:catAx>
        <c:axId val="9991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939072"/>
        <c:crosses val="autoZero"/>
        <c:auto val="1"/>
        <c:lblAlgn val="ctr"/>
        <c:lblOffset val="100"/>
        <c:tickLblSkip val="1"/>
        <c:tickMarkSkip val="1"/>
        <c:noMultiLvlLbl val="0"/>
      </c:catAx>
      <c:valAx>
        <c:axId val="9993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1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{3BC4809E-7785-4897-946E-F4EB622C72FF}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1D9A-4038-A9E7-F467BD08B3C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{004127BE-5DD0-46DC-A836-29B062EEE1D1}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1D9A-4038-A9E7-F467BD08B3C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{E480FEBF-863C-4AE2-8C95-0A752EDE312E}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1D9A-4038-A9E7-F467BD08B3C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{B78092AD-0EB4-4B21-944F-82C3E027B0D3}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1D9A-4038-A9E7-F467BD08B3C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{25950828-8435-42F7-A0EA-81CE5ACD8A20}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1D9A-4038-A9E7-F467BD08B3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1D9A-4038-A9E7-F467BD08B3C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{F29BC22B-2BBE-4F10-AADE-1F58D67B562D}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1D9A-4038-A9E7-F467BD08B3C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{A9F932D7-B287-4C9F-B714-6799AEBD3B0D}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1D9A-4038-A9E7-F467BD08B3C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{045B34DA-DC17-4D6B-8DC6-2C5E1F7D7166}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1D9A-4038-A9E7-F467BD08B3C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{B685BC15-6380-4FC5-9FB3-9B9A9ABBD606}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1D9A-4038-A9E7-F467BD08B3C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{78365476-D996-44FE-9204-C284EBFE8DF3}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1D9A-4038-A9E7-F467BD08B3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1D9A-4038-A9E7-F467BD08B3CC}"/>
            </c:ext>
          </c:extLst>
        </c:ser>
        <c:dLbls>
          <c:showLegendKey val="0"/>
          <c:showVal val="0"/>
          <c:showCatName val="0"/>
          <c:showSerName val="0"/>
          <c:showPercent val="0"/>
          <c:showBubbleSize val="0"/>
        </c:dLbls>
        <c:axId val="72742016"/>
        <c:axId val="72743936"/>
      </c:scatterChart>
      <c:valAx>
        <c:axId val="727420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43936"/>
        <c:crosses val="autoZero"/>
        <c:crossBetween val="midCat"/>
      </c:valAx>
      <c:valAx>
        <c:axId val="727439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42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{265BA4F9-27CF-4555-80F6-03EB2561185A}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524-45AC-B649-799085DAE6A5}"/>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{4F6DB706-A016-42DA-BA2E-943DD84505ED}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524-45AC-B649-799085DAE6A5}"/>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{3E49D723-FE8B-4679-80A3-E8CB5E61733E}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524-45AC-B649-799085DAE6A5}"/>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{413C7AB7-C989-44FC-B16B-3A64DB782442}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524-45AC-B649-799085DAE6A5}"/>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{11625E37-193B-4AC8-9AEE-FD5DFAFD7C8B}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524-45AC-B649-799085DAE6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10.4</c:v>
                </c:pt>
                <c:pt idx="1">
                  <c:v>10.199999999999999</c:v>
                </c:pt>
                <c:pt idx="2">
                  <c:v>9.6999999999999993</c:v>
                </c:pt>
                <c:pt idx="3">
                  <c:v>9.6</c:v>
                </c:pt>
                <c:pt idx="4">
                  <c:v>9.1999999999999993</c:v>
                </c:pt>
              </c:numCache>
            </c:numRef>
          </c:xVal>
          <c:yVal>
            <c:numRef>
              <c:f>公会計指標分析・財政指標組合せ分析表!$K$73:$O$73</c:f>
              <c:numCache>
                <c:formatCode>#,##0.0;"▲ "#,##0.0</c:formatCode>
                <c:ptCount val="5"/>
                <c:pt idx="0">
                  <c:v>63.9</c:v>
                </c:pt>
                <c:pt idx="1">
                  <c:v>57.5</c:v>
                </c:pt>
                <c:pt idx="2">
                  <c:v>52.4</c:v>
                </c:pt>
                <c:pt idx="3">
                  <c:v>42.9</c:v>
                </c:pt>
                <c:pt idx="4">
                  <c:v>39.799999999999997</c:v>
                </c:pt>
              </c:numCache>
            </c:numRef>
          </c:yVal>
          <c:smooth val="0"/>
          <c:extLst>
            <c:ext xmlns:c16="http://schemas.microsoft.com/office/drawing/2014/chart" uri="{C3380CC4-5D6E-409C-BE32-E72D297353CC}">
              <c16:uniqueId val="{00000005-7524-45AC-B649-799085DAE6A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{697DB06C-B54A-4645-ACC4-2A5B1414F246}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524-45AC-B649-799085DAE6A5}"/>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{0F8A475A-1498-474B-97C4-AB67CB41D6B0}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524-45AC-B649-799085DAE6A5}"/>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{5D82E2A5-B6E1-4B41-BA30-75A0E32A2279}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524-45AC-B649-799085DAE6A5}"/>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{11D58389-BE20-4FD1-8EAC-F21D340A4591}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524-45AC-B649-799085DAE6A5}"/>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{187311FD-D820-4FA9-A8CD-C043574983F3}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524-45AC-B649-799085DAE6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c:ext xmlns:c16="http://schemas.microsoft.com/office/drawing/2014/chart" uri="{C3380CC4-5D6E-409C-BE32-E72D297353CC}">
              <c16:uniqueId val="{0000000B-7524-45AC-B649-799085DAE6A5}"/>
            </c:ext>
          </c:extLst>
        </c:ser>
        <c:dLbls>
          <c:showLegendKey val="0"/>
          <c:showVal val="0"/>
          <c:showCatName val="0"/>
          <c:showSerName val="0"/>
          <c:showPercent val="0"/>
          <c:showBubbleSize val="0"/>
        </c:dLbls>
        <c:axId val="72823552"/>
        <c:axId val="72825472"/>
      </c:scatterChart>
      <c:valAx>
        <c:axId val="72823552"/>
        <c:scaling>
          <c:orientation val="minMax"/>
          <c:max val="13.7"/>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25472"/>
        <c:crosses val="autoZero"/>
        <c:crossBetween val="midCat"/>
      </c:valAx>
      <c:valAx>
        <c:axId val="72825472"/>
        <c:scaling>
          <c:orientation val="minMax"/>
          <c:max val="69"/>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235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については、合併特例事業や防災対策事業の増発により高い水準で推移している。近年の起債については、臨時財政対策債や過疎対策事業債、合併特例債の占める割合が非常に高く、既発債の償還が年々終了していくことで交付税措置率の高い残債の割合が大きくなってきている状況にある。しかしながら、水道事業や下水道事業などの建設改良に伴う起債の償還が長期に続くことから、新規地方債の発行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の地方債残高は合併特例事業や防災対策事業の増発により高い水準で推移しており、この傾向は今後も続くものと予想される。また今後は、病院建設事業による一般会計負担が増加していくことから将来負担額は上昇していくもの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適切な財源の確保と歳出の精査により、毎年基金積立額が伸びている状況にある。また、交付税措置率の高い財債の割合も年々高くなってきていることから、地方債残高における基準財政需要額算入比率も伸びている状況である。今後とも新規地方債の発行の抑制や基金の積み増しを行うなど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13,521
13,464
241.89
9,839,561
9,592,939
209,503
5,933,424
11,634,273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13,521
13,464
241.89
9,839,561
9,592,939
209,503
5,933,424
11,634,273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13,521
13,464
241.89
9,839,561
9,592,939
209,503
5,933,424
11,634,273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13,521
13,464
241.89
9,839,561
9,592,939
209,503
5,933,424
11,634,273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人口減少、少子高齢化が著しい。高齢化率については平成</a:t>
          </a:r>
          <a:r>
            <a:rPr kumimoji="1" lang="en-US" altLang="ja-JP" sz="1300">
              <a:latin typeface="ＭＳ Ｐゴシック"/>
            </a:rPr>
            <a:t>28</a:t>
          </a:r>
          <a:r>
            <a:rPr kumimoji="1" lang="ja-JP" altLang="en-US" sz="1300">
              <a:latin typeface="ＭＳ Ｐゴシック"/>
            </a:rPr>
            <a:t>年度末で</a:t>
          </a:r>
          <a:r>
            <a:rPr kumimoji="1" lang="en-US" altLang="ja-JP" sz="1300">
              <a:latin typeface="ＭＳ Ｐゴシック"/>
            </a:rPr>
            <a:t>48.71</a:t>
          </a:r>
          <a:r>
            <a:rPr kumimoji="1" lang="ja-JP" altLang="en-US" sz="1300">
              <a:latin typeface="ＭＳ Ｐゴシック"/>
            </a:rPr>
            <a:t>％であり、県内で最も高い数値である。町の基幹産業である第一次産業が低迷していることから、財政基盤が弱く、類似団体の平均を下回っている。今後は公共施設の適正配置（統廃合、除却）について取り組み、経常経費の削減を行う。また、歳出全般についても大きく見直すこととし、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70" name="直線コネクタ 69"/>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3" name="直線コネクタ 72"/>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6" name="直線コネクタ 75"/>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95250</xdr:rowOff>
    </xdr:to>
    <xdr:cxnSp macro="">
      <xdr:nvCxnSpPr>
        <xdr:cNvPr id="79" name="直線コネクタ 78"/>
        <xdr:cNvCxnSpPr/>
      </xdr:nvCxnSpPr>
      <xdr:spPr>
        <a:xfrm>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9" name="円/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1" name="円/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3" name="円/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5" name="円/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7" name="円/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東西に広い町内には</a:t>
          </a:r>
          <a:r>
            <a:rPr kumimoji="1" lang="en-US" altLang="ja-JP" sz="1300">
              <a:latin typeface="ＭＳ Ｐゴシック"/>
            </a:rPr>
            <a:t>38</a:t>
          </a:r>
          <a:r>
            <a:rPr kumimoji="1" lang="ja-JP" altLang="en-US" sz="1300">
              <a:latin typeface="ＭＳ Ｐゴシック"/>
            </a:rPr>
            <a:t>の集落がある。そのそれぞれに消防施設、地区集会施設などの公共施設あり、維持管理経費が高くなっている。また地域医療の確保を図るため町立病院や診療施設への繰出し、高齢者の移動に欠かせない町営バス、デマンドバスの運行経費も経常収支比率を押し上げる大きな要因となっている。保育所や公営住宅の統廃合を行うことで経常経費の削減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18204</xdr:rowOff>
    </xdr:from>
    <xdr:to>
      <xdr:col>7</xdr:col>
      <xdr:colOff>152400</xdr:colOff>
      <xdr:row>66</xdr:row>
      <xdr:rowOff>34290</xdr:rowOff>
    </xdr:to>
    <xdr:cxnSp macro="">
      <xdr:nvCxnSpPr>
        <xdr:cNvPr id="133" name="直線コネクタ 132"/>
        <xdr:cNvCxnSpPr/>
      </xdr:nvCxnSpPr>
      <xdr:spPr>
        <a:xfrm>
          <a:off x="4114800" y="113339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18204</xdr:rowOff>
    </xdr:from>
    <xdr:to>
      <xdr:col>6</xdr:col>
      <xdr:colOff>0</xdr:colOff>
      <xdr:row>66</xdr:row>
      <xdr:rowOff>154940</xdr:rowOff>
    </xdr:to>
    <xdr:cxnSp macro="">
      <xdr:nvCxnSpPr>
        <xdr:cNvPr id="136" name="直線コネクタ 135"/>
        <xdr:cNvCxnSpPr/>
      </xdr:nvCxnSpPr>
      <xdr:spPr>
        <a:xfrm flipV="1">
          <a:off x="3225800" y="113339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8" name="テキスト ボックス 137"/>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101177</xdr:rowOff>
    </xdr:from>
    <xdr:to>
      <xdr:col>4</xdr:col>
      <xdr:colOff>482600</xdr:colOff>
      <xdr:row>66</xdr:row>
      <xdr:rowOff>154940</xdr:rowOff>
    </xdr:to>
    <xdr:cxnSp macro="">
      <xdr:nvCxnSpPr>
        <xdr:cNvPr id="139" name="直線コネクタ 138"/>
        <xdr:cNvCxnSpPr/>
      </xdr:nvCxnSpPr>
      <xdr:spPr>
        <a:xfrm>
          <a:off x="2336800" y="1124542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41" name="テキスト ボックス 140"/>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101177</xdr:rowOff>
    </xdr:from>
    <xdr:to>
      <xdr:col>3</xdr:col>
      <xdr:colOff>279400</xdr:colOff>
      <xdr:row>65</xdr:row>
      <xdr:rowOff>133350</xdr:rowOff>
    </xdr:to>
    <xdr:cxnSp macro="">
      <xdr:nvCxnSpPr>
        <xdr:cNvPr id="142" name="直線コネクタ 141"/>
        <xdr:cNvCxnSpPr/>
      </xdr:nvCxnSpPr>
      <xdr:spPr>
        <a:xfrm flipV="1">
          <a:off x="1447800" y="112454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4" name="テキスト ボックス 143"/>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6" name="テキスト ボックス 145"/>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154940</xdr:rowOff>
    </xdr:from>
    <xdr:to>
      <xdr:col>7</xdr:col>
      <xdr:colOff>203200</xdr:colOff>
      <xdr:row>66</xdr:row>
      <xdr:rowOff>85090</xdr:rowOff>
    </xdr:to>
    <xdr:sp macro="" textlink="">
      <xdr:nvSpPr>
        <xdr:cNvPr id="152" name="円/楕円 151"/>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127017</xdr:rowOff>
    </xdr:from>
    <xdr:ext cx="762000" cy="259045"/>
    <xdr:sp macro="" textlink="">
      <xdr:nvSpPr>
        <xdr:cNvPr id="153"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138854</xdr:rowOff>
    </xdr:from>
    <xdr:to>
      <xdr:col>6</xdr:col>
      <xdr:colOff>50800</xdr:colOff>
      <xdr:row>66</xdr:row>
      <xdr:rowOff>69004</xdr:rowOff>
    </xdr:to>
    <xdr:sp macro="" textlink="">
      <xdr:nvSpPr>
        <xdr:cNvPr id="154" name="円/楕円 153"/>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53781</xdr:rowOff>
    </xdr:from>
    <xdr:ext cx="736600" cy="259045"/>
    <xdr:sp macro="" textlink="">
      <xdr:nvSpPr>
        <xdr:cNvPr id="155" name="テキスト ボックス 154"/>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104140</xdr:rowOff>
    </xdr:from>
    <xdr:to>
      <xdr:col>4</xdr:col>
      <xdr:colOff>533400</xdr:colOff>
      <xdr:row>67</xdr:row>
      <xdr:rowOff>34290</xdr:rowOff>
    </xdr:to>
    <xdr:sp macro="" textlink="">
      <xdr:nvSpPr>
        <xdr:cNvPr id="156" name="円/楕円 155"/>
        <xdr:cNvSpPr/>
      </xdr:nvSpPr>
      <xdr:spPr>
        <a:xfrm>
          <a:off x="3175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19067</xdr:rowOff>
    </xdr:from>
    <xdr:ext cx="762000" cy="259045"/>
    <xdr:sp macro="" textlink="">
      <xdr:nvSpPr>
        <xdr:cNvPr id="157" name="テキスト ボックス 156"/>
        <xdr:cNvSpPr txBox="1"/>
      </xdr:nvSpPr>
      <xdr:spPr>
        <a:xfrm>
          <a:off x="2844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50377</xdr:rowOff>
    </xdr:from>
    <xdr:to>
      <xdr:col>3</xdr:col>
      <xdr:colOff>330200</xdr:colOff>
      <xdr:row>65</xdr:row>
      <xdr:rowOff>151977</xdr:rowOff>
    </xdr:to>
    <xdr:sp macro="" textlink="">
      <xdr:nvSpPr>
        <xdr:cNvPr id="158" name="円/楕円 157"/>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136754</xdr:rowOff>
    </xdr:from>
    <xdr:ext cx="762000" cy="259045"/>
    <xdr:sp macro="" textlink="">
      <xdr:nvSpPr>
        <xdr:cNvPr id="159" name="テキスト ボックス 158"/>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82550</xdr:rowOff>
    </xdr:from>
    <xdr:to>
      <xdr:col>2</xdr:col>
      <xdr:colOff>127000</xdr:colOff>
      <xdr:row>66</xdr:row>
      <xdr:rowOff>12700</xdr:rowOff>
    </xdr:to>
    <xdr:sp macro="" textlink="">
      <xdr:nvSpPr>
        <xdr:cNvPr id="160" name="円/楕円 159"/>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168927</xdr:rowOff>
    </xdr:from>
    <xdr:ext cx="762000" cy="259045"/>
    <xdr:sp macro="" textlink="">
      <xdr:nvSpPr>
        <xdr:cNvPr id="161" name="テキスト ボックス 160"/>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[216,903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からやや高くなっている。これは保育所やごみ処理施設などの施設職員数が他団体と比べ多いことが要因である。また、公共交通機関の乏しい当町においては、町営バスやデマンドバスの運行が不可欠であり、そのことも物件費を増嵩させる原因である。今後もコスト削減には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69343</xdr:rowOff>
    </xdr:from>
    <xdr:to>
      <xdr:col>7</xdr:col>
      <xdr:colOff>152400</xdr:colOff>
      <xdr:row>82</xdr:row>
      <xdr:rowOff>87295</xdr:rowOff>
    </xdr:to>
    <xdr:cxnSp macro="">
      <xdr:nvCxnSpPr>
        <xdr:cNvPr id="198" name="直線コネクタ 197"/>
        <xdr:cNvCxnSpPr/>
      </xdr:nvCxnSpPr>
      <xdr:spPr>
        <a:xfrm>
          <a:off x="4114800" y="14128243"/>
          <a:ext cx="838200" cy="1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162273</xdr:rowOff>
    </xdr:from>
    <xdr:ext cx="762000" cy="259045"/>
    <xdr:sp macro="" textlink="">
      <xdr:nvSpPr>
        <xdr:cNvPr id="199" name="人件費・物件費等の状況平均値テキスト"/>
        <xdr:cNvSpPr txBox="1"/>
      </xdr:nvSpPr>
      <xdr:spPr>
        <a:xfrm>
          <a:off x="5041900" y="1387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26609</xdr:rowOff>
    </xdr:from>
    <xdr:to>
      <xdr:col>6</xdr:col>
      <xdr:colOff>0</xdr:colOff>
      <xdr:row>82</xdr:row>
      <xdr:rowOff>69343</xdr:rowOff>
    </xdr:to>
    <xdr:cxnSp macro="">
      <xdr:nvCxnSpPr>
        <xdr:cNvPr id="201" name="直線コネクタ 200"/>
        <xdr:cNvCxnSpPr/>
      </xdr:nvCxnSpPr>
      <xdr:spPr>
        <a:xfrm>
          <a:off x="3225800" y="14085509"/>
          <a:ext cx="889000" cy="4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34007</xdr:rowOff>
    </xdr:from>
    <xdr:ext cx="736600" cy="259045"/>
    <xdr:sp macro="" textlink="">
      <xdr:nvSpPr>
        <xdr:cNvPr id="203" name="テキスト ボックス 202"/>
        <xdr:cNvSpPr txBox="1"/>
      </xdr:nvSpPr>
      <xdr:spPr>
        <a:xfrm>
          <a:off x="3733800" y="1375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123248</xdr:rowOff>
    </xdr:from>
    <xdr:to>
      <xdr:col>4</xdr:col>
      <xdr:colOff>482600</xdr:colOff>
      <xdr:row>82</xdr:row>
      <xdr:rowOff>26609</xdr:rowOff>
    </xdr:to>
    <xdr:cxnSp macro="">
      <xdr:nvCxnSpPr>
        <xdr:cNvPr id="204" name="直線コネクタ 203"/>
        <xdr:cNvCxnSpPr/>
      </xdr:nvCxnSpPr>
      <xdr:spPr>
        <a:xfrm>
          <a:off x="2336800" y="14010698"/>
          <a:ext cx="889000" cy="7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67389</xdr:rowOff>
    </xdr:from>
    <xdr:ext cx="762000" cy="259045"/>
    <xdr:sp macro="" textlink="">
      <xdr:nvSpPr>
        <xdr:cNvPr id="206" name="テキスト ボックス 205"/>
        <xdr:cNvSpPr txBox="1"/>
      </xdr:nvSpPr>
      <xdr:spPr>
        <a:xfrm>
          <a:off x="2844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123248</xdr:rowOff>
    </xdr:from>
    <xdr:to>
      <xdr:col>3</xdr:col>
      <xdr:colOff>279400</xdr:colOff>
      <xdr:row>81</xdr:row>
      <xdr:rowOff>126090</xdr:rowOff>
    </xdr:to>
    <xdr:cxnSp macro="">
      <xdr:nvCxnSpPr>
        <xdr:cNvPr id="207" name="直線コネクタ 206"/>
        <xdr:cNvCxnSpPr/>
      </xdr:nvCxnSpPr>
      <xdr:spPr>
        <a:xfrm flipV="1">
          <a:off x="1447800" y="14010698"/>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9" name="テキスト ボックス 208"/>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11" name="テキスト ボックス 210"/>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36495</xdr:rowOff>
    </xdr:from>
    <xdr:to>
      <xdr:col>7</xdr:col>
      <xdr:colOff>203200</xdr:colOff>
      <xdr:row>82</xdr:row>
      <xdr:rowOff>138095</xdr:rowOff>
    </xdr:to>
    <xdr:sp macro="" textlink="">
      <xdr:nvSpPr>
        <xdr:cNvPr id="217" name="円/楕円 216"/>
        <xdr:cNvSpPr/>
      </xdr:nvSpPr>
      <xdr:spPr>
        <a:xfrm>
          <a:off x="4902200" y="140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8572</xdr:rowOff>
    </xdr:from>
    <xdr:ext cx="762000" cy="259045"/>
    <xdr:sp macro="" textlink="">
      <xdr:nvSpPr>
        <xdr:cNvPr id="218" name="人件費・物件費等の状況該当値テキスト"/>
        <xdr:cNvSpPr txBox="1"/>
      </xdr:nvSpPr>
      <xdr:spPr>
        <a:xfrm>
          <a:off x="5041900" y="1406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216,903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18543</xdr:rowOff>
    </xdr:from>
    <xdr:to>
      <xdr:col>6</xdr:col>
      <xdr:colOff>50800</xdr:colOff>
      <xdr:row>82</xdr:row>
      <xdr:rowOff>120143</xdr:rowOff>
    </xdr:to>
    <xdr:sp macro="" textlink="">
      <xdr:nvSpPr>
        <xdr:cNvPr id="219" name="円/楕円 218"/>
        <xdr:cNvSpPr/>
      </xdr:nvSpPr>
      <xdr:spPr>
        <a:xfrm>
          <a:off x="4064000" y="1407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104920</xdr:rowOff>
    </xdr:from>
    <xdr:ext cx="736600" cy="259045"/>
    <xdr:sp macro="" textlink="">
      <xdr:nvSpPr>
        <xdr:cNvPr id="220" name="テキスト ボックス 219"/>
        <xdr:cNvSpPr txBox="1"/>
      </xdr:nvSpPr>
      <xdr:spPr>
        <a:xfrm>
          <a:off x="3733800" y="14163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211,695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147259</xdr:rowOff>
    </xdr:from>
    <xdr:to>
      <xdr:col>4</xdr:col>
      <xdr:colOff>533400</xdr:colOff>
      <xdr:row>82</xdr:row>
      <xdr:rowOff>77409</xdr:rowOff>
    </xdr:to>
    <xdr:sp macro="" textlink="">
      <xdr:nvSpPr>
        <xdr:cNvPr id="221" name="円/楕円 220"/>
        <xdr:cNvSpPr/>
      </xdr:nvSpPr>
      <xdr:spPr>
        <a:xfrm>
          <a:off x="3175000" y="140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62186</xdr:rowOff>
    </xdr:from>
    <xdr:ext cx="762000" cy="259045"/>
    <xdr:sp macro="" textlink="">
      <xdr:nvSpPr>
        <xdr:cNvPr id="222" name="テキスト ボックス 221"/>
        <xdr:cNvSpPr txBox="1"/>
      </xdr:nvSpPr>
      <xdr:spPr>
        <a:xfrm>
          <a:off x="2844800" y="141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199,298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72448</xdr:rowOff>
    </xdr:from>
    <xdr:to>
      <xdr:col>3</xdr:col>
      <xdr:colOff>330200</xdr:colOff>
      <xdr:row>82</xdr:row>
      <xdr:rowOff>2598</xdr:rowOff>
    </xdr:to>
    <xdr:sp macro="" textlink="">
      <xdr:nvSpPr>
        <xdr:cNvPr id="223" name="円/楕円 222"/>
        <xdr:cNvSpPr/>
      </xdr:nvSpPr>
      <xdr:spPr>
        <a:xfrm>
          <a:off x="2286000" y="139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12775</xdr:rowOff>
    </xdr:from>
    <xdr:ext cx="762000" cy="259045"/>
    <xdr:sp macro="" textlink="">
      <xdr:nvSpPr>
        <xdr:cNvPr id="224" name="テキスト ボックス 223"/>
        <xdr:cNvSpPr txBox="1"/>
      </xdr:nvSpPr>
      <xdr:spPr>
        <a:xfrm>
          <a:off x="1955800" y="1372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177,596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75290</xdr:rowOff>
    </xdr:from>
    <xdr:to>
      <xdr:col>2</xdr:col>
      <xdr:colOff>127000</xdr:colOff>
      <xdr:row>82</xdr:row>
      <xdr:rowOff>5440</xdr:rowOff>
    </xdr:to>
    <xdr:sp macro="" textlink="">
      <xdr:nvSpPr>
        <xdr:cNvPr id="225" name="円/楕円 224"/>
        <xdr:cNvSpPr/>
      </xdr:nvSpPr>
      <xdr:spPr>
        <a:xfrm>
          <a:off x="1397000" y="1396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15617</xdr:rowOff>
    </xdr:from>
    <xdr:ext cx="762000" cy="259045"/>
    <xdr:sp macro="" textlink="">
      <xdr:nvSpPr>
        <xdr:cNvPr id="226" name="テキスト ボックス 225"/>
        <xdr:cNvSpPr txBox="1"/>
      </xdr:nvSpPr>
      <xdr:spPr>
        <a:xfrm>
          <a:off x="1066800" y="1373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類似団体の平均値を下回っている状況にある。この数年で中途採用者が増えたが、その者にかかる給与が低い傾向にあるため、ラスパイレス指数が低くなっている。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88</xdr:row>
      <xdr:rowOff>64346</xdr:rowOff>
    </xdr:to>
    <xdr:cxnSp macro="">
      <xdr:nvCxnSpPr>
        <xdr:cNvPr id="253" name="直線コネクタ 252"/>
        <xdr:cNvCxnSpPr/>
      </xdr:nvCxnSpPr>
      <xdr:spPr>
        <a:xfrm flipV="1">
          <a:off x="17018000" y="13752407"/>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4"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5" name="直線コネクタ 254"/>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6"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7" name="直線コネクタ 256"/>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106257</xdr:rowOff>
    </xdr:from>
    <xdr:to>
      <xdr:col>24</xdr:col>
      <xdr:colOff>558800</xdr:colOff>
      <xdr:row>83</xdr:row>
      <xdr:rowOff>20743</xdr:rowOff>
    </xdr:to>
    <xdr:cxnSp macro="">
      <xdr:nvCxnSpPr>
        <xdr:cNvPr id="258" name="直線コネクタ 257"/>
        <xdr:cNvCxnSpPr/>
      </xdr:nvCxnSpPr>
      <xdr:spPr>
        <a:xfrm>
          <a:off x="16179800" y="13993707"/>
          <a:ext cx="8382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22454</xdr:rowOff>
    </xdr:from>
    <xdr:ext cx="762000" cy="259045"/>
    <xdr:sp macro="" textlink="">
      <xdr:nvSpPr>
        <xdr:cNvPr id="259" name="給与水準   （国との比較）平均値テキスト"/>
        <xdr:cNvSpPr txBox="1"/>
      </xdr:nvSpPr>
      <xdr:spPr>
        <a:xfrm>
          <a:off x="17106900" y="1425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50377</xdr:rowOff>
    </xdr:from>
    <xdr:to>
      <xdr:col>24</xdr:col>
      <xdr:colOff>609600</xdr:colOff>
      <xdr:row>83</xdr:row>
      <xdr:rowOff>151977</xdr:rowOff>
    </xdr:to>
    <xdr:sp macro="" textlink="">
      <xdr:nvSpPr>
        <xdr:cNvPr id="260" name="フローチャート : 判断 259"/>
        <xdr:cNvSpPr/>
      </xdr:nvSpPr>
      <xdr:spPr>
        <a:xfrm>
          <a:off x="169672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106257</xdr:rowOff>
    </xdr:from>
    <xdr:to>
      <xdr:col>23</xdr:col>
      <xdr:colOff>406400</xdr:colOff>
      <xdr:row>81</xdr:row>
      <xdr:rowOff>154516</xdr:rowOff>
    </xdr:to>
    <xdr:cxnSp macro="">
      <xdr:nvCxnSpPr>
        <xdr:cNvPr id="261" name="直線コネクタ 260"/>
        <xdr:cNvCxnSpPr/>
      </xdr:nvCxnSpPr>
      <xdr:spPr>
        <a:xfrm flipV="1">
          <a:off x="15290800" y="1399370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18204</xdr:rowOff>
    </xdr:from>
    <xdr:to>
      <xdr:col>23</xdr:col>
      <xdr:colOff>457200</xdr:colOff>
      <xdr:row>83</xdr:row>
      <xdr:rowOff>119804</xdr:rowOff>
    </xdr:to>
    <xdr:sp macro="" textlink="">
      <xdr:nvSpPr>
        <xdr:cNvPr id="262" name="フローチャート : 判断 261"/>
        <xdr:cNvSpPr/>
      </xdr:nvSpPr>
      <xdr:spPr>
        <a:xfrm>
          <a:off x="16129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104581</xdr:rowOff>
    </xdr:from>
    <xdr:ext cx="736600" cy="259045"/>
    <xdr:sp macro="" textlink="">
      <xdr:nvSpPr>
        <xdr:cNvPr id="263" name="テキスト ボックス 262"/>
        <xdr:cNvSpPr txBox="1"/>
      </xdr:nvSpPr>
      <xdr:spPr>
        <a:xfrm>
          <a:off x="15798800" y="1433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41911</xdr:rowOff>
    </xdr:from>
    <xdr:to>
      <xdr:col>22</xdr:col>
      <xdr:colOff>203200</xdr:colOff>
      <xdr:row>81</xdr:row>
      <xdr:rowOff>154516</xdr:rowOff>
    </xdr:to>
    <xdr:cxnSp macro="">
      <xdr:nvCxnSpPr>
        <xdr:cNvPr id="264" name="直線コネクタ 263"/>
        <xdr:cNvCxnSpPr/>
      </xdr:nvCxnSpPr>
      <xdr:spPr>
        <a:xfrm>
          <a:off x="14401800" y="13929361"/>
          <a:ext cx="8890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77046</xdr:rowOff>
    </xdr:from>
    <xdr:to>
      <xdr:col>22</xdr:col>
      <xdr:colOff>254000</xdr:colOff>
      <xdr:row>83</xdr:row>
      <xdr:rowOff>7196</xdr:rowOff>
    </xdr:to>
    <xdr:sp macro="" textlink="">
      <xdr:nvSpPr>
        <xdr:cNvPr id="265" name="フローチャート : 判断 264"/>
        <xdr:cNvSpPr/>
      </xdr:nvSpPr>
      <xdr:spPr>
        <a:xfrm>
          <a:off x="15240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163423</xdr:rowOff>
    </xdr:from>
    <xdr:ext cx="762000" cy="259045"/>
    <xdr:sp macro="" textlink="">
      <xdr:nvSpPr>
        <xdr:cNvPr id="266" name="テキスト ボックス 265"/>
        <xdr:cNvSpPr txBox="1"/>
      </xdr:nvSpPr>
      <xdr:spPr>
        <a:xfrm>
          <a:off x="149098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41911</xdr:rowOff>
    </xdr:from>
    <xdr:to>
      <xdr:col>21</xdr:col>
      <xdr:colOff>0</xdr:colOff>
      <xdr:row>89</xdr:row>
      <xdr:rowOff>37677</xdr:rowOff>
    </xdr:to>
    <xdr:cxnSp macro="">
      <xdr:nvCxnSpPr>
        <xdr:cNvPr id="267" name="直線コネクタ 266"/>
        <xdr:cNvCxnSpPr/>
      </xdr:nvCxnSpPr>
      <xdr:spPr>
        <a:xfrm flipV="1">
          <a:off x="13512800" y="13929361"/>
          <a:ext cx="889000" cy="136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60961</xdr:rowOff>
    </xdr:from>
    <xdr:to>
      <xdr:col>21</xdr:col>
      <xdr:colOff>50800</xdr:colOff>
      <xdr:row>82</xdr:row>
      <xdr:rowOff>162561</xdr:rowOff>
    </xdr:to>
    <xdr:sp macro="" textlink="">
      <xdr:nvSpPr>
        <xdr:cNvPr id="268" name="フローチャート : 判断 267"/>
        <xdr:cNvSpPr/>
      </xdr:nvSpPr>
      <xdr:spPr>
        <a:xfrm>
          <a:off x="14351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147338</xdr:rowOff>
    </xdr:from>
    <xdr:ext cx="762000" cy="259045"/>
    <xdr:sp macro="" textlink="">
      <xdr:nvSpPr>
        <xdr:cNvPr id="269" name="テキスト ボックス 268"/>
        <xdr:cNvSpPr txBox="1"/>
      </xdr:nvSpPr>
      <xdr:spPr>
        <a:xfrm>
          <a:off x="140208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141393</xdr:rowOff>
    </xdr:from>
    <xdr:to>
      <xdr:col>24</xdr:col>
      <xdr:colOff>609600</xdr:colOff>
      <xdr:row>83</xdr:row>
      <xdr:rowOff>71543</xdr:rowOff>
    </xdr:to>
    <xdr:sp macro="" textlink="">
      <xdr:nvSpPr>
        <xdr:cNvPr id="277" name="円/楕円 276"/>
        <xdr:cNvSpPr/>
      </xdr:nvSpPr>
      <xdr:spPr>
        <a:xfrm>
          <a:off x="169672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157920</xdr:rowOff>
    </xdr:from>
    <xdr:ext cx="762000" cy="259045"/>
    <xdr:sp macro="" textlink="">
      <xdr:nvSpPr>
        <xdr:cNvPr id="278" name="給与水準   （国との比較）該当値テキスト"/>
        <xdr:cNvSpPr txBox="1"/>
      </xdr:nvSpPr>
      <xdr:spPr>
        <a:xfrm>
          <a:off x="17106900" y="1404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55457</xdr:rowOff>
    </xdr:from>
    <xdr:to>
      <xdr:col>23</xdr:col>
      <xdr:colOff>457200</xdr:colOff>
      <xdr:row>81</xdr:row>
      <xdr:rowOff>157057</xdr:rowOff>
    </xdr:to>
    <xdr:sp macro="" textlink="">
      <xdr:nvSpPr>
        <xdr:cNvPr id="279" name="円/楕円 278"/>
        <xdr:cNvSpPr/>
      </xdr:nvSpPr>
      <xdr:spPr>
        <a:xfrm>
          <a:off x="16129000" y="139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167234</xdr:rowOff>
    </xdr:from>
    <xdr:ext cx="736600" cy="259045"/>
    <xdr:sp macro="" textlink="">
      <xdr:nvSpPr>
        <xdr:cNvPr id="280" name="テキスト ボックス 279"/>
        <xdr:cNvSpPr txBox="1"/>
      </xdr:nvSpPr>
      <xdr:spPr>
        <a:xfrm>
          <a:off x="15798800" y="1371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81" name="円/楕円 280"/>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82" name="テキスト ボックス 281"/>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162561</xdr:rowOff>
    </xdr:from>
    <xdr:to>
      <xdr:col>21</xdr:col>
      <xdr:colOff>50800</xdr:colOff>
      <xdr:row>81</xdr:row>
      <xdr:rowOff>92711</xdr:rowOff>
    </xdr:to>
    <xdr:sp macro="" textlink="">
      <xdr:nvSpPr>
        <xdr:cNvPr id="283" name="円/楕円 282"/>
        <xdr:cNvSpPr/>
      </xdr:nvSpPr>
      <xdr:spPr>
        <a:xfrm>
          <a:off x="14351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102888</xdr:rowOff>
    </xdr:from>
    <xdr:ext cx="762000" cy="259045"/>
    <xdr:sp macro="" textlink="">
      <xdr:nvSpPr>
        <xdr:cNvPr id="284" name="テキスト ボックス 283"/>
        <xdr:cNvSpPr txBox="1"/>
      </xdr:nvSpPr>
      <xdr:spPr>
        <a:xfrm>
          <a:off x="14020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5" name="円/楕円 284"/>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98654</xdr:rowOff>
    </xdr:from>
    <xdr:ext cx="762000" cy="259045"/>
    <xdr:sp macro="" textlink="">
      <xdr:nvSpPr>
        <xdr:cNvPr id="286" name="テキスト ボックス 285"/>
        <xdr:cNvSpPr txBox="1"/>
      </xdr:nvSpPr>
      <xdr:spPr>
        <a:xfrm>
          <a:off x="13131800" y="1501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町の面積が広大で集落が点在しているため公共施設が多い現状であるが、今後も施設の統廃合や民間委託を進めることで職員数の適正化に努める。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0" name="直線コネクタ 319"/>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1"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2" name="直線コネクタ 321"/>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3"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4" name="直線コネクタ 323"/>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149940</xdr:rowOff>
    </xdr:from>
    <xdr:to>
      <xdr:col>24</xdr:col>
      <xdr:colOff>558800</xdr:colOff>
      <xdr:row>66</xdr:row>
      <xdr:rowOff>34290</xdr:rowOff>
    </xdr:to>
    <xdr:cxnSp macro="">
      <xdr:nvCxnSpPr>
        <xdr:cNvPr id="325" name="直線コネクタ 324"/>
        <xdr:cNvCxnSpPr/>
      </xdr:nvCxnSpPr>
      <xdr:spPr>
        <a:xfrm>
          <a:off x="16179800" y="11294190"/>
          <a:ext cx="838200" cy="5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139399</xdr:rowOff>
    </xdr:from>
    <xdr:ext cx="762000" cy="259045"/>
    <xdr:sp macro="" textlink="">
      <xdr:nvSpPr>
        <xdr:cNvPr id="326" name="定員管理の状況平均値テキスト"/>
        <xdr:cNvSpPr txBox="1"/>
      </xdr:nvSpPr>
      <xdr:spPr>
        <a:xfrm>
          <a:off x="17106900" y="10426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7" name="フローチャート : 判断 326"/>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77550</xdr:rowOff>
    </xdr:from>
    <xdr:to>
      <xdr:col>23</xdr:col>
      <xdr:colOff>406400</xdr:colOff>
      <xdr:row>65</xdr:row>
      <xdr:rowOff>149940</xdr:rowOff>
    </xdr:to>
    <xdr:cxnSp macro="">
      <xdr:nvCxnSpPr>
        <xdr:cNvPr id="328" name="直線コネクタ 327"/>
        <xdr:cNvCxnSpPr/>
      </xdr:nvCxnSpPr>
      <xdr:spPr>
        <a:xfrm>
          <a:off x="15290800" y="112218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29" name="フローチャート : 判断 328"/>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23989</xdr:rowOff>
    </xdr:from>
    <xdr:ext cx="736600" cy="259045"/>
    <xdr:sp macro="" textlink="">
      <xdr:nvSpPr>
        <xdr:cNvPr id="330" name="テキスト ボックス 329"/>
        <xdr:cNvSpPr txBox="1"/>
      </xdr:nvSpPr>
      <xdr:spPr>
        <a:xfrm>
          <a:off x="15798800" y="1031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120809</xdr:rowOff>
    </xdr:from>
    <xdr:to>
      <xdr:col>22</xdr:col>
      <xdr:colOff>203200</xdr:colOff>
      <xdr:row>65</xdr:row>
      <xdr:rowOff>77550</xdr:rowOff>
    </xdr:to>
    <xdr:cxnSp macro="">
      <xdr:nvCxnSpPr>
        <xdr:cNvPr id="331" name="直線コネクタ 330"/>
        <xdr:cNvCxnSpPr/>
      </xdr:nvCxnSpPr>
      <xdr:spPr>
        <a:xfrm>
          <a:off x="14401800" y="11093609"/>
          <a:ext cx="889000" cy="12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2" name="フローチャート : 判断 331"/>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122017</xdr:rowOff>
    </xdr:from>
    <xdr:ext cx="762000" cy="259045"/>
    <xdr:sp macro="" textlink="">
      <xdr:nvSpPr>
        <xdr:cNvPr id="333" name="テキスト ボックス 332"/>
        <xdr:cNvSpPr txBox="1"/>
      </xdr:nvSpPr>
      <xdr:spPr>
        <a:xfrm>
          <a:off x="14909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120809</xdr:rowOff>
    </xdr:from>
    <xdr:to>
      <xdr:col>21</xdr:col>
      <xdr:colOff>0</xdr:colOff>
      <xdr:row>64</xdr:row>
      <xdr:rowOff>120809</xdr:rowOff>
    </xdr:to>
    <xdr:cxnSp macro="">
      <xdr:nvCxnSpPr>
        <xdr:cNvPr id="334" name="直線コネクタ 333"/>
        <xdr:cNvCxnSpPr/>
      </xdr:nvCxnSpPr>
      <xdr:spPr>
        <a:xfrm>
          <a:off x="13512800" y="110936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5" name="フローチャート : 判断 334"/>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6" name="テキスト ボックス 335"/>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7" name="フローチャート : 判断 336"/>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8" name="テキスト ボックス 337"/>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154940</xdr:rowOff>
    </xdr:from>
    <xdr:to>
      <xdr:col>24</xdr:col>
      <xdr:colOff>609600</xdr:colOff>
      <xdr:row>66</xdr:row>
      <xdr:rowOff>85090</xdr:rowOff>
    </xdr:to>
    <xdr:sp macro="" textlink="">
      <xdr:nvSpPr>
        <xdr:cNvPr id="344" name="円/楕円 343"/>
        <xdr:cNvSpPr/>
      </xdr:nvSpPr>
      <xdr:spPr>
        <a:xfrm>
          <a:off x="16967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127017</xdr:rowOff>
    </xdr:from>
    <xdr:ext cx="762000" cy="259045"/>
    <xdr:sp macro="" textlink="">
      <xdr:nvSpPr>
        <xdr:cNvPr id="345" name="定員管理の状況該当値テキスト"/>
        <xdr:cNvSpPr txBox="1"/>
      </xdr:nvSpPr>
      <xdr:spPr>
        <a:xfrm>
          <a:off x="17106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99140</xdr:rowOff>
    </xdr:from>
    <xdr:to>
      <xdr:col>23</xdr:col>
      <xdr:colOff>457200</xdr:colOff>
      <xdr:row>66</xdr:row>
      <xdr:rowOff>29290</xdr:rowOff>
    </xdr:to>
    <xdr:sp macro="" textlink="">
      <xdr:nvSpPr>
        <xdr:cNvPr id="346" name="円/楕円 345"/>
        <xdr:cNvSpPr/>
      </xdr:nvSpPr>
      <xdr:spPr>
        <a:xfrm>
          <a:off x="16129000" y="112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14067</xdr:rowOff>
    </xdr:from>
    <xdr:ext cx="736600" cy="259045"/>
    <xdr:sp macro="" textlink="">
      <xdr:nvSpPr>
        <xdr:cNvPr id="347" name="テキスト ボックス 346"/>
        <xdr:cNvSpPr txBox="1"/>
      </xdr:nvSpPr>
      <xdr:spPr>
        <a:xfrm>
          <a:off x="15798800" y="11329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26750</xdr:rowOff>
    </xdr:from>
    <xdr:to>
      <xdr:col>22</xdr:col>
      <xdr:colOff>254000</xdr:colOff>
      <xdr:row>65</xdr:row>
      <xdr:rowOff>128350</xdr:rowOff>
    </xdr:to>
    <xdr:sp macro="" textlink="">
      <xdr:nvSpPr>
        <xdr:cNvPr id="348" name="円/楕円 347"/>
        <xdr:cNvSpPr/>
      </xdr:nvSpPr>
      <xdr:spPr>
        <a:xfrm>
          <a:off x="15240000" y="111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113127</xdr:rowOff>
    </xdr:from>
    <xdr:ext cx="762000" cy="259045"/>
    <xdr:sp macro="" textlink="">
      <xdr:nvSpPr>
        <xdr:cNvPr id="349" name="テキスト ボックス 348"/>
        <xdr:cNvSpPr txBox="1"/>
      </xdr:nvSpPr>
      <xdr:spPr>
        <a:xfrm>
          <a:off x="14909800" y="112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70009</xdr:rowOff>
    </xdr:from>
    <xdr:to>
      <xdr:col>21</xdr:col>
      <xdr:colOff>50800</xdr:colOff>
      <xdr:row>65</xdr:row>
      <xdr:rowOff>159</xdr:rowOff>
    </xdr:to>
    <xdr:sp macro="" textlink="">
      <xdr:nvSpPr>
        <xdr:cNvPr id="350" name="円/楕円 349"/>
        <xdr:cNvSpPr/>
      </xdr:nvSpPr>
      <xdr:spPr>
        <a:xfrm>
          <a:off x="14351000" y="110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156386</xdr:rowOff>
    </xdr:from>
    <xdr:ext cx="762000" cy="259045"/>
    <xdr:sp macro="" textlink="">
      <xdr:nvSpPr>
        <xdr:cNvPr id="351" name="テキスト ボックス 350"/>
        <xdr:cNvSpPr txBox="1"/>
      </xdr:nvSpPr>
      <xdr:spPr>
        <a:xfrm>
          <a:off x="14020800" y="1112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70009</xdr:rowOff>
    </xdr:from>
    <xdr:to>
      <xdr:col>19</xdr:col>
      <xdr:colOff>533400</xdr:colOff>
      <xdr:row>65</xdr:row>
      <xdr:rowOff>159</xdr:rowOff>
    </xdr:to>
    <xdr:sp macro="" textlink="">
      <xdr:nvSpPr>
        <xdr:cNvPr id="352" name="円/楕円 351"/>
        <xdr:cNvSpPr/>
      </xdr:nvSpPr>
      <xdr:spPr>
        <a:xfrm>
          <a:off x="13462000" y="110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156386</xdr:rowOff>
    </xdr:from>
    <xdr:ext cx="762000" cy="259045"/>
    <xdr:sp macro="" textlink="">
      <xdr:nvSpPr>
        <xdr:cNvPr id="353" name="テキスト ボックス 352"/>
        <xdr:cNvSpPr txBox="1"/>
      </xdr:nvSpPr>
      <xdr:spPr>
        <a:xfrm>
          <a:off x="13131800" y="1112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対策事業債や合併特例債など後年度に財政措置のある有利な地方債を選択するようにしている。そのことから比率は抑制されている状況にある。しかし、今後も大型建設事業が見込まれることから比率の上昇については注意していく必要があ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3" name="直線コネクタ 382"/>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4"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5" name="直線コネクタ 384"/>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6" name="公債費負担の状況最大値テキスト"/>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7" name="直線コネクタ 386"/>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153811</xdr:rowOff>
    </xdr:from>
    <xdr:to>
      <xdr:col>24</xdr:col>
      <xdr:colOff>558800</xdr:colOff>
      <xdr:row>41</xdr:row>
      <xdr:rowOff>35983</xdr:rowOff>
    </xdr:to>
    <xdr:cxnSp macro="">
      <xdr:nvCxnSpPr>
        <xdr:cNvPr id="388" name="直線コネクタ 387"/>
        <xdr:cNvCxnSpPr/>
      </xdr:nvCxnSpPr>
      <xdr:spPr>
        <a:xfrm flipV="1">
          <a:off x="16179800" y="7011811"/>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89"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0" name="フローチャート : 判断 389"/>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41</xdr:row>
      <xdr:rowOff>49389</xdr:rowOff>
    </xdr:to>
    <xdr:cxnSp macro="">
      <xdr:nvCxnSpPr>
        <xdr:cNvPr id="391" name="直線コネクタ 390"/>
        <xdr:cNvCxnSpPr/>
      </xdr:nvCxnSpPr>
      <xdr:spPr>
        <a:xfrm flipV="1">
          <a:off x="15290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2" name="フローチャート : 判断 391"/>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3" name="テキスト ボックス 392"/>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49389</xdr:rowOff>
    </xdr:from>
    <xdr:to>
      <xdr:col>22</xdr:col>
      <xdr:colOff>203200</xdr:colOff>
      <xdr:row>41</xdr:row>
      <xdr:rowOff>116417</xdr:rowOff>
    </xdr:to>
    <xdr:cxnSp macro="">
      <xdr:nvCxnSpPr>
        <xdr:cNvPr id="394" name="直線コネクタ 393"/>
        <xdr:cNvCxnSpPr/>
      </xdr:nvCxnSpPr>
      <xdr:spPr>
        <a:xfrm flipV="1">
          <a:off x="14401800" y="707883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5" name="フローチャート : 判断 394"/>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6" name="テキスト ボックス 395"/>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116417</xdr:rowOff>
    </xdr:from>
    <xdr:to>
      <xdr:col>21</xdr:col>
      <xdr:colOff>0</xdr:colOff>
      <xdr:row>41</xdr:row>
      <xdr:rowOff>143228</xdr:rowOff>
    </xdr:to>
    <xdr:cxnSp macro="">
      <xdr:nvCxnSpPr>
        <xdr:cNvPr id="397" name="直線コネクタ 396"/>
        <xdr:cNvCxnSpPr/>
      </xdr:nvCxnSpPr>
      <xdr:spPr>
        <a:xfrm flipV="1">
          <a:off x="13512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398" name="フローチャート : 判断 397"/>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117422</xdr:rowOff>
    </xdr:from>
    <xdr:ext cx="762000" cy="259045"/>
    <xdr:sp macro="" textlink="">
      <xdr:nvSpPr>
        <xdr:cNvPr id="399" name="テキスト ボックス 398"/>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0" name="フローチャート : 判断 399"/>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401" name="テキスト ボックス 400"/>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407" name="円/楕円 406"/>
        <xdr:cNvSpPr/>
      </xdr:nvSpPr>
      <xdr:spPr>
        <a:xfrm>
          <a:off x="16967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119538</xdr:rowOff>
    </xdr:from>
    <xdr:ext cx="762000" cy="259045"/>
    <xdr:sp macro="" textlink="">
      <xdr:nvSpPr>
        <xdr:cNvPr id="408" name="公債費負担の状況該当値テキスト"/>
        <xdr:cNvSpPr txBox="1"/>
      </xdr:nvSpPr>
      <xdr:spPr>
        <a:xfrm>
          <a:off x="17106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9" name="円/楕円 408"/>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410" name="テキスト ボックス 40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170039</xdr:rowOff>
    </xdr:from>
    <xdr:to>
      <xdr:col>22</xdr:col>
      <xdr:colOff>254000</xdr:colOff>
      <xdr:row>41</xdr:row>
      <xdr:rowOff>100189</xdr:rowOff>
    </xdr:to>
    <xdr:sp macro="" textlink="">
      <xdr:nvSpPr>
        <xdr:cNvPr id="411" name="円/楕円 410"/>
        <xdr:cNvSpPr/>
      </xdr:nvSpPr>
      <xdr:spPr>
        <a:xfrm>
          <a:off x="15240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110366</xdr:rowOff>
    </xdr:from>
    <xdr:ext cx="762000" cy="259045"/>
    <xdr:sp macro="" textlink="">
      <xdr:nvSpPr>
        <xdr:cNvPr id="412" name="テキスト ボックス 411"/>
        <xdr:cNvSpPr txBox="1"/>
      </xdr:nvSpPr>
      <xdr:spPr>
        <a:xfrm>
          <a:off x="14909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65617</xdr:rowOff>
    </xdr:from>
    <xdr:to>
      <xdr:col>21</xdr:col>
      <xdr:colOff>50800</xdr:colOff>
      <xdr:row>41</xdr:row>
      <xdr:rowOff>167217</xdr:rowOff>
    </xdr:to>
    <xdr:sp macro="" textlink="">
      <xdr:nvSpPr>
        <xdr:cNvPr id="413" name="円/楕円 412"/>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414" name="テキスト ボックス 41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415" name="円/楕円 414"/>
        <xdr:cNvSpPr/>
      </xdr:nvSpPr>
      <xdr:spPr>
        <a:xfrm>
          <a:off x="13462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32755</xdr:rowOff>
    </xdr:from>
    <xdr:ext cx="762000" cy="259045"/>
    <xdr:sp macro="" textlink="">
      <xdr:nvSpPr>
        <xdr:cNvPr id="416" name="テキスト ボックス 415"/>
        <xdr:cNvSpPr txBox="1"/>
      </xdr:nvSpPr>
      <xdr:spPr>
        <a:xfrm>
          <a:off x="13131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類似団体の平均値は下回っているものの、今後は公共施設の高台移転、町立病院の建替え、保育所の統廃合による新園舎の建設等が続く見込みであり、比率の上昇が予想される。</a:t>
          </a: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1" name="直線コネクタ 440"/>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2"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3" name="直線コネクタ 442"/>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68643</xdr:rowOff>
    </xdr:from>
    <xdr:to>
      <xdr:col>24</xdr:col>
      <xdr:colOff>558800</xdr:colOff>
      <xdr:row>16</xdr:row>
      <xdr:rowOff>87344</xdr:rowOff>
    </xdr:to>
    <xdr:cxnSp macro="">
      <xdr:nvCxnSpPr>
        <xdr:cNvPr id="446" name="直線コネクタ 445"/>
        <xdr:cNvCxnSpPr/>
      </xdr:nvCxnSpPr>
      <xdr:spPr>
        <a:xfrm flipV="1">
          <a:off x="16179800" y="2811843"/>
          <a:ext cx="8382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59897</xdr:rowOff>
    </xdr:from>
    <xdr:ext cx="762000" cy="259045"/>
    <xdr:sp macro="" textlink="">
      <xdr:nvSpPr>
        <xdr:cNvPr id="447" name="将来負担の状況平均値テキスト"/>
        <xdr:cNvSpPr txBox="1"/>
      </xdr:nvSpPr>
      <xdr:spPr>
        <a:xfrm>
          <a:off x="17106900" y="2803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48" name="フローチャート : 判断 447"/>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87344</xdr:rowOff>
    </xdr:from>
    <xdr:to>
      <xdr:col>23</xdr:col>
      <xdr:colOff>406400</xdr:colOff>
      <xdr:row>16</xdr:row>
      <xdr:rowOff>144653</xdr:rowOff>
    </xdr:to>
    <xdr:cxnSp macro="">
      <xdr:nvCxnSpPr>
        <xdr:cNvPr id="449" name="直線コネクタ 448"/>
        <xdr:cNvCxnSpPr/>
      </xdr:nvCxnSpPr>
      <xdr:spPr>
        <a:xfrm flipV="1">
          <a:off x="15290800" y="2830544"/>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0" name="フローチャート : 判断 449"/>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47991</xdr:rowOff>
    </xdr:from>
    <xdr:ext cx="736600" cy="259045"/>
    <xdr:sp macro="" textlink="">
      <xdr:nvSpPr>
        <xdr:cNvPr id="451" name="テキスト ボックス 450"/>
        <xdr:cNvSpPr txBox="1"/>
      </xdr:nvSpPr>
      <xdr:spPr>
        <a:xfrm>
          <a:off x="15798800" y="296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144653</xdr:rowOff>
    </xdr:from>
    <xdr:to>
      <xdr:col>22</xdr:col>
      <xdr:colOff>203200</xdr:colOff>
      <xdr:row>17</xdr:row>
      <xdr:rowOff>3969</xdr:rowOff>
    </xdr:to>
    <xdr:cxnSp macro="">
      <xdr:nvCxnSpPr>
        <xdr:cNvPr id="452" name="直線コネクタ 451"/>
        <xdr:cNvCxnSpPr/>
      </xdr:nvCxnSpPr>
      <xdr:spPr>
        <a:xfrm flipV="1">
          <a:off x="14401800" y="2887853"/>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3" name="フローチャート : 判断 452"/>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18432</xdr:rowOff>
    </xdr:from>
    <xdr:ext cx="762000" cy="259045"/>
    <xdr:sp macro="" textlink="">
      <xdr:nvSpPr>
        <xdr:cNvPr id="454" name="テキスト ボックス 453"/>
        <xdr:cNvSpPr txBox="1"/>
      </xdr:nvSpPr>
      <xdr:spPr>
        <a:xfrm>
          <a:off x="14909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3969</xdr:rowOff>
    </xdr:from>
    <xdr:to>
      <xdr:col>21</xdr:col>
      <xdr:colOff>0</xdr:colOff>
      <xdr:row>17</xdr:row>
      <xdr:rowOff>42577</xdr:rowOff>
    </xdr:to>
    <xdr:cxnSp macro="">
      <xdr:nvCxnSpPr>
        <xdr:cNvPr id="455" name="直線コネクタ 454"/>
        <xdr:cNvCxnSpPr/>
      </xdr:nvCxnSpPr>
      <xdr:spPr>
        <a:xfrm flipV="1">
          <a:off x="13512800" y="291861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110744</xdr:rowOff>
    </xdr:from>
    <xdr:to>
      <xdr:col>21</xdr:col>
      <xdr:colOff>50800</xdr:colOff>
      <xdr:row>17</xdr:row>
      <xdr:rowOff>40894</xdr:rowOff>
    </xdr:to>
    <xdr:sp macro="" textlink="">
      <xdr:nvSpPr>
        <xdr:cNvPr id="456" name="フローチャート : 判断 455"/>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51071</xdr:rowOff>
    </xdr:from>
    <xdr:ext cx="762000" cy="259045"/>
    <xdr:sp macro="" textlink="">
      <xdr:nvSpPr>
        <xdr:cNvPr id="457" name="テキスト ボックス 456"/>
        <xdr:cNvSpPr txBox="1"/>
      </xdr:nvSpPr>
      <xdr:spPr>
        <a:xfrm>
          <a:off x="14020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58" name="フローチャート : 判断 457"/>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82980</xdr:rowOff>
    </xdr:from>
    <xdr:ext cx="762000" cy="259045"/>
    <xdr:sp macro="" textlink="">
      <xdr:nvSpPr>
        <xdr:cNvPr id="459" name="テキスト ボックス 458"/>
        <xdr:cNvSpPr txBox="1"/>
      </xdr:nvSpPr>
      <xdr:spPr>
        <a:xfrm>
          <a:off x="13131800" y="299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17843</xdr:rowOff>
    </xdr:from>
    <xdr:to>
      <xdr:col>24</xdr:col>
      <xdr:colOff>609600</xdr:colOff>
      <xdr:row>16</xdr:row>
      <xdr:rowOff>119443</xdr:rowOff>
    </xdr:to>
    <xdr:sp macro="" textlink="">
      <xdr:nvSpPr>
        <xdr:cNvPr id="465" name="円/楕円 464"/>
        <xdr:cNvSpPr/>
      </xdr:nvSpPr>
      <xdr:spPr>
        <a:xfrm>
          <a:off x="16967200" y="276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34370</xdr:rowOff>
    </xdr:from>
    <xdr:ext cx="762000" cy="259045"/>
    <xdr:sp macro="" textlink="">
      <xdr:nvSpPr>
        <xdr:cNvPr id="466" name="将来負担の状況該当値テキスト"/>
        <xdr:cNvSpPr txBox="1"/>
      </xdr:nvSpPr>
      <xdr:spPr>
        <a:xfrm>
          <a:off x="17106900" y="260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36544</xdr:rowOff>
    </xdr:from>
    <xdr:to>
      <xdr:col>23</xdr:col>
      <xdr:colOff>457200</xdr:colOff>
      <xdr:row>16</xdr:row>
      <xdr:rowOff>138144</xdr:rowOff>
    </xdr:to>
    <xdr:sp macro="" textlink="">
      <xdr:nvSpPr>
        <xdr:cNvPr id="467" name="円/楕円 466"/>
        <xdr:cNvSpPr/>
      </xdr:nvSpPr>
      <xdr:spPr>
        <a:xfrm>
          <a:off x="16129000" y="27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148321</xdr:rowOff>
    </xdr:from>
    <xdr:ext cx="736600" cy="259045"/>
    <xdr:sp macro="" textlink="">
      <xdr:nvSpPr>
        <xdr:cNvPr id="468" name="テキスト ボックス 467"/>
        <xdr:cNvSpPr txBox="1"/>
      </xdr:nvSpPr>
      <xdr:spPr>
        <a:xfrm>
          <a:off x="15798800" y="254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93853</xdr:rowOff>
    </xdr:from>
    <xdr:to>
      <xdr:col>22</xdr:col>
      <xdr:colOff>254000</xdr:colOff>
      <xdr:row>17</xdr:row>
      <xdr:rowOff>24003</xdr:rowOff>
    </xdr:to>
    <xdr:sp macro="" textlink="">
      <xdr:nvSpPr>
        <xdr:cNvPr id="469" name="円/楕円 468"/>
        <xdr:cNvSpPr/>
      </xdr:nvSpPr>
      <xdr:spPr>
        <a:xfrm>
          <a:off x="15240000" y="28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34180</xdr:rowOff>
    </xdr:from>
    <xdr:ext cx="762000" cy="259045"/>
    <xdr:sp macro="" textlink="">
      <xdr:nvSpPr>
        <xdr:cNvPr id="470" name="テキスト ボックス 469"/>
        <xdr:cNvSpPr txBox="1"/>
      </xdr:nvSpPr>
      <xdr:spPr>
        <a:xfrm>
          <a:off x="14909800" y="260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124619</xdr:rowOff>
    </xdr:from>
    <xdr:to>
      <xdr:col>21</xdr:col>
      <xdr:colOff>50800</xdr:colOff>
      <xdr:row>17</xdr:row>
      <xdr:rowOff>54769</xdr:rowOff>
    </xdr:to>
    <xdr:sp macro="" textlink="">
      <xdr:nvSpPr>
        <xdr:cNvPr id="471" name="円/楕円 470"/>
        <xdr:cNvSpPr/>
      </xdr:nvSpPr>
      <xdr:spPr>
        <a:xfrm>
          <a:off x="14351000" y="286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39546</xdr:rowOff>
    </xdr:from>
    <xdr:ext cx="762000" cy="259045"/>
    <xdr:sp macro="" textlink="">
      <xdr:nvSpPr>
        <xdr:cNvPr id="472" name="テキスト ボックス 471"/>
        <xdr:cNvSpPr txBox="1"/>
      </xdr:nvSpPr>
      <xdr:spPr>
        <a:xfrm>
          <a:off x="14020800" y="295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163227</xdr:rowOff>
    </xdr:from>
    <xdr:to>
      <xdr:col>19</xdr:col>
      <xdr:colOff>533400</xdr:colOff>
      <xdr:row>17</xdr:row>
      <xdr:rowOff>93377</xdr:rowOff>
    </xdr:to>
    <xdr:sp macro="" textlink="">
      <xdr:nvSpPr>
        <xdr:cNvPr id="473" name="円/楕円 472"/>
        <xdr:cNvSpPr/>
      </xdr:nvSpPr>
      <xdr:spPr>
        <a:xfrm>
          <a:off x="13462000" y="29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103554</xdr:rowOff>
    </xdr:from>
    <xdr:ext cx="762000" cy="259045"/>
    <xdr:sp macro="" textlink="">
      <xdr:nvSpPr>
        <xdr:cNvPr id="474" name="テキスト ボックス 473"/>
        <xdr:cNvSpPr txBox="1"/>
      </xdr:nvSpPr>
      <xdr:spPr>
        <a:xfrm>
          <a:off x="13131800" y="267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13,521
13,464
241.89
9,839,561
9,592,939
209,503
5,933,424
11,634,273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と比較すると、人件費に係る経常収支比率が高い状況である。これは、町の面積が広大で集落が点在しているため、保育所等の公共施設数が多いためである。今後は計画的な施設の統廃合、適正配置を進め、場合によっては民間委託も検討し、職員数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34472</xdr:rowOff>
    </xdr:from>
    <xdr:to>
      <xdr:col>7</xdr:col>
      <xdr:colOff>15875</xdr:colOff>
      <xdr:row>40</xdr:row>
      <xdr:rowOff>132443</xdr:rowOff>
    </xdr:to>
    <xdr:cxnSp macro="">
      <xdr:nvCxnSpPr>
        <xdr:cNvPr id="68" name="直線コネクタ 67"/>
        <xdr:cNvCxnSpPr/>
      </xdr:nvCxnSpPr>
      <xdr:spPr>
        <a:xfrm>
          <a:off x="3987800" y="68924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34472</xdr:rowOff>
    </xdr:from>
    <xdr:to>
      <xdr:col>5</xdr:col>
      <xdr:colOff>549275</xdr:colOff>
      <xdr:row>40</xdr:row>
      <xdr:rowOff>88900</xdr:rowOff>
    </xdr:to>
    <xdr:cxnSp macro="">
      <xdr:nvCxnSpPr>
        <xdr:cNvPr id="71" name="直線コネクタ 70"/>
        <xdr:cNvCxnSpPr/>
      </xdr:nvCxnSpPr>
      <xdr:spPr>
        <a:xfrm flipV="1">
          <a:off x="3098800" y="6892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45357</xdr:rowOff>
    </xdr:from>
    <xdr:to>
      <xdr:col>4</xdr:col>
      <xdr:colOff>346075</xdr:colOff>
      <xdr:row>40</xdr:row>
      <xdr:rowOff>88900</xdr:rowOff>
    </xdr:to>
    <xdr:cxnSp macro="">
      <xdr:nvCxnSpPr>
        <xdr:cNvPr id="74" name="直線コネクタ 73"/>
        <xdr:cNvCxnSpPr/>
      </xdr:nvCxnSpPr>
      <xdr:spPr>
        <a:xfrm>
          <a:off x="2209800" y="690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6" name="テキスト ボックス 75"/>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45357</xdr:rowOff>
    </xdr:from>
    <xdr:to>
      <xdr:col>3</xdr:col>
      <xdr:colOff>142875</xdr:colOff>
      <xdr:row>40</xdr:row>
      <xdr:rowOff>154215</xdr:rowOff>
    </xdr:to>
    <xdr:cxnSp macro="">
      <xdr:nvCxnSpPr>
        <xdr:cNvPr id="77" name="直線コネクタ 76"/>
        <xdr:cNvCxnSpPr/>
      </xdr:nvCxnSpPr>
      <xdr:spPr>
        <a:xfrm flipV="1">
          <a:off x="1320800" y="69033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81" name="テキスト ボックス 80"/>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81643</xdr:rowOff>
    </xdr:from>
    <xdr:to>
      <xdr:col>7</xdr:col>
      <xdr:colOff>66675</xdr:colOff>
      <xdr:row>41</xdr:row>
      <xdr:rowOff>11793</xdr:rowOff>
    </xdr:to>
    <xdr:sp macro="" textlink="">
      <xdr:nvSpPr>
        <xdr:cNvPr id="87" name="円/楕円 86"/>
        <xdr:cNvSpPr/>
      </xdr:nvSpPr>
      <xdr:spPr>
        <a:xfrm>
          <a:off x="47752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53720</xdr:rowOff>
    </xdr:from>
    <xdr:ext cx="762000" cy="259045"/>
    <xdr:sp macro="" textlink="">
      <xdr:nvSpPr>
        <xdr:cNvPr id="88" name="人件費該当値テキスト"/>
        <xdr:cNvSpPr txBox="1"/>
      </xdr:nvSpPr>
      <xdr:spPr>
        <a:xfrm>
          <a:off x="4914900" y="691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155122</xdr:rowOff>
    </xdr:from>
    <xdr:to>
      <xdr:col>5</xdr:col>
      <xdr:colOff>600075</xdr:colOff>
      <xdr:row>40</xdr:row>
      <xdr:rowOff>85272</xdr:rowOff>
    </xdr:to>
    <xdr:sp macro="" textlink="">
      <xdr:nvSpPr>
        <xdr:cNvPr id="89" name="円/楕円 88"/>
        <xdr:cNvSpPr/>
      </xdr:nvSpPr>
      <xdr:spPr>
        <a:xfrm>
          <a:off x="3937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70049</xdr:rowOff>
    </xdr:from>
    <xdr:ext cx="736600" cy="259045"/>
    <xdr:sp macro="" textlink="">
      <xdr:nvSpPr>
        <xdr:cNvPr id="90" name="テキスト ボックス 89"/>
        <xdr:cNvSpPr txBox="1"/>
      </xdr:nvSpPr>
      <xdr:spPr>
        <a:xfrm>
          <a:off x="3606800" y="692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38100</xdr:rowOff>
    </xdr:from>
    <xdr:to>
      <xdr:col>4</xdr:col>
      <xdr:colOff>396875</xdr:colOff>
      <xdr:row>40</xdr:row>
      <xdr:rowOff>139700</xdr:rowOff>
    </xdr:to>
    <xdr:sp macro="" textlink="">
      <xdr:nvSpPr>
        <xdr:cNvPr id="91" name="円/楕円 90"/>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124477</xdr:rowOff>
    </xdr:from>
    <xdr:ext cx="762000" cy="259045"/>
    <xdr:sp macro="" textlink="">
      <xdr:nvSpPr>
        <xdr:cNvPr id="92" name="テキスト ボックス 91"/>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166007</xdr:rowOff>
    </xdr:from>
    <xdr:to>
      <xdr:col>3</xdr:col>
      <xdr:colOff>193675</xdr:colOff>
      <xdr:row>40</xdr:row>
      <xdr:rowOff>96157</xdr:rowOff>
    </xdr:to>
    <xdr:sp macro="" textlink="">
      <xdr:nvSpPr>
        <xdr:cNvPr id="93" name="円/楕円 92"/>
        <xdr:cNvSpPr/>
      </xdr:nvSpPr>
      <xdr:spPr>
        <a:xfrm>
          <a:off x="2159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80934</xdr:rowOff>
    </xdr:from>
    <xdr:ext cx="762000" cy="259045"/>
    <xdr:sp macro="" textlink="">
      <xdr:nvSpPr>
        <xdr:cNvPr id="94" name="テキスト ボックス 93"/>
        <xdr:cNvSpPr txBox="1"/>
      </xdr:nvSpPr>
      <xdr:spPr>
        <a:xfrm>
          <a:off x="1828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103415</xdr:rowOff>
    </xdr:from>
    <xdr:to>
      <xdr:col>1</xdr:col>
      <xdr:colOff>676275</xdr:colOff>
      <xdr:row>41</xdr:row>
      <xdr:rowOff>33565</xdr:rowOff>
    </xdr:to>
    <xdr:sp macro="" textlink="">
      <xdr:nvSpPr>
        <xdr:cNvPr id="95" name="円/楕円 94"/>
        <xdr:cNvSpPr/>
      </xdr:nvSpPr>
      <xdr:spPr>
        <a:xfrm>
          <a:off x="1270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18342</xdr:rowOff>
    </xdr:from>
    <xdr:ext cx="762000" cy="259045"/>
    <xdr:sp macro="" textlink="">
      <xdr:nvSpPr>
        <xdr:cNvPr id="96" name="テキスト ボックス 95"/>
        <xdr:cNvSpPr txBox="1"/>
      </xdr:nvSpPr>
      <xdr:spPr>
        <a:xfrm>
          <a:off x="939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上回っているのは、公共施設の維持管理経費が高いことや、点在する集落を結ぶ町営バス、デマンドバスの需要が大きいためである。また、小中学校の統廃合により、スクールバスの運行にかかる経費が固定経費になっていることも要因のひとつであ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94343</xdr:rowOff>
    </xdr:from>
    <xdr:to>
      <xdr:col>24</xdr:col>
      <xdr:colOff>31750</xdr:colOff>
      <xdr:row>18</xdr:row>
      <xdr:rowOff>105229</xdr:rowOff>
    </xdr:to>
    <xdr:cxnSp macro="">
      <xdr:nvCxnSpPr>
        <xdr:cNvPr id="131" name="直線コネクタ 130"/>
        <xdr:cNvCxnSpPr/>
      </xdr:nvCxnSpPr>
      <xdr:spPr>
        <a:xfrm flipV="1">
          <a:off x="15671800" y="31804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2"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94343</xdr:rowOff>
    </xdr:from>
    <xdr:to>
      <xdr:col>22</xdr:col>
      <xdr:colOff>565150</xdr:colOff>
      <xdr:row>18</xdr:row>
      <xdr:rowOff>105229</xdr:rowOff>
    </xdr:to>
    <xdr:cxnSp macro="">
      <xdr:nvCxnSpPr>
        <xdr:cNvPr id="134" name="直線コネクタ 133"/>
        <xdr:cNvCxnSpPr/>
      </xdr:nvCxnSpPr>
      <xdr:spPr>
        <a:xfrm>
          <a:off x="14782800" y="3180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21970</xdr:rowOff>
    </xdr:from>
    <xdr:ext cx="736600" cy="259045"/>
    <xdr:sp macro="" textlink="">
      <xdr:nvSpPr>
        <xdr:cNvPr id="136" name="テキスト ボックス 135"/>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102507</xdr:rowOff>
    </xdr:from>
    <xdr:to>
      <xdr:col>21</xdr:col>
      <xdr:colOff>361950</xdr:colOff>
      <xdr:row>18</xdr:row>
      <xdr:rowOff>94343</xdr:rowOff>
    </xdr:to>
    <xdr:cxnSp macro="">
      <xdr:nvCxnSpPr>
        <xdr:cNvPr id="137" name="直線コネクタ 136"/>
        <xdr:cNvCxnSpPr/>
      </xdr:nvCxnSpPr>
      <xdr:spPr>
        <a:xfrm>
          <a:off x="13893800" y="3017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32856</xdr:rowOff>
    </xdr:from>
    <xdr:ext cx="762000" cy="259045"/>
    <xdr:sp macro="" textlink="">
      <xdr:nvSpPr>
        <xdr:cNvPr id="139" name="テキスト ボックス 138"/>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17</xdr:row>
      <xdr:rowOff>102507</xdr:rowOff>
    </xdr:to>
    <xdr:cxnSp macro="">
      <xdr:nvCxnSpPr>
        <xdr:cNvPr id="140" name="直線コネクタ 139"/>
        <xdr:cNvCxnSpPr/>
      </xdr:nvCxnSpPr>
      <xdr:spPr>
        <a:xfrm>
          <a:off x="13004800" y="298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42" name="テキスト ボックス 141"/>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44" name="テキスト ボックス 143"/>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43543</xdr:rowOff>
    </xdr:from>
    <xdr:to>
      <xdr:col>24</xdr:col>
      <xdr:colOff>82550</xdr:colOff>
      <xdr:row>18</xdr:row>
      <xdr:rowOff>145143</xdr:rowOff>
    </xdr:to>
    <xdr:sp macro="" textlink="">
      <xdr:nvSpPr>
        <xdr:cNvPr id="150" name="円/楕円 149"/>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15620</xdr:rowOff>
    </xdr:from>
    <xdr:ext cx="762000" cy="259045"/>
    <xdr:sp macro="" textlink="">
      <xdr:nvSpPr>
        <xdr:cNvPr id="151"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54429</xdr:rowOff>
    </xdr:from>
    <xdr:to>
      <xdr:col>22</xdr:col>
      <xdr:colOff>615950</xdr:colOff>
      <xdr:row>18</xdr:row>
      <xdr:rowOff>156029</xdr:rowOff>
    </xdr:to>
    <xdr:sp macro="" textlink="">
      <xdr:nvSpPr>
        <xdr:cNvPr id="152" name="円/楕円 151"/>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140805</xdr:rowOff>
    </xdr:from>
    <xdr:ext cx="736600" cy="259045"/>
    <xdr:sp macro="" textlink="">
      <xdr:nvSpPr>
        <xdr:cNvPr id="153" name="テキスト ボックス 152"/>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43543</xdr:rowOff>
    </xdr:from>
    <xdr:to>
      <xdr:col>21</xdr:col>
      <xdr:colOff>412750</xdr:colOff>
      <xdr:row>18</xdr:row>
      <xdr:rowOff>145143</xdr:rowOff>
    </xdr:to>
    <xdr:sp macro="" textlink="">
      <xdr:nvSpPr>
        <xdr:cNvPr id="154" name="円/楕円 153"/>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55" name="テキスト ボックス 154"/>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51707</xdr:rowOff>
    </xdr:from>
    <xdr:to>
      <xdr:col>20</xdr:col>
      <xdr:colOff>209550</xdr:colOff>
      <xdr:row>17</xdr:row>
      <xdr:rowOff>153307</xdr:rowOff>
    </xdr:to>
    <xdr:sp macro="" textlink="">
      <xdr:nvSpPr>
        <xdr:cNvPr id="156" name="円/楕円 155"/>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138084</xdr:rowOff>
    </xdr:from>
    <xdr:ext cx="762000" cy="259045"/>
    <xdr:sp macro="" textlink="">
      <xdr:nvSpPr>
        <xdr:cNvPr id="157" name="テキスト ボックス 156"/>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8" name="円/楕円 157"/>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9" name="テキスト ボックス 158"/>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より低くなっている理由は、少子化により子どもの数が減少し、児童福祉費及び教育費について需要が減ってきているためである。また、高齢者福祉については、多くの高齢者が介護保険対象年齢に移行したことや、元気な高齢者が多いということなどから、一般会計の給付が減少してきている傾向に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53522</xdr:rowOff>
    </xdr:from>
    <xdr:to>
      <xdr:col>7</xdr:col>
      <xdr:colOff>15875</xdr:colOff>
      <xdr:row>54</xdr:row>
      <xdr:rowOff>12700</xdr:rowOff>
    </xdr:to>
    <xdr:cxnSp macro="">
      <xdr:nvCxnSpPr>
        <xdr:cNvPr id="194" name="直線コネクタ 193"/>
        <xdr:cNvCxnSpPr/>
      </xdr:nvCxnSpPr>
      <xdr:spPr>
        <a:xfrm flipV="1">
          <a:off x="3987800" y="91403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5"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12700</xdr:rowOff>
    </xdr:to>
    <xdr:cxnSp macro="">
      <xdr:nvCxnSpPr>
        <xdr:cNvPr id="197" name="直線コネクタ 196"/>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xdr:rowOff>
    </xdr:to>
    <xdr:cxnSp macro="">
      <xdr:nvCxnSpPr>
        <xdr:cNvPr id="200" name="直線コネクタ 199"/>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02" name="テキスト ボックス 20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45357</xdr:rowOff>
    </xdr:to>
    <xdr:cxnSp macro="">
      <xdr:nvCxnSpPr>
        <xdr:cNvPr id="203" name="直線コネクタ 202"/>
        <xdr:cNvCxnSpPr/>
      </xdr:nvCxnSpPr>
      <xdr:spPr>
        <a:xfrm flipV="1">
          <a:off x="1320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5" name="テキスト ボックス 204"/>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7" name="テキスト ボックス 20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2722</xdr:rowOff>
    </xdr:from>
    <xdr:to>
      <xdr:col>7</xdr:col>
      <xdr:colOff>66675</xdr:colOff>
      <xdr:row>53</xdr:row>
      <xdr:rowOff>104322</xdr:rowOff>
    </xdr:to>
    <xdr:sp macro="" textlink="">
      <xdr:nvSpPr>
        <xdr:cNvPr id="213" name="円/楕円 212"/>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82749</xdr:rowOff>
    </xdr:from>
    <xdr:ext cx="762000" cy="259045"/>
    <xdr:sp macro="" textlink="">
      <xdr:nvSpPr>
        <xdr:cNvPr id="214" name="扶助費該当値テキスト"/>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5" name="円/楕円 21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6" name="テキスト ボックス 21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7" name="円/楕円 21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8" name="テキスト ボックス 21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9" name="円/楕円 21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20" name="テキスト ボックス 21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21" name="円/楕円 220"/>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22" name="テキスト ボックス 221"/>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かかる経常収支比率が類似団体の平均値を上回っているのは、繰出金が高い水準で推移していることが大きな要因である。下水道事業会計や簡易水道会計等への繰出しについては、建設改良にかかる繰出金や赤字補てんによる繰出金が比率を押し上げている。また、保険事業会計への繰出しについても年々増加している傾向にある。公営企業会計については経費を節減するとともに、独立採算の原則に立った料金の見直しを図り、普通会計の負担額を減らしていくよう努めていく必要があ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161290</xdr:rowOff>
    </xdr:to>
    <xdr:cxnSp macro="">
      <xdr:nvCxnSpPr>
        <xdr:cNvPr id="255" name="直線コネクタ 254"/>
        <xdr:cNvCxnSpPr/>
      </xdr:nvCxnSpPr>
      <xdr:spPr>
        <a:xfrm>
          <a:off x="15671800" y="9880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56"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107950</xdr:rowOff>
    </xdr:to>
    <xdr:cxnSp macro="">
      <xdr:nvCxnSpPr>
        <xdr:cNvPr id="258" name="直線コネクタ 257"/>
        <xdr:cNvCxnSpPr/>
      </xdr:nvCxnSpPr>
      <xdr:spPr>
        <a:xfrm>
          <a:off x="14782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57</xdr:row>
      <xdr:rowOff>107950</xdr:rowOff>
    </xdr:to>
    <xdr:cxnSp macro="">
      <xdr:nvCxnSpPr>
        <xdr:cNvPr id="261" name="直線コネクタ 260"/>
        <xdr:cNvCxnSpPr/>
      </xdr:nvCxnSpPr>
      <xdr:spPr>
        <a:xfrm>
          <a:off x="13893800" y="985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77470</xdr:rowOff>
    </xdr:to>
    <xdr:cxnSp macro="">
      <xdr:nvCxnSpPr>
        <xdr:cNvPr id="264" name="直線コネクタ 263"/>
        <xdr:cNvCxnSpPr/>
      </xdr:nvCxnSpPr>
      <xdr:spPr>
        <a:xfrm>
          <a:off x="13004800" y="980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6" name="テキスト ボックス 26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8" name="テキスト ボックス 267"/>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74" name="円/楕円 273"/>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75"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76" name="円/楕円 275"/>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77" name="テキスト ボックス 276"/>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8" name="円/楕円 277"/>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9" name="テキスト ボックス 278"/>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80" name="円/楕円 279"/>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81" name="テキスト ボックス 280"/>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82" name="円/楕円 281"/>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83" name="テキスト ボックス 282"/>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かかる経常収支比率が高くなっているのは、法適用の病院事業会計に対する負担金が増加していることや、一部事務組合に対する負担金が増加していることや、一部事務組合に対する負担金において広域消防組合への加入状況が合併前の構成団体のまま継承されており、現在も</a:t>
          </a:r>
          <a:r>
            <a:rPr kumimoji="1" lang="en-US" altLang="ja-JP" sz="1300">
              <a:latin typeface="ＭＳ Ｐゴシック"/>
            </a:rPr>
            <a:t>2</a:t>
          </a:r>
          <a:r>
            <a:rPr kumimoji="1" lang="ja-JP" altLang="en-US" sz="1300">
              <a:latin typeface="ＭＳ Ｐゴシック"/>
            </a:rPr>
            <a:t>つの消防組合に加入しているなど比率を押し上げている要因がある。今後も補助金の見直しを行い、補助費等の抑制に努める。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38826</xdr:rowOff>
    </xdr:from>
    <xdr:to>
      <xdr:col>24</xdr:col>
      <xdr:colOff>31750</xdr:colOff>
      <xdr:row>36</xdr:row>
      <xdr:rowOff>58420</xdr:rowOff>
    </xdr:to>
    <xdr:cxnSp macro="">
      <xdr:nvCxnSpPr>
        <xdr:cNvPr id="318" name="直線コネクタ 317"/>
        <xdr:cNvCxnSpPr/>
      </xdr:nvCxnSpPr>
      <xdr:spPr>
        <a:xfrm>
          <a:off x="15671800" y="62110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319"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38826</xdr:rowOff>
    </xdr:from>
    <xdr:to>
      <xdr:col>22</xdr:col>
      <xdr:colOff>565150</xdr:colOff>
      <xdr:row>36</xdr:row>
      <xdr:rowOff>84546</xdr:rowOff>
    </xdr:to>
    <xdr:cxnSp macro="">
      <xdr:nvCxnSpPr>
        <xdr:cNvPr id="321" name="直線コネクタ 320"/>
        <xdr:cNvCxnSpPr/>
      </xdr:nvCxnSpPr>
      <xdr:spPr>
        <a:xfrm flipV="1">
          <a:off x="14782800" y="62110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100528</xdr:rowOff>
    </xdr:from>
    <xdr:ext cx="736600" cy="259045"/>
    <xdr:sp macro="" textlink="">
      <xdr:nvSpPr>
        <xdr:cNvPr id="323" name="テキスト ボックス 322"/>
        <xdr:cNvSpPr txBox="1"/>
      </xdr:nvSpPr>
      <xdr:spPr>
        <a:xfrm>
          <a:off x="15290800" y="62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84546</xdr:rowOff>
    </xdr:from>
    <xdr:to>
      <xdr:col>21</xdr:col>
      <xdr:colOff>361950</xdr:colOff>
      <xdr:row>36</xdr:row>
      <xdr:rowOff>84546</xdr:rowOff>
    </xdr:to>
    <xdr:cxnSp macro="">
      <xdr:nvCxnSpPr>
        <xdr:cNvPr id="324" name="直線コネクタ 323"/>
        <xdr:cNvCxnSpPr/>
      </xdr:nvCxnSpPr>
      <xdr:spPr>
        <a:xfrm>
          <a:off x="13893800" y="6256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84546</xdr:rowOff>
    </xdr:from>
    <xdr:to>
      <xdr:col>20</xdr:col>
      <xdr:colOff>158750</xdr:colOff>
      <xdr:row>36</xdr:row>
      <xdr:rowOff>117203</xdr:rowOff>
    </xdr:to>
    <xdr:cxnSp macro="">
      <xdr:nvCxnSpPr>
        <xdr:cNvPr id="327" name="直線コネクタ 326"/>
        <xdr:cNvCxnSpPr/>
      </xdr:nvCxnSpPr>
      <xdr:spPr>
        <a:xfrm flipV="1">
          <a:off x="13004800" y="62567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47551</xdr:rowOff>
    </xdr:from>
    <xdr:ext cx="762000" cy="259045"/>
    <xdr:sp macro="" textlink="">
      <xdr:nvSpPr>
        <xdr:cNvPr id="329" name="テキスト ボックス 328"/>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1" name="テキスト ボックス 330"/>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37" name="円/楕円 336"/>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38"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159476</xdr:rowOff>
    </xdr:from>
    <xdr:to>
      <xdr:col>22</xdr:col>
      <xdr:colOff>615950</xdr:colOff>
      <xdr:row>36</xdr:row>
      <xdr:rowOff>89626</xdr:rowOff>
    </xdr:to>
    <xdr:sp macro="" textlink="">
      <xdr:nvSpPr>
        <xdr:cNvPr id="339" name="円/楕円 338"/>
        <xdr:cNvSpPr/>
      </xdr:nvSpPr>
      <xdr:spPr>
        <a:xfrm>
          <a:off x="15621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99803</xdr:rowOff>
    </xdr:from>
    <xdr:ext cx="736600" cy="259045"/>
    <xdr:sp macro="" textlink="">
      <xdr:nvSpPr>
        <xdr:cNvPr id="340" name="テキスト ボックス 339"/>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33746</xdr:rowOff>
    </xdr:from>
    <xdr:to>
      <xdr:col>21</xdr:col>
      <xdr:colOff>412750</xdr:colOff>
      <xdr:row>36</xdr:row>
      <xdr:rowOff>135346</xdr:rowOff>
    </xdr:to>
    <xdr:sp macro="" textlink="">
      <xdr:nvSpPr>
        <xdr:cNvPr id="341" name="円/楕円 340"/>
        <xdr:cNvSpPr/>
      </xdr:nvSpPr>
      <xdr:spPr>
        <a:xfrm>
          <a:off x="14732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120123</xdr:rowOff>
    </xdr:from>
    <xdr:ext cx="762000" cy="259045"/>
    <xdr:sp macro="" textlink="">
      <xdr:nvSpPr>
        <xdr:cNvPr id="342" name="テキスト ボックス 341"/>
        <xdr:cNvSpPr txBox="1"/>
      </xdr:nvSpPr>
      <xdr:spPr>
        <a:xfrm>
          <a:off x="14401800" y="62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33746</xdr:rowOff>
    </xdr:from>
    <xdr:to>
      <xdr:col>20</xdr:col>
      <xdr:colOff>209550</xdr:colOff>
      <xdr:row>36</xdr:row>
      <xdr:rowOff>135346</xdr:rowOff>
    </xdr:to>
    <xdr:sp macro="" textlink="">
      <xdr:nvSpPr>
        <xdr:cNvPr id="343" name="円/楕円 342"/>
        <xdr:cNvSpPr/>
      </xdr:nvSpPr>
      <xdr:spPr>
        <a:xfrm>
          <a:off x="13843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120123</xdr:rowOff>
    </xdr:from>
    <xdr:ext cx="762000" cy="259045"/>
    <xdr:sp macro="" textlink="">
      <xdr:nvSpPr>
        <xdr:cNvPr id="344" name="テキスト ボックス 343"/>
        <xdr:cNvSpPr txBox="1"/>
      </xdr:nvSpPr>
      <xdr:spPr>
        <a:xfrm>
          <a:off x="13512800" y="62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66403</xdr:rowOff>
    </xdr:from>
    <xdr:to>
      <xdr:col>19</xdr:col>
      <xdr:colOff>6350</xdr:colOff>
      <xdr:row>36</xdr:row>
      <xdr:rowOff>168003</xdr:rowOff>
    </xdr:to>
    <xdr:sp macro="" textlink="">
      <xdr:nvSpPr>
        <xdr:cNvPr id="345" name="円/楕円 344"/>
        <xdr:cNvSpPr/>
      </xdr:nvSpPr>
      <xdr:spPr>
        <a:xfrm>
          <a:off x="12954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152780</xdr:rowOff>
    </xdr:from>
    <xdr:ext cx="762000" cy="259045"/>
    <xdr:sp macro="" textlink="">
      <xdr:nvSpPr>
        <xdr:cNvPr id="346" name="テキスト ボックス 345"/>
        <xdr:cNvSpPr txBox="1"/>
      </xdr:nvSpPr>
      <xdr:spPr>
        <a:xfrm>
          <a:off x="12623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類似団体の平均値とほぼ同等である。今後も病院建設等の大型公共事業を予定しているが、必要最小限の地方債の発行に努める。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138430</xdr:rowOff>
    </xdr:from>
    <xdr:to>
      <xdr:col>7</xdr:col>
      <xdr:colOff>15875</xdr:colOff>
      <xdr:row>77</xdr:row>
      <xdr:rowOff>12700</xdr:rowOff>
    </xdr:to>
    <xdr:cxnSp macro="">
      <xdr:nvCxnSpPr>
        <xdr:cNvPr id="375" name="直線コネクタ 374"/>
        <xdr:cNvCxnSpPr/>
      </xdr:nvCxnSpPr>
      <xdr:spPr>
        <a:xfrm flipV="1">
          <a:off x="3987800" y="131686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93997</xdr:rowOff>
    </xdr:from>
    <xdr:ext cx="762000" cy="259045"/>
    <xdr:sp macro="" textlink="">
      <xdr:nvSpPr>
        <xdr:cNvPr id="376"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12700</xdr:rowOff>
    </xdr:from>
    <xdr:to>
      <xdr:col>5</xdr:col>
      <xdr:colOff>549275</xdr:colOff>
      <xdr:row>77</xdr:row>
      <xdr:rowOff>46989</xdr:rowOff>
    </xdr:to>
    <xdr:cxnSp macro="">
      <xdr:nvCxnSpPr>
        <xdr:cNvPr id="378" name="直線コネクタ 377"/>
        <xdr:cNvCxnSpPr/>
      </xdr:nvCxnSpPr>
      <xdr:spPr>
        <a:xfrm flipV="1">
          <a:off x="3098800" y="13214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0" name="テキスト ボックス 379"/>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18414</xdr:rowOff>
    </xdr:from>
    <xdr:to>
      <xdr:col>4</xdr:col>
      <xdr:colOff>346075</xdr:colOff>
      <xdr:row>77</xdr:row>
      <xdr:rowOff>46989</xdr:rowOff>
    </xdr:to>
    <xdr:cxnSp macro="">
      <xdr:nvCxnSpPr>
        <xdr:cNvPr id="381" name="直線コネクタ 380"/>
        <xdr:cNvCxnSpPr/>
      </xdr:nvCxnSpPr>
      <xdr:spPr>
        <a:xfrm>
          <a:off x="2209800" y="132200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111141</xdr:rowOff>
    </xdr:from>
    <xdr:ext cx="762000" cy="259045"/>
    <xdr:sp macro="" textlink="">
      <xdr:nvSpPr>
        <xdr:cNvPr id="383" name="テキスト ボックス 382"/>
        <xdr:cNvSpPr txBox="1"/>
      </xdr:nvSpPr>
      <xdr:spPr>
        <a:xfrm>
          <a:off x="2717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167005</xdr:rowOff>
    </xdr:from>
    <xdr:to>
      <xdr:col>3</xdr:col>
      <xdr:colOff>142875</xdr:colOff>
      <xdr:row>77</xdr:row>
      <xdr:rowOff>18414</xdr:rowOff>
    </xdr:to>
    <xdr:cxnSp macro="">
      <xdr:nvCxnSpPr>
        <xdr:cNvPr id="384" name="直線コネクタ 383"/>
        <xdr:cNvCxnSpPr/>
      </xdr:nvCxnSpPr>
      <xdr:spPr>
        <a:xfrm>
          <a:off x="1320800" y="131972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134002</xdr:rowOff>
    </xdr:from>
    <xdr:ext cx="762000" cy="259045"/>
    <xdr:sp macro="" textlink="">
      <xdr:nvSpPr>
        <xdr:cNvPr id="386" name="テキスト ボックス 385"/>
        <xdr:cNvSpPr txBox="1"/>
      </xdr:nvSpPr>
      <xdr:spPr>
        <a:xfrm>
          <a:off x="1828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8272</xdr:rowOff>
    </xdr:from>
    <xdr:ext cx="762000" cy="259045"/>
    <xdr:sp macro="" textlink="">
      <xdr:nvSpPr>
        <xdr:cNvPr id="388" name="テキスト ボックス 387"/>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94" name="円/楕円 393"/>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104157</xdr:rowOff>
    </xdr:from>
    <xdr:ext cx="762000" cy="259045"/>
    <xdr:sp macro="" textlink="">
      <xdr:nvSpPr>
        <xdr:cNvPr id="395" name="公債費該当値テキスト"/>
        <xdr:cNvSpPr txBox="1"/>
      </xdr:nvSpPr>
      <xdr:spPr>
        <a:xfrm>
          <a:off x="4914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133350</xdr:rowOff>
    </xdr:from>
    <xdr:to>
      <xdr:col>5</xdr:col>
      <xdr:colOff>600075</xdr:colOff>
      <xdr:row>77</xdr:row>
      <xdr:rowOff>63500</xdr:rowOff>
    </xdr:to>
    <xdr:sp macro="" textlink="">
      <xdr:nvSpPr>
        <xdr:cNvPr id="396" name="円/楕円 395"/>
        <xdr:cNvSpPr/>
      </xdr:nvSpPr>
      <xdr:spPr>
        <a:xfrm>
          <a:off x="3937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97" name="テキスト ボックス 396"/>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98" name="円/楕円 397"/>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99" name="テキスト ボックス 398"/>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139064</xdr:rowOff>
    </xdr:from>
    <xdr:to>
      <xdr:col>3</xdr:col>
      <xdr:colOff>193675</xdr:colOff>
      <xdr:row>77</xdr:row>
      <xdr:rowOff>69214</xdr:rowOff>
    </xdr:to>
    <xdr:sp macro="" textlink="">
      <xdr:nvSpPr>
        <xdr:cNvPr id="400" name="円/楕円 399"/>
        <xdr:cNvSpPr/>
      </xdr:nvSpPr>
      <xdr:spPr>
        <a:xfrm>
          <a:off x="2159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79392</xdr:rowOff>
    </xdr:from>
    <xdr:ext cx="762000" cy="259045"/>
    <xdr:sp macro="" textlink="">
      <xdr:nvSpPr>
        <xdr:cNvPr id="401" name="テキスト ボックス 400"/>
        <xdr:cNvSpPr txBox="1"/>
      </xdr:nvSpPr>
      <xdr:spPr>
        <a:xfrm>
          <a:off x="1828800" y="1293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116205</xdr:rowOff>
    </xdr:from>
    <xdr:to>
      <xdr:col>1</xdr:col>
      <xdr:colOff>676275</xdr:colOff>
      <xdr:row>77</xdr:row>
      <xdr:rowOff>46355</xdr:rowOff>
    </xdr:to>
    <xdr:sp macro="" textlink="">
      <xdr:nvSpPr>
        <xdr:cNvPr id="402" name="円/楕円 401"/>
        <xdr:cNvSpPr/>
      </xdr:nvSpPr>
      <xdr:spPr>
        <a:xfrm>
          <a:off x="1270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56532</xdr:rowOff>
    </xdr:from>
    <xdr:ext cx="762000" cy="259045"/>
    <xdr:sp macro="" textlink="">
      <xdr:nvSpPr>
        <xdr:cNvPr id="403" name="テキスト ボックス 402"/>
        <xdr:cNvSpPr txBox="1"/>
      </xdr:nvSpPr>
      <xdr:spPr>
        <a:xfrm>
          <a:off x="939800" y="129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当町は東西に広く、</a:t>
          </a:r>
          <a:r>
            <a:rPr kumimoji="1" lang="en-US" altLang="ja-JP" sz="1300">
              <a:latin typeface="ＭＳ Ｐゴシック"/>
            </a:rPr>
            <a:t>38</a:t>
          </a:r>
          <a:r>
            <a:rPr kumimoji="1" lang="ja-JP" altLang="en-US" sz="1300">
              <a:latin typeface="ＭＳ Ｐゴシック"/>
            </a:rPr>
            <a:t>の集落が点在している。保育所、消防施設、地区集会所等の公共施設が多く、人件費や維持管理に関する経費など経常経費が非常に高い水準にある。また、地域医療の確保を図るため、町立病院や診療施設への繰出し、高齢者の生活に欠かせない町営バス及びデマンドバスの運行経費も経常収支比率を押し上げる大きな要因である。今後は保育所等の公共施設の統廃合、適正配置を計画的に進め、経常経費の削減に努め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xdr:rowOff>
    </xdr:from>
    <xdr:to>
      <xdr:col>24</xdr:col>
      <xdr:colOff>31750</xdr:colOff>
      <xdr:row>78</xdr:row>
      <xdr:rowOff>39370</xdr:rowOff>
    </xdr:to>
    <xdr:cxnSp macro="">
      <xdr:nvCxnSpPr>
        <xdr:cNvPr id="436" name="直線コネクタ 435"/>
        <xdr:cNvCxnSpPr/>
      </xdr:nvCxnSpPr>
      <xdr:spPr>
        <a:xfrm>
          <a:off x="15671800" y="133743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16527</xdr:rowOff>
    </xdr:from>
    <xdr:ext cx="762000" cy="259045"/>
    <xdr:sp macro="" textlink="">
      <xdr:nvSpPr>
        <xdr:cNvPr id="437"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xdr:rowOff>
    </xdr:from>
    <xdr:to>
      <xdr:col>22</xdr:col>
      <xdr:colOff>565150</xdr:colOff>
      <xdr:row>78</xdr:row>
      <xdr:rowOff>43180</xdr:rowOff>
    </xdr:to>
    <xdr:cxnSp macro="">
      <xdr:nvCxnSpPr>
        <xdr:cNvPr id="439" name="直線コネクタ 438"/>
        <xdr:cNvCxnSpPr/>
      </xdr:nvCxnSpPr>
      <xdr:spPr>
        <a:xfrm flipV="1">
          <a:off x="14782800" y="13374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1" name="テキスト ボックス 440"/>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127000</xdr:rowOff>
    </xdr:from>
    <xdr:to>
      <xdr:col>21</xdr:col>
      <xdr:colOff>361950</xdr:colOff>
      <xdr:row>78</xdr:row>
      <xdr:rowOff>43180</xdr:rowOff>
    </xdr:to>
    <xdr:cxnSp macro="">
      <xdr:nvCxnSpPr>
        <xdr:cNvPr id="442" name="直線コネクタ 441"/>
        <xdr:cNvCxnSpPr/>
      </xdr:nvCxnSpPr>
      <xdr:spPr>
        <a:xfrm>
          <a:off x="13893800" y="133286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127000</xdr:rowOff>
    </xdr:from>
    <xdr:to>
      <xdr:col>20</xdr:col>
      <xdr:colOff>158750</xdr:colOff>
      <xdr:row>77</xdr:row>
      <xdr:rowOff>157480</xdr:rowOff>
    </xdr:to>
    <xdr:cxnSp macro="">
      <xdr:nvCxnSpPr>
        <xdr:cNvPr id="445" name="直線コネクタ 444"/>
        <xdr:cNvCxnSpPr/>
      </xdr:nvCxnSpPr>
      <xdr:spPr>
        <a:xfrm flipV="1">
          <a:off x="13004800" y="13328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160020</xdr:rowOff>
    </xdr:from>
    <xdr:to>
      <xdr:col>24</xdr:col>
      <xdr:colOff>82550</xdr:colOff>
      <xdr:row>78</xdr:row>
      <xdr:rowOff>90170</xdr:rowOff>
    </xdr:to>
    <xdr:sp macro="" textlink="">
      <xdr:nvSpPr>
        <xdr:cNvPr id="455" name="円/楕円 454"/>
        <xdr:cNvSpPr/>
      </xdr:nvSpPr>
      <xdr:spPr>
        <a:xfrm>
          <a:off x="16459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132097</xdr:rowOff>
    </xdr:from>
    <xdr:ext cx="762000" cy="259045"/>
    <xdr:sp macro="" textlink="">
      <xdr:nvSpPr>
        <xdr:cNvPr id="456" name="公債費以外該当値テキスト"/>
        <xdr:cNvSpPr txBox="1"/>
      </xdr:nvSpPr>
      <xdr:spPr>
        <a:xfrm>
          <a:off x="165989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121920</xdr:rowOff>
    </xdr:from>
    <xdr:to>
      <xdr:col>22</xdr:col>
      <xdr:colOff>615950</xdr:colOff>
      <xdr:row>78</xdr:row>
      <xdr:rowOff>52070</xdr:rowOff>
    </xdr:to>
    <xdr:sp macro="" textlink="">
      <xdr:nvSpPr>
        <xdr:cNvPr id="457" name="円/楕円 456"/>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58" name="テキスト ボックス 457"/>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163830</xdr:rowOff>
    </xdr:from>
    <xdr:to>
      <xdr:col>21</xdr:col>
      <xdr:colOff>412750</xdr:colOff>
      <xdr:row>78</xdr:row>
      <xdr:rowOff>93980</xdr:rowOff>
    </xdr:to>
    <xdr:sp macro="" textlink="">
      <xdr:nvSpPr>
        <xdr:cNvPr id="459" name="円/楕円 458"/>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78757</xdr:rowOff>
    </xdr:from>
    <xdr:ext cx="762000" cy="259045"/>
    <xdr:sp macro="" textlink="">
      <xdr:nvSpPr>
        <xdr:cNvPr id="460" name="テキスト ボックス 459"/>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76200</xdr:rowOff>
    </xdr:from>
    <xdr:to>
      <xdr:col>20</xdr:col>
      <xdr:colOff>209550</xdr:colOff>
      <xdr:row>78</xdr:row>
      <xdr:rowOff>6350</xdr:rowOff>
    </xdr:to>
    <xdr:sp macro="" textlink="">
      <xdr:nvSpPr>
        <xdr:cNvPr id="461" name="円/楕円 460"/>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162577</xdr:rowOff>
    </xdr:from>
    <xdr:ext cx="762000" cy="259045"/>
    <xdr:sp macro="" textlink="">
      <xdr:nvSpPr>
        <xdr:cNvPr id="462" name="テキスト ボックス 461"/>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63" name="円/楕円 462"/>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64" name="テキスト ボックス 463"/>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三重県南伊勢町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167462</xdr:rowOff>
    </xdr:from>
    <xdr:to>
      <xdr:col>4</xdr:col>
      <xdr:colOff>1117600</xdr:colOff>
      <xdr:row>15</xdr:row>
      <xdr:rowOff>24065</xdr:rowOff>
    </xdr:to>
    <xdr:cxnSp macro="">
      <xdr:nvCxnSpPr>
        <xdr:cNvPr id="52" name="直線コネクタ 51"/>
        <xdr:cNvCxnSpPr/>
      </xdr:nvCxnSpPr>
      <xdr:spPr bwMode="auto">
        <a:xfrm flipV="1">
          <a:off x="5003800" y="2615387"/>
          <a:ext cx="647700" cy="28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83754</xdr:rowOff>
    </xdr:from>
    <xdr:ext cx="762000" cy="259045"/>
    <xdr:sp macro="" textlink="">
      <xdr:nvSpPr>
        <xdr:cNvPr id="53" name="人口1人当たり決算額の推移平均値テキスト130"/>
        <xdr:cNvSpPr txBox="1"/>
      </xdr:nvSpPr>
      <xdr:spPr>
        <a:xfrm>
          <a:off x="5740400" y="2874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24065</xdr:rowOff>
    </xdr:from>
    <xdr:to>
      <xdr:col>4</xdr:col>
      <xdr:colOff>469900</xdr:colOff>
      <xdr:row>15</xdr:row>
      <xdr:rowOff>75184</xdr:rowOff>
    </xdr:to>
    <xdr:cxnSp macro="">
      <xdr:nvCxnSpPr>
        <xdr:cNvPr id="55" name="直線コネクタ 54"/>
        <xdr:cNvCxnSpPr/>
      </xdr:nvCxnSpPr>
      <xdr:spPr bwMode="auto">
        <a:xfrm flipV="1">
          <a:off x="4305300" y="2643440"/>
          <a:ext cx="698500" cy="51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42083</xdr:rowOff>
    </xdr:from>
    <xdr:ext cx="736600" cy="259045"/>
    <xdr:sp macro="" textlink="">
      <xdr:nvSpPr>
        <xdr:cNvPr id="57" name="テキスト ボックス 56"/>
        <xdr:cNvSpPr txBox="1"/>
      </xdr:nvSpPr>
      <xdr:spPr>
        <a:xfrm>
          <a:off x="4622800" y="300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75184</xdr:rowOff>
    </xdr:from>
    <xdr:to>
      <xdr:col>3</xdr:col>
      <xdr:colOff>904875</xdr:colOff>
      <xdr:row>15</xdr:row>
      <xdr:rowOff>113665</xdr:rowOff>
    </xdr:to>
    <xdr:cxnSp macro="">
      <xdr:nvCxnSpPr>
        <xdr:cNvPr id="58" name="直線コネクタ 57"/>
        <xdr:cNvCxnSpPr/>
      </xdr:nvCxnSpPr>
      <xdr:spPr bwMode="auto">
        <a:xfrm flipV="1">
          <a:off x="3606800" y="2694559"/>
          <a:ext cx="698500" cy="3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142624</xdr:rowOff>
    </xdr:from>
    <xdr:ext cx="762000" cy="259045"/>
    <xdr:sp macro="" textlink="">
      <xdr:nvSpPr>
        <xdr:cNvPr id="60" name="テキスト ボックス 59"/>
        <xdr:cNvSpPr txBox="1"/>
      </xdr:nvSpPr>
      <xdr:spPr>
        <a:xfrm>
          <a:off x="3924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113665</xdr:rowOff>
    </xdr:from>
    <xdr:to>
      <xdr:col>3</xdr:col>
      <xdr:colOff>206375</xdr:colOff>
      <xdr:row>15</xdr:row>
      <xdr:rowOff>116027</xdr:rowOff>
    </xdr:to>
    <xdr:cxnSp macro="">
      <xdr:nvCxnSpPr>
        <xdr:cNvPr id="61" name="直線コネクタ 60"/>
        <xdr:cNvCxnSpPr/>
      </xdr:nvCxnSpPr>
      <xdr:spPr bwMode="auto">
        <a:xfrm flipV="1">
          <a:off x="2908300" y="2733040"/>
          <a:ext cx="6985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169544</xdr:rowOff>
    </xdr:from>
    <xdr:ext cx="762000" cy="259045"/>
    <xdr:sp macro="" textlink="">
      <xdr:nvSpPr>
        <xdr:cNvPr id="63" name="テキスト ボックス 62"/>
        <xdr:cNvSpPr txBox="1"/>
      </xdr:nvSpPr>
      <xdr:spPr>
        <a:xfrm>
          <a:off x="32258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159943</xdr:rowOff>
    </xdr:from>
    <xdr:ext cx="762000" cy="259045"/>
    <xdr:sp macro="" textlink="">
      <xdr:nvSpPr>
        <xdr:cNvPr id="65" name="テキスト ボックス 64"/>
        <xdr:cNvSpPr txBox="1"/>
      </xdr:nvSpPr>
      <xdr:spPr>
        <a:xfrm>
          <a:off x="2527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116662</xdr:rowOff>
    </xdr:from>
    <xdr:to>
      <xdr:col>5</xdr:col>
      <xdr:colOff>34925</xdr:colOff>
      <xdr:row>15</xdr:row>
      <xdr:rowOff>46812</xdr:rowOff>
    </xdr:to>
    <xdr:sp macro="" textlink="">
      <xdr:nvSpPr>
        <xdr:cNvPr id="71" name="円/楕円 70"/>
        <xdr:cNvSpPr/>
      </xdr:nvSpPr>
      <xdr:spPr bwMode="auto">
        <a:xfrm>
          <a:off x="5600700" y="256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133189</xdr:rowOff>
    </xdr:from>
    <xdr:ext cx="762000" cy="259045"/>
    <xdr:sp macro="" textlink="">
      <xdr:nvSpPr>
        <xdr:cNvPr id="72" name="人口1人当たり決算額の推移該当値テキスト130"/>
        <xdr:cNvSpPr txBox="1"/>
      </xdr:nvSpPr>
      <xdr:spPr>
        <a:xfrm>
          <a:off x="5740400" y="240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151,408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144715</xdr:rowOff>
    </xdr:from>
    <xdr:to>
      <xdr:col>4</xdr:col>
      <xdr:colOff>520700</xdr:colOff>
      <xdr:row>15</xdr:row>
      <xdr:rowOff>74865</xdr:rowOff>
    </xdr:to>
    <xdr:sp macro="" textlink="">
      <xdr:nvSpPr>
        <xdr:cNvPr id="73" name="円/楕円 72"/>
        <xdr:cNvSpPr/>
      </xdr:nvSpPr>
      <xdr:spPr bwMode="auto">
        <a:xfrm>
          <a:off x="4953000" y="259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85042</xdr:rowOff>
    </xdr:from>
    <xdr:ext cx="736600" cy="259045"/>
    <xdr:sp macro="" textlink="">
      <xdr:nvSpPr>
        <xdr:cNvPr id="74" name="テキスト ボックス 73"/>
        <xdr:cNvSpPr txBox="1"/>
      </xdr:nvSpPr>
      <xdr:spPr>
        <a:xfrm>
          <a:off x="4622800" y="23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148,831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24384</xdr:rowOff>
    </xdr:from>
    <xdr:to>
      <xdr:col>3</xdr:col>
      <xdr:colOff>955675</xdr:colOff>
      <xdr:row>15</xdr:row>
      <xdr:rowOff>125984</xdr:rowOff>
    </xdr:to>
    <xdr:sp macro="" textlink="">
      <xdr:nvSpPr>
        <xdr:cNvPr id="75" name="円/楕円 74"/>
        <xdr:cNvSpPr/>
      </xdr:nvSpPr>
      <xdr:spPr bwMode="auto">
        <a:xfrm>
          <a:off x="4254500" y="2643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136161</xdr:rowOff>
    </xdr:from>
    <xdr:ext cx="762000" cy="259045"/>
    <xdr:sp macro="" textlink="">
      <xdr:nvSpPr>
        <xdr:cNvPr id="76" name="テキスト ボックス 75"/>
        <xdr:cNvSpPr txBox="1"/>
      </xdr:nvSpPr>
      <xdr:spPr>
        <a:xfrm>
          <a:off x="3924300" y="241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144,135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62865</xdr:rowOff>
    </xdr:from>
    <xdr:to>
      <xdr:col>3</xdr:col>
      <xdr:colOff>257175</xdr:colOff>
      <xdr:row>15</xdr:row>
      <xdr:rowOff>164465</xdr:rowOff>
    </xdr:to>
    <xdr:sp macro="" textlink="">
      <xdr:nvSpPr>
        <xdr:cNvPr id="77" name="円/楕円 76"/>
        <xdr:cNvSpPr/>
      </xdr:nvSpPr>
      <xdr:spPr bwMode="auto">
        <a:xfrm>
          <a:off x="3556000" y="268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3192</xdr:rowOff>
    </xdr:from>
    <xdr:ext cx="762000" cy="259045"/>
    <xdr:sp macro="" textlink="">
      <xdr:nvSpPr>
        <xdr:cNvPr id="78" name="テキスト ボックス 77"/>
        <xdr:cNvSpPr txBox="1"/>
      </xdr:nvSpPr>
      <xdr:spPr>
        <a:xfrm>
          <a:off x="3225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140,600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65227</xdr:rowOff>
    </xdr:from>
    <xdr:to>
      <xdr:col>2</xdr:col>
      <xdr:colOff>692150</xdr:colOff>
      <xdr:row>15</xdr:row>
      <xdr:rowOff>166827</xdr:rowOff>
    </xdr:to>
    <xdr:sp macro="" textlink="">
      <xdr:nvSpPr>
        <xdr:cNvPr id="79" name="円/楕円 78"/>
        <xdr:cNvSpPr/>
      </xdr:nvSpPr>
      <xdr:spPr bwMode="auto">
        <a:xfrm>
          <a:off x="2857500" y="2684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5554</xdr:rowOff>
    </xdr:from>
    <xdr:ext cx="762000" cy="259045"/>
    <xdr:sp macro="" textlink="">
      <xdr:nvSpPr>
        <xdr:cNvPr id="80" name="テキスト ボックス 79"/>
        <xdr:cNvSpPr txBox="1"/>
      </xdr:nvSpPr>
      <xdr:spPr>
        <a:xfrm>
          <a:off x="2527300" y="24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302355</xdr:rowOff>
    </xdr:from>
    <xdr:to>
      <xdr:col>4</xdr:col>
      <xdr:colOff>1117600</xdr:colOff>
      <xdr:row>36</xdr:row>
      <xdr:rowOff>14281</xdr:rowOff>
    </xdr:to>
    <xdr:cxnSp macro="">
      <xdr:nvCxnSpPr>
        <xdr:cNvPr id="114" name="直線コネクタ 113"/>
        <xdr:cNvCxnSpPr/>
      </xdr:nvCxnSpPr>
      <xdr:spPr bwMode="auto">
        <a:xfrm>
          <a:off x="5003800" y="6912705"/>
          <a:ext cx="647700" cy="5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302355</xdr:rowOff>
    </xdr:from>
    <xdr:to>
      <xdr:col>4</xdr:col>
      <xdr:colOff>469900</xdr:colOff>
      <xdr:row>35</xdr:row>
      <xdr:rowOff>317747</xdr:rowOff>
    </xdr:to>
    <xdr:cxnSp macro="">
      <xdr:nvCxnSpPr>
        <xdr:cNvPr id="117" name="直線コネクタ 116"/>
        <xdr:cNvCxnSpPr/>
      </xdr:nvCxnSpPr>
      <xdr:spPr bwMode="auto">
        <a:xfrm flipV="1">
          <a:off x="4305300" y="6912705"/>
          <a:ext cx="6985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4157</xdr:rowOff>
    </xdr:from>
    <xdr:ext cx="736600" cy="259045"/>
    <xdr:sp macro="" textlink="">
      <xdr:nvSpPr>
        <xdr:cNvPr id="119" name="テキスト ボックス 118"/>
        <xdr:cNvSpPr txBox="1"/>
      </xdr:nvSpPr>
      <xdr:spPr>
        <a:xfrm>
          <a:off x="4622800" y="6957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317747</xdr:rowOff>
    </xdr:from>
    <xdr:to>
      <xdr:col>3</xdr:col>
      <xdr:colOff>904875</xdr:colOff>
      <xdr:row>35</xdr:row>
      <xdr:rowOff>325920</xdr:rowOff>
    </xdr:to>
    <xdr:cxnSp macro="">
      <xdr:nvCxnSpPr>
        <xdr:cNvPr id="120" name="直線コネクタ 119"/>
        <xdr:cNvCxnSpPr/>
      </xdr:nvCxnSpPr>
      <xdr:spPr bwMode="auto">
        <a:xfrm flipV="1">
          <a:off x="3606800" y="6928097"/>
          <a:ext cx="698500" cy="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325920</xdr:rowOff>
    </xdr:from>
    <xdr:to>
      <xdr:col>3</xdr:col>
      <xdr:colOff>206375</xdr:colOff>
      <xdr:row>35</xdr:row>
      <xdr:rowOff>333559</xdr:rowOff>
    </xdr:to>
    <xdr:cxnSp macro="">
      <xdr:nvCxnSpPr>
        <xdr:cNvPr id="123" name="直線コネクタ 122"/>
        <xdr:cNvCxnSpPr/>
      </xdr:nvCxnSpPr>
      <xdr:spPr bwMode="auto">
        <a:xfrm flipV="1">
          <a:off x="2908300" y="6936270"/>
          <a:ext cx="698500" cy="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237126</xdr:rowOff>
    </xdr:from>
    <xdr:ext cx="762000" cy="259045"/>
    <xdr:sp macro="" textlink="">
      <xdr:nvSpPr>
        <xdr:cNvPr id="125" name="テキスト ボックス 124"/>
        <xdr:cNvSpPr txBox="1"/>
      </xdr:nvSpPr>
      <xdr:spPr>
        <a:xfrm>
          <a:off x="32258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188930</xdr:rowOff>
    </xdr:from>
    <xdr:ext cx="762000" cy="259045"/>
    <xdr:sp macro="" textlink="">
      <xdr:nvSpPr>
        <xdr:cNvPr id="127" name="テキスト ボックス 126"/>
        <xdr:cNvSpPr txBox="1"/>
      </xdr:nvSpPr>
      <xdr:spPr>
        <a:xfrm>
          <a:off x="2527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306381</xdr:rowOff>
    </xdr:from>
    <xdr:to>
      <xdr:col>5</xdr:col>
      <xdr:colOff>34925</xdr:colOff>
      <xdr:row>36</xdr:row>
      <xdr:rowOff>65081</xdr:rowOff>
    </xdr:to>
    <xdr:sp macro="" textlink="">
      <xdr:nvSpPr>
        <xdr:cNvPr id="133" name="円/楕円 132"/>
        <xdr:cNvSpPr/>
      </xdr:nvSpPr>
      <xdr:spPr bwMode="auto">
        <a:xfrm>
          <a:off x="5600700" y="6916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278458</xdr:rowOff>
    </xdr:from>
    <xdr:ext cx="762000" cy="259045"/>
    <xdr:sp macro="" textlink="">
      <xdr:nvSpPr>
        <xdr:cNvPr id="134" name="人口1人当たり決算額の推移該当値テキスト445"/>
        <xdr:cNvSpPr txBox="1"/>
      </xdr:nvSpPr>
      <xdr:spPr>
        <a:xfrm>
          <a:off x="5740400" y="688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251555</xdr:rowOff>
    </xdr:from>
    <xdr:to>
      <xdr:col>4</xdr:col>
      <xdr:colOff>520700</xdr:colOff>
      <xdr:row>36</xdr:row>
      <xdr:rowOff>10255</xdr:rowOff>
    </xdr:to>
    <xdr:sp macro="" textlink="">
      <xdr:nvSpPr>
        <xdr:cNvPr id="135" name="円/楕円 134"/>
        <xdr:cNvSpPr/>
      </xdr:nvSpPr>
      <xdr:spPr bwMode="auto">
        <a:xfrm>
          <a:off x="4953000" y="6861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20432</xdr:rowOff>
    </xdr:from>
    <xdr:ext cx="736600" cy="259045"/>
    <xdr:sp macro="" textlink="">
      <xdr:nvSpPr>
        <xdr:cNvPr id="136" name="テキスト ボックス 135"/>
        <xdr:cNvSpPr txBox="1"/>
      </xdr:nvSpPr>
      <xdr:spPr>
        <a:xfrm>
          <a:off x="4622800" y="6630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266947</xdr:rowOff>
    </xdr:from>
    <xdr:to>
      <xdr:col>3</xdr:col>
      <xdr:colOff>955675</xdr:colOff>
      <xdr:row>36</xdr:row>
      <xdr:rowOff>25647</xdr:rowOff>
    </xdr:to>
    <xdr:sp macro="" textlink="">
      <xdr:nvSpPr>
        <xdr:cNvPr id="137" name="円/楕円 136"/>
        <xdr:cNvSpPr/>
      </xdr:nvSpPr>
      <xdr:spPr bwMode="auto">
        <a:xfrm>
          <a:off x="4254500" y="687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10424</xdr:rowOff>
    </xdr:from>
    <xdr:ext cx="762000" cy="259045"/>
    <xdr:sp macro="" textlink="">
      <xdr:nvSpPr>
        <xdr:cNvPr id="138" name="テキスト ボックス 137"/>
        <xdr:cNvSpPr txBox="1"/>
      </xdr:nvSpPr>
      <xdr:spPr>
        <a:xfrm>
          <a:off x="3924300" y="69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275120</xdr:rowOff>
    </xdr:from>
    <xdr:to>
      <xdr:col>3</xdr:col>
      <xdr:colOff>257175</xdr:colOff>
      <xdr:row>36</xdr:row>
      <xdr:rowOff>33820</xdr:rowOff>
    </xdr:to>
    <xdr:sp macro="" textlink="">
      <xdr:nvSpPr>
        <xdr:cNvPr id="139" name="円/楕円 138"/>
        <xdr:cNvSpPr/>
      </xdr:nvSpPr>
      <xdr:spPr bwMode="auto">
        <a:xfrm>
          <a:off x="3556000" y="6885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18597</xdr:rowOff>
    </xdr:from>
    <xdr:ext cx="762000" cy="259045"/>
    <xdr:sp macro="" textlink="">
      <xdr:nvSpPr>
        <xdr:cNvPr id="140" name="テキスト ボックス 139"/>
        <xdr:cNvSpPr txBox="1"/>
      </xdr:nvSpPr>
      <xdr:spPr>
        <a:xfrm>
          <a:off x="3225800" y="69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282759</xdr:rowOff>
    </xdr:from>
    <xdr:to>
      <xdr:col>2</xdr:col>
      <xdr:colOff>692150</xdr:colOff>
      <xdr:row>36</xdr:row>
      <xdr:rowOff>41459</xdr:rowOff>
    </xdr:to>
    <xdr:sp macro="" textlink="">
      <xdr:nvSpPr>
        <xdr:cNvPr id="141" name="円/楕円 140"/>
        <xdr:cNvSpPr/>
      </xdr:nvSpPr>
      <xdr:spPr bwMode="auto">
        <a:xfrm>
          <a:off x="2857500" y="6893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26236</xdr:rowOff>
    </xdr:from>
    <xdr:ext cx="762000" cy="259045"/>
    <xdr:sp macro="" textlink="">
      <xdr:nvSpPr>
        <xdr:cNvPr id="142" name="テキスト ボックス 141"/>
        <xdr:cNvSpPr txBox="1"/>
      </xdr:nvSpPr>
      <xdr:spPr>
        <a:xfrm>
          <a:off x="2527300" y="69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13,521
13,464
241.89
9,839,561
9,592,939
209,503
5,933,424
11,634,273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91139</xdr:rowOff>
    </xdr:from>
    <xdr:to>
      <xdr:col>6</xdr:col>
      <xdr:colOff>511175</xdr:colOff>
      <xdr:row>32</xdr:row>
      <xdr:rowOff>116154</xdr:rowOff>
    </xdr:to>
    <xdr:cxnSp macro="">
      <xdr:nvCxnSpPr>
        <xdr:cNvPr id="63" name="直線コネクタ 62"/>
        <xdr:cNvCxnSpPr/>
      </xdr:nvCxnSpPr>
      <xdr:spPr>
        <a:xfrm flipV="1">
          <a:off x="3797300" y="5577539"/>
          <a:ext cx="8382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34408</xdr:rowOff>
    </xdr:from>
    <xdr:ext cx="534377" cy="259045"/>
    <xdr:sp macro="" textlink="">
      <xdr:nvSpPr>
        <xdr:cNvPr id="64" name="人件費平均値テキスト"/>
        <xdr:cNvSpPr txBox="1"/>
      </xdr:nvSpPr>
      <xdr:spPr>
        <a:xfrm>
          <a:off x="4686300" y="58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116154</xdr:rowOff>
    </xdr:from>
    <xdr:to>
      <xdr:col>5</xdr:col>
      <xdr:colOff>358775</xdr:colOff>
      <xdr:row>33</xdr:row>
      <xdr:rowOff>15619</xdr:rowOff>
    </xdr:to>
    <xdr:cxnSp macro="">
      <xdr:nvCxnSpPr>
        <xdr:cNvPr id="66" name="直線コネクタ 65"/>
        <xdr:cNvCxnSpPr/>
      </xdr:nvCxnSpPr>
      <xdr:spPr>
        <a:xfrm flipV="1">
          <a:off x="2908300" y="5602554"/>
          <a:ext cx="889000" cy="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146700</xdr:rowOff>
    </xdr:from>
    <xdr:ext cx="534377" cy="259045"/>
    <xdr:sp macro="" textlink="">
      <xdr:nvSpPr>
        <xdr:cNvPr id="68" name="テキスト ボックス 67"/>
        <xdr:cNvSpPr txBox="1"/>
      </xdr:nvSpPr>
      <xdr:spPr>
        <a:xfrm>
          <a:off x="3530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15619</xdr:rowOff>
    </xdr:from>
    <xdr:to>
      <xdr:col>4</xdr:col>
      <xdr:colOff>155575</xdr:colOff>
      <xdr:row>33</xdr:row>
      <xdr:rowOff>53926</xdr:rowOff>
    </xdr:to>
    <xdr:cxnSp macro="">
      <xdr:nvCxnSpPr>
        <xdr:cNvPr id="69" name="直線コネクタ 68"/>
        <xdr:cNvCxnSpPr/>
      </xdr:nvCxnSpPr>
      <xdr:spPr>
        <a:xfrm flipV="1">
          <a:off x="2019300" y="5673469"/>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37903</xdr:rowOff>
    </xdr:from>
    <xdr:ext cx="534377" cy="259045"/>
    <xdr:sp macro="" textlink="">
      <xdr:nvSpPr>
        <xdr:cNvPr id="71" name="テキスト ボックス 70"/>
        <xdr:cNvSpPr txBox="1"/>
      </xdr:nvSpPr>
      <xdr:spPr>
        <a:xfrm>
          <a:off x="2641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11684</xdr:rowOff>
    </xdr:from>
    <xdr:to>
      <xdr:col>2</xdr:col>
      <xdr:colOff>638175</xdr:colOff>
      <xdr:row>33</xdr:row>
      <xdr:rowOff>53926</xdr:rowOff>
    </xdr:to>
    <xdr:cxnSp macro="">
      <xdr:nvCxnSpPr>
        <xdr:cNvPr id="72" name="直線コネクタ 71"/>
        <xdr:cNvCxnSpPr/>
      </xdr:nvCxnSpPr>
      <xdr:spPr>
        <a:xfrm>
          <a:off x="1130300" y="5669534"/>
          <a:ext cx="889000" cy="4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65417</xdr:rowOff>
    </xdr:from>
    <xdr:ext cx="534377" cy="259045"/>
    <xdr:sp macro="" textlink="">
      <xdr:nvSpPr>
        <xdr:cNvPr id="74" name="テキスト ボックス 73"/>
        <xdr:cNvSpPr txBox="1"/>
      </xdr:nvSpPr>
      <xdr:spPr>
        <a:xfrm>
          <a:off x="1752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33004</xdr:rowOff>
    </xdr:from>
    <xdr:ext cx="534377" cy="259045"/>
    <xdr:sp macro="" textlink="">
      <xdr:nvSpPr>
        <xdr:cNvPr id="76" name="テキスト ボックス 75"/>
        <xdr:cNvSpPr txBox="1"/>
      </xdr:nvSpPr>
      <xdr:spPr>
        <a:xfrm>
          <a:off x="863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40339</xdr:rowOff>
    </xdr:from>
    <xdr:to>
      <xdr:col>6</xdr:col>
      <xdr:colOff>561975</xdr:colOff>
      <xdr:row>32</xdr:row>
      <xdr:rowOff>141939</xdr:rowOff>
    </xdr:to>
    <xdr:sp macro="" textlink="">
      <xdr:nvSpPr>
        <xdr:cNvPr id="82" name="円/楕円 81"/>
        <xdr:cNvSpPr/>
      </xdr:nvSpPr>
      <xdr:spPr>
        <a:xfrm>
          <a:off x="4584700" y="552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63216</xdr:rowOff>
    </xdr:from>
    <xdr:ext cx="599010" cy="259045"/>
    <xdr:sp macro="" textlink="">
      <xdr:nvSpPr>
        <xdr:cNvPr id="83" name="人件費該当値テキスト"/>
        <xdr:cNvSpPr txBox="1"/>
      </xdr:nvSpPr>
      <xdr:spPr>
        <a:xfrm>
          <a:off x="4686300" y="537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113,974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65354</xdr:rowOff>
    </xdr:from>
    <xdr:to>
      <xdr:col>5</xdr:col>
      <xdr:colOff>409575</xdr:colOff>
      <xdr:row>32</xdr:row>
      <xdr:rowOff>166954</xdr:rowOff>
    </xdr:to>
    <xdr:sp macro="" textlink="">
      <xdr:nvSpPr>
        <xdr:cNvPr id="84" name="円/楕円 83"/>
        <xdr:cNvSpPr/>
      </xdr:nvSpPr>
      <xdr:spPr>
        <a:xfrm>
          <a:off x="3746500" y="55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12031</xdr:rowOff>
    </xdr:from>
    <xdr:ext cx="599010" cy="259045"/>
    <xdr:sp macro="" textlink="">
      <xdr:nvSpPr>
        <xdr:cNvPr id="85" name="テキスト ボックス 84"/>
        <xdr:cNvSpPr txBox="1"/>
      </xdr:nvSpPr>
      <xdr:spPr>
        <a:xfrm>
          <a:off x="3497794" y="532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112,442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136269</xdr:rowOff>
    </xdr:from>
    <xdr:to>
      <xdr:col>4</xdr:col>
      <xdr:colOff>206375</xdr:colOff>
      <xdr:row>33</xdr:row>
      <xdr:rowOff>66419</xdr:rowOff>
    </xdr:to>
    <xdr:sp macro="" textlink="">
      <xdr:nvSpPr>
        <xdr:cNvPr id="86" name="円/楕円 85"/>
        <xdr:cNvSpPr/>
      </xdr:nvSpPr>
      <xdr:spPr>
        <a:xfrm>
          <a:off x="2857500" y="5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82946</xdr:rowOff>
    </xdr:from>
    <xdr:ext cx="599010" cy="259045"/>
    <xdr:sp macro="" textlink="">
      <xdr:nvSpPr>
        <xdr:cNvPr id="87" name="テキスト ボックス 86"/>
        <xdr:cNvSpPr txBox="1"/>
      </xdr:nvSpPr>
      <xdr:spPr>
        <a:xfrm>
          <a:off x="2608794" y="539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108,099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3126</xdr:rowOff>
    </xdr:from>
    <xdr:to>
      <xdr:col>3</xdr:col>
      <xdr:colOff>3175</xdr:colOff>
      <xdr:row>33</xdr:row>
      <xdr:rowOff>104726</xdr:rowOff>
    </xdr:to>
    <xdr:sp macro="" textlink="">
      <xdr:nvSpPr>
        <xdr:cNvPr id="88" name="円/楕円 87"/>
        <xdr:cNvSpPr/>
      </xdr:nvSpPr>
      <xdr:spPr>
        <a:xfrm>
          <a:off x="1968500" y="566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121253</xdr:rowOff>
    </xdr:from>
    <xdr:ext cx="599010" cy="259045"/>
    <xdr:sp macro="" textlink="">
      <xdr:nvSpPr>
        <xdr:cNvPr id="89" name="テキスト ボックス 88"/>
        <xdr:cNvSpPr txBox="1"/>
      </xdr:nvSpPr>
      <xdr:spPr>
        <a:xfrm>
          <a:off x="1719794" y="543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105,753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132334</xdr:rowOff>
    </xdr:from>
    <xdr:to>
      <xdr:col>1</xdr:col>
      <xdr:colOff>485775</xdr:colOff>
      <xdr:row>33</xdr:row>
      <xdr:rowOff>62484</xdr:rowOff>
    </xdr:to>
    <xdr:sp macro="" textlink="">
      <xdr:nvSpPr>
        <xdr:cNvPr id="90" name="円/楕円 89"/>
        <xdr:cNvSpPr/>
      </xdr:nvSpPr>
      <xdr:spPr>
        <a:xfrm>
          <a:off x="10795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79011</xdr:rowOff>
    </xdr:from>
    <xdr:ext cx="599010" cy="259045"/>
    <xdr:sp macro="" textlink="">
      <xdr:nvSpPr>
        <xdr:cNvPr id="91" name="テキスト ボックス 90"/>
        <xdr:cNvSpPr txBox="1"/>
      </xdr:nvSpPr>
      <xdr:spPr>
        <a:xfrm>
          <a:off x="830794" y="539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152521</xdr:rowOff>
    </xdr:from>
    <xdr:to>
      <xdr:col>6</xdr:col>
      <xdr:colOff>511175</xdr:colOff>
      <xdr:row>56</xdr:row>
      <xdr:rowOff>160560</xdr:rowOff>
    </xdr:to>
    <xdr:cxnSp macro="">
      <xdr:nvCxnSpPr>
        <xdr:cNvPr id="120" name="直線コネクタ 119"/>
        <xdr:cNvCxnSpPr/>
      </xdr:nvCxnSpPr>
      <xdr:spPr>
        <a:xfrm flipV="1">
          <a:off x="3797300" y="9753721"/>
          <a:ext cx="8382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92462</xdr:rowOff>
    </xdr:from>
    <xdr:ext cx="599010" cy="259045"/>
    <xdr:sp macro="" textlink="">
      <xdr:nvSpPr>
        <xdr:cNvPr id="121" name="物件費平均値テキスト"/>
        <xdr:cNvSpPr txBox="1"/>
      </xdr:nvSpPr>
      <xdr:spPr>
        <a:xfrm>
          <a:off x="4686300" y="9693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160560</xdr:rowOff>
    </xdr:from>
    <xdr:to>
      <xdr:col>5</xdr:col>
      <xdr:colOff>358775</xdr:colOff>
      <xdr:row>57</xdr:row>
      <xdr:rowOff>19734</xdr:rowOff>
    </xdr:to>
    <xdr:cxnSp macro="">
      <xdr:nvCxnSpPr>
        <xdr:cNvPr id="123" name="直線コネクタ 122"/>
        <xdr:cNvCxnSpPr/>
      </xdr:nvCxnSpPr>
      <xdr:spPr>
        <a:xfrm flipV="1">
          <a:off x="2908300" y="9761760"/>
          <a:ext cx="889000" cy="3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87352</xdr:rowOff>
    </xdr:from>
    <xdr:ext cx="534377" cy="259045"/>
    <xdr:sp macro="" textlink="">
      <xdr:nvSpPr>
        <xdr:cNvPr id="125" name="テキスト ボックス 124"/>
        <xdr:cNvSpPr txBox="1"/>
      </xdr:nvSpPr>
      <xdr:spPr>
        <a:xfrm>
          <a:off x="3530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19734</xdr:rowOff>
    </xdr:from>
    <xdr:to>
      <xdr:col>4</xdr:col>
      <xdr:colOff>155575</xdr:colOff>
      <xdr:row>57</xdr:row>
      <xdr:rowOff>88631</xdr:rowOff>
    </xdr:to>
    <xdr:cxnSp macro="">
      <xdr:nvCxnSpPr>
        <xdr:cNvPr id="126" name="直線コネクタ 125"/>
        <xdr:cNvCxnSpPr/>
      </xdr:nvCxnSpPr>
      <xdr:spPr>
        <a:xfrm flipV="1">
          <a:off x="2019300" y="9792384"/>
          <a:ext cx="889000" cy="6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77930</xdr:rowOff>
    </xdr:from>
    <xdr:ext cx="534377" cy="259045"/>
    <xdr:sp macro="" textlink="">
      <xdr:nvSpPr>
        <xdr:cNvPr id="128" name="テキスト ボックス 127"/>
        <xdr:cNvSpPr txBox="1"/>
      </xdr:nvSpPr>
      <xdr:spPr>
        <a:xfrm>
          <a:off x="2641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87343</xdr:rowOff>
    </xdr:from>
    <xdr:to>
      <xdr:col>2</xdr:col>
      <xdr:colOff>638175</xdr:colOff>
      <xdr:row>57</xdr:row>
      <xdr:rowOff>88631</xdr:rowOff>
    </xdr:to>
    <xdr:cxnSp macro="">
      <xdr:nvCxnSpPr>
        <xdr:cNvPr id="129" name="直線コネクタ 128"/>
        <xdr:cNvCxnSpPr/>
      </xdr:nvCxnSpPr>
      <xdr:spPr>
        <a:xfrm>
          <a:off x="1130300" y="9859993"/>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101721</xdr:rowOff>
    </xdr:from>
    <xdr:to>
      <xdr:col>6</xdr:col>
      <xdr:colOff>561975</xdr:colOff>
      <xdr:row>57</xdr:row>
      <xdr:rowOff>31871</xdr:rowOff>
    </xdr:to>
    <xdr:sp macro="" textlink="">
      <xdr:nvSpPr>
        <xdr:cNvPr id="139" name="円/楕円 138"/>
        <xdr:cNvSpPr/>
      </xdr:nvSpPr>
      <xdr:spPr>
        <a:xfrm>
          <a:off x="4584700" y="97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124598</xdr:rowOff>
    </xdr:from>
    <xdr:ext cx="599010" cy="259045"/>
    <xdr:sp macro="" textlink="">
      <xdr:nvSpPr>
        <xdr:cNvPr id="140" name="物件費該当値テキスト"/>
        <xdr:cNvSpPr txBox="1"/>
      </xdr:nvSpPr>
      <xdr:spPr>
        <a:xfrm>
          <a:off x="4686300" y="955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106,635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109760</xdr:rowOff>
    </xdr:from>
    <xdr:to>
      <xdr:col>5</xdr:col>
      <xdr:colOff>409575</xdr:colOff>
      <xdr:row>57</xdr:row>
      <xdr:rowOff>39910</xdr:rowOff>
    </xdr:to>
    <xdr:sp macro="" textlink="">
      <xdr:nvSpPr>
        <xdr:cNvPr id="141" name="円/楕円 140"/>
        <xdr:cNvSpPr/>
      </xdr:nvSpPr>
      <xdr:spPr>
        <a:xfrm>
          <a:off x="3746500" y="97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56437</xdr:rowOff>
    </xdr:from>
    <xdr:ext cx="599010" cy="259045"/>
    <xdr:sp macro="" textlink="">
      <xdr:nvSpPr>
        <xdr:cNvPr id="142" name="テキスト ボックス 141"/>
        <xdr:cNvSpPr txBox="1"/>
      </xdr:nvSpPr>
      <xdr:spPr>
        <a:xfrm>
          <a:off x="3497794" y="948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104,525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140384</xdr:rowOff>
    </xdr:from>
    <xdr:to>
      <xdr:col>4</xdr:col>
      <xdr:colOff>206375</xdr:colOff>
      <xdr:row>57</xdr:row>
      <xdr:rowOff>70534</xdr:rowOff>
    </xdr:to>
    <xdr:sp macro="" textlink="">
      <xdr:nvSpPr>
        <xdr:cNvPr id="143" name="円/楕円 142"/>
        <xdr:cNvSpPr/>
      </xdr:nvSpPr>
      <xdr:spPr>
        <a:xfrm>
          <a:off x="2857500" y="97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87061</xdr:rowOff>
    </xdr:from>
    <xdr:ext cx="534377" cy="259045"/>
    <xdr:sp macro="" textlink="">
      <xdr:nvSpPr>
        <xdr:cNvPr id="144" name="テキスト ボックス 143"/>
        <xdr:cNvSpPr txBox="1"/>
      </xdr:nvSpPr>
      <xdr:spPr>
        <a:xfrm>
          <a:off x="2641111" y="95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37831</xdr:rowOff>
    </xdr:from>
    <xdr:to>
      <xdr:col>3</xdr:col>
      <xdr:colOff>3175</xdr:colOff>
      <xdr:row>57</xdr:row>
      <xdr:rowOff>139431</xdr:rowOff>
    </xdr:to>
    <xdr:sp macro="" textlink="">
      <xdr:nvSpPr>
        <xdr:cNvPr id="145" name="円/楕円 144"/>
        <xdr:cNvSpPr/>
      </xdr:nvSpPr>
      <xdr:spPr>
        <a:xfrm>
          <a:off x="1968500" y="98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130558</xdr:rowOff>
    </xdr:from>
    <xdr:ext cx="534377" cy="259045"/>
    <xdr:sp macro="" textlink="">
      <xdr:nvSpPr>
        <xdr:cNvPr id="146" name="テキスト ボックス 145"/>
        <xdr:cNvSpPr txBox="1"/>
      </xdr:nvSpPr>
      <xdr:spPr>
        <a:xfrm>
          <a:off x="1752111" y="990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36543</xdr:rowOff>
    </xdr:from>
    <xdr:to>
      <xdr:col>1</xdr:col>
      <xdr:colOff>485775</xdr:colOff>
      <xdr:row>57</xdr:row>
      <xdr:rowOff>138143</xdr:rowOff>
    </xdr:to>
    <xdr:sp macro="" textlink="">
      <xdr:nvSpPr>
        <xdr:cNvPr id="147" name="円/楕円 146"/>
        <xdr:cNvSpPr/>
      </xdr:nvSpPr>
      <xdr:spPr>
        <a:xfrm>
          <a:off x="1079500" y="98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129270</xdr:rowOff>
    </xdr:from>
    <xdr:ext cx="534377" cy="259045"/>
    <xdr:sp macro="" textlink="">
      <xdr:nvSpPr>
        <xdr:cNvPr id="148" name="テキスト ボックス 147"/>
        <xdr:cNvSpPr txBox="1"/>
      </xdr:nvSpPr>
      <xdr:spPr>
        <a:xfrm>
          <a:off x="863111" y="990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43459</xdr:rowOff>
    </xdr:from>
    <xdr:to>
      <xdr:col>6</xdr:col>
      <xdr:colOff>511175</xdr:colOff>
      <xdr:row>78</xdr:row>
      <xdr:rowOff>118821</xdr:rowOff>
    </xdr:to>
    <xdr:cxnSp macro="">
      <xdr:nvCxnSpPr>
        <xdr:cNvPr id="177" name="直線コネクタ 176"/>
        <xdr:cNvCxnSpPr/>
      </xdr:nvCxnSpPr>
      <xdr:spPr>
        <a:xfrm flipV="1">
          <a:off x="3797300" y="13416559"/>
          <a:ext cx="8382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118821</xdr:rowOff>
    </xdr:from>
    <xdr:to>
      <xdr:col>5</xdr:col>
      <xdr:colOff>358775</xdr:colOff>
      <xdr:row>78</xdr:row>
      <xdr:rowOff>119887</xdr:rowOff>
    </xdr:to>
    <xdr:cxnSp macro="">
      <xdr:nvCxnSpPr>
        <xdr:cNvPr id="180" name="直線コネクタ 179"/>
        <xdr:cNvCxnSpPr/>
      </xdr:nvCxnSpPr>
      <xdr:spPr>
        <a:xfrm flipV="1">
          <a:off x="2908300" y="1349192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119887</xdr:rowOff>
    </xdr:from>
    <xdr:to>
      <xdr:col>4</xdr:col>
      <xdr:colOff>155575</xdr:colOff>
      <xdr:row>78</xdr:row>
      <xdr:rowOff>133338</xdr:rowOff>
    </xdr:to>
    <xdr:cxnSp macro="">
      <xdr:nvCxnSpPr>
        <xdr:cNvPr id="183" name="直線コネクタ 182"/>
        <xdr:cNvCxnSpPr/>
      </xdr:nvCxnSpPr>
      <xdr:spPr>
        <a:xfrm flipV="1">
          <a:off x="2019300" y="13492987"/>
          <a:ext cx="8890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32148</xdr:rowOff>
    </xdr:from>
    <xdr:ext cx="534377" cy="259045"/>
    <xdr:sp macro="" textlink="">
      <xdr:nvSpPr>
        <xdr:cNvPr id="185" name="テキスト ボックス 184"/>
        <xdr:cNvSpPr txBox="1"/>
      </xdr:nvSpPr>
      <xdr:spPr>
        <a:xfrm>
          <a:off x="2641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133338</xdr:rowOff>
    </xdr:from>
    <xdr:to>
      <xdr:col>2</xdr:col>
      <xdr:colOff>638175</xdr:colOff>
      <xdr:row>78</xdr:row>
      <xdr:rowOff>168427</xdr:rowOff>
    </xdr:to>
    <xdr:cxnSp macro="">
      <xdr:nvCxnSpPr>
        <xdr:cNvPr id="186" name="直線コネクタ 185"/>
        <xdr:cNvCxnSpPr/>
      </xdr:nvCxnSpPr>
      <xdr:spPr>
        <a:xfrm flipV="1">
          <a:off x="1130300" y="13506438"/>
          <a:ext cx="889000" cy="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53674</xdr:rowOff>
    </xdr:from>
    <xdr:ext cx="534377" cy="259045"/>
    <xdr:sp macro="" textlink="">
      <xdr:nvSpPr>
        <xdr:cNvPr id="188" name="テキスト ボックス 187"/>
        <xdr:cNvSpPr txBox="1"/>
      </xdr:nvSpPr>
      <xdr:spPr>
        <a:xfrm>
          <a:off x="1752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83240</xdr:rowOff>
    </xdr:from>
    <xdr:ext cx="469744" cy="259045"/>
    <xdr:sp macro="" textlink="">
      <xdr:nvSpPr>
        <xdr:cNvPr id="190" name="テキスト ボックス 189"/>
        <xdr:cNvSpPr txBox="1"/>
      </xdr:nvSpPr>
      <xdr:spPr>
        <a:xfrm>
          <a:off x="895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164109</xdr:rowOff>
    </xdr:from>
    <xdr:to>
      <xdr:col>6</xdr:col>
      <xdr:colOff>561975</xdr:colOff>
      <xdr:row>78</xdr:row>
      <xdr:rowOff>94259</xdr:rowOff>
    </xdr:to>
    <xdr:sp macro="" textlink="">
      <xdr:nvSpPr>
        <xdr:cNvPr id="196" name="円/楕円 195"/>
        <xdr:cNvSpPr/>
      </xdr:nvSpPr>
      <xdr:spPr>
        <a:xfrm>
          <a:off x="4584700" y="133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142536</xdr:rowOff>
    </xdr:from>
    <xdr:ext cx="469744" cy="259045"/>
    <xdr:sp macro="" textlink="">
      <xdr:nvSpPr>
        <xdr:cNvPr id="197" name="維持補修費該当値テキスト"/>
        <xdr:cNvSpPr txBox="1"/>
      </xdr:nvSpPr>
      <xdr:spPr>
        <a:xfrm>
          <a:off x="4686300" y="1334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68021</xdr:rowOff>
    </xdr:from>
    <xdr:to>
      <xdr:col>5</xdr:col>
      <xdr:colOff>409575</xdr:colOff>
      <xdr:row>78</xdr:row>
      <xdr:rowOff>169621</xdr:rowOff>
    </xdr:to>
    <xdr:sp macro="" textlink="">
      <xdr:nvSpPr>
        <xdr:cNvPr id="198" name="円/楕円 197"/>
        <xdr:cNvSpPr/>
      </xdr:nvSpPr>
      <xdr:spPr>
        <a:xfrm>
          <a:off x="3746500" y="134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160748</xdr:rowOff>
    </xdr:from>
    <xdr:ext cx="469744" cy="259045"/>
    <xdr:sp macro="" textlink="">
      <xdr:nvSpPr>
        <xdr:cNvPr id="199" name="テキスト ボックス 198"/>
        <xdr:cNvSpPr txBox="1"/>
      </xdr:nvSpPr>
      <xdr:spPr>
        <a:xfrm>
          <a:off x="3562427" y="1353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69087</xdr:rowOff>
    </xdr:from>
    <xdr:to>
      <xdr:col>4</xdr:col>
      <xdr:colOff>206375</xdr:colOff>
      <xdr:row>78</xdr:row>
      <xdr:rowOff>170687</xdr:rowOff>
    </xdr:to>
    <xdr:sp macro="" textlink="">
      <xdr:nvSpPr>
        <xdr:cNvPr id="200" name="円/楕円 199"/>
        <xdr:cNvSpPr/>
      </xdr:nvSpPr>
      <xdr:spPr>
        <a:xfrm>
          <a:off x="2857500" y="134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161814</xdr:rowOff>
    </xdr:from>
    <xdr:ext cx="469744" cy="259045"/>
    <xdr:sp macro="" textlink="">
      <xdr:nvSpPr>
        <xdr:cNvPr id="201" name="テキスト ボックス 200"/>
        <xdr:cNvSpPr txBox="1"/>
      </xdr:nvSpPr>
      <xdr:spPr>
        <a:xfrm>
          <a:off x="2673427"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82538</xdr:rowOff>
    </xdr:from>
    <xdr:to>
      <xdr:col>3</xdr:col>
      <xdr:colOff>3175</xdr:colOff>
      <xdr:row>79</xdr:row>
      <xdr:rowOff>12688</xdr:rowOff>
    </xdr:to>
    <xdr:sp macro="" textlink="">
      <xdr:nvSpPr>
        <xdr:cNvPr id="202" name="円/楕円 201"/>
        <xdr:cNvSpPr/>
      </xdr:nvSpPr>
      <xdr:spPr>
        <a:xfrm>
          <a:off x="1968500" y="134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3815</xdr:rowOff>
    </xdr:from>
    <xdr:ext cx="469744" cy="259045"/>
    <xdr:sp macro="" textlink="">
      <xdr:nvSpPr>
        <xdr:cNvPr id="203" name="テキスト ボックス 202"/>
        <xdr:cNvSpPr txBox="1"/>
      </xdr:nvSpPr>
      <xdr:spPr>
        <a:xfrm>
          <a:off x="1784427" y="1354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117627</xdr:rowOff>
    </xdr:from>
    <xdr:to>
      <xdr:col>1</xdr:col>
      <xdr:colOff>485775</xdr:colOff>
      <xdr:row>79</xdr:row>
      <xdr:rowOff>47777</xdr:rowOff>
    </xdr:to>
    <xdr:sp macro="" textlink="">
      <xdr:nvSpPr>
        <xdr:cNvPr id="204" name="円/楕円 203"/>
        <xdr:cNvSpPr/>
      </xdr:nvSpPr>
      <xdr:spPr>
        <a:xfrm>
          <a:off x="1079500" y="1349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38904</xdr:rowOff>
    </xdr:from>
    <xdr:ext cx="469744" cy="259045"/>
    <xdr:sp macro="" textlink="">
      <xdr:nvSpPr>
        <xdr:cNvPr id="205" name="テキスト ボックス 204"/>
        <xdr:cNvSpPr txBox="1"/>
      </xdr:nvSpPr>
      <xdr:spPr>
        <a:xfrm>
          <a:off x="895427" y="135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129146</xdr:rowOff>
    </xdr:from>
    <xdr:to>
      <xdr:col>6</xdr:col>
      <xdr:colOff>511175</xdr:colOff>
      <xdr:row>98</xdr:row>
      <xdr:rowOff>43814</xdr:rowOff>
    </xdr:to>
    <xdr:cxnSp macro="">
      <xdr:nvCxnSpPr>
        <xdr:cNvPr id="235" name="直線コネクタ 234"/>
        <xdr:cNvCxnSpPr/>
      </xdr:nvCxnSpPr>
      <xdr:spPr>
        <a:xfrm flipV="1">
          <a:off x="3797300" y="16759796"/>
          <a:ext cx="838200" cy="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88485</xdr:rowOff>
    </xdr:from>
    <xdr:ext cx="534377" cy="259045"/>
    <xdr:sp macro="" textlink="">
      <xdr:nvSpPr>
        <xdr:cNvPr id="236" name="扶助費平均値テキスト"/>
        <xdr:cNvSpPr txBox="1"/>
      </xdr:nvSpPr>
      <xdr:spPr>
        <a:xfrm>
          <a:off x="4686300" y="16204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35027</xdr:rowOff>
    </xdr:from>
    <xdr:to>
      <xdr:col>5</xdr:col>
      <xdr:colOff>358775</xdr:colOff>
      <xdr:row>98</xdr:row>
      <xdr:rowOff>43814</xdr:rowOff>
    </xdr:to>
    <xdr:cxnSp macro="">
      <xdr:nvCxnSpPr>
        <xdr:cNvPr id="238" name="直線コネクタ 237"/>
        <xdr:cNvCxnSpPr/>
      </xdr:nvCxnSpPr>
      <xdr:spPr>
        <a:xfrm>
          <a:off x="2908300" y="16837127"/>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101528</xdr:rowOff>
    </xdr:from>
    <xdr:ext cx="534377" cy="259045"/>
    <xdr:sp macro="" textlink="">
      <xdr:nvSpPr>
        <xdr:cNvPr id="240" name="テキスト ボックス 239"/>
        <xdr:cNvSpPr txBox="1"/>
      </xdr:nvSpPr>
      <xdr:spPr>
        <a:xfrm>
          <a:off x="3530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35027</xdr:rowOff>
    </xdr:from>
    <xdr:to>
      <xdr:col>4</xdr:col>
      <xdr:colOff>155575</xdr:colOff>
      <xdr:row>98</xdr:row>
      <xdr:rowOff>92087</xdr:rowOff>
    </xdr:to>
    <xdr:cxnSp macro="">
      <xdr:nvCxnSpPr>
        <xdr:cNvPr id="241" name="直線コネクタ 240"/>
        <xdr:cNvCxnSpPr/>
      </xdr:nvCxnSpPr>
      <xdr:spPr>
        <a:xfrm flipV="1">
          <a:off x="2019300" y="16837127"/>
          <a:ext cx="889000" cy="5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153421</xdr:rowOff>
    </xdr:from>
    <xdr:ext cx="534377" cy="259045"/>
    <xdr:sp macro="" textlink="">
      <xdr:nvSpPr>
        <xdr:cNvPr id="243" name="テキスト ボックス 242"/>
        <xdr:cNvSpPr txBox="1"/>
      </xdr:nvSpPr>
      <xdr:spPr>
        <a:xfrm>
          <a:off x="2641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92087</xdr:rowOff>
    </xdr:from>
    <xdr:to>
      <xdr:col>2</xdr:col>
      <xdr:colOff>638175</xdr:colOff>
      <xdr:row>98</xdr:row>
      <xdr:rowOff>104496</xdr:rowOff>
    </xdr:to>
    <xdr:cxnSp macro="">
      <xdr:nvCxnSpPr>
        <xdr:cNvPr id="244" name="直線コネクタ 243"/>
        <xdr:cNvCxnSpPr/>
      </xdr:nvCxnSpPr>
      <xdr:spPr>
        <a:xfrm flipV="1">
          <a:off x="1130300" y="16894187"/>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61765</xdr:rowOff>
    </xdr:from>
    <xdr:ext cx="534377" cy="259045"/>
    <xdr:sp macro="" textlink="">
      <xdr:nvSpPr>
        <xdr:cNvPr id="246" name="テキスト ボックス 245"/>
        <xdr:cNvSpPr txBox="1"/>
      </xdr:nvSpPr>
      <xdr:spPr>
        <a:xfrm>
          <a:off x="1752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82757</xdr:rowOff>
    </xdr:from>
    <xdr:ext cx="534377" cy="259045"/>
    <xdr:sp macro="" textlink="">
      <xdr:nvSpPr>
        <xdr:cNvPr id="248" name="テキスト ボックス 247"/>
        <xdr:cNvSpPr txBox="1"/>
      </xdr:nvSpPr>
      <xdr:spPr>
        <a:xfrm>
          <a:off x="863111" y="163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78346</xdr:rowOff>
    </xdr:from>
    <xdr:to>
      <xdr:col>6</xdr:col>
      <xdr:colOff>561975</xdr:colOff>
      <xdr:row>98</xdr:row>
      <xdr:rowOff>8496</xdr:rowOff>
    </xdr:to>
    <xdr:sp macro="" textlink="">
      <xdr:nvSpPr>
        <xdr:cNvPr id="254" name="円/楕円 253"/>
        <xdr:cNvSpPr/>
      </xdr:nvSpPr>
      <xdr:spPr>
        <a:xfrm>
          <a:off x="4584700" y="167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164723</xdr:rowOff>
    </xdr:from>
    <xdr:ext cx="534377" cy="259045"/>
    <xdr:sp macro="" textlink="">
      <xdr:nvSpPr>
        <xdr:cNvPr id="255" name="扶助費該当値テキスト"/>
        <xdr:cNvSpPr txBox="1"/>
      </xdr:nvSpPr>
      <xdr:spPr>
        <a:xfrm>
          <a:off x="4686300" y="1662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50,331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164464</xdr:rowOff>
    </xdr:from>
    <xdr:to>
      <xdr:col>5</xdr:col>
      <xdr:colOff>409575</xdr:colOff>
      <xdr:row>98</xdr:row>
      <xdr:rowOff>94614</xdr:rowOff>
    </xdr:to>
    <xdr:sp macro="" textlink="">
      <xdr:nvSpPr>
        <xdr:cNvPr id="256" name="円/楕円 255"/>
        <xdr:cNvSpPr/>
      </xdr:nvSpPr>
      <xdr:spPr>
        <a:xfrm>
          <a:off x="3746500" y="167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85741</xdr:rowOff>
    </xdr:from>
    <xdr:ext cx="534377" cy="259045"/>
    <xdr:sp macro="" textlink="">
      <xdr:nvSpPr>
        <xdr:cNvPr id="257" name="テキスト ボックス 256"/>
        <xdr:cNvSpPr txBox="1"/>
      </xdr:nvSpPr>
      <xdr:spPr>
        <a:xfrm>
          <a:off x="3530111" y="1688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155677</xdr:rowOff>
    </xdr:from>
    <xdr:to>
      <xdr:col>4</xdr:col>
      <xdr:colOff>206375</xdr:colOff>
      <xdr:row>98</xdr:row>
      <xdr:rowOff>85827</xdr:rowOff>
    </xdr:to>
    <xdr:sp macro="" textlink="">
      <xdr:nvSpPr>
        <xdr:cNvPr id="258" name="円/楕円 257"/>
        <xdr:cNvSpPr/>
      </xdr:nvSpPr>
      <xdr:spPr>
        <a:xfrm>
          <a:off x="2857500" y="167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76954</xdr:rowOff>
    </xdr:from>
    <xdr:ext cx="534377" cy="259045"/>
    <xdr:sp macro="" textlink="">
      <xdr:nvSpPr>
        <xdr:cNvPr id="259" name="テキスト ボックス 258"/>
        <xdr:cNvSpPr txBox="1"/>
      </xdr:nvSpPr>
      <xdr:spPr>
        <a:xfrm>
          <a:off x="2641111" y="168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41287</xdr:rowOff>
    </xdr:from>
    <xdr:to>
      <xdr:col>3</xdr:col>
      <xdr:colOff>3175</xdr:colOff>
      <xdr:row>98</xdr:row>
      <xdr:rowOff>142887</xdr:rowOff>
    </xdr:to>
    <xdr:sp macro="" textlink="">
      <xdr:nvSpPr>
        <xdr:cNvPr id="260" name="円/楕円 259"/>
        <xdr:cNvSpPr/>
      </xdr:nvSpPr>
      <xdr:spPr>
        <a:xfrm>
          <a:off x="1968500" y="168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134014</xdr:rowOff>
    </xdr:from>
    <xdr:ext cx="534377" cy="259045"/>
    <xdr:sp macro="" textlink="">
      <xdr:nvSpPr>
        <xdr:cNvPr id="261" name="テキスト ボックス 260"/>
        <xdr:cNvSpPr txBox="1"/>
      </xdr:nvSpPr>
      <xdr:spPr>
        <a:xfrm>
          <a:off x="1752111" y="1693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53696</xdr:rowOff>
    </xdr:from>
    <xdr:to>
      <xdr:col>1</xdr:col>
      <xdr:colOff>485775</xdr:colOff>
      <xdr:row>98</xdr:row>
      <xdr:rowOff>155296</xdr:rowOff>
    </xdr:to>
    <xdr:sp macro="" textlink="">
      <xdr:nvSpPr>
        <xdr:cNvPr id="262" name="円/楕円 261"/>
        <xdr:cNvSpPr/>
      </xdr:nvSpPr>
      <xdr:spPr>
        <a:xfrm>
          <a:off x="1079500" y="168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146423</xdr:rowOff>
    </xdr:from>
    <xdr:ext cx="534377" cy="259045"/>
    <xdr:sp macro="" textlink="">
      <xdr:nvSpPr>
        <xdr:cNvPr id="263" name="テキスト ボックス 262"/>
        <xdr:cNvSpPr txBox="1"/>
      </xdr:nvSpPr>
      <xdr:spPr>
        <a:xfrm>
          <a:off x="863111" y="1694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166873</xdr:rowOff>
    </xdr:from>
    <xdr:to>
      <xdr:col>15</xdr:col>
      <xdr:colOff>180975</xdr:colOff>
      <xdr:row>37</xdr:row>
      <xdr:rowOff>71924</xdr:rowOff>
    </xdr:to>
    <xdr:cxnSp macro="">
      <xdr:nvCxnSpPr>
        <xdr:cNvPr id="292" name="直線コネクタ 291"/>
        <xdr:cNvCxnSpPr/>
      </xdr:nvCxnSpPr>
      <xdr:spPr>
        <a:xfrm>
          <a:off x="9639300" y="6339073"/>
          <a:ext cx="838200" cy="7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87610</xdr:rowOff>
    </xdr:from>
    <xdr:ext cx="599010" cy="259045"/>
    <xdr:sp macro="" textlink="">
      <xdr:nvSpPr>
        <xdr:cNvPr id="293" name="補助費等平均値テキスト"/>
        <xdr:cNvSpPr txBox="1"/>
      </xdr:nvSpPr>
      <xdr:spPr>
        <a:xfrm>
          <a:off x="10528300" y="6088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166873</xdr:rowOff>
    </xdr:from>
    <xdr:to>
      <xdr:col>14</xdr:col>
      <xdr:colOff>28575</xdr:colOff>
      <xdr:row>37</xdr:row>
      <xdr:rowOff>72244</xdr:rowOff>
    </xdr:to>
    <xdr:cxnSp macro="">
      <xdr:nvCxnSpPr>
        <xdr:cNvPr id="295" name="直線コネクタ 294"/>
        <xdr:cNvCxnSpPr/>
      </xdr:nvCxnSpPr>
      <xdr:spPr>
        <a:xfrm flipV="1">
          <a:off x="8750300" y="6339073"/>
          <a:ext cx="889000" cy="7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28925</xdr:rowOff>
    </xdr:from>
    <xdr:ext cx="599010" cy="259045"/>
    <xdr:sp macro="" textlink="">
      <xdr:nvSpPr>
        <xdr:cNvPr id="297" name="テキスト ボックス 296"/>
        <xdr:cNvSpPr txBox="1"/>
      </xdr:nvSpPr>
      <xdr:spPr>
        <a:xfrm>
          <a:off x="9339794" y="602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72244</xdr:rowOff>
    </xdr:from>
    <xdr:to>
      <xdr:col>12</xdr:col>
      <xdr:colOff>511175</xdr:colOff>
      <xdr:row>37</xdr:row>
      <xdr:rowOff>109643</xdr:rowOff>
    </xdr:to>
    <xdr:cxnSp macro="">
      <xdr:nvCxnSpPr>
        <xdr:cNvPr id="298" name="直線コネクタ 297"/>
        <xdr:cNvCxnSpPr/>
      </xdr:nvCxnSpPr>
      <xdr:spPr>
        <a:xfrm flipV="1">
          <a:off x="7861300" y="6415894"/>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300" name="テキスト ボックス 299"/>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109643</xdr:rowOff>
    </xdr:from>
    <xdr:to>
      <xdr:col>11</xdr:col>
      <xdr:colOff>307975</xdr:colOff>
      <xdr:row>37</xdr:row>
      <xdr:rowOff>122022</xdr:rowOff>
    </xdr:to>
    <xdr:cxnSp macro="">
      <xdr:nvCxnSpPr>
        <xdr:cNvPr id="301" name="直線コネクタ 300"/>
        <xdr:cNvCxnSpPr/>
      </xdr:nvCxnSpPr>
      <xdr:spPr>
        <a:xfrm flipV="1">
          <a:off x="6972300" y="6453293"/>
          <a:ext cx="889000" cy="1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3" name="テキスト ボックス 302"/>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5" name="テキスト ボックス 304"/>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21124</xdr:rowOff>
    </xdr:from>
    <xdr:to>
      <xdr:col>15</xdr:col>
      <xdr:colOff>231775</xdr:colOff>
      <xdr:row>37</xdr:row>
      <xdr:rowOff>122724</xdr:rowOff>
    </xdr:to>
    <xdr:sp macro="" textlink="">
      <xdr:nvSpPr>
        <xdr:cNvPr id="311" name="円/楕円 310"/>
        <xdr:cNvSpPr/>
      </xdr:nvSpPr>
      <xdr:spPr>
        <a:xfrm>
          <a:off x="10426700" y="636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171001</xdr:rowOff>
    </xdr:from>
    <xdr:ext cx="534377" cy="259045"/>
    <xdr:sp macro="" textlink="">
      <xdr:nvSpPr>
        <xdr:cNvPr id="312" name="補助費等該当値テキスト"/>
        <xdr:cNvSpPr txBox="1"/>
      </xdr:nvSpPr>
      <xdr:spPr>
        <a:xfrm>
          <a:off x="10528300" y="634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82,789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116073</xdr:rowOff>
    </xdr:from>
    <xdr:to>
      <xdr:col>14</xdr:col>
      <xdr:colOff>79375</xdr:colOff>
      <xdr:row>37</xdr:row>
      <xdr:rowOff>46223</xdr:rowOff>
    </xdr:to>
    <xdr:sp macro="" textlink="">
      <xdr:nvSpPr>
        <xdr:cNvPr id="313" name="円/楕円 312"/>
        <xdr:cNvSpPr/>
      </xdr:nvSpPr>
      <xdr:spPr>
        <a:xfrm>
          <a:off x="9588500" y="62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37350</xdr:rowOff>
    </xdr:from>
    <xdr:ext cx="599010" cy="259045"/>
    <xdr:sp macro="" textlink="">
      <xdr:nvSpPr>
        <xdr:cNvPr id="314" name="テキスト ボックス 313"/>
        <xdr:cNvSpPr txBox="1"/>
      </xdr:nvSpPr>
      <xdr:spPr>
        <a:xfrm>
          <a:off x="9339794" y="638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102,868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21444</xdr:rowOff>
    </xdr:from>
    <xdr:to>
      <xdr:col>12</xdr:col>
      <xdr:colOff>561975</xdr:colOff>
      <xdr:row>37</xdr:row>
      <xdr:rowOff>123044</xdr:rowOff>
    </xdr:to>
    <xdr:sp macro="" textlink="">
      <xdr:nvSpPr>
        <xdr:cNvPr id="315" name="円/楕円 314"/>
        <xdr:cNvSpPr/>
      </xdr:nvSpPr>
      <xdr:spPr>
        <a:xfrm>
          <a:off x="8699500" y="63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114171</xdr:rowOff>
    </xdr:from>
    <xdr:ext cx="534377" cy="259045"/>
    <xdr:sp macro="" textlink="">
      <xdr:nvSpPr>
        <xdr:cNvPr id="316" name="テキスト ボックス 315"/>
        <xdr:cNvSpPr txBox="1"/>
      </xdr:nvSpPr>
      <xdr:spPr>
        <a:xfrm>
          <a:off x="8483111" y="645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82,705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58843</xdr:rowOff>
    </xdr:from>
    <xdr:to>
      <xdr:col>11</xdr:col>
      <xdr:colOff>358775</xdr:colOff>
      <xdr:row>37</xdr:row>
      <xdr:rowOff>160443</xdr:rowOff>
    </xdr:to>
    <xdr:sp macro="" textlink="">
      <xdr:nvSpPr>
        <xdr:cNvPr id="317" name="円/楕円 316"/>
        <xdr:cNvSpPr/>
      </xdr:nvSpPr>
      <xdr:spPr>
        <a:xfrm>
          <a:off x="7810500" y="64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151570</xdr:rowOff>
    </xdr:from>
    <xdr:ext cx="534377" cy="259045"/>
    <xdr:sp macro="" textlink="">
      <xdr:nvSpPr>
        <xdr:cNvPr id="318" name="テキスト ボックス 317"/>
        <xdr:cNvSpPr txBox="1"/>
      </xdr:nvSpPr>
      <xdr:spPr>
        <a:xfrm>
          <a:off x="7594111" y="649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71222</xdr:rowOff>
    </xdr:from>
    <xdr:to>
      <xdr:col>10</xdr:col>
      <xdr:colOff>155575</xdr:colOff>
      <xdr:row>38</xdr:row>
      <xdr:rowOff>1372</xdr:rowOff>
    </xdr:to>
    <xdr:sp macro="" textlink="">
      <xdr:nvSpPr>
        <xdr:cNvPr id="319" name="円/楕円 318"/>
        <xdr:cNvSpPr/>
      </xdr:nvSpPr>
      <xdr:spPr>
        <a:xfrm>
          <a:off x="6921500" y="64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163948</xdr:rowOff>
    </xdr:from>
    <xdr:ext cx="534377" cy="259045"/>
    <xdr:sp macro="" textlink="">
      <xdr:nvSpPr>
        <xdr:cNvPr id="320" name="テキスト ボックス 319"/>
        <xdr:cNvSpPr txBox="1"/>
      </xdr:nvSpPr>
      <xdr:spPr>
        <a:xfrm>
          <a:off x="6705111" y="65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108698</xdr:rowOff>
    </xdr:from>
    <xdr:to>
      <xdr:col>15</xdr:col>
      <xdr:colOff>180975</xdr:colOff>
      <xdr:row>58</xdr:row>
      <xdr:rowOff>163490</xdr:rowOff>
    </xdr:to>
    <xdr:cxnSp macro="">
      <xdr:nvCxnSpPr>
        <xdr:cNvPr id="349" name="直線コネクタ 348"/>
        <xdr:cNvCxnSpPr/>
      </xdr:nvCxnSpPr>
      <xdr:spPr>
        <a:xfrm flipV="1">
          <a:off x="9639300" y="10052798"/>
          <a:ext cx="838200" cy="5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61584</xdr:rowOff>
    </xdr:from>
    <xdr:ext cx="599010" cy="259045"/>
    <xdr:sp macro="" textlink="">
      <xdr:nvSpPr>
        <xdr:cNvPr id="350" name="普通建設事業費平均値テキスト"/>
        <xdr:cNvSpPr txBox="1"/>
      </xdr:nvSpPr>
      <xdr:spPr>
        <a:xfrm>
          <a:off x="10528300" y="10005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139196</xdr:rowOff>
    </xdr:from>
    <xdr:to>
      <xdr:col>14</xdr:col>
      <xdr:colOff>28575</xdr:colOff>
      <xdr:row>58</xdr:row>
      <xdr:rowOff>163490</xdr:rowOff>
    </xdr:to>
    <xdr:cxnSp macro="">
      <xdr:nvCxnSpPr>
        <xdr:cNvPr id="352" name="直線コネクタ 351"/>
        <xdr:cNvCxnSpPr/>
      </xdr:nvCxnSpPr>
      <xdr:spPr>
        <a:xfrm>
          <a:off x="8750300" y="10083296"/>
          <a:ext cx="889000" cy="2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122464</xdr:rowOff>
    </xdr:from>
    <xdr:to>
      <xdr:col>12</xdr:col>
      <xdr:colOff>511175</xdr:colOff>
      <xdr:row>58</xdr:row>
      <xdr:rowOff>139196</xdr:rowOff>
    </xdr:to>
    <xdr:cxnSp macro="">
      <xdr:nvCxnSpPr>
        <xdr:cNvPr id="355" name="直線コネクタ 354"/>
        <xdr:cNvCxnSpPr/>
      </xdr:nvCxnSpPr>
      <xdr:spPr>
        <a:xfrm>
          <a:off x="7861300" y="10066564"/>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11031</xdr:rowOff>
    </xdr:from>
    <xdr:ext cx="599010" cy="259045"/>
    <xdr:sp macro="" textlink="">
      <xdr:nvSpPr>
        <xdr:cNvPr id="357" name="テキスト ボックス 356"/>
        <xdr:cNvSpPr txBox="1"/>
      </xdr:nvSpPr>
      <xdr:spPr>
        <a:xfrm>
          <a:off x="8450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122464</xdr:rowOff>
    </xdr:from>
    <xdr:to>
      <xdr:col>11</xdr:col>
      <xdr:colOff>307975</xdr:colOff>
      <xdr:row>58</xdr:row>
      <xdr:rowOff>168828</xdr:rowOff>
    </xdr:to>
    <xdr:cxnSp macro="">
      <xdr:nvCxnSpPr>
        <xdr:cNvPr id="358" name="直線コネクタ 357"/>
        <xdr:cNvCxnSpPr/>
      </xdr:nvCxnSpPr>
      <xdr:spPr>
        <a:xfrm flipV="1">
          <a:off x="6972300" y="10066564"/>
          <a:ext cx="889000" cy="4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24835</xdr:rowOff>
    </xdr:from>
    <xdr:ext cx="599010" cy="259045"/>
    <xdr:sp macro="" textlink="">
      <xdr:nvSpPr>
        <xdr:cNvPr id="362" name="テキスト ボックス 361"/>
        <xdr:cNvSpPr txBox="1"/>
      </xdr:nvSpPr>
      <xdr:spPr>
        <a:xfrm>
          <a:off x="6672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57898</xdr:rowOff>
    </xdr:from>
    <xdr:to>
      <xdr:col>15</xdr:col>
      <xdr:colOff>231775</xdr:colOff>
      <xdr:row>58</xdr:row>
      <xdr:rowOff>159498</xdr:rowOff>
    </xdr:to>
    <xdr:sp macro="" textlink="">
      <xdr:nvSpPr>
        <xdr:cNvPr id="368" name="円/楕円 367"/>
        <xdr:cNvSpPr/>
      </xdr:nvSpPr>
      <xdr:spPr>
        <a:xfrm>
          <a:off x="10426700" y="100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17275</xdr:rowOff>
    </xdr:from>
    <xdr:ext cx="599010" cy="259045"/>
    <xdr:sp macro="" textlink="">
      <xdr:nvSpPr>
        <xdr:cNvPr id="369" name="普通建設事業費該当値テキスト"/>
        <xdr:cNvSpPr txBox="1"/>
      </xdr:nvSpPr>
      <xdr:spPr>
        <a:xfrm>
          <a:off x="10528300" y="978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140,685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112690</xdr:rowOff>
    </xdr:from>
    <xdr:to>
      <xdr:col>14</xdr:col>
      <xdr:colOff>79375</xdr:colOff>
      <xdr:row>59</xdr:row>
      <xdr:rowOff>42840</xdr:rowOff>
    </xdr:to>
    <xdr:sp macro="" textlink="">
      <xdr:nvSpPr>
        <xdr:cNvPr id="370" name="円/楕円 369"/>
        <xdr:cNvSpPr/>
      </xdr:nvSpPr>
      <xdr:spPr>
        <a:xfrm>
          <a:off x="9588500" y="100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33967</xdr:rowOff>
    </xdr:from>
    <xdr:ext cx="534377" cy="259045"/>
    <xdr:sp macro="" textlink="">
      <xdr:nvSpPr>
        <xdr:cNvPr id="371" name="テキスト ボックス 370"/>
        <xdr:cNvSpPr txBox="1"/>
      </xdr:nvSpPr>
      <xdr:spPr>
        <a:xfrm>
          <a:off x="9372111" y="1014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88396</xdr:rowOff>
    </xdr:from>
    <xdr:to>
      <xdr:col>12</xdr:col>
      <xdr:colOff>561975</xdr:colOff>
      <xdr:row>59</xdr:row>
      <xdr:rowOff>18546</xdr:rowOff>
    </xdr:to>
    <xdr:sp macro="" textlink="">
      <xdr:nvSpPr>
        <xdr:cNvPr id="372" name="円/楕円 371"/>
        <xdr:cNvSpPr/>
      </xdr:nvSpPr>
      <xdr:spPr>
        <a:xfrm>
          <a:off x="8699500" y="1003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9673</xdr:rowOff>
    </xdr:from>
    <xdr:ext cx="599010" cy="259045"/>
    <xdr:sp macro="" textlink="">
      <xdr:nvSpPr>
        <xdr:cNvPr id="373" name="テキスト ボックス 372"/>
        <xdr:cNvSpPr txBox="1"/>
      </xdr:nvSpPr>
      <xdr:spPr>
        <a:xfrm>
          <a:off x="8450794" y="1012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71664</xdr:rowOff>
    </xdr:from>
    <xdr:to>
      <xdr:col>11</xdr:col>
      <xdr:colOff>358775</xdr:colOff>
      <xdr:row>59</xdr:row>
      <xdr:rowOff>1814</xdr:rowOff>
    </xdr:to>
    <xdr:sp macro="" textlink="">
      <xdr:nvSpPr>
        <xdr:cNvPr id="374" name="円/楕円 373"/>
        <xdr:cNvSpPr/>
      </xdr:nvSpPr>
      <xdr:spPr>
        <a:xfrm>
          <a:off x="7810500" y="100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164391</xdr:rowOff>
    </xdr:from>
    <xdr:ext cx="599010" cy="259045"/>
    <xdr:sp macro="" textlink="">
      <xdr:nvSpPr>
        <xdr:cNvPr id="375" name="テキスト ボックス 374"/>
        <xdr:cNvSpPr txBox="1"/>
      </xdr:nvSpPr>
      <xdr:spPr>
        <a:xfrm>
          <a:off x="7561794" y="1010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118028</xdr:rowOff>
    </xdr:from>
    <xdr:to>
      <xdr:col>10</xdr:col>
      <xdr:colOff>155575</xdr:colOff>
      <xdr:row>59</xdr:row>
      <xdr:rowOff>48178</xdr:rowOff>
    </xdr:to>
    <xdr:sp macro="" textlink="">
      <xdr:nvSpPr>
        <xdr:cNvPr id="376" name="円/楕円 375"/>
        <xdr:cNvSpPr/>
      </xdr:nvSpPr>
      <xdr:spPr>
        <a:xfrm>
          <a:off x="6921500" y="100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39305</xdr:rowOff>
    </xdr:from>
    <xdr:ext cx="534377" cy="259045"/>
    <xdr:sp macro="" textlink="">
      <xdr:nvSpPr>
        <xdr:cNvPr id="377" name="テキスト ボックス 376"/>
        <xdr:cNvSpPr txBox="1"/>
      </xdr:nvSpPr>
      <xdr:spPr>
        <a:xfrm>
          <a:off x="6705111" y="1015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78180</xdr:rowOff>
    </xdr:from>
    <xdr:to>
      <xdr:col>15</xdr:col>
      <xdr:colOff>180975</xdr:colOff>
      <xdr:row>78</xdr:row>
      <xdr:rowOff>104938</xdr:rowOff>
    </xdr:to>
    <xdr:cxnSp macro="">
      <xdr:nvCxnSpPr>
        <xdr:cNvPr id="404" name="直線コネクタ 403"/>
        <xdr:cNvCxnSpPr/>
      </xdr:nvCxnSpPr>
      <xdr:spPr>
        <a:xfrm flipV="1">
          <a:off x="9639300" y="13451280"/>
          <a:ext cx="8382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35233</xdr:rowOff>
    </xdr:from>
    <xdr:ext cx="534377" cy="259045"/>
    <xdr:sp macro="" textlink="">
      <xdr:nvSpPr>
        <xdr:cNvPr id="405" name="普通建設事業費 （ うち新規整備　）平均値テキスト"/>
        <xdr:cNvSpPr txBox="1"/>
      </xdr:nvSpPr>
      <xdr:spPr>
        <a:xfrm>
          <a:off x="10528300" y="1340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99509</xdr:rowOff>
    </xdr:from>
    <xdr:to>
      <xdr:col>14</xdr:col>
      <xdr:colOff>28575</xdr:colOff>
      <xdr:row>78</xdr:row>
      <xdr:rowOff>104938</xdr:rowOff>
    </xdr:to>
    <xdr:cxnSp macro="">
      <xdr:nvCxnSpPr>
        <xdr:cNvPr id="407" name="直線コネクタ 406"/>
        <xdr:cNvCxnSpPr/>
      </xdr:nvCxnSpPr>
      <xdr:spPr>
        <a:xfrm>
          <a:off x="8750300" y="13472609"/>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404</xdr:rowOff>
    </xdr:from>
    <xdr:ext cx="534377" cy="259045"/>
    <xdr:sp macro="" textlink="">
      <xdr:nvSpPr>
        <xdr:cNvPr id="409" name="テキスト ボックス 408"/>
        <xdr:cNvSpPr txBox="1"/>
      </xdr:nvSpPr>
      <xdr:spPr>
        <a:xfrm>
          <a:off x="9372111" y="132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27380</xdr:rowOff>
    </xdr:from>
    <xdr:to>
      <xdr:col>15</xdr:col>
      <xdr:colOff>231775</xdr:colOff>
      <xdr:row>78</xdr:row>
      <xdr:rowOff>128980</xdr:rowOff>
    </xdr:to>
    <xdr:sp macro="" textlink="">
      <xdr:nvSpPr>
        <xdr:cNvPr id="417" name="円/楕円 416"/>
        <xdr:cNvSpPr/>
      </xdr:nvSpPr>
      <xdr:spPr>
        <a:xfrm>
          <a:off x="10426700" y="134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158207</xdr:rowOff>
    </xdr:from>
    <xdr:ext cx="534377" cy="259045"/>
    <xdr:sp macro="" textlink="">
      <xdr:nvSpPr>
        <xdr:cNvPr id="418" name="普通建設事業費 （ うち新規整備　）該当値テキスト"/>
        <xdr:cNvSpPr txBox="1"/>
      </xdr:nvSpPr>
      <xdr:spPr>
        <a:xfrm>
          <a:off x="10528300" y="1318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67,280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54138</xdr:rowOff>
    </xdr:from>
    <xdr:to>
      <xdr:col>14</xdr:col>
      <xdr:colOff>79375</xdr:colOff>
      <xdr:row>78</xdr:row>
      <xdr:rowOff>155738</xdr:rowOff>
    </xdr:to>
    <xdr:sp macro="" textlink="">
      <xdr:nvSpPr>
        <xdr:cNvPr id="419" name="円/楕円 418"/>
        <xdr:cNvSpPr/>
      </xdr:nvSpPr>
      <xdr:spPr>
        <a:xfrm>
          <a:off x="9588500" y="1342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146865</xdr:rowOff>
    </xdr:from>
    <xdr:ext cx="534377" cy="259045"/>
    <xdr:sp macro="" textlink="">
      <xdr:nvSpPr>
        <xdr:cNvPr id="420" name="テキスト ボックス 419"/>
        <xdr:cNvSpPr txBox="1"/>
      </xdr:nvSpPr>
      <xdr:spPr>
        <a:xfrm>
          <a:off x="9372111" y="1351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48709</xdr:rowOff>
    </xdr:from>
    <xdr:to>
      <xdr:col>12</xdr:col>
      <xdr:colOff>561975</xdr:colOff>
      <xdr:row>78</xdr:row>
      <xdr:rowOff>150309</xdr:rowOff>
    </xdr:to>
    <xdr:sp macro="" textlink="">
      <xdr:nvSpPr>
        <xdr:cNvPr id="421" name="円/楕円 420"/>
        <xdr:cNvSpPr/>
      </xdr:nvSpPr>
      <xdr:spPr>
        <a:xfrm>
          <a:off x="8699500" y="134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141436</xdr:rowOff>
    </xdr:from>
    <xdr:ext cx="534377" cy="259045"/>
    <xdr:sp macro="" textlink="">
      <xdr:nvSpPr>
        <xdr:cNvPr id="422" name="テキスト ボックス 421"/>
        <xdr:cNvSpPr txBox="1"/>
      </xdr:nvSpPr>
      <xdr:spPr>
        <a:xfrm>
          <a:off x="8483111" y="1351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147055</xdr:rowOff>
    </xdr:from>
    <xdr:to>
      <xdr:col>15</xdr:col>
      <xdr:colOff>180975</xdr:colOff>
      <xdr:row>97</xdr:row>
      <xdr:rowOff>47608</xdr:rowOff>
    </xdr:to>
    <xdr:cxnSp macro="">
      <xdr:nvCxnSpPr>
        <xdr:cNvPr id="447" name="直線コネクタ 446"/>
        <xdr:cNvCxnSpPr/>
      </xdr:nvCxnSpPr>
      <xdr:spPr>
        <a:xfrm flipV="1">
          <a:off x="9639300" y="16434805"/>
          <a:ext cx="838200" cy="2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158515</xdr:rowOff>
    </xdr:from>
    <xdr:ext cx="534377" cy="259045"/>
    <xdr:sp macro="" textlink="">
      <xdr:nvSpPr>
        <xdr:cNvPr id="448" name="普通建設事業費 （ うち更新整備　）平均値テキスト"/>
        <xdr:cNvSpPr txBox="1"/>
      </xdr:nvSpPr>
      <xdr:spPr>
        <a:xfrm>
          <a:off x="10528300" y="16446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127155</xdr:rowOff>
    </xdr:from>
    <xdr:to>
      <xdr:col>14</xdr:col>
      <xdr:colOff>28575</xdr:colOff>
      <xdr:row>97</xdr:row>
      <xdr:rowOff>47608</xdr:rowOff>
    </xdr:to>
    <xdr:cxnSp macro="">
      <xdr:nvCxnSpPr>
        <xdr:cNvPr id="450" name="直線コネクタ 449"/>
        <xdr:cNvCxnSpPr/>
      </xdr:nvCxnSpPr>
      <xdr:spPr>
        <a:xfrm>
          <a:off x="8750300" y="16586355"/>
          <a:ext cx="889000" cy="9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96255</xdr:rowOff>
    </xdr:from>
    <xdr:to>
      <xdr:col>15</xdr:col>
      <xdr:colOff>231775</xdr:colOff>
      <xdr:row>96</xdr:row>
      <xdr:rowOff>26405</xdr:rowOff>
    </xdr:to>
    <xdr:sp macro="" textlink="">
      <xdr:nvSpPr>
        <xdr:cNvPr id="460" name="円/楕円 459"/>
        <xdr:cNvSpPr/>
      </xdr:nvSpPr>
      <xdr:spPr>
        <a:xfrm>
          <a:off x="10426700" y="1638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119132</xdr:rowOff>
    </xdr:from>
    <xdr:ext cx="534377" cy="259045"/>
    <xdr:sp macro="" textlink="">
      <xdr:nvSpPr>
        <xdr:cNvPr id="461" name="普通建設事業費 （ うち更新整備　）該当値テキスト"/>
        <xdr:cNvSpPr txBox="1"/>
      </xdr:nvSpPr>
      <xdr:spPr>
        <a:xfrm>
          <a:off x="10528300" y="1623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68,713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168258</xdr:rowOff>
    </xdr:from>
    <xdr:to>
      <xdr:col>14</xdr:col>
      <xdr:colOff>79375</xdr:colOff>
      <xdr:row>97</xdr:row>
      <xdr:rowOff>98408</xdr:rowOff>
    </xdr:to>
    <xdr:sp macro="" textlink="">
      <xdr:nvSpPr>
        <xdr:cNvPr id="462" name="円/楕円 461"/>
        <xdr:cNvSpPr/>
      </xdr:nvSpPr>
      <xdr:spPr>
        <a:xfrm>
          <a:off x="9588500" y="166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89535</xdr:rowOff>
    </xdr:from>
    <xdr:ext cx="534377" cy="259045"/>
    <xdr:sp macro="" textlink="">
      <xdr:nvSpPr>
        <xdr:cNvPr id="463" name="テキスト ボックス 462"/>
        <xdr:cNvSpPr txBox="1"/>
      </xdr:nvSpPr>
      <xdr:spPr>
        <a:xfrm>
          <a:off x="9372111" y="1672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76355</xdr:rowOff>
    </xdr:from>
    <xdr:to>
      <xdr:col>12</xdr:col>
      <xdr:colOff>561975</xdr:colOff>
      <xdr:row>97</xdr:row>
      <xdr:rowOff>6505</xdr:rowOff>
    </xdr:to>
    <xdr:sp macro="" textlink="">
      <xdr:nvSpPr>
        <xdr:cNvPr id="464" name="円/楕円 463"/>
        <xdr:cNvSpPr/>
      </xdr:nvSpPr>
      <xdr:spPr>
        <a:xfrm>
          <a:off x="8699500" y="165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169082</xdr:rowOff>
    </xdr:from>
    <xdr:ext cx="534377" cy="259045"/>
    <xdr:sp macro="" textlink="">
      <xdr:nvSpPr>
        <xdr:cNvPr id="465" name="テキスト ボックス 464"/>
        <xdr:cNvSpPr txBox="1"/>
      </xdr:nvSpPr>
      <xdr:spPr>
        <a:xfrm>
          <a:off x="8483111" y="166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31664</xdr:rowOff>
    </xdr:from>
    <xdr:to>
      <xdr:col>23</xdr:col>
      <xdr:colOff>517525</xdr:colOff>
      <xdr:row>39</xdr:row>
      <xdr:rowOff>44450</xdr:rowOff>
    </xdr:to>
    <xdr:cxnSp macro="">
      <xdr:nvCxnSpPr>
        <xdr:cNvPr id="494" name="直線コネクタ 493"/>
        <xdr:cNvCxnSpPr/>
      </xdr:nvCxnSpPr>
      <xdr:spPr>
        <a:xfrm>
          <a:off x="15481300" y="6718214"/>
          <a:ext cx="8382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8712</xdr:rowOff>
    </xdr:from>
    <xdr:to>
      <xdr:col>22</xdr:col>
      <xdr:colOff>365125</xdr:colOff>
      <xdr:row>39</xdr:row>
      <xdr:rowOff>31664</xdr:rowOff>
    </xdr:to>
    <xdr:cxnSp macro="">
      <xdr:nvCxnSpPr>
        <xdr:cNvPr id="497" name="直線コネクタ 496"/>
        <xdr:cNvCxnSpPr/>
      </xdr:nvCxnSpPr>
      <xdr:spPr>
        <a:xfrm>
          <a:off x="14592300" y="6695262"/>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8712</xdr:rowOff>
    </xdr:from>
    <xdr:to>
      <xdr:col>21</xdr:col>
      <xdr:colOff>161925</xdr:colOff>
      <xdr:row>39</xdr:row>
      <xdr:rowOff>44450</xdr:rowOff>
    </xdr:to>
    <xdr:cxnSp macro="">
      <xdr:nvCxnSpPr>
        <xdr:cNvPr id="500" name="直線コネクタ 499"/>
        <xdr:cNvCxnSpPr/>
      </xdr:nvCxnSpPr>
      <xdr:spPr>
        <a:xfrm flipV="1">
          <a:off x="13703300" y="6695262"/>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14968</xdr:rowOff>
    </xdr:from>
    <xdr:to>
      <xdr:col>19</xdr:col>
      <xdr:colOff>644525</xdr:colOff>
      <xdr:row>39</xdr:row>
      <xdr:rowOff>44450</xdr:rowOff>
    </xdr:to>
    <xdr:cxnSp macro="">
      <xdr:nvCxnSpPr>
        <xdr:cNvPr id="503" name="直線コネクタ 502"/>
        <xdr:cNvCxnSpPr/>
      </xdr:nvCxnSpPr>
      <xdr:spPr>
        <a:xfrm>
          <a:off x="12814300" y="6701518"/>
          <a:ext cx="8890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152314</xdr:rowOff>
    </xdr:from>
    <xdr:to>
      <xdr:col>22</xdr:col>
      <xdr:colOff>415925</xdr:colOff>
      <xdr:row>39</xdr:row>
      <xdr:rowOff>82464</xdr:rowOff>
    </xdr:to>
    <xdr:sp macro="" textlink="">
      <xdr:nvSpPr>
        <xdr:cNvPr id="515" name="円/楕円 514"/>
        <xdr:cNvSpPr/>
      </xdr:nvSpPr>
      <xdr:spPr>
        <a:xfrm>
          <a:off x="15430500" y="66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73591</xdr:rowOff>
    </xdr:from>
    <xdr:ext cx="469744" cy="259045"/>
    <xdr:sp macro="" textlink="">
      <xdr:nvSpPr>
        <xdr:cNvPr id="516" name="テキスト ボックス 515"/>
        <xdr:cNvSpPr txBox="1"/>
      </xdr:nvSpPr>
      <xdr:spPr>
        <a:xfrm>
          <a:off x="15246427" y="676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129362</xdr:rowOff>
    </xdr:from>
    <xdr:to>
      <xdr:col>21</xdr:col>
      <xdr:colOff>212725</xdr:colOff>
      <xdr:row>39</xdr:row>
      <xdr:rowOff>59512</xdr:rowOff>
    </xdr:to>
    <xdr:sp macro="" textlink="">
      <xdr:nvSpPr>
        <xdr:cNvPr id="517" name="円/楕円 516"/>
        <xdr:cNvSpPr/>
      </xdr:nvSpPr>
      <xdr:spPr>
        <a:xfrm>
          <a:off x="14541500" y="66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50639</xdr:rowOff>
    </xdr:from>
    <xdr:ext cx="469744" cy="259045"/>
    <xdr:sp macro="" textlink="">
      <xdr:nvSpPr>
        <xdr:cNvPr id="518" name="テキスト ボックス 517"/>
        <xdr:cNvSpPr txBox="1"/>
      </xdr:nvSpPr>
      <xdr:spPr>
        <a:xfrm>
          <a:off x="14357427" y="673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135618</xdr:rowOff>
    </xdr:from>
    <xdr:to>
      <xdr:col>18</xdr:col>
      <xdr:colOff>492125</xdr:colOff>
      <xdr:row>39</xdr:row>
      <xdr:rowOff>65768</xdr:rowOff>
    </xdr:to>
    <xdr:sp macro="" textlink="">
      <xdr:nvSpPr>
        <xdr:cNvPr id="521" name="円/楕円 520"/>
        <xdr:cNvSpPr/>
      </xdr:nvSpPr>
      <xdr:spPr>
        <a:xfrm>
          <a:off x="12763500" y="665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56895</xdr:rowOff>
    </xdr:from>
    <xdr:ext cx="469744" cy="259045"/>
    <xdr:sp macro="" textlink="">
      <xdr:nvSpPr>
        <xdr:cNvPr id="522" name="テキスト ボックス 521"/>
        <xdr:cNvSpPr txBox="1"/>
      </xdr:nvSpPr>
      <xdr:spPr>
        <a:xfrm>
          <a:off x="12579427" y="674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94072</xdr:rowOff>
    </xdr:from>
    <xdr:to>
      <xdr:col>23</xdr:col>
      <xdr:colOff>517525</xdr:colOff>
      <xdr:row>76</xdr:row>
      <xdr:rowOff>111820</xdr:rowOff>
    </xdr:to>
    <xdr:cxnSp macro="">
      <xdr:nvCxnSpPr>
        <xdr:cNvPr id="598" name="直線コネクタ 597"/>
        <xdr:cNvCxnSpPr/>
      </xdr:nvCxnSpPr>
      <xdr:spPr>
        <a:xfrm>
          <a:off x="15481300" y="13124272"/>
          <a:ext cx="8382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94072</xdr:rowOff>
    </xdr:from>
    <xdr:to>
      <xdr:col>22</xdr:col>
      <xdr:colOff>365125</xdr:colOff>
      <xdr:row>76</xdr:row>
      <xdr:rowOff>101245</xdr:rowOff>
    </xdr:to>
    <xdr:cxnSp macro="">
      <xdr:nvCxnSpPr>
        <xdr:cNvPr id="601" name="直線コネクタ 600"/>
        <xdr:cNvCxnSpPr/>
      </xdr:nvCxnSpPr>
      <xdr:spPr>
        <a:xfrm flipV="1">
          <a:off x="14592300" y="13124272"/>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141202</xdr:rowOff>
    </xdr:from>
    <xdr:ext cx="534377" cy="259045"/>
    <xdr:sp macro="" textlink="">
      <xdr:nvSpPr>
        <xdr:cNvPr id="603" name="テキスト ボックス 602"/>
        <xdr:cNvSpPr txBox="1"/>
      </xdr:nvSpPr>
      <xdr:spPr>
        <a:xfrm>
          <a:off x="15214111" y="131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101245</xdr:rowOff>
    </xdr:from>
    <xdr:to>
      <xdr:col>21</xdr:col>
      <xdr:colOff>161925</xdr:colOff>
      <xdr:row>76</xdr:row>
      <xdr:rowOff>121270</xdr:rowOff>
    </xdr:to>
    <xdr:cxnSp macro="">
      <xdr:nvCxnSpPr>
        <xdr:cNvPr id="604" name="直線コネクタ 603"/>
        <xdr:cNvCxnSpPr/>
      </xdr:nvCxnSpPr>
      <xdr:spPr>
        <a:xfrm flipV="1">
          <a:off x="13703300" y="13131445"/>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06" name="テキスト ボックス 605"/>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121270</xdr:rowOff>
    </xdr:from>
    <xdr:to>
      <xdr:col>19</xdr:col>
      <xdr:colOff>644525</xdr:colOff>
      <xdr:row>76</xdr:row>
      <xdr:rowOff>133953</xdr:rowOff>
    </xdr:to>
    <xdr:cxnSp macro="">
      <xdr:nvCxnSpPr>
        <xdr:cNvPr id="607" name="直線コネクタ 606"/>
        <xdr:cNvCxnSpPr/>
      </xdr:nvCxnSpPr>
      <xdr:spPr>
        <a:xfrm flipV="1">
          <a:off x="12814300" y="13151470"/>
          <a:ext cx="8890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09" name="テキスト ボックス 608"/>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11" name="テキスト ボックス 610"/>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61020</xdr:rowOff>
    </xdr:from>
    <xdr:to>
      <xdr:col>23</xdr:col>
      <xdr:colOff>568325</xdr:colOff>
      <xdr:row>76</xdr:row>
      <xdr:rowOff>162620</xdr:rowOff>
    </xdr:to>
    <xdr:sp macro="" textlink="">
      <xdr:nvSpPr>
        <xdr:cNvPr id="617" name="円/楕円 616"/>
        <xdr:cNvSpPr/>
      </xdr:nvSpPr>
      <xdr:spPr>
        <a:xfrm>
          <a:off x="16268700" y="1309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39447</xdr:rowOff>
    </xdr:from>
    <xdr:ext cx="534377" cy="259045"/>
    <xdr:sp macro="" textlink="">
      <xdr:nvSpPr>
        <xdr:cNvPr id="618" name="公債費該当値テキスト"/>
        <xdr:cNvSpPr txBox="1"/>
      </xdr:nvSpPr>
      <xdr:spPr>
        <a:xfrm>
          <a:off x="16370300" y="130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81,098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43272</xdr:rowOff>
    </xdr:from>
    <xdr:to>
      <xdr:col>22</xdr:col>
      <xdr:colOff>415925</xdr:colOff>
      <xdr:row>76</xdr:row>
      <xdr:rowOff>144872</xdr:rowOff>
    </xdr:to>
    <xdr:sp macro="" textlink="">
      <xdr:nvSpPr>
        <xdr:cNvPr id="619" name="円/楕円 618"/>
        <xdr:cNvSpPr/>
      </xdr:nvSpPr>
      <xdr:spPr>
        <a:xfrm>
          <a:off x="15430500" y="130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161399</xdr:rowOff>
    </xdr:from>
    <xdr:ext cx="534377" cy="259045"/>
    <xdr:sp macro="" textlink="">
      <xdr:nvSpPr>
        <xdr:cNvPr id="620" name="テキスト ボックス 619"/>
        <xdr:cNvSpPr txBox="1"/>
      </xdr:nvSpPr>
      <xdr:spPr>
        <a:xfrm>
          <a:off x="15214111" y="1284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84,980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50445</xdr:rowOff>
    </xdr:from>
    <xdr:to>
      <xdr:col>21</xdr:col>
      <xdr:colOff>212725</xdr:colOff>
      <xdr:row>76</xdr:row>
      <xdr:rowOff>152045</xdr:rowOff>
    </xdr:to>
    <xdr:sp macro="" textlink="">
      <xdr:nvSpPr>
        <xdr:cNvPr id="621" name="円/楕円 620"/>
        <xdr:cNvSpPr/>
      </xdr:nvSpPr>
      <xdr:spPr>
        <a:xfrm>
          <a:off x="14541500" y="130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143172</xdr:rowOff>
    </xdr:from>
    <xdr:ext cx="534377" cy="259045"/>
    <xdr:sp macro="" textlink="">
      <xdr:nvSpPr>
        <xdr:cNvPr id="622" name="テキスト ボックス 621"/>
        <xdr:cNvSpPr txBox="1"/>
      </xdr:nvSpPr>
      <xdr:spPr>
        <a:xfrm>
          <a:off x="14325111" y="131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83,411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70470</xdr:rowOff>
    </xdr:from>
    <xdr:to>
      <xdr:col>20</xdr:col>
      <xdr:colOff>9525</xdr:colOff>
      <xdr:row>77</xdr:row>
      <xdr:rowOff>620</xdr:rowOff>
    </xdr:to>
    <xdr:sp macro="" textlink="">
      <xdr:nvSpPr>
        <xdr:cNvPr id="623" name="円/楕円 622"/>
        <xdr:cNvSpPr/>
      </xdr:nvSpPr>
      <xdr:spPr>
        <a:xfrm>
          <a:off x="13652500" y="1310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163197</xdr:rowOff>
    </xdr:from>
    <xdr:ext cx="534377" cy="259045"/>
    <xdr:sp macro="" textlink="">
      <xdr:nvSpPr>
        <xdr:cNvPr id="624" name="テキスト ボックス 623"/>
        <xdr:cNvSpPr txBox="1"/>
      </xdr:nvSpPr>
      <xdr:spPr>
        <a:xfrm>
          <a:off x="13436111" y="1319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83153</xdr:rowOff>
    </xdr:from>
    <xdr:to>
      <xdr:col>18</xdr:col>
      <xdr:colOff>492125</xdr:colOff>
      <xdr:row>77</xdr:row>
      <xdr:rowOff>13303</xdr:rowOff>
    </xdr:to>
    <xdr:sp macro="" textlink="">
      <xdr:nvSpPr>
        <xdr:cNvPr id="625" name="円/楕円 624"/>
        <xdr:cNvSpPr/>
      </xdr:nvSpPr>
      <xdr:spPr>
        <a:xfrm>
          <a:off x="12763500" y="131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4430</xdr:rowOff>
    </xdr:from>
    <xdr:ext cx="534377" cy="259045"/>
    <xdr:sp macro="" textlink="">
      <xdr:nvSpPr>
        <xdr:cNvPr id="626" name="テキスト ボックス 625"/>
        <xdr:cNvSpPr txBox="1"/>
      </xdr:nvSpPr>
      <xdr:spPr>
        <a:xfrm>
          <a:off x="12547111" y="132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165920</xdr:rowOff>
    </xdr:from>
    <xdr:to>
      <xdr:col>23</xdr:col>
      <xdr:colOff>517525</xdr:colOff>
      <xdr:row>99</xdr:row>
      <xdr:rowOff>35559</xdr:rowOff>
    </xdr:to>
    <xdr:cxnSp macro="">
      <xdr:nvCxnSpPr>
        <xdr:cNvPr id="657" name="直線コネクタ 656"/>
        <xdr:cNvCxnSpPr/>
      </xdr:nvCxnSpPr>
      <xdr:spPr>
        <a:xfrm flipV="1">
          <a:off x="15481300" y="16968020"/>
          <a:ext cx="838200" cy="4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35559</xdr:rowOff>
    </xdr:from>
    <xdr:to>
      <xdr:col>22</xdr:col>
      <xdr:colOff>365125</xdr:colOff>
      <xdr:row>99</xdr:row>
      <xdr:rowOff>49302</xdr:rowOff>
    </xdr:to>
    <xdr:cxnSp macro="">
      <xdr:nvCxnSpPr>
        <xdr:cNvPr id="660" name="直線コネクタ 659"/>
        <xdr:cNvCxnSpPr/>
      </xdr:nvCxnSpPr>
      <xdr:spPr>
        <a:xfrm flipV="1">
          <a:off x="14592300" y="17009109"/>
          <a:ext cx="889000" cy="1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8807</xdr:rowOff>
    </xdr:from>
    <xdr:to>
      <xdr:col>21</xdr:col>
      <xdr:colOff>161925</xdr:colOff>
      <xdr:row>99</xdr:row>
      <xdr:rowOff>49302</xdr:rowOff>
    </xdr:to>
    <xdr:cxnSp macro="">
      <xdr:nvCxnSpPr>
        <xdr:cNvPr id="663" name="直線コネクタ 662"/>
        <xdr:cNvCxnSpPr/>
      </xdr:nvCxnSpPr>
      <xdr:spPr>
        <a:xfrm>
          <a:off x="13703300" y="16982357"/>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167915</xdr:rowOff>
    </xdr:from>
    <xdr:to>
      <xdr:col>19</xdr:col>
      <xdr:colOff>644525</xdr:colOff>
      <xdr:row>99</xdr:row>
      <xdr:rowOff>8807</xdr:rowOff>
    </xdr:to>
    <xdr:cxnSp macro="">
      <xdr:nvCxnSpPr>
        <xdr:cNvPr id="666" name="直線コネクタ 665"/>
        <xdr:cNvCxnSpPr/>
      </xdr:nvCxnSpPr>
      <xdr:spPr>
        <a:xfrm>
          <a:off x="12814300" y="16970015"/>
          <a:ext cx="889000" cy="1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38769</xdr:rowOff>
    </xdr:from>
    <xdr:ext cx="534377" cy="259045"/>
    <xdr:sp macro="" textlink="">
      <xdr:nvSpPr>
        <xdr:cNvPr id="670" name="テキスト ボックス 669"/>
        <xdr:cNvSpPr txBox="1"/>
      </xdr:nvSpPr>
      <xdr:spPr>
        <a:xfrm>
          <a:off x="12547111" y="170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115120</xdr:rowOff>
    </xdr:from>
    <xdr:to>
      <xdr:col>23</xdr:col>
      <xdr:colOff>568325</xdr:colOff>
      <xdr:row>99</xdr:row>
      <xdr:rowOff>45270</xdr:rowOff>
    </xdr:to>
    <xdr:sp macro="" textlink="">
      <xdr:nvSpPr>
        <xdr:cNvPr id="676" name="円/楕円 675"/>
        <xdr:cNvSpPr/>
      </xdr:nvSpPr>
      <xdr:spPr>
        <a:xfrm>
          <a:off x="16268700" y="169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84325</xdr:rowOff>
    </xdr:from>
    <xdr:ext cx="534377" cy="259045"/>
    <xdr:sp macro="" textlink="">
      <xdr:nvSpPr>
        <xdr:cNvPr id="677" name="積立金該当値テキスト"/>
        <xdr:cNvSpPr txBox="1"/>
      </xdr:nvSpPr>
      <xdr:spPr>
        <a:xfrm>
          <a:off x="16370300" y="1688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156209</xdr:rowOff>
    </xdr:from>
    <xdr:to>
      <xdr:col>22</xdr:col>
      <xdr:colOff>415925</xdr:colOff>
      <xdr:row>99</xdr:row>
      <xdr:rowOff>86359</xdr:rowOff>
    </xdr:to>
    <xdr:sp macro="" textlink="">
      <xdr:nvSpPr>
        <xdr:cNvPr id="678" name="円/楕円 677"/>
        <xdr:cNvSpPr/>
      </xdr:nvSpPr>
      <xdr:spPr>
        <a:xfrm>
          <a:off x="15430500" y="169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77486</xdr:rowOff>
    </xdr:from>
    <xdr:ext cx="534377" cy="259045"/>
    <xdr:sp macro="" textlink="">
      <xdr:nvSpPr>
        <xdr:cNvPr id="679" name="テキスト ボックス 678"/>
        <xdr:cNvSpPr txBox="1"/>
      </xdr:nvSpPr>
      <xdr:spPr>
        <a:xfrm>
          <a:off x="15214111" y="170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169952</xdr:rowOff>
    </xdr:from>
    <xdr:to>
      <xdr:col>21</xdr:col>
      <xdr:colOff>212725</xdr:colOff>
      <xdr:row>99</xdr:row>
      <xdr:rowOff>100102</xdr:rowOff>
    </xdr:to>
    <xdr:sp macro="" textlink="">
      <xdr:nvSpPr>
        <xdr:cNvPr id="680" name="円/楕円 679"/>
        <xdr:cNvSpPr/>
      </xdr:nvSpPr>
      <xdr:spPr>
        <a:xfrm>
          <a:off x="14541500" y="169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91229</xdr:rowOff>
    </xdr:from>
    <xdr:ext cx="534377" cy="259045"/>
    <xdr:sp macro="" textlink="">
      <xdr:nvSpPr>
        <xdr:cNvPr id="681" name="テキスト ボックス 680"/>
        <xdr:cNvSpPr txBox="1"/>
      </xdr:nvSpPr>
      <xdr:spPr>
        <a:xfrm>
          <a:off x="14325111" y="170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129457</xdr:rowOff>
    </xdr:from>
    <xdr:to>
      <xdr:col>20</xdr:col>
      <xdr:colOff>9525</xdr:colOff>
      <xdr:row>99</xdr:row>
      <xdr:rowOff>59607</xdr:rowOff>
    </xdr:to>
    <xdr:sp macro="" textlink="">
      <xdr:nvSpPr>
        <xdr:cNvPr id="682" name="円/楕円 681"/>
        <xdr:cNvSpPr/>
      </xdr:nvSpPr>
      <xdr:spPr>
        <a:xfrm>
          <a:off x="13652500" y="1693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50734</xdr:rowOff>
    </xdr:from>
    <xdr:ext cx="534377" cy="259045"/>
    <xdr:sp macro="" textlink="">
      <xdr:nvSpPr>
        <xdr:cNvPr id="683" name="テキスト ボックス 682"/>
        <xdr:cNvSpPr txBox="1"/>
      </xdr:nvSpPr>
      <xdr:spPr>
        <a:xfrm>
          <a:off x="13436111" y="1702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117115</xdr:rowOff>
    </xdr:from>
    <xdr:to>
      <xdr:col>18</xdr:col>
      <xdr:colOff>492125</xdr:colOff>
      <xdr:row>99</xdr:row>
      <xdr:rowOff>47265</xdr:rowOff>
    </xdr:to>
    <xdr:sp macro="" textlink="">
      <xdr:nvSpPr>
        <xdr:cNvPr id="684" name="円/楕円 683"/>
        <xdr:cNvSpPr/>
      </xdr:nvSpPr>
      <xdr:spPr>
        <a:xfrm>
          <a:off x="12763500" y="169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63792</xdr:rowOff>
    </xdr:from>
    <xdr:ext cx="534377" cy="259045"/>
    <xdr:sp macro="" textlink="">
      <xdr:nvSpPr>
        <xdr:cNvPr id="685" name="テキスト ボックス 684"/>
        <xdr:cNvSpPr txBox="1"/>
      </xdr:nvSpPr>
      <xdr:spPr>
        <a:xfrm>
          <a:off x="12547111" y="166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40640</xdr:rowOff>
    </xdr:from>
    <xdr:to>
      <xdr:col>32</xdr:col>
      <xdr:colOff>187325</xdr:colOff>
      <xdr:row>39</xdr:row>
      <xdr:rowOff>40767</xdr:rowOff>
    </xdr:to>
    <xdr:cxnSp macro="">
      <xdr:nvCxnSpPr>
        <xdr:cNvPr id="714" name="直線コネクタ 713"/>
        <xdr:cNvCxnSpPr/>
      </xdr:nvCxnSpPr>
      <xdr:spPr>
        <a:xfrm flipV="1">
          <a:off x="21323300" y="6727190"/>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40767</xdr:rowOff>
    </xdr:from>
    <xdr:to>
      <xdr:col>31</xdr:col>
      <xdr:colOff>34925</xdr:colOff>
      <xdr:row>39</xdr:row>
      <xdr:rowOff>40894</xdr:rowOff>
    </xdr:to>
    <xdr:cxnSp macro="">
      <xdr:nvCxnSpPr>
        <xdr:cNvPr id="717" name="直線コネクタ 716"/>
        <xdr:cNvCxnSpPr/>
      </xdr:nvCxnSpPr>
      <xdr:spPr>
        <a:xfrm flipV="1">
          <a:off x="20434300" y="6727317"/>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40513</xdr:rowOff>
    </xdr:from>
    <xdr:to>
      <xdr:col>29</xdr:col>
      <xdr:colOff>517525</xdr:colOff>
      <xdr:row>39</xdr:row>
      <xdr:rowOff>40894</xdr:rowOff>
    </xdr:to>
    <xdr:cxnSp macro="">
      <xdr:nvCxnSpPr>
        <xdr:cNvPr id="720" name="直線コネクタ 719"/>
        <xdr:cNvCxnSpPr/>
      </xdr:nvCxnSpPr>
      <xdr:spPr>
        <a:xfrm>
          <a:off x="19545300" y="672706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136271</xdr:rowOff>
    </xdr:from>
    <xdr:to>
      <xdr:col>28</xdr:col>
      <xdr:colOff>314325</xdr:colOff>
      <xdr:row>39</xdr:row>
      <xdr:rowOff>40513</xdr:rowOff>
    </xdr:to>
    <xdr:cxnSp macro="">
      <xdr:nvCxnSpPr>
        <xdr:cNvPr id="723" name="直線コネクタ 722"/>
        <xdr:cNvCxnSpPr/>
      </xdr:nvCxnSpPr>
      <xdr:spPr>
        <a:xfrm>
          <a:off x="18656300" y="6651371"/>
          <a:ext cx="8890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147464</xdr:rowOff>
    </xdr:from>
    <xdr:ext cx="469744" cy="259045"/>
    <xdr:sp macro="" textlink="">
      <xdr:nvSpPr>
        <xdr:cNvPr id="725" name="テキスト ボックス 724"/>
        <xdr:cNvSpPr txBox="1"/>
      </xdr:nvSpPr>
      <xdr:spPr>
        <a:xfrm>
          <a:off x="19310427"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91203</xdr:rowOff>
    </xdr:from>
    <xdr:ext cx="469744" cy="259045"/>
    <xdr:sp macro="" textlink="">
      <xdr:nvSpPr>
        <xdr:cNvPr id="727" name="テキスト ボックス 726"/>
        <xdr:cNvSpPr txBox="1"/>
      </xdr:nvSpPr>
      <xdr:spPr>
        <a:xfrm>
          <a:off x="18421427"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161290</xdr:rowOff>
    </xdr:from>
    <xdr:to>
      <xdr:col>32</xdr:col>
      <xdr:colOff>238125</xdr:colOff>
      <xdr:row>39</xdr:row>
      <xdr:rowOff>91440</xdr:rowOff>
    </xdr:to>
    <xdr:sp macro="" textlink="">
      <xdr:nvSpPr>
        <xdr:cNvPr id="733" name="円/楕円 732"/>
        <xdr:cNvSpPr/>
      </xdr:nvSpPr>
      <xdr:spPr>
        <a:xfrm>
          <a:off x="22110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76217</xdr:rowOff>
    </xdr:from>
    <xdr:ext cx="313932" cy="259045"/>
    <xdr:sp macro="" textlink="">
      <xdr:nvSpPr>
        <xdr:cNvPr id="734" name="投資及び出資金該当値テキスト"/>
        <xdr:cNvSpPr txBox="1"/>
      </xdr:nvSpPr>
      <xdr:spPr>
        <a:xfrm>
          <a:off x="22212300" y="6591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161417</xdr:rowOff>
    </xdr:from>
    <xdr:to>
      <xdr:col>31</xdr:col>
      <xdr:colOff>85725</xdr:colOff>
      <xdr:row>39</xdr:row>
      <xdr:rowOff>91567</xdr:rowOff>
    </xdr:to>
    <xdr:sp macro="" textlink="">
      <xdr:nvSpPr>
        <xdr:cNvPr id="735" name="円/楕円 734"/>
        <xdr:cNvSpPr/>
      </xdr:nvSpPr>
      <xdr:spPr>
        <a:xfrm>
          <a:off x="21272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82694</xdr:rowOff>
    </xdr:from>
    <xdr:ext cx="313932" cy="259045"/>
    <xdr:sp macro="" textlink="">
      <xdr:nvSpPr>
        <xdr:cNvPr id="736" name="テキスト ボックス 735"/>
        <xdr:cNvSpPr txBox="1"/>
      </xdr:nvSpPr>
      <xdr:spPr>
        <a:xfrm>
          <a:off x="21166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161544</xdr:rowOff>
    </xdr:from>
    <xdr:to>
      <xdr:col>29</xdr:col>
      <xdr:colOff>568325</xdr:colOff>
      <xdr:row>39</xdr:row>
      <xdr:rowOff>91694</xdr:rowOff>
    </xdr:to>
    <xdr:sp macro="" textlink="">
      <xdr:nvSpPr>
        <xdr:cNvPr id="737" name="円/楕円 736"/>
        <xdr:cNvSpPr/>
      </xdr:nvSpPr>
      <xdr:spPr>
        <a:xfrm>
          <a:off x="20383500" y="66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82821</xdr:rowOff>
    </xdr:from>
    <xdr:ext cx="313932" cy="259045"/>
    <xdr:sp macro="" textlink="">
      <xdr:nvSpPr>
        <xdr:cNvPr id="738" name="テキスト ボックス 737"/>
        <xdr:cNvSpPr txBox="1"/>
      </xdr:nvSpPr>
      <xdr:spPr>
        <a:xfrm>
          <a:off x="20277333" y="67693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161163</xdr:rowOff>
    </xdr:from>
    <xdr:to>
      <xdr:col>28</xdr:col>
      <xdr:colOff>365125</xdr:colOff>
      <xdr:row>39</xdr:row>
      <xdr:rowOff>91313</xdr:rowOff>
    </xdr:to>
    <xdr:sp macro="" textlink="">
      <xdr:nvSpPr>
        <xdr:cNvPr id="739" name="円/楕円 738"/>
        <xdr:cNvSpPr/>
      </xdr:nvSpPr>
      <xdr:spPr>
        <a:xfrm>
          <a:off x="19494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82440</xdr:rowOff>
    </xdr:from>
    <xdr:ext cx="313932" cy="259045"/>
    <xdr:sp macro="" textlink="">
      <xdr:nvSpPr>
        <xdr:cNvPr id="740" name="テキスト ボックス 739"/>
        <xdr:cNvSpPr txBox="1"/>
      </xdr:nvSpPr>
      <xdr:spPr>
        <a:xfrm>
          <a:off x="19388333" y="6768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85471</xdr:rowOff>
    </xdr:from>
    <xdr:to>
      <xdr:col>27</xdr:col>
      <xdr:colOff>161925</xdr:colOff>
      <xdr:row>39</xdr:row>
      <xdr:rowOff>15621</xdr:rowOff>
    </xdr:to>
    <xdr:sp macro="" textlink="">
      <xdr:nvSpPr>
        <xdr:cNvPr id="741" name="円/楕円 740"/>
        <xdr:cNvSpPr/>
      </xdr:nvSpPr>
      <xdr:spPr>
        <a:xfrm>
          <a:off x="18605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6748</xdr:rowOff>
    </xdr:from>
    <xdr:ext cx="378565" cy="259045"/>
    <xdr:sp macro="" textlink="">
      <xdr:nvSpPr>
        <xdr:cNvPr id="742" name="テキスト ボックス 741"/>
        <xdr:cNvSpPr txBox="1"/>
      </xdr:nvSpPr>
      <xdr:spPr>
        <a:xfrm>
          <a:off x="18467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125892</xdr:rowOff>
    </xdr:from>
    <xdr:to>
      <xdr:col>32</xdr:col>
      <xdr:colOff>187325</xdr:colOff>
      <xdr:row>58</xdr:row>
      <xdr:rowOff>129139</xdr:rowOff>
    </xdr:to>
    <xdr:cxnSp macro="">
      <xdr:nvCxnSpPr>
        <xdr:cNvPr id="769" name="直線コネクタ 768"/>
        <xdr:cNvCxnSpPr/>
      </xdr:nvCxnSpPr>
      <xdr:spPr>
        <a:xfrm>
          <a:off x="21323300" y="10069992"/>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123401</xdr:rowOff>
    </xdr:from>
    <xdr:to>
      <xdr:col>31</xdr:col>
      <xdr:colOff>34925</xdr:colOff>
      <xdr:row>58</xdr:row>
      <xdr:rowOff>125892</xdr:rowOff>
    </xdr:to>
    <xdr:cxnSp macro="">
      <xdr:nvCxnSpPr>
        <xdr:cNvPr id="772" name="直線コネクタ 771"/>
        <xdr:cNvCxnSpPr/>
      </xdr:nvCxnSpPr>
      <xdr:spPr>
        <a:xfrm>
          <a:off x="20434300" y="10067501"/>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123401</xdr:rowOff>
    </xdr:from>
    <xdr:to>
      <xdr:col>29</xdr:col>
      <xdr:colOff>517525</xdr:colOff>
      <xdr:row>58</xdr:row>
      <xdr:rowOff>123767</xdr:rowOff>
    </xdr:to>
    <xdr:cxnSp macro="">
      <xdr:nvCxnSpPr>
        <xdr:cNvPr id="775" name="直線コネクタ 774"/>
        <xdr:cNvCxnSpPr/>
      </xdr:nvCxnSpPr>
      <xdr:spPr>
        <a:xfrm flipV="1">
          <a:off x="19545300" y="1006750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7" name="テキスト ボックス 776"/>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122898</xdr:rowOff>
    </xdr:from>
    <xdr:to>
      <xdr:col>28</xdr:col>
      <xdr:colOff>314325</xdr:colOff>
      <xdr:row>58</xdr:row>
      <xdr:rowOff>123767</xdr:rowOff>
    </xdr:to>
    <xdr:cxnSp macro="">
      <xdr:nvCxnSpPr>
        <xdr:cNvPr id="778" name="直線コネクタ 777"/>
        <xdr:cNvCxnSpPr/>
      </xdr:nvCxnSpPr>
      <xdr:spPr>
        <a:xfrm>
          <a:off x="18656300" y="10066998"/>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0" name="テキスト ボックス 779"/>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2" name="テキスト ボックス 781"/>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78339</xdr:rowOff>
    </xdr:from>
    <xdr:to>
      <xdr:col>32</xdr:col>
      <xdr:colOff>238125</xdr:colOff>
      <xdr:row>59</xdr:row>
      <xdr:rowOff>8489</xdr:rowOff>
    </xdr:to>
    <xdr:sp macro="" textlink="">
      <xdr:nvSpPr>
        <xdr:cNvPr id="788" name="円/楕円 787"/>
        <xdr:cNvSpPr/>
      </xdr:nvSpPr>
      <xdr:spPr>
        <a:xfrm>
          <a:off x="22110700" y="100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164716</xdr:rowOff>
    </xdr:from>
    <xdr:ext cx="378565" cy="259045"/>
    <xdr:sp macro="" textlink="">
      <xdr:nvSpPr>
        <xdr:cNvPr id="789" name="貸付金該当値テキスト"/>
        <xdr:cNvSpPr txBox="1"/>
      </xdr:nvSpPr>
      <xdr:spPr>
        <a:xfrm>
          <a:off x="22212300" y="9937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75092</xdr:rowOff>
    </xdr:from>
    <xdr:to>
      <xdr:col>31</xdr:col>
      <xdr:colOff>85725</xdr:colOff>
      <xdr:row>59</xdr:row>
      <xdr:rowOff>5242</xdr:rowOff>
    </xdr:to>
    <xdr:sp macro="" textlink="">
      <xdr:nvSpPr>
        <xdr:cNvPr id="790" name="円/楕円 789"/>
        <xdr:cNvSpPr/>
      </xdr:nvSpPr>
      <xdr:spPr>
        <a:xfrm>
          <a:off x="21272500" y="10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167819</xdr:rowOff>
    </xdr:from>
    <xdr:ext cx="378565" cy="259045"/>
    <xdr:sp macro="" textlink="">
      <xdr:nvSpPr>
        <xdr:cNvPr id="791" name="テキスト ボックス 790"/>
        <xdr:cNvSpPr txBox="1"/>
      </xdr:nvSpPr>
      <xdr:spPr>
        <a:xfrm>
          <a:off x="21134017" y="10111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72601</xdr:rowOff>
    </xdr:from>
    <xdr:to>
      <xdr:col>29</xdr:col>
      <xdr:colOff>568325</xdr:colOff>
      <xdr:row>59</xdr:row>
      <xdr:rowOff>2751</xdr:rowOff>
    </xdr:to>
    <xdr:sp macro="" textlink="">
      <xdr:nvSpPr>
        <xdr:cNvPr id="792" name="円/楕円 791"/>
        <xdr:cNvSpPr/>
      </xdr:nvSpPr>
      <xdr:spPr>
        <a:xfrm>
          <a:off x="20383500" y="100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165328</xdr:rowOff>
    </xdr:from>
    <xdr:ext cx="378565" cy="259045"/>
    <xdr:sp macro="" textlink="">
      <xdr:nvSpPr>
        <xdr:cNvPr id="793" name="テキスト ボックス 792"/>
        <xdr:cNvSpPr txBox="1"/>
      </xdr:nvSpPr>
      <xdr:spPr>
        <a:xfrm>
          <a:off x="20245017" y="10109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72967</xdr:rowOff>
    </xdr:from>
    <xdr:to>
      <xdr:col>28</xdr:col>
      <xdr:colOff>365125</xdr:colOff>
      <xdr:row>59</xdr:row>
      <xdr:rowOff>3117</xdr:rowOff>
    </xdr:to>
    <xdr:sp macro="" textlink="">
      <xdr:nvSpPr>
        <xdr:cNvPr id="794" name="円/楕円 793"/>
        <xdr:cNvSpPr/>
      </xdr:nvSpPr>
      <xdr:spPr>
        <a:xfrm>
          <a:off x="19494500" y="100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165694</xdr:rowOff>
    </xdr:from>
    <xdr:ext cx="378565" cy="259045"/>
    <xdr:sp macro="" textlink="">
      <xdr:nvSpPr>
        <xdr:cNvPr id="795" name="テキスト ボックス 794"/>
        <xdr:cNvSpPr txBox="1"/>
      </xdr:nvSpPr>
      <xdr:spPr>
        <a:xfrm>
          <a:off x="19356017" y="10109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72098</xdr:rowOff>
    </xdr:from>
    <xdr:to>
      <xdr:col>27</xdr:col>
      <xdr:colOff>161925</xdr:colOff>
      <xdr:row>59</xdr:row>
      <xdr:rowOff>2248</xdr:rowOff>
    </xdr:to>
    <xdr:sp macro="" textlink="">
      <xdr:nvSpPr>
        <xdr:cNvPr id="796" name="円/楕円 795"/>
        <xdr:cNvSpPr/>
      </xdr:nvSpPr>
      <xdr:spPr>
        <a:xfrm>
          <a:off x="18605500" y="100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164825</xdr:rowOff>
    </xdr:from>
    <xdr:ext cx="378565" cy="259045"/>
    <xdr:sp macro="" textlink="">
      <xdr:nvSpPr>
        <xdr:cNvPr id="797" name="テキスト ボックス 796"/>
        <xdr:cNvSpPr txBox="1"/>
      </xdr:nvSpPr>
      <xdr:spPr>
        <a:xfrm>
          <a:off x="18467017" y="10108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51003</xdr:rowOff>
    </xdr:from>
    <xdr:to>
      <xdr:col>32</xdr:col>
      <xdr:colOff>187325</xdr:colOff>
      <xdr:row>74</xdr:row>
      <xdr:rowOff>89612</xdr:rowOff>
    </xdr:to>
    <xdr:cxnSp macro="">
      <xdr:nvCxnSpPr>
        <xdr:cNvPr id="827" name="直線コネクタ 826"/>
        <xdr:cNvCxnSpPr/>
      </xdr:nvCxnSpPr>
      <xdr:spPr>
        <a:xfrm flipV="1">
          <a:off x="21323300" y="12738303"/>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94581</xdr:rowOff>
    </xdr:from>
    <xdr:ext cx="534377" cy="259045"/>
    <xdr:sp macro="" textlink="">
      <xdr:nvSpPr>
        <xdr:cNvPr id="828" name="繰出金平均値テキスト"/>
        <xdr:cNvSpPr txBox="1"/>
      </xdr:nvSpPr>
      <xdr:spPr>
        <a:xfrm>
          <a:off x="22212300" y="1295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89612</xdr:rowOff>
    </xdr:from>
    <xdr:to>
      <xdr:col>31</xdr:col>
      <xdr:colOff>34925</xdr:colOff>
      <xdr:row>74</xdr:row>
      <xdr:rowOff>137770</xdr:rowOff>
    </xdr:to>
    <xdr:cxnSp macro="">
      <xdr:nvCxnSpPr>
        <xdr:cNvPr id="830" name="直線コネクタ 829"/>
        <xdr:cNvCxnSpPr/>
      </xdr:nvCxnSpPr>
      <xdr:spPr>
        <a:xfrm flipV="1">
          <a:off x="20434300" y="12776912"/>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50449</xdr:rowOff>
    </xdr:from>
    <xdr:ext cx="534377" cy="259045"/>
    <xdr:sp macro="" textlink="">
      <xdr:nvSpPr>
        <xdr:cNvPr id="832" name="テキスト ボックス 831"/>
        <xdr:cNvSpPr txBox="1"/>
      </xdr:nvSpPr>
      <xdr:spPr>
        <a:xfrm>
          <a:off x="21056111" y="130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137770</xdr:rowOff>
    </xdr:from>
    <xdr:to>
      <xdr:col>29</xdr:col>
      <xdr:colOff>517525</xdr:colOff>
      <xdr:row>75</xdr:row>
      <xdr:rowOff>85992</xdr:rowOff>
    </xdr:to>
    <xdr:cxnSp macro="">
      <xdr:nvCxnSpPr>
        <xdr:cNvPr id="833" name="直線コネクタ 832"/>
        <xdr:cNvCxnSpPr/>
      </xdr:nvCxnSpPr>
      <xdr:spPr>
        <a:xfrm flipV="1">
          <a:off x="19545300" y="12825070"/>
          <a:ext cx="889000" cy="11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47489</xdr:rowOff>
    </xdr:from>
    <xdr:ext cx="534377" cy="259045"/>
    <xdr:sp macro="" textlink="">
      <xdr:nvSpPr>
        <xdr:cNvPr id="835" name="テキスト ボックス 834"/>
        <xdr:cNvSpPr txBox="1"/>
      </xdr:nvSpPr>
      <xdr:spPr>
        <a:xfrm>
          <a:off x="20167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85992</xdr:rowOff>
    </xdr:from>
    <xdr:to>
      <xdr:col>28</xdr:col>
      <xdr:colOff>314325</xdr:colOff>
      <xdr:row>75</xdr:row>
      <xdr:rowOff>143231</xdr:rowOff>
    </xdr:to>
    <xdr:cxnSp macro="">
      <xdr:nvCxnSpPr>
        <xdr:cNvPr id="836" name="直線コネクタ 835"/>
        <xdr:cNvCxnSpPr/>
      </xdr:nvCxnSpPr>
      <xdr:spPr>
        <a:xfrm flipV="1">
          <a:off x="18656300" y="12944742"/>
          <a:ext cx="889000" cy="5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85044</xdr:rowOff>
    </xdr:from>
    <xdr:ext cx="534377" cy="259045"/>
    <xdr:sp macro="" textlink="">
      <xdr:nvSpPr>
        <xdr:cNvPr id="838" name="テキスト ボックス 837"/>
        <xdr:cNvSpPr txBox="1"/>
      </xdr:nvSpPr>
      <xdr:spPr>
        <a:xfrm>
          <a:off x="19278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104272</xdr:rowOff>
    </xdr:from>
    <xdr:ext cx="534377" cy="259045"/>
    <xdr:sp macro="" textlink="">
      <xdr:nvSpPr>
        <xdr:cNvPr id="840" name="テキスト ボックス 839"/>
        <xdr:cNvSpPr txBox="1"/>
      </xdr:nvSpPr>
      <xdr:spPr>
        <a:xfrm>
          <a:off x="18389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203</xdr:rowOff>
    </xdr:from>
    <xdr:to>
      <xdr:col>32</xdr:col>
      <xdr:colOff>238125</xdr:colOff>
      <xdr:row>74</xdr:row>
      <xdr:rowOff>101803</xdr:rowOff>
    </xdr:to>
    <xdr:sp macro="" textlink="">
      <xdr:nvSpPr>
        <xdr:cNvPr id="846" name="円/楕円 845"/>
        <xdr:cNvSpPr/>
      </xdr:nvSpPr>
      <xdr:spPr>
        <a:xfrm>
          <a:off x="22110700" y="1268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23080</xdr:rowOff>
    </xdr:from>
    <xdr:ext cx="534377" cy="259045"/>
    <xdr:sp macro="" textlink="">
      <xdr:nvSpPr>
        <xdr:cNvPr id="847" name="繰出金該当値テキスト"/>
        <xdr:cNvSpPr txBox="1"/>
      </xdr:nvSpPr>
      <xdr:spPr>
        <a:xfrm>
          <a:off x="22212300" y="125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96,984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38812</xdr:rowOff>
    </xdr:from>
    <xdr:to>
      <xdr:col>31</xdr:col>
      <xdr:colOff>85725</xdr:colOff>
      <xdr:row>74</xdr:row>
      <xdr:rowOff>140412</xdr:rowOff>
    </xdr:to>
    <xdr:sp macro="" textlink="">
      <xdr:nvSpPr>
        <xdr:cNvPr id="848" name="円/楕円 847"/>
        <xdr:cNvSpPr/>
      </xdr:nvSpPr>
      <xdr:spPr>
        <a:xfrm>
          <a:off x="21272500" y="1272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156939</xdr:rowOff>
    </xdr:from>
    <xdr:ext cx="534377" cy="259045"/>
    <xdr:sp macro="" textlink="">
      <xdr:nvSpPr>
        <xdr:cNvPr id="849" name="テキスト ボックス 848"/>
        <xdr:cNvSpPr txBox="1"/>
      </xdr:nvSpPr>
      <xdr:spPr>
        <a:xfrm>
          <a:off x="21056111" y="1250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93,944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86970</xdr:rowOff>
    </xdr:from>
    <xdr:to>
      <xdr:col>29</xdr:col>
      <xdr:colOff>568325</xdr:colOff>
      <xdr:row>75</xdr:row>
      <xdr:rowOff>17120</xdr:rowOff>
    </xdr:to>
    <xdr:sp macro="" textlink="">
      <xdr:nvSpPr>
        <xdr:cNvPr id="850" name="円/楕円 849"/>
        <xdr:cNvSpPr/>
      </xdr:nvSpPr>
      <xdr:spPr>
        <a:xfrm>
          <a:off x="20383500" y="127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33647</xdr:rowOff>
    </xdr:from>
    <xdr:ext cx="534377" cy="259045"/>
    <xdr:sp macro="" textlink="">
      <xdr:nvSpPr>
        <xdr:cNvPr id="851" name="テキスト ボックス 850"/>
        <xdr:cNvSpPr txBox="1"/>
      </xdr:nvSpPr>
      <xdr:spPr>
        <a:xfrm>
          <a:off x="20167111" y="1254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90,152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35192</xdr:rowOff>
    </xdr:from>
    <xdr:to>
      <xdr:col>28</xdr:col>
      <xdr:colOff>365125</xdr:colOff>
      <xdr:row>75</xdr:row>
      <xdr:rowOff>136792</xdr:rowOff>
    </xdr:to>
    <xdr:sp macro="" textlink="">
      <xdr:nvSpPr>
        <xdr:cNvPr id="852" name="円/楕円 851"/>
        <xdr:cNvSpPr/>
      </xdr:nvSpPr>
      <xdr:spPr>
        <a:xfrm>
          <a:off x="19494500" y="128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153319</xdr:rowOff>
    </xdr:from>
    <xdr:ext cx="534377" cy="259045"/>
    <xdr:sp macro="" textlink="">
      <xdr:nvSpPr>
        <xdr:cNvPr id="853" name="テキスト ボックス 852"/>
        <xdr:cNvSpPr txBox="1"/>
      </xdr:nvSpPr>
      <xdr:spPr>
        <a:xfrm>
          <a:off x="19278111" y="126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80,729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92431</xdr:rowOff>
    </xdr:from>
    <xdr:to>
      <xdr:col>27</xdr:col>
      <xdr:colOff>161925</xdr:colOff>
      <xdr:row>76</xdr:row>
      <xdr:rowOff>22582</xdr:rowOff>
    </xdr:to>
    <xdr:sp macro="" textlink="">
      <xdr:nvSpPr>
        <xdr:cNvPr id="854" name="円/楕円 853"/>
        <xdr:cNvSpPr/>
      </xdr:nvSpPr>
      <xdr:spPr>
        <a:xfrm>
          <a:off x="18605500" y="129511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39108</xdr:rowOff>
    </xdr:from>
    <xdr:ext cx="534377" cy="259045"/>
    <xdr:sp macro="" textlink="">
      <xdr:nvSpPr>
        <xdr:cNvPr id="855" name="テキスト ボックス 854"/>
        <xdr:cNvSpPr txBox="1"/>
      </xdr:nvSpPr>
      <xdr:spPr>
        <a:xfrm>
          <a:off x="18389111" y="127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a:t>
          </a:r>
          <a:r>
            <a:rPr kumimoji="1" lang="ja-JP" altLang="ja-JP" sz="1300">
              <a:solidFill>
                <a:schemeClr val="dk1"/>
              </a:solidFill>
              <a:effectLst/>
              <a:latin typeface="+mn-lt"/>
              <a:ea typeface="+mn-ea"/>
              <a:cs typeface="+mn-cs"/>
            </a:rPr>
            <a:t>町の面積が広大で集落が点在して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、保育所等の公共施設数が多いため</a:t>
          </a:r>
          <a:r>
            <a:rPr kumimoji="1" lang="ja-JP" altLang="en-US" sz="1300">
              <a:solidFill>
                <a:schemeClr val="dk1"/>
              </a:solidFill>
              <a:effectLst/>
              <a:latin typeface="+mn-lt"/>
              <a:ea typeface="+mn-ea"/>
              <a:cs typeface="+mn-cs"/>
            </a:rPr>
            <a:t>類似団体の平均値以上に経費がかかっている</a:t>
          </a:r>
          <a:r>
            <a:rPr kumimoji="1" lang="ja-JP" altLang="ja-JP" sz="1300">
              <a:solidFill>
                <a:schemeClr val="dk1"/>
              </a:solidFill>
              <a:effectLst/>
              <a:latin typeface="+mn-lt"/>
              <a:ea typeface="+mn-ea"/>
              <a:cs typeface="+mn-cs"/>
            </a:rPr>
            <a:t>。今後は計画的な施設の統廃合、適正配置を進め、場合によっては民間委託も検討し、職員数の適正化に努める。</a:t>
          </a:r>
          <a:endParaRPr kumimoji="1" lang="en-US" altLang="ja-JP" sz="1300">
            <a:solidFill>
              <a:schemeClr val="dk1"/>
            </a:solidFill>
            <a:effectLst/>
            <a:latin typeface="+mn-lt"/>
            <a:ea typeface="+mn-ea"/>
            <a:cs typeface="+mn-cs"/>
          </a:endParaRPr>
        </a:p>
        <a:p>
          <a:r>
            <a:rPr kumimoji="1" lang="ja-JP" altLang="en-US" sz="1300">
              <a:latin typeface="ＭＳ Ｐゴシック"/>
            </a:rPr>
            <a:t>　扶助費については、</a:t>
          </a:r>
          <a:r>
            <a:rPr kumimoji="1" lang="ja-JP" altLang="ja-JP" sz="1300">
              <a:solidFill>
                <a:schemeClr val="dk1"/>
              </a:solidFill>
              <a:effectLst/>
              <a:latin typeface="+mn-lt"/>
              <a:ea typeface="+mn-ea"/>
              <a:cs typeface="+mn-cs"/>
            </a:rPr>
            <a:t>少子化により子どもの数が減少し、児童福祉費及び教育費について需要が減ってきているため</a:t>
          </a:r>
          <a:r>
            <a:rPr kumimoji="1" lang="ja-JP" altLang="en-US" sz="1300">
              <a:solidFill>
                <a:schemeClr val="dk1"/>
              </a:solidFill>
              <a:effectLst/>
              <a:latin typeface="+mn-lt"/>
              <a:ea typeface="+mn-ea"/>
              <a:cs typeface="+mn-cs"/>
            </a:rPr>
            <a:t>、類似団体の平均値を下回っている。</a:t>
          </a:r>
          <a:endParaRPr kumimoji="1" lang="en-US" altLang="ja-JP" sz="1300">
            <a:latin typeface="ＭＳ Ｐゴシック"/>
          </a:endParaRPr>
        </a:p>
        <a:p>
          <a:r>
            <a:rPr kumimoji="1" lang="ja-JP" altLang="en-US" sz="1300">
              <a:latin typeface="ＭＳ Ｐゴシック"/>
            </a:rPr>
            <a:t>　繰出金については、</a:t>
          </a:r>
          <a:r>
            <a:rPr kumimoji="1" lang="ja-JP" altLang="ja-JP" sz="1300">
              <a:solidFill>
                <a:schemeClr val="dk1"/>
              </a:solidFill>
              <a:effectLst/>
              <a:latin typeface="+mn-lt"/>
              <a:ea typeface="+mn-ea"/>
              <a:cs typeface="+mn-cs"/>
            </a:rPr>
            <a:t>下水道事業会計や簡易水道会計等への繰出しについて、建設改良にかかる繰出金や赤字補てんによる繰出金が比率を押し上げている。また、保険事業会計への繰出しについても年々増加している傾向にある</a:t>
          </a:r>
          <a:r>
            <a:rPr kumimoji="1" lang="ja-JP" altLang="en-US" sz="1300">
              <a:solidFill>
                <a:schemeClr val="dk1"/>
              </a:solidFill>
              <a:effectLst/>
              <a:latin typeface="+mn-lt"/>
              <a:ea typeface="+mn-ea"/>
              <a:cs typeface="+mn-cs"/>
            </a:rPr>
            <a:t>。</a:t>
          </a:r>
          <a:endParaRPr kumimoji="1" lang="en-US" altLang="ja-JP" sz="1300">
            <a:latin typeface="ＭＳ Ｐゴシック"/>
          </a:endParaRPr>
        </a:p>
        <a:p>
          <a:r>
            <a:rPr kumimoji="1" lang="ja-JP" altLang="en-US" sz="1300">
              <a:latin typeface="ＭＳ Ｐゴシック"/>
            </a:rPr>
            <a:t>　普通建設事業については、火葬場建設事業や社会教育施設の大規模改修等により増嵩してきている。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13,521
13,464
241.89
9,839,561
9,592,939
209,503
5,933,424
11,634,273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10541</xdr:rowOff>
    </xdr:from>
    <xdr:to>
      <xdr:col>6</xdr:col>
      <xdr:colOff>511175</xdr:colOff>
      <xdr:row>36</xdr:row>
      <xdr:rowOff>46736</xdr:rowOff>
    </xdr:to>
    <xdr:cxnSp macro="">
      <xdr:nvCxnSpPr>
        <xdr:cNvPr id="61" name="直線コネクタ 60"/>
        <xdr:cNvCxnSpPr/>
      </xdr:nvCxnSpPr>
      <xdr:spPr>
        <a:xfrm flipV="1">
          <a:off x="3797300" y="6011291"/>
          <a:ext cx="8382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46736</xdr:rowOff>
    </xdr:from>
    <xdr:to>
      <xdr:col>5</xdr:col>
      <xdr:colOff>358775</xdr:colOff>
      <xdr:row>36</xdr:row>
      <xdr:rowOff>137033</xdr:rowOff>
    </xdr:to>
    <xdr:cxnSp macro="">
      <xdr:nvCxnSpPr>
        <xdr:cNvPr id="64" name="直線コネクタ 63"/>
        <xdr:cNvCxnSpPr/>
      </xdr:nvCxnSpPr>
      <xdr:spPr>
        <a:xfrm flipV="1">
          <a:off x="2908300" y="6218936"/>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137033</xdr:rowOff>
    </xdr:from>
    <xdr:to>
      <xdr:col>4</xdr:col>
      <xdr:colOff>155575</xdr:colOff>
      <xdr:row>37</xdr:row>
      <xdr:rowOff>107315</xdr:rowOff>
    </xdr:to>
    <xdr:cxnSp macro="">
      <xdr:nvCxnSpPr>
        <xdr:cNvPr id="67" name="直線コネクタ 66"/>
        <xdr:cNvCxnSpPr/>
      </xdr:nvCxnSpPr>
      <xdr:spPr>
        <a:xfrm flipV="1">
          <a:off x="2019300" y="6309233"/>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146067</xdr:rowOff>
    </xdr:from>
    <xdr:ext cx="469744" cy="259045"/>
    <xdr:sp macro="" textlink="">
      <xdr:nvSpPr>
        <xdr:cNvPr id="69" name="テキスト ボックス 68"/>
        <xdr:cNvSpPr txBox="1"/>
      </xdr:nvSpPr>
      <xdr:spPr>
        <a:xfrm>
          <a:off x="2673427"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107315</xdr:rowOff>
    </xdr:from>
    <xdr:to>
      <xdr:col>2</xdr:col>
      <xdr:colOff>638175</xdr:colOff>
      <xdr:row>37</xdr:row>
      <xdr:rowOff>126746</xdr:rowOff>
    </xdr:to>
    <xdr:cxnSp macro="">
      <xdr:nvCxnSpPr>
        <xdr:cNvPr id="70" name="直線コネクタ 69"/>
        <xdr:cNvCxnSpPr/>
      </xdr:nvCxnSpPr>
      <xdr:spPr>
        <a:xfrm flipV="1">
          <a:off x="1130300" y="645096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72" name="テキスト ボックス 71"/>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131191</xdr:rowOff>
    </xdr:from>
    <xdr:to>
      <xdr:col>6</xdr:col>
      <xdr:colOff>561975</xdr:colOff>
      <xdr:row>35</xdr:row>
      <xdr:rowOff>61341</xdr:rowOff>
    </xdr:to>
    <xdr:sp macro="" textlink="">
      <xdr:nvSpPr>
        <xdr:cNvPr id="80" name="円/楕円 79"/>
        <xdr:cNvSpPr/>
      </xdr:nvSpPr>
      <xdr:spPr>
        <a:xfrm>
          <a:off x="4584700" y="59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109618</xdr:rowOff>
    </xdr:from>
    <xdr:ext cx="469744" cy="259045"/>
    <xdr:sp macro="" textlink="">
      <xdr:nvSpPr>
        <xdr:cNvPr id="81" name="議会費該当値テキスト"/>
        <xdr:cNvSpPr txBox="1"/>
      </xdr:nvSpPr>
      <xdr:spPr>
        <a:xfrm>
          <a:off x="4686300" y="593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167386</xdr:rowOff>
    </xdr:from>
    <xdr:to>
      <xdr:col>5</xdr:col>
      <xdr:colOff>409575</xdr:colOff>
      <xdr:row>36</xdr:row>
      <xdr:rowOff>97536</xdr:rowOff>
    </xdr:to>
    <xdr:sp macro="" textlink="">
      <xdr:nvSpPr>
        <xdr:cNvPr id="82" name="円/楕円 81"/>
        <xdr:cNvSpPr/>
      </xdr:nvSpPr>
      <xdr:spPr>
        <a:xfrm>
          <a:off x="3746500" y="61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88663</xdr:rowOff>
    </xdr:from>
    <xdr:ext cx="469744" cy="259045"/>
    <xdr:sp macro="" textlink="">
      <xdr:nvSpPr>
        <xdr:cNvPr id="83" name="テキスト ボックス 82"/>
        <xdr:cNvSpPr txBox="1"/>
      </xdr:nvSpPr>
      <xdr:spPr>
        <a:xfrm>
          <a:off x="3562427"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86233</xdr:rowOff>
    </xdr:from>
    <xdr:to>
      <xdr:col>4</xdr:col>
      <xdr:colOff>206375</xdr:colOff>
      <xdr:row>37</xdr:row>
      <xdr:rowOff>16383</xdr:rowOff>
    </xdr:to>
    <xdr:sp macro="" textlink="">
      <xdr:nvSpPr>
        <xdr:cNvPr id="84" name="円/楕円 83"/>
        <xdr:cNvSpPr/>
      </xdr:nvSpPr>
      <xdr:spPr>
        <a:xfrm>
          <a:off x="2857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7510</xdr:rowOff>
    </xdr:from>
    <xdr:ext cx="469744" cy="259045"/>
    <xdr:sp macro="" textlink="">
      <xdr:nvSpPr>
        <xdr:cNvPr id="85" name="テキスト ボックス 84"/>
        <xdr:cNvSpPr txBox="1"/>
      </xdr:nvSpPr>
      <xdr:spPr>
        <a:xfrm>
          <a:off x="2673427" y="635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56515</xdr:rowOff>
    </xdr:from>
    <xdr:to>
      <xdr:col>3</xdr:col>
      <xdr:colOff>3175</xdr:colOff>
      <xdr:row>37</xdr:row>
      <xdr:rowOff>158115</xdr:rowOff>
    </xdr:to>
    <xdr:sp macro="" textlink="">
      <xdr:nvSpPr>
        <xdr:cNvPr id="86" name="円/楕円 85"/>
        <xdr:cNvSpPr/>
      </xdr:nvSpPr>
      <xdr:spPr>
        <a:xfrm>
          <a:off x="1968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149242</xdr:rowOff>
    </xdr:from>
    <xdr:ext cx="469744" cy="259045"/>
    <xdr:sp macro="" textlink="">
      <xdr:nvSpPr>
        <xdr:cNvPr id="87" name="テキスト ボックス 86"/>
        <xdr:cNvSpPr txBox="1"/>
      </xdr:nvSpPr>
      <xdr:spPr>
        <a:xfrm>
          <a:off x="1784427"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75946</xdr:rowOff>
    </xdr:from>
    <xdr:to>
      <xdr:col>1</xdr:col>
      <xdr:colOff>485775</xdr:colOff>
      <xdr:row>38</xdr:row>
      <xdr:rowOff>6096</xdr:rowOff>
    </xdr:to>
    <xdr:sp macro="" textlink="">
      <xdr:nvSpPr>
        <xdr:cNvPr id="88" name="円/楕円 87"/>
        <xdr:cNvSpPr/>
      </xdr:nvSpPr>
      <xdr:spPr>
        <a:xfrm>
          <a:off x="1079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168673</xdr:rowOff>
    </xdr:from>
    <xdr:ext cx="469744" cy="259045"/>
    <xdr:sp macro="" textlink="">
      <xdr:nvSpPr>
        <xdr:cNvPr id="89" name="テキスト ボックス 88"/>
        <xdr:cNvSpPr txBox="1"/>
      </xdr:nvSpPr>
      <xdr:spPr>
        <a:xfrm>
          <a:off x="895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132619</xdr:rowOff>
    </xdr:from>
    <xdr:to>
      <xdr:col>6</xdr:col>
      <xdr:colOff>511175</xdr:colOff>
      <xdr:row>58</xdr:row>
      <xdr:rowOff>23756</xdr:rowOff>
    </xdr:to>
    <xdr:cxnSp macro="">
      <xdr:nvCxnSpPr>
        <xdr:cNvPr id="118" name="直線コネクタ 117"/>
        <xdr:cNvCxnSpPr/>
      </xdr:nvCxnSpPr>
      <xdr:spPr>
        <a:xfrm flipV="1">
          <a:off x="3797300" y="9905269"/>
          <a:ext cx="838200" cy="6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67007</xdr:rowOff>
    </xdr:from>
    <xdr:ext cx="599010" cy="259045"/>
    <xdr:sp macro="" textlink="">
      <xdr:nvSpPr>
        <xdr:cNvPr id="119" name="総務費平均値テキスト"/>
        <xdr:cNvSpPr txBox="1"/>
      </xdr:nvSpPr>
      <xdr:spPr>
        <a:xfrm>
          <a:off x="4686300" y="9839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23756</xdr:rowOff>
    </xdr:from>
    <xdr:to>
      <xdr:col>5</xdr:col>
      <xdr:colOff>358775</xdr:colOff>
      <xdr:row>58</xdr:row>
      <xdr:rowOff>25503</xdr:rowOff>
    </xdr:to>
    <xdr:cxnSp macro="">
      <xdr:nvCxnSpPr>
        <xdr:cNvPr id="121" name="直線コネクタ 120"/>
        <xdr:cNvCxnSpPr/>
      </xdr:nvCxnSpPr>
      <xdr:spPr>
        <a:xfrm flipV="1">
          <a:off x="2908300" y="9967856"/>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79636</xdr:rowOff>
    </xdr:from>
    <xdr:ext cx="599010" cy="259045"/>
    <xdr:sp macro="" textlink="">
      <xdr:nvSpPr>
        <xdr:cNvPr id="123" name="テキスト ボックス 122"/>
        <xdr:cNvSpPr txBox="1"/>
      </xdr:nvSpPr>
      <xdr:spPr>
        <a:xfrm>
          <a:off x="3497794"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22161</xdr:rowOff>
    </xdr:from>
    <xdr:to>
      <xdr:col>4</xdr:col>
      <xdr:colOff>155575</xdr:colOff>
      <xdr:row>58</xdr:row>
      <xdr:rowOff>25503</xdr:rowOff>
    </xdr:to>
    <xdr:cxnSp macro="">
      <xdr:nvCxnSpPr>
        <xdr:cNvPr id="124" name="直線コネクタ 123"/>
        <xdr:cNvCxnSpPr/>
      </xdr:nvCxnSpPr>
      <xdr:spPr>
        <a:xfrm>
          <a:off x="2019300" y="9966261"/>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6" name="テキスト ボックス 125"/>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22161</xdr:rowOff>
    </xdr:from>
    <xdr:to>
      <xdr:col>2</xdr:col>
      <xdr:colOff>638175</xdr:colOff>
      <xdr:row>58</xdr:row>
      <xdr:rowOff>23895</xdr:rowOff>
    </xdr:to>
    <xdr:cxnSp macro="">
      <xdr:nvCxnSpPr>
        <xdr:cNvPr id="127" name="直線コネクタ 126"/>
        <xdr:cNvCxnSpPr/>
      </xdr:nvCxnSpPr>
      <xdr:spPr>
        <a:xfrm flipV="1">
          <a:off x="1130300" y="9966261"/>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81819</xdr:rowOff>
    </xdr:from>
    <xdr:to>
      <xdr:col>6</xdr:col>
      <xdr:colOff>561975</xdr:colOff>
      <xdr:row>58</xdr:row>
      <xdr:rowOff>11969</xdr:rowOff>
    </xdr:to>
    <xdr:sp macro="" textlink="">
      <xdr:nvSpPr>
        <xdr:cNvPr id="137" name="円/楕円 136"/>
        <xdr:cNvSpPr/>
      </xdr:nvSpPr>
      <xdr:spPr>
        <a:xfrm>
          <a:off x="4584700" y="98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104696</xdr:rowOff>
    </xdr:from>
    <xdr:ext cx="599010" cy="259045"/>
    <xdr:sp macro="" textlink="">
      <xdr:nvSpPr>
        <xdr:cNvPr id="138" name="総務費該当値テキスト"/>
        <xdr:cNvSpPr txBox="1"/>
      </xdr:nvSpPr>
      <xdr:spPr>
        <a:xfrm>
          <a:off x="4686300" y="970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144406</xdr:rowOff>
    </xdr:from>
    <xdr:to>
      <xdr:col>5</xdr:col>
      <xdr:colOff>409575</xdr:colOff>
      <xdr:row>58</xdr:row>
      <xdr:rowOff>74556</xdr:rowOff>
    </xdr:to>
    <xdr:sp macro="" textlink="">
      <xdr:nvSpPr>
        <xdr:cNvPr id="139" name="円/楕円 138"/>
        <xdr:cNvSpPr/>
      </xdr:nvSpPr>
      <xdr:spPr>
        <a:xfrm>
          <a:off x="3746500" y="99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65683</xdr:rowOff>
    </xdr:from>
    <xdr:ext cx="599010" cy="259045"/>
    <xdr:sp macro="" textlink="">
      <xdr:nvSpPr>
        <xdr:cNvPr id="140" name="テキスト ボックス 139"/>
        <xdr:cNvSpPr txBox="1"/>
      </xdr:nvSpPr>
      <xdr:spPr>
        <a:xfrm>
          <a:off x="3497794" y="1000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146153</xdr:rowOff>
    </xdr:from>
    <xdr:to>
      <xdr:col>4</xdr:col>
      <xdr:colOff>206375</xdr:colOff>
      <xdr:row>58</xdr:row>
      <xdr:rowOff>76303</xdr:rowOff>
    </xdr:to>
    <xdr:sp macro="" textlink="">
      <xdr:nvSpPr>
        <xdr:cNvPr id="141" name="円/楕円 140"/>
        <xdr:cNvSpPr/>
      </xdr:nvSpPr>
      <xdr:spPr>
        <a:xfrm>
          <a:off x="2857500" y="99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67430</xdr:rowOff>
    </xdr:from>
    <xdr:ext cx="534377" cy="259045"/>
    <xdr:sp macro="" textlink="">
      <xdr:nvSpPr>
        <xdr:cNvPr id="142" name="テキスト ボックス 141"/>
        <xdr:cNvSpPr txBox="1"/>
      </xdr:nvSpPr>
      <xdr:spPr>
        <a:xfrm>
          <a:off x="2641111" y="1001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142811</xdr:rowOff>
    </xdr:from>
    <xdr:to>
      <xdr:col>3</xdr:col>
      <xdr:colOff>3175</xdr:colOff>
      <xdr:row>58</xdr:row>
      <xdr:rowOff>72961</xdr:rowOff>
    </xdr:to>
    <xdr:sp macro="" textlink="">
      <xdr:nvSpPr>
        <xdr:cNvPr id="143" name="円/楕円 142"/>
        <xdr:cNvSpPr/>
      </xdr:nvSpPr>
      <xdr:spPr>
        <a:xfrm>
          <a:off x="1968500" y="99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64088</xdr:rowOff>
    </xdr:from>
    <xdr:ext cx="599010" cy="259045"/>
    <xdr:sp macro="" textlink="">
      <xdr:nvSpPr>
        <xdr:cNvPr id="144" name="テキスト ボックス 143"/>
        <xdr:cNvSpPr txBox="1"/>
      </xdr:nvSpPr>
      <xdr:spPr>
        <a:xfrm>
          <a:off x="1719794" y="1000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144545</xdr:rowOff>
    </xdr:from>
    <xdr:to>
      <xdr:col>1</xdr:col>
      <xdr:colOff>485775</xdr:colOff>
      <xdr:row>58</xdr:row>
      <xdr:rowOff>74695</xdr:rowOff>
    </xdr:to>
    <xdr:sp macro="" textlink="">
      <xdr:nvSpPr>
        <xdr:cNvPr id="145" name="円/楕円 144"/>
        <xdr:cNvSpPr/>
      </xdr:nvSpPr>
      <xdr:spPr>
        <a:xfrm>
          <a:off x="1079500" y="99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65822</xdr:rowOff>
    </xdr:from>
    <xdr:ext cx="599010" cy="259045"/>
    <xdr:sp macro="" textlink="">
      <xdr:nvSpPr>
        <xdr:cNvPr id="146" name="テキスト ボックス 145"/>
        <xdr:cNvSpPr txBox="1"/>
      </xdr:nvSpPr>
      <xdr:spPr>
        <a:xfrm>
          <a:off x="830794" y="1000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153370</xdr:rowOff>
    </xdr:from>
    <xdr:to>
      <xdr:col>6</xdr:col>
      <xdr:colOff>511175</xdr:colOff>
      <xdr:row>78</xdr:row>
      <xdr:rowOff>13630</xdr:rowOff>
    </xdr:to>
    <xdr:cxnSp macro="">
      <xdr:nvCxnSpPr>
        <xdr:cNvPr id="176" name="直線コネクタ 175"/>
        <xdr:cNvCxnSpPr/>
      </xdr:nvCxnSpPr>
      <xdr:spPr>
        <a:xfrm flipV="1">
          <a:off x="3797300" y="13355020"/>
          <a:ext cx="8382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78009</xdr:rowOff>
    </xdr:from>
    <xdr:ext cx="599010" cy="259045"/>
    <xdr:sp macro="" textlink="">
      <xdr:nvSpPr>
        <xdr:cNvPr id="177" name="民生費平均値テキスト"/>
        <xdr:cNvSpPr txBox="1"/>
      </xdr:nvSpPr>
      <xdr:spPr>
        <a:xfrm>
          <a:off x="4686300" y="13108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84029</xdr:rowOff>
    </xdr:from>
    <xdr:to>
      <xdr:col>5</xdr:col>
      <xdr:colOff>358775</xdr:colOff>
      <xdr:row>78</xdr:row>
      <xdr:rowOff>13630</xdr:rowOff>
    </xdr:to>
    <xdr:cxnSp macro="">
      <xdr:nvCxnSpPr>
        <xdr:cNvPr id="179" name="直線コネクタ 178"/>
        <xdr:cNvCxnSpPr/>
      </xdr:nvCxnSpPr>
      <xdr:spPr>
        <a:xfrm>
          <a:off x="2908300" y="13285679"/>
          <a:ext cx="889000" cy="10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76047</xdr:rowOff>
    </xdr:from>
    <xdr:ext cx="599010" cy="259045"/>
    <xdr:sp macro="" textlink="">
      <xdr:nvSpPr>
        <xdr:cNvPr id="181" name="テキスト ボックス 180"/>
        <xdr:cNvSpPr txBox="1"/>
      </xdr:nvSpPr>
      <xdr:spPr>
        <a:xfrm>
          <a:off x="3497794" y="131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84029</xdr:rowOff>
    </xdr:from>
    <xdr:to>
      <xdr:col>4</xdr:col>
      <xdr:colOff>155575</xdr:colOff>
      <xdr:row>78</xdr:row>
      <xdr:rowOff>86855</xdr:rowOff>
    </xdr:to>
    <xdr:cxnSp macro="">
      <xdr:nvCxnSpPr>
        <xdr:cNvPr id="182" name="直線コネクタ 181"/>
        <xdr:cNvCxnSpPr/>
      </xdr:nvCxnSpPr>
      <xdr:spPr>
        <a:xfrm flipV="1">
          <a:off x="2019300" y="13285679"/>
          <a:ext cx="889000" cy="17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30937</xdr:rowOff>
    </xdr:from>
    <xdr:ext cx="599010" cy="259045"/>
    <xdr:sp macro="" textlink="">
      <xdr:nvSpPr>
        <xdr:cNvPr id="184" name="テキスト ボックス 183"/>
        <xdr:cNvSpPr txBox="1"/>
      </xdr:nvSpPr>
      <xdr:spPr>
        <a:xfrm>
          <a:off x="2608794" y="1340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86855</xdr:rowOff>
    </xdr:from>
    <xdr:to>
      <xdr:col>2</xdr:col>
      <xdr:colOff>638175</xdr:colOff>
      <xdr:row>78</xdr:row>
      <xdr:rowOff>107505</xdr:rowOff>
    </xdr:to>
    <xdr:cxnSp macro="">
      <xdr:nvCxnSpPr>
        <xdr:cNvPr id="185" name="直線コネクタ 184"/>
        <xdr:cNvCxnSpPr/>
      </xdr:nvCxnSpPr>
      <xdr:spPr>
        <a:xfrm flipV="1">
          <a:off x="1130300" y="13459955"/>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116825</xdr:rowOff>
    </xdr:from>
    <xdr:ext cx="599010" cy="259045"/>
    <xdr:sp macro="" textlink="">
      <xdr:nvSpPr>
        <xdr:cNvPr id="189" name="テキスト ボックス 188"/>
        <xdr:cNvSpPr txBox="1"/>
      </xdr:nvSpPr>
      <xdr:spPr>
        <a:xfrm>
          <a:off x="830794" y="13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102570</xdr:rowOff>
    </xdr:from>
    <xdr:to>
      <xdr:col>6</xdr:col>
      <xdr:colOff>561975</xdr:colOff>
      <xdr:row>78</xdr:row>
      <xdr:rowOff>32720</xdr:rowOff>
    </xdr:to>
    <xdr:sp macro="" textlink="">
      <xdr:nvSpPr>
        <xdr:cNvPr id="195" name="円/楕円 194"/>
        <xdr:cNvSpPr/>
      </xdr:nvSpPr>
      <xdr:spPr>
        <a:xfrm>
          <a:off x="4584700" y="1330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80997</xdr:rowOff>
    </xdr:from>
    <xdr:ext cx="599010" cy="259045"/>
    <xdr:sp macro="" textlink="">
      <xdr:nvSpPr>
        <xdr:cNvPr id="196" name="民生費該当値テキスト"/>
        <xdr:cNvSpPr txBox="1"/>
      </xdr:nvSpPr>
      <xdr:spPr>
        <a:xfrm>
          <a:off x="4686300" y="1328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161,412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134280</xdr:rowOff>
    </xdr:from>
    <xdr:to>
      <xdr:col>5</xdr:col>
      <xdr:colOff>409575</xdr:colOff>
      <xdr:row>78</xdr:row>
      <xdr:rowOff>64430</xdr:rowOff>
    </xdr:to>
    <xdr:sp macro="" textlink="">
      <xdr:nvSpPr>
        <xdr:cNvPr id="197" name="円/楕円 196"/>
        <xdr:cNvSpPr/>
      </xdr:nvSpPr>
      <xdr:spPr>
        <a:xfrm>
          <a:off x="3746500" y="133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55557</xdr:rowOff>
    </xdr:from>
    <xdr:ext cx="599010" cy="259045"/>
    <xdr:sp macro="" textlink="">
      <xdr:nvSpPr>
        <xdr:cNvPr id="198" name="テキスト ボックス 197"/>
        <xdr:cNvSpPr txBox="1"/>
      </xdr:nvSpPr>
      <xdr:spPr>
        <a:xfrm>
          <a:off x="3497794" y="134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33229</xdr:rowOff>
    </xdr:from>
    <xdr:to>
      <xdr:col>4</xdr:col>
      <xdr:colOff>206375</xdr:colOff>
      <xdr:row>77</xdr:row>
      <xdr:rowOff>134829</xdr:rowOff>
    </xdr:to>
    <xdr:sp macro="" textlink="">
      <xdr:nvSpPr>
        <xdr:cNvPr id="199" name="円/楕円 198"/>
        <xdr:cNvSpPr/>
      </xdr:nvSpPr>
      <xdr:spPr>
        <a:xfrm>
          <a:off x="2857500" y="132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151356</xdr:rowOff>
    </xdr:from>
    <xdr:ext cx="599010" cy="259045"/>
    <xdr:sp macro="" textlink="">
      <xdr:nvSpPr>
        <xdr:cNvPr id="200" name="テキスト ボックス 199"/>
        <xdr:cNvSpPr txBox="1"/>
      </xdr:nvSpPr>
      <xdr:spPr>
        <a:xfrm>
          <a:off x="2608794" y="1301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36055</xdr:rowOff>
    </xdr:from>
    <xdr:to>
      <xdr:col>3</xdr:col>
      <xdr:colOff>3175</xdr:colOff>
      <xdr:row>78</xdr:row>
      <xdr:rowOff>137655</xdr:rowOff>
    </xdr:to>
    <xdr:sp macro="" textlink="">
      <xdr:nvSpPr>
        <xdr:cNvPr id="201" name="円/楕円 200"/>
        <xdr:cNvSpPr/>
      </xdr:nvSpPr>
      <xdr:spPr>
        <a:xfrm>
          <a:off x="1968500" y="1340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128782</xdr:rowOff>
    </xdr:from>
    <xdr:ext cx="599010" cy="259045"/>
    <xdr:sp macro="" textlink="">
      <xdr:nvSpPr>
        <xdr:cNvPr id="202" name="テキスト ボックス 201"/>
        <xdr:cNvSpPr txBox="1"/>
      </xdr:nvSpPr>
      <xdr:spPr>
        <a:xfrm>
          <a:off x="1719794" y="1350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56705</xdr:rowOff>
    </xdr:from>
    <xdr:to>
      <xdr:col>1</xdr:col>
      <xdr:colOff>485775</xdr:colOff>
      <xdr:row>78</xdr:row>
      <xdr:rowOff>158305</xdr:rowOff>
    </xdr:to>
    <xdr:sp macro="" textlink="">
      <xdr:nvSpPr>
        <xdr:cNvPr id="203" name="円/楕円 202"/>
        <xdr:cNvSpPr/>
      </xdr:nvSpPr>
      <xdr:spPr>
        <a:xfrm>
          <a:off x="1079500" y="134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149432</xdr:rowOff>
    </xdr:from>
    <xdr:ext cx="599010" cy="259045"/>
    <xdr:sp macro="" textlink="">
      <xdr:nvSpPr>
        <xdr:cNvPr id="204" name="テキスト ボックス 203"/>
        <xdr:cNvSpPr txBox="1"/>
      </xdr:nvSpPr>
      <xdr:spPr>
        <a:xfrm>
          <a:off x="830794" y="1352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65655</xdr:rowOff>
    </xdr:from>
    <xdr:to>
      <xdr:col>6</xdr:col>
      <xdr:colOff>511175</xdr:colOff>
      <xdr:row>94</xdr:row>
      <xdr:rowOff>50546</xdr:rowOff>
    </xdr:to>
    <xdr:cxnSp macro="">
      <xdr:nvCxnSpPr>
        <xdr:cNvPr id="235" name="直線コネクタ 234"/>
        <xdr:cNvCxnSpPr/>
      </xdr:nvCxnSpPr>
      <xdr:spPr>
        <a:xfrm flipV="1">
          <a:off x="3797300" y="16010505"/>
          <a:ext cx="838200" cy="15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56376</xdr:rowOff>
    </xdr:from>
    <xdr:ext cx="534377" cy="259045"/>
    <xdr:sp macro="" textlink="">
      <xdr:nvSpPr>
        <xdr:cNvPr id="236" name="衛生費平均値テキスト"/>
        <xdr:cNvSpPr txBox="1"/>
      </xdr:nvSpPr>
      <xdr:spPr>
        <a:xfrm>
          <a:off x="4686300" y="1634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50546</xdr:rowOff>
    </xdr:from>
    <xdr:to>
      <xdr:col>5</xdr:col>
      <xdr:colOff>358775</xdr:colOff>
      <xdr:row>95</xdr:row>
      <xdr:rowOff>24682</xdr:rowOff>
    </xdr:to>
    <xdr:cxnSp macro="">
      <xdr:nvCxnSpPr>
        <xdr:cNvPr id="238" name="直線コネクタ 237"/>
        <xdr:cNvCxnSpPr/>
      </xdr:nvCxnSpPr>
      <xdr:spPr>
        <a:xfrm flipV="1">
          <a:off x="2908300" y="16166846"/>
          <a:ext cx="889000" cy="1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31709</xdr:rowOff>
    </xdr:from>
    <xdr:ext cx="534377" cy="259045"/>
    <xdr:sp macro="" textlink="">
      <xdr:nvSpPr>
        <xdr:cNvPr id="240" name="テキスト ボックス 239"/>
        <xdr:cNvSpPr txBox="1"/>
      </xdr:nvSpPr>
      <xdr:spPr>
        <a:xfrm>
          <a:off x="3530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24682</xdr:rowOff>
    </xdr:from>
    <xdr:to>
      <xdr:col>4</xdr:col>
      <xdr:colOff>155575</xdr:colOff>
      <xdr:row>95</xdr:row>
      <xdr:rowOff>49141</xdr:rowOff>
    </xdr:to>
    <xdr:cxnSp macro="">
      <xdr:nvCxnSpPr>
        <xdr:cNvPr id="241" name="直線コネクタ 240"/>
        <xdr:cNvCxnSpPr/>
      </xdr:nvCxnSpPr>
      <xdr:spPr>
        <a:xfrm flipV="1">
          <a:off x="2019300" y="16312432"/>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166594</xdr:rowOff>
    </xdr:from>
    <xdr:ext cx="534377" cy="259045"/>
    <xdr:sp macro="" textlink="">
      <xdr:nvSpPr>
        <xdr:cNvPr id="243" name="テキスト ボックス 242"/>
        <xdr:cNvSpPr txBox="1"/>
      </xdr:nvSpPr>
      <xdr:spPr>
        <a:xfrm>
          <a:off x="2641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49141</xdr:rowOff>
    </xdr:from>
    <xdr:to>
      <xdr:col>2</xdr:col>
      <xdr:colOff>638175</xdr:colOff>
      <xdr:row>95</xdr:row>
      <xdr:rowOff>81876</xdr:rowOff>
    </xdr:to>
    <xdr:cxnSp macro="">
      <xdr:nvCxnSpPr>
        <xdr:cNvPr id="244" name="直線コネクタ 243"/>
        <xdr:cNvCxnSpPr/>
      </xdr:nvCxnSpPr>
      <xdr:spPr>
        <a:xfrm flipV="1">
          <a:off x="1130300" y="16336891"/>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169511</xdr:rowOff>
    </xdr:from>
    <xdr:ext cx="534377" cy="259045"/>
    <xdr:sp macro="" textlink="">
      <xdr:nvSpPr>
        <xdr:cNvPr id="246" name="テキスト ボックス 245"/>
        <xdr:cNvSpPr txBox="1"/>
      </xdr:nvSpPr>
      <xdr:spPr>
        <a:xfrm>
          <a:off x="1752111" y="16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150069</xdr:rowOff>
    </xdr:from>
    <xdr:ext cx="534377" cy="259045"/>
    <xdr:sp macro="" textlink="">
      <xdr:nvSpPr>
        <xdr:cNvPr id="248" name="テキスト ボックス 247"/>
        <xdr:cNvSpPr txBox="1"/>
      </xdr:nvSpPr>
      <xdr:spPr>
        <a:xfrm>
          <a:off x="863111" y="164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14855</xdr:rowOff>
    </xdr:from>
    <xdr:to>
      <xdr:col>6</xdr:col>
      <xdr:colOff>561975</xdr:colOff>
      <xdr:row>93</xdr:row>
      <xdr:rowOff>116455</xdr:rowOff>
    </xdr:to>
    <xdr:sp macro="" textlink="">
      <xdr:nvSpPr>
        <xdr:cNvPr id="254" name="円/楕円 253"/>
        <xdr:cNvSpPr/>
      </xdr:nvSpPr>
      <xdr:spPr>
        <a:xfrm>
          <a:off x="4584700" y="1595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37732</xdr:rowOff>
    </xdr:from>
    <xdr:ext cx="534377" cy="259045"/>
    <xdr:sp macro="" textlink="">
      <xdr:nvSpPr>
        <xdr:cNvPr id="255" name="衛生費該当値テキスト"/>
        <xdr:cNvSpPr txBox="1"/>
      </xdr:nvSpPr>
      <xdr:spPr>
        <a:xfrm>
          <a:off x="4686300" y="1581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97,552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171196</xdr:rowOff>
    </xdr:from>
    <xdr:to>
      <xdr:col>5</xdr:col>
      <xdr:colOff>409575</xdr:colOff>
      <xdr:row>94</xdr:row>
      <xdr:rowOff>101346</xdr:rowOff>
    </xdr:to>
    <xdr:sp macro="" textlink="">
      <xdr:nvSpPr>
        <xdr:cNvPr id="256" name="円/楕円 255"/>
        <xdr:cNvSpPr/>
      </xdr:nvSpPr>
      <xdr:spPr>
        <a:xfrm>
          <a:off x="3746500" y="161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117873</xdr:rowOff>
    </xdr:from>
    <xdr:ext cx="534377" cy="259045"/>
    <xdr:sp macro="" textlink="">
      <xdr:nvSpPr>
        <xdr:cNvPr id="257" name="テキスト ボックス 256"/>
        <xdr:cNvSpPr txBox="1"/>
      </xdr:nvSpPr>
      <xdr:spPr>
        <a:xfrm>
          <a:off x="3530111" y="158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83,190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145332</xdr:rowOff>
    </xdr:from>
    <xdr:to>
      <xdr:col>4</xdr:col>
      <xdr:colOff>206375</xdr:colOff>
      <xdr:row>95</xdr:row>
      <xdr:rowOff>75482</xdr:rowOff>
    </xdr:to>
    <xdr:sp macro="" textlink="">
      <xdr:nvSpPr>
        <xdr:cNvPr id="258" name="円/楕円 257"/>
        <xdr:cNvSpPr/>
      </xdr:nvSpPr>
      <xdr:spPr>
        <a:xfrm>
          <a:off x="2857500" y="162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92009</xdr:rowOff>
    </xdr:from>
    <xdr:ext cx="534377" cy="259045"/>
    <xdr:sp macro="" textlink="">
      <xdr:nvSpPr>
        <xdr:cNvPr id="259" name="テキスト ボックス 258"/>
        <xdr:cNvSpPr txBox="1"/>
      </xdr:nvSpPr>
      <xdr:spPr>
        <a:xfrm>
          <a:off x="2641111" y="1603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169791</xdr:rowOff>
    </xdr:from>
    <xdr:to>
      <xdr:col>3</xdr:col>
      <xdr:colOff>3175</xdr:colOff>
      <xdr:row>95</xdr:row>
      <xdr:rowOff>99941</xdr:rowOff>
    </xdr:to>
    <xdr:sp macro="" textlink="">
      <xdr:nvSpPr>
        <xdr:cNvPr id="260" name="円/楕円 259"/>
        <xdr:cNvSpPr/>
      </xdr:nvSpPr>
      <xdr:spPr>
        <a:xfrm>
          <a:off x="1968500" y="1628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116468</xdr:rowOff>
    </xdr:from>
    <xdr:ext cx="534377" cy="259045"/>
    <xdr:sp macro="" textlink="">
      <xdr:nvSpPr>
        <xdr:cNvPr id="261" name="テキスト ボックス 260"/>
        <xdr:cNvSpPr txBox="1"/>
      </xdr:nvSpPr>
      <xdr:spPr>
        <a:xfrm>
          <a:off x="1752111" y="1606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31076</xdr:rowOff>
    </xdr:from>
    <xdr:to>
      <xdr:col>1</xdr:col>
      <xdr:colOff>485775</xdr:colOff>
      <xdr:row>95</xdr:row>
      <xdr:rowOff>132676</xdr:rowOff>
    </xdr:to>
    <xdr:sp macro="" textlink="">
      <xdr:nvSpPr>
        <xdr:cNvPr id="262" name="円/楕円 261"/>
        <xdr:cNvSpPr/>
      </xdr:nvSpPr>
      <xdr:spPr>
        <a:xfrm>
          <a:off x="1079500" y="163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149203</xdr:rowOff>
    </xdr:from>
    <xdr:ext cx="534377" cy="259045"/>
    <xdr:sp macro="" textlink="">
      <xdr:nvSpPr>
        <xdr:cNvPr id="263" name="テキスト ボックス 262"/>
        <xdr:cNvSpPr txBox="1"/>
      </xdr:nvSpPr>
      <xdr:spPr>
        <a:xfrm>
          <a:off x="863111" y="1609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5" name="労働費平均値テキスト"/>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299" name="テキスト ボックス 298"/>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1" name="フローチャート : 判断 300"/>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2" name="テキスト ボックス 301"/>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154069</xdr:rowOff>
    </xdr:from>
    <xdr:to>
      <xdr:col>11</xdr:col>
      <xdr:colOff>307975</xdr:colOff>
      <xdr:row>39</xdr:row>
      <xdr:rowOff>98878</xdr:rowOff>
    </xdr:to>
    <xdr:cxnSp macro="">
      <xdr:nvCxnSpPr>
        <xdr:cNvPr id="303" name="直線コネクタ 302"/>
        <xdr:cNvCxnSpPr/>
      </xdr:nvCxnSpPr>
      <xdr:spPr>
        <a:xfrm>
          <a:off x="6972300" y="6497719"/>
          <a:ext cx="889000" cy="28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4" name="フローチャート : 判断 303"/>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73459</xdr:rowOff>
    </xdr:from>
    <xdr:ext cx="469744" cy="259045"/>
    <xdr:sp macro="" textlink="">
      <xdr:nvSpPr>
        <xdr:cNvPr id="305" name="テキスト ボックス 304"/>
        <xdr:cNvSpPr txBox="1"/>
      </xdr:nvSpPr>
      <xdr:spPr>
        <a:xfrm>
          <a:off x="7626427"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6" name="フローチャート : 判断 305"/>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7" name="テキスト ボックス 306"/>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103269</xdr:rowOff>
    </xdr:from>
    <xdr:to>
      <xdr:col>10</xdr:col>
      <xdr:colOff>155575</xdr:colOff>
      <xdr:row>38</xdr:row>
      <xdr:rowOff>33420</xdr:rowOff>
    </xdr:to>
    <xdr:sp macro="" textlink="">
      <xdr:nvSpPr>
        <xdr:cNvPr id="321" name="円/楕円 320"/>
        <xdr:cNvSpPr/>
      </xdr:nvSpPr>
      <xdr:spPr>
        <a:xfrm>
          <a:off x="6921500" y="6446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24546</xdr:rowOff>
    </xdr:from>
    <xdr:ext cx="378565" cy="259045"/>
    <xdr:sp macro="" textlink="">
      <xdr:nvSpPr>
        <xdr:cNvPr id="322" name="テキスト ボックス 321"/>
        <xdr:cNvSpPr txBox="1"/>
      </xdr:nvSpPr>
      <xdr:spPr>
        <a:xfrm>
          <a:off x="6783017" y="6539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38560</xdr:rowOff>
    </xdr:from>
    <xdr:to>
      <xdr:col>15</xdr:col>
      <xdr:colOff>180975</xdr:colOff>
      <xdr:row>57</xdr:row>
      <xdr:rowOff>57457</xdr:rowOff>
    </xdr:to>
    <xdr:cxnSp macro="">
      <xdr:nvCxnSpPr>
        <xdr:cNvPr id="351" name="直線コネクタ 350"/>
        <xdr:cNvCxnSpPr/>
      </xdr:nvCxnSpPr>
      <xdr:spPr>
        <a:xfrm flipV="1">
          <a:off x="9639300" y="9811210"/>
          <a:ext cx="8382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2" name="農林水産業費平均値テキスト"/>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56314</xdr:rowOff>
    </xdr:from>
    <xdr:to>
      <xdr:col>14</xdr:col>
      <xdr:colOff>28575</xdr:colOff>
      <xdr:row>57</xdr:row>
      <xdr:rowOff>57457</xdr:rowOff>
    </xdr:to>
    <xdr:cxnSp macro="">
      <xdr:nvCxnSpPr>
        <xdr:cNvPr id="354" name="直線コネクタ 353"/>
        <xdr:cNvCxnSpPr/>
      </xdr:nvCxnSpPr>
      <xdr:spPr>
        <a:xfrm>
          <a:off x="8750300" y="982896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6" name="テキスト ボックス 355"/>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620</xdr:rowOff>
    </xdr:from>
    <xdr:to>
      <xdr:col>12</xdr:col>
      <xdr:colOff>511175</xdr:colOff>
      <xdr:row>57</xdr:row>
      <xdr:rowOff>56314</xdr:rowOff>
    </xdr:to>
    <xdr:cxnSp macro="">
      <xdr:nvCxnSpPr>
        <xdr:cNvPr id="357" name="直線コネクタ 356"/>
        <xdr:cNvCxnSpPr/>
      </xdr:nvCxnSpPr>
      <xdr:spPr>
        <a:xfrm>
          <a:off x="7861300" y="9773270"/>
          <a:ext cx="889000" cy="5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59" name="テキスト ボックス 358"/>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620</xdr:rowOff>
    </xdr:from>
    <xdr:to>
      <xdr:col>11</xdr:col>
      <xdr:colOff>307975</xdr:colOff>
      <xdr:row>57</xdr:row>
      <xdr:rowOff>90749</xdr:rowOff>
    </xdr:to>
    <xdr:cxnSp macro="">
      <xdr:nvCxnSpPr>
        <xdr:cNvPr id="360" name="直線コネクタ 359"/>
        <xdr:cNvCxnSpPr/>
      </xdr:nvCxnSpPr>
      <xdr:spPr>
        <a:xfrm flipV="1">
          <a:off x="6972300" y="9773270"/>
          <a:ext cx="889000" cy="9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2" name="テキスト ボックス 361"/>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16077</xdr:rowOff>
    </xdr:from>
    <xdr:ext cx="534377" cy="259045"/>
    <xdr:sp macro="" textlink="">
      <xdr:nvSpPr>
        <xdr:cNvPr id="364" name="テキスト ボックス 363"/>
        <xdr:cNvSpPr txBox="1"/>
      </xdr:nvSpPr>
      <xdr:spPr>
        <a:xfrm>
          <a:off x="6705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159210</xdr:rowOff>
    </xdr:from>
    <xdr:to>
      <xdr:col>15</xdr:col>
      <xdr:colOff>231775</xdr:colOff>
      <xdr:row>57</xdr:row>
      <xdr:rowOff>89360</xdr:rowOff>
    </xdr:to>
    <xdr:sp macro="" textlink="">
      <xdr:nvSpPr>
        <xdr:cNvPr id="370" name="円/楕円 369"/>
        <xdr:cNvSpPr/>
      </xdr:nvSpPr>
      <xdr:spPr>
        <a:xfrm>
          <a:off x="10426700" y="976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137637</xdr:rowOff>
    </xdr:from>
    <xdr:ext cx="534377" cy="259045"/>
    <xdr:sp macro="" textlink="">
      <xdr:nvSpPr>
        <xdr:cNvPr id="371" name="農林水産業費該当値テキスト"/>
        <xdr:cNvSpPr txBox="1"/>
      </xdr:nvSpPr>
      <xdr:spPr>
        <a:xfrm>
          <a:off x="10528300" y="973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6657</xdr:rowOff>
    </xdr:from>
    <xdr:to>
      <xdr:col>14</xdr:col>
      <xdr:colOff>79375</xdr:colOff>
      <xdr:row>57</xdr:row>
      <xdr:rowOff>108257</xdr:rowOff>
    </xdr:to>
    <xdr:sp macro="" textlink="">
      <xdr:nvSpPr>
        <xdr:cNvPr id="372" name="円/楕円 371"/>
        <xdr:cNvSpPr/>
      </xdr:nvSpPr>
      <xdr:spPr>
        <a:xfrm>
          <a:off x="9588500" y="977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99384</xdr:rowOff>
    </xdr:from>
    <xdr:ext cx="534377" cy="259045"/>
    <xdr:sp macro="" textlink="">
      <xdr:nvSpPr>
        <xdr:cNvPr id="373" name="テキスト ボックス 372"/>
        <xdr:cNvSpPr txBox="1"/>
      </xdr:nvSpPr>
      <xdr:spPr>
        <a:xfrm>
          <a:off x="9372111" y="987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5514</xdr:rowOff>
    </xdr:from>
    <xdr:to>
      <xdr:col>12</xdr:col>
      <xdr:colOff>561975</xdr:colOff>
      <xdr:row>57</xdr:row>
      <xdr:rowOff>107114</xdr:rowOff>
    </xdr:to>
    <xdr:sp macro="" textlink="">
      <xdr:nvSpPr>
        <xdr:cNvPr id="374" name="円/楕円 373"/>
        <xdr:cNvSpPr/>
      </xdr:nvSpPr>
      <xdr:spPr>
        <a:xfrm>
          <a:off x="8699500" y="977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98241</xdr:rowOff>
    </xdr:from>
    <xdr:ext cx="534377" cy="259045"/>
    <xdr:sp macro="" textlink="">
      <xdr:nvSpPr>
        <xdr:cNvPr id="375" name="テキスト ボックス 374"/>
        <xdr:cNvSpPr txBox="1"/>
      </xdr:nvSpPr>
      <xdr:spPr>
        <a:xfrm>
          <a:off x="8483111" y="987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121270</xdr:rowOff>
    </xdr:from>
    <xdr:to>
      <xdr:col>11</xdr:col>
      <xdr:colOff>358775</xdr:colOff>
      <xdr:row>57</xdr:row>
      <xdr:rowOff>51420</xdr:rowOff>
    </xdr:to>
    <xdr:sp macro="" textlink="">
      <xdr:nvSpPr>
        <xdr:cNvPr id="376" name="円/楕円 375"/>
        <xdr:cNvSpPr/>
      </xdr:nvSpPr>
      <xdr:spPr>
        <a:xfrm>
          <a:off x="7810500" y="972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42547</xdr:rowOff>
    </xdr:from>
    <xdr:ext cx="534377" cy="259045"/>
    <xdr:sp macro="" textlink="">
      <xdr:nvSpPr>
        <xdr:cNvPr id="377" name="テキスト ボックス 376"/>
        <xdr:cNvSpPr txBox="1"/>
      </xdr:nvSpPr>
      <xdr:spPr>
        <a:xfrm>
          <a:off x="7594111" y="981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39949</xdr:rowOff>
    </xdr:from>
    <xdr:to>
      <xdr:col>10</xdr:col>
      <xdr:colOff>155575</xdr:colOff>
      <xdr:row>57</xdr:row>
      <xdr:rowOff>141549</xdr:rowOff>
    </xdr:to>
    <xdr:sp macro="" textlink="">
      <xdr:nvSpPr>
        <xdr:cNvPr id="378" name="円/楕円 377"/>
        <xdr:cNvSpPr/>
      </xdr:nvSpPr>
      <xdr:spPr>
        <a:xfrm>
          <a:off x="6921500" y="9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132676</xdr:rowOff>
    </xdr:from>
    <xdr:ext cx="534377" cy="259045"/>
    <xdr:sp macro="" textlink="">
      <xdr:nvSpPr>
        <xdr:cNvPr id="379" name="テキスト ボックス 378"/>
        <xdr:cNvSpPr txBox="1"/>
      </xdr:nvSpPr>
      <xdr:spPr>
        <a:xfrm>
          <a:off x="6705111" y="990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56338</xdr:rowOff>
    </xdr:from>
    <xdr:to>
      <xdr:col>15</xdr:col>
      <xdr:colOff>180975</xdr:colOff>
      <xdr:row>78</xdr:row>
      <xdr:rowOff>89942</xdr:rowOff>
    </xdr:to>
    <xdr:cxnSp macro="">
      <xdr:nvCxnSpPr>
        <xdr:cNvPr id="408" name="直線コネクタ 407"/>
        <xdr:cNvCxnSpPr/>
      </xdr:nvCxnSpPr>
      <xdr:spPr>
        <a:xfrm>
          <a:off x="9639300" y="13429438"/>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9" name="商工費平均値テキスト"/>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56338</xdr:rowOff>
    </xdr:from>
    <xdr:to>
      <xdr:col>14</xdr:col>
      <xdr:colOff>28575</xdr:colOff>
      <xdr:row>78</xdr:row>
      <xdr:rowOff>132905</xdr:rowOff>
    </xdr:to>
    <xdr:cxnSp macro="">
      <xdr:nvCxnSpPr>
        <xdr:cNvPr id="411" name="直線コネクタ 410"/>
        <xdr:cNvCxnSpPr/>
      </xdr:nvCxnSpPr>
      <xdr:spPr>
        <a:xfrm flipV="1">
          <a:off x="8750300" y="13429438"/>
          <a:ext cx="889000" cy="7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3" name="テキスト ボックス 412"/>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114275</xdr:rowOff>
    </xdr:from>
    <xdr:to>
      <xdr:col>12</xdr:col>
      <xdr:colOff>511175</xdr:colOff>
      <xdr:row>78</xdr:row>
      <xdr:rowOff>132905</xdr:rowOff>
    </xdr:to>
    <xdr:cxnSp macro="">
      <xdr:nvCxnSpPr>
        <xdr:cNvPr id="414" name="直線コネクタ 413"/>
        <xdr:cNvCxnSpPr/>
      </xdr:nvCxnSpPr>
      <xdr:spPr>
        <a:xfrm>
          <a:off x="7861300" y="13487375"/>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5" name="フローチャート : 判断 414"/>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6" name="テキスト ボックス 415"/>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114275</xdr:rowOff>
    </xdr:from>
    <xdr:to>
      <xdr:col>11</xdr:col>
      <xdr:colOff>307975</xdr:colOff>
      <xdr:row>78</xdr:row>
      <xdr:rowOff>131598</xdr:rowOff>
    </xdr:to>
    <xdr:cxnSp macro="">
      <xdr:nvCxnSpPr>
        <xdr:cNvPr id="417" name="直線コネクタ 416"/>
        <xdr:cNvCxnSpPr/>
      </xdr:nvCxnSpPr>
      <xdr:spPr>
        <a:xfrm flipV="1">
          <a:off x="6972300" y="13487375"/>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8" name="フローチャート : 判断 417"/>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19" name="テキスト ボックス 418"/>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0" name="フローチャート : 判断 419"/>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57790</xdr:rowOff>
    </xdr:from>
    <xdr:ext cx="534377" cy="259045"/>
    <xdr:sp macro="" textlink="">
      <xdr:nvSpPr>
        <xdr:cNvPr id="421" name="テキスト ボックス 420"/>
        <xdr:cNvSpPr txBox="1"/>
      </xdr:nvSpPr>
      <xdr:spPr>
        <a:xfrm>
          <a:off x="6705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39142</xdr:rowOff>
    </xdr:from>
    <xdr:to>
      <xdr:col>15</xdr:col>
      <xdr:colOff>231775</xdr:colOff>
      <xdr:row>78</xdr:row>
      <xdr:rowOff>140742</xdr:rowOff>
    </xdr:to>
    <xdr:sp macro="" textlink="">
      <xdr:nvSpPr>
        <xdr:cNvPr id="427" name="円/楕円 426"/>
        <xdr:cNvSpPr/>
      </xdr:nvSpPr>
      <xdr:spPr>
        <a:xfrm>
          <a:off x="10426700" y="134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125519</xdr:rowOff>
    </xdr:from>
    <xdr:ext cx="469744" cy="259045"/>
    <xdr:sp macro="" textlink="">
      <xdr:nvSpPr>
        <xdr:cNvPr id="428" name="商工費該当値テキスト"/>
        <xdr:cNvSpPr txBox="1"/>
      </xdr:nvSpPr>
      <xdr:spPr>
        <a:xfrm>
          <a:off x="10528300" y="1332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5538</xdr:rowOff>
    </xdr:from>
    <xdr:to>
      <xdr:col>14</xdr:col>
      <xdr:colOff>79375</xdr:colOff>
      <xdr:row>78</xdr:row>
      <xdr:rowOff>107138</xdr:rowOff>
    </xdr:to>
    <xdr:sp macro="" textlink="">
      <xdr:nvSpPr>
        <xdr:cNvPr id="429" name="円/楕円 428"/>
        <xdr:cNvSpPr/>
      </xdr:nvSpPr>
      <xdr:spPr>
        <a:xfrm>
          <a:off x="9588500" y="133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98265</xdr:rowOff>
    </xdr:from>
    <xdr:ext cx="534377" cy="259045"/>
    <xdr:sp macro="" textlink="">
      <xdr:nvSpPr>
        <xdr:cNvPr id="430" name="テキスト ボックス 429"/>
        <xdr:cNvSpPr txBox="1"/>
      </xdr:nvSpPr>
      <xdr:spPr>
        <a:xfrm>
          <a:off x="9372111" y="1347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82105</xdr:rowOff>
    </xdr:from>
    <xdr:to>
      <xdr:col>12</xdr:col>
      <xdr:colOff>561975</xdr:colOff>
      <xdr:row>79</xdr:row>
      <xdr:rowOff>12255</xdr:rowOff>
    </xdr:to>
    <xdr:sp macro="" textlink="">
      <xdr:nvSpPr>
        <xdr:cNvPr id="431" name="円/楕円 430"/>
        <xdr:cNvSpPr/>
      </xdr:nvSpPr>
      <xdr:spPr>
        <a:xfrm>
          <a:off x="8699500" y="134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3382</xdr:rowOff>
    </xdr:from>
    <xdr:ext cx="469744" cy="259045"/>
    <xdr:sp macro="" textlink="">
      <xdr:nvSpPr>
        <xdr:cNvPr id="432" name="テキスト ボックス 431"/>
        <xdr:cNvSpPr txBox="1"/>
      </xdr:nvSpPr>
      <xdr:spPr>
        <a:xfrm>
          <a:off x="8515427" y="1354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63475</xdr:rowOff>
    </xdr:from>
    <xdr:to>
      <xdr:col>11</xdr:col>
      <xdr:colOff>358775</xdr:colOff>
      <xdr:row>78</xdr:row>
      <xdr:rowOff>165075</xdr:rowOff>
    </xdr:to>
    <xdr:sp macro="" textlink="">
      <xdr:nvSpPr>
        <xdr:cNvPr id="433" name="円/楕円 432"/>
        <xdr:cNvSpPr/>
      </xdr:nvSpPr>
      <xdr:spPr>
        <a:xfrm>
          <a:off x="7810500" y="134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156202</xdr:rowOff>
    </xdr:from>
    <xdr:ext cx="469744" cy="259045"/>
    <xdr:sp macro="" textlink="">
      <xdr:nvSpPr>
        <xdr:cNvPr id="434" name="テキスト ボックス 433"/>
        <xdr:cNvSpPr txBox="1"/>
      </xdr:nvSpPr>
      <xdr:spPr>
        <a:xfrm>
          <a:off x="7626427" y="1352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80798</xdr:rowOff>
    </xdr:from>
    <xdr:to>
      <xdr:col>10</xdr:col>
      <xdr:colOff>155575</xdr:colOff>
      <xdr:row>79</xdr:row>
      <xdr:rowOff>10948</xdr:rowOff>
    </xdr:to>
    <xdr:sp macro="" textlink="">
      <xdr:nvSpPr>
        <xdr:cNvPr id="435" name="円/楕円 434"/>
        <xdr:cNvSpPr/>
      </xdr:nvSpPr>
      <xdr:spPr>
        <a:xfrm>
          <a:off x="6921500" y="134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2075</xdr:rowOff>
    </xdr:from>
    <xdr:ext cx="469744" cy="259045"/>
    <xdr:sp macro="" textlink="">
      <xdr:nvSpPr>
        <xdr:cNvPr id="436" name="テキスト ボックス 435"/>
        <xdr:cNvSpPr txBox="1"/>
      </xdr:nvSpPr>
      <xdr:spPr>
        <a:xfrm>
          <a:off x="6737427" y="135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161674</xdr:rowOff>
    </xdr:from>
    <xdr:to>
      <xdr:col>15</xdr:col>
      <xdr:colOff>180975</xdr:colOff>
      <xdr:row>99</xdr:row>
      <xdr:rowOff>19034</xdr:rowOff>
    </xdr:to>
    <xdr:cxnSp macro="">
      <xdr:nvCxnSpPr>
        <xdr:cNvPr id="465" name="直線コネクタ 464"/>
        <xdr:cNvCxnSpPr/>
      </xdr:nvCxnSpPr>
      <xdr:spPr>
        <a:xfrm flipV="1">
          <a:off x="9639300" y="16963774"/>
          <a:ext cx="838200" cy="2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6"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12182</xdr:rowOff>
    </xdr:from>
    <xdr:to>
      <xdr:col>14</xdr:col>
      <xdr:colOff>28575</xdr:colOff>
      <xdr:row>99</xdr:row>
      <xdr:rowOff>19034</xdr:rowOff>
    </xdr:to>
    <xdr:cxnSp macro="">
      <xdr:nvCxnSpPr>
        <xdr:cNvPr id="468" name="直線コネクタ 467"/>
        <xdr:cNvCxnSpPr/>
      </xdr:nvCxnSpPr>
      <xdr:spPr>
        <a:xfrm>
          <a:off x="8750300" y="16985732"/>
          <a:ext cx="8890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70" name="テキスト ボックス 469"/>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12182</xdr:rowOff>
    </xdr:from>
    <xdr:to>
      <xdr:col>12</xdr:col>
      <xdr:colOff>511175</xdr:colOff>
      <xdr:row>99</xdr:row>
      <xdr:rowOff>18250</xdr:rowOff>
    </xdr:to>
    <xdr:cxnSp macro="">
      <xdr:nvCxnSpPr>
        <xdr:cNvPr id="471" name="直線コネクタ 470"/>
        <xdr:cNvCxnSpPr/>
      </xdr:nvCxnSpPr>
      <xdr:spPr>
        <a:xfrm flipV="1">
          <a:off x="7861300" y="16985732"/>
          <a:ext cx="889000" cy="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2" name="フローチャート : 判断 471"/>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3" name="テキスト ボックス 472"/>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18250</xdr:rowOff>
    </xdr:from>
    <xdr:to>
      <xdr:col>11</xdr:col>
      <xdr:colOff>307975</xdr:colOff>
      <xdr:row>99</xdr:row>
      <xdr:rowOff>27405</xdr:rowOff>
    </xdr:to>
    <xdr:cxnSp macro="">
      <xdr:nvCxnSpPr>
        <xdr:cNvPr id="474" name="直線コネクタ 473"/>
        <xdr:cNvCxnSpPr/>
      </xdr:nvCxnSpPr>
      <xdr:spPr>
        <a:xfrm flipV="1">
          <a:off x="6972300" y="16991800"/>
          <a:ext cx="889000" cy="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5" name="フローチャート : 判断 474"/>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6" name="テキスト ボックス 475"/>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7" name="フローチャート : 判断 476"/>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8" name="テキスト ボックス 477"/>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110874</xdr:rowOff>
    </xdr:from>
    <xdr:to>
      <xdr:col>15</xdr:col>
      <xdr:colOff>231775</xdr:colOff>
      <xdr:row>99</xdr:row>
      <xdr:rowOff>41024</xdr:rowOff>
    </xdr:to>
    <xdr:sp macro="" textlink="">
      <xdr:nvSpPr>
        <xdr:cNvPr id="484" name="円/楕円 483"/>
        <xdr:cNvSpPr/>
      </xdr:nvSpPr>
      <xdr:spPr>
        <a:xfrm>
          <a:off x="10426700" y="1691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88700</xdr:rowOff>
    </xdr:from>
    <xdr:ext cx="534377" cy="259045"/>
    <xdr:sp macro="" textlink="">
      <xdr:nvSpPr>
        <xdr:cNvPr id="485" name="土木費該当値テキスト"/>
        <xdr:cNvSpPr txBox="1"/>
      </xdr:nvSpPr>
      <xdr:spPr>
        <a:xfrm>
          <a:off x="10528300" y="168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139684</xdr:rowOff>
    </xdr:from>
    <xdr:to>
      <xdr:col>14</xdr:col>
      <xdr:colOff>79375</xdr:colOff>
      <xdr:row>99</xdr:row>
      <xdr:rowOff>69834</xdr:rowOff>
    </xdr:to>
    <xdr:sp macro="" textlink="">
      <xdr:nvSpPr>
        <xdr:cNvPr id="486" name="円/楕円 485"/>
        <xdr:cNvSpPr/>
      </xdr:nvSpPr>
      <xdr:spPr>
        <a:xfrm>
          <a:off x="9588500" y="1694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60961</xdr:rowOff>
    </xdr:from>
    <xdr:ext cx="534377" cy="259045"/>
    <xdr:sp macro="" textlink="">
      <xdr:nvSpPr>
        <xdr:cNvPr id="487" name="テキスト ボックス 486"/>
        <xdr:cNvSpPr txBox="1"/>
      </xdr:nvSpPr>
      <xdr:spPr>
        <a:xfrm>
          <a:off x="9372111" y="1703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132832</xdr:rowOff>
    </xdr:from>
    <xdr:to>
      <xdr:col>12</xdr:col>
      <xdr:colOff>561975</xdr:colOff>
      <xdr:row>99</xdr:row>
      <xdr:rowOff>62982</xdr:rowOff>
    </xdr:to>
    <xdr:sp macro="" textlink="">
      <xdr:nvSpPr>
        <xdr:cNvPr id="488" name="円/楕円 487"/>
        <xdr:cNvSpPr/>
      </xdr:nvSpPr>
      <xdr:spPr>
        <a:xfrm>
          <a:off x="8699500" y="169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54109</xdr:rowOff>
    </xdr:from>
    <xdr:ext cx="534377" cy="259045"/>
    <xdr:sp macro="" textlink="">
      <xdr:nvSpPr>
        <xdr:cNvPr id="489" name="テキスト ボックス 488"/>
        <xdr:cNvSpPr txBox="1"/>
      </xdr:nvSpPr>
      <xdr:spPr>
        <a:xfrm>
          <a:off x="8483111" y="1702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138900</xdr:rowOff>
    </xdr:from>
    <xdr:to>
      <xdr:col>11</xdr:col>
      <xdr:colOff>358775</xdr:colOff>
      <xdr:row>99</xdr:row>
      <xdr:rowOff>69050</xdr:rowOff>
    </xdr:to>
    <xdr:sp macro="" textlink="">
      <xdr:nvSpPr>
        <xdr:cNvPr id="490" name="円/楕円 489"/>
        <xdr:cNvSpPr/>
      </xdr:nvSpPr>
      <xdr:spPr>
        <a:xfrm>
          <a:off x="7810500" y="169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60177</xdr:rowOff>
    </xdr:from>
    <xdr:ext cx="534377" cy="259045"/>
    <xdr:sp macro="" textlink="">
      <xdr:nvSpPr>
        <xdr:cNvPr id="491" name="テキスト ボックス 490"/>
        <xdr:cNvSpPr txBox="1"/>
      </xdr:nvSpPr>
      <xdr:spPr>
        <a:xfrm>
          <a:off x="7594111" y="1703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148055</xdr:rowOff>
    </xdr:from>
    <xdr:to>
      <xdr:col>10</xdr:col>
      <xdr:colOff>155575</xdr:colOff>
      <xdr:row>99</xdr:row>
      <xdr:rowOff>78205</xdr:rowOff>
    </xdr:to>
    <xdr:sp macro="" textlink="">
      <xdr:nvSpPr>
        <xdr:cNvPr id="492" name="円/楕円 491"/>
        <xdr:cNvSpPr/>
      </xdr:nvSpPr>
      <xdr:spPr>
        <a:xfrm>
          <a:off x="6921500" y="169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69332</xdr:rowOff>
    </xdr:from>
    <xdr:ext cx="534377" cy="259045"/>
    <xdr:sp macro="" textlink="">
      <xdr:nvSpPr>
        <xdr:cNvPr id="493" name="テキスト ボックス 492"/>
        <xdr:cNvSpPr txBox="1"/>
      </xdr:nvSpPr>
      <xdr:spPr>
        <a:xfrm>
          <a:off x="6705111" y="1704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9" name="直線コネクタ 518"/>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0"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1" name="直線コネクタ 520"/>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2"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3" name="直線コネクタ 522"/>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141398</xdr:rowOff>
    </xdr:from>
    <xdr:to>
      <xdr:col>23</xdr:col>
      <xdr:colOff>517525</xdr:colOff>
      <xdr:row>37</xdr:row>
      <xdr:rowOff>57613</xdr:rowOff>
    </xdr:to>
    <xdr:cxnSp macro="">
      <xdr:nvCxnSpPr>
        <xdr:cNvPr id="524" name="直線コネクタ 523"/>
        <xdr:cNvCxnSpPr/>
      </xdr:nvCxnSpPr>
      <xdr:spPr>
        <a:xfrm>
          <a:off x="15481300" y="6313598"/>
          <a:ext cx="838200" cy="8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128481</xdr:rowOff>
    </xdr:from>
    <xdr:ext cx="534377" cy="259045"/>
    <xdr:sp macro="" textlink="">
      <xdr:nvSpPr>
        <xdr:cNvPr id="525" name="消防費平均値テキスト"/>
        <xdr:cNvSpPr txBox="1"/>
      </xdr:nvSpPr>
      <xdr:spPr>
        <a:xfrm>
          <a:off x="16370300" y="6472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6" name="フローチャート : 判断 525"/>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141398</xdr:rowOff>
    </xdr:from>
    <xdr:to>
      <xdr:col>22</xdr:col>
      <xdr:colOff>365125</xdr:colOff>
      <xdr:row>37</xdr:row>
      <xdr:rowOff>116846</xdr:rowOff>
    </xdr:to>
    <xdr:cxnSp macro="">
      <xdr:nvCxnSpPr>
        <xdr:cNvPr id="527" name="直線コネクタ 526"/>
        <xdr:cNvCxnSpPr/>
      </xdr:nvCxnSpPr>
      <xdr:spPr>
        <a:xfrm flipV="1">
          <a:off x="14592300" y="6313598"/>
          <a:ext cx="889000" cy="14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8" name="フローチャート : 判断 527"/>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93969</xdr:rowOff>
    </xdr:from>
    <xdr:ext cx="534377" cy="259045"/>
    <xdr:sp macro="" textlink="">
      <xdr:nvSpPr>
        <xdr:cNvPr id="529" name="テキスト ボックス 528"/>
        <xdr:cNvSpPr txBox="1"/>
      </xdr:nvSpPr>
      <xdr:spPr>
        <a:xfrm>
          <a:off x="15214111" y="66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116846</xdr:rowOff>
    </xdr:from>
    <xdr:to>
      <xdr:col>21</xdr:col>
      <xdr:colOff>161925</xdr:colOff>
      <xdr:row>37</xdr:row>
      <xdr:rowOff>123417</xdr:rowOff>
    </xdr:to>
    <xdr:cxnSp macro="">
      <xdr:nvCxnSpPr>
        <xdr:cNvPr id="530" name="直線コネクタ 529"/>
        <xdr:cNvCxnSpPr/>
      </xdr:nvCxnSpPr>
      <xdr:spPr>
        <a:xfrm flipV="1">
          <a:off x="13703300" y="6460496"/>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1" name="フローチャート : 判断 530"/>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89344</xdr:rowOff>
    </xdr:from>
    <xdr:ext cx="534377" cy="259045"/>
    <xdr:sp macro="" textlink="">
      <xdr:nvSpPr>
        <xdr:cNvPr id="532" name="テキスト ボックス 531"/>
        <xdr:cNvSpPr txBox="1"/>
      </xdr:nvSpPr>
      <xdr:spPr>
        <a:xfrm>
          <a:off x="14325111" y="66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123417</xdr:rowOff>
    </xdr:from>
    <xdr:to>
      <xdr:col>19</xdr:col>
      <xdr:colOff>644525</xdr:colOff>
      <xdr:row>37</xdr:row>
      <xdr:rowOff>143534</xdr:rowOff>
    </xdr:to>
    <xdr:cxnSp macro="">
      <xdr:nvCxnSpPr>
        <xdr:cNvPr id="533" name="直線コネクタ 532"/>
        <xdr:cNvCxnSpPr/>
      </xdr:nvCxnSpPr>
      <xdr:spPr>
        <a:xfrm flipV="1">
          <a:off x="12814300" y="6467067"/>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4" name="フローチャート : 判断 533"/>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88280</xdr:rowOff>
    </xdr:from>
    <xdr:ext cx="534377" cy="259045"/>
    <xdr:sp macro="" textlink="">
      <xdr:nvSpPr>
        <xdr:cNvPr id="535" name="テキスト ボックス 534"/>
        <xdr:cNvSpPr txBox="1"/>
      </xdr:nvSpPr>
      <xdr:spPr>
        <a:xfrm>
          <a:off x="13436111" y="66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6" name="フローチャート : 判断 535"/>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102851</xdr:rowOff>
    </xdr:from>
    <xdr:ext cx="534377" cy="259045"/>
    <xdr:sp macro="" textlink="">
      <xdr:nvSpPr>
        <xdr:cNvPr id="537" name="テキスト ボックス 536"/>
        <xdr:cNvSpPr txBox="1"/>
      </xdr:nvSpPr>
      <xdr:spPr>
        <a:xfrm>
          <a:off x="12547111" y="66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6813</xdr:rowOff>
    </xdr:from>
    <xdr:to>
      <xdr:col>23</xdr:col>
      <xdr:colOff>568325</xdr:colOff>
      <xdr:row>37</xdr:row>
      <xdr:rowOff>108413</xdr:rowOff>
    </xdr:to>
    <xdr:sp macro="" textlink="">
      <xdr:nvSpPr>
        <xdr:cNvPr id="543" name="円/楕円 542"/>
        <xdr:cNvSpPr/>
      </xdr:nvSpPr>
      <xdr:spPr>
        <a:xfrm>
          <a:off x="16268700" y="63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29690</xdr:rowOff>
    </xdr:from>
    <xdr:ext cx="534377" cy="259045"/>
    <xdr:sp macro="" textlink="">
      <xdr:nvSpPr>
        <xdr:cNvPr id="544" name="消防費該当値テキスト"/>
        <xdr:cNvSpPr txBox="1"/>
      </xdr:nvSpPr>
      <xdr:spPr>
        <a:xfrm>
          <a:off x="16370300" y="620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58,818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90598</xdr:rowOff>
    </xdr:from>
    <xdr:to>
      <xdr:col>22</xdr:col>
      <xdr:colOff>415925</xdr:colOff>
      <xdr:row>37</xdr:row>
      <xdr:rowOff>20748</xdr:rowOff>
    </xdr:to>
    <xdr:sp macro="" textlink="">
      <xdr:nvSpPr>
        <xdr:cNvPr id="545" name="円/楕円 544"/>
        <xdr:cNvSpPr/>
      </xdr:nvSpPr>
      <xdr:spPr>
        <a:xfrm>
          <a:off x="15430500" y="626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37275</xdr:rowOff>
    </xdr:from>
    <xdr:ext cx="534377" cy="259045"/>
    <xdr:sp macro="" textlink="">
      <xdr:nvSpPr>
        <xdr:cNvPr id="546" name="テキスト ボックス 545"/>
        <xdr:cNvSpPr txBox="1"/>
      </xdr:nvSpPr>
      <xdr:spPr>
        <a:xfrm>
          <a:off x="15214111" y="603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66046</xdr:rowOff>
    </xdr:from>
    <xdr:to>
      <xdr:col>21</xdr:col>
      <xdr:colOff>212725</xdr:colOff>
      <xdr:row>37</xdr:row>
      <xdr:rowOff>167646</xdr:rowOff>
    </xdr:to>
    <xdr:sp macro="" textlink="">
      <xdr:nvSpPr>
        <xdr:cNvPr id="547" name="円/楕円 546"/>
        <xdr:cNvSpPr/>
      </xdr:nvSpPr>
      <xdr:spPr>
        <a:xfrm>
          <a:off x="14541500" y="64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12723</xdr:rowOff>
    </xdr:from>
    <xdr:ext cx="534377" cy="259045"/>
    <xdr:sp macro="" textlink="">
      <xdr:nvSpPr>
        <xdr:cNvPr id="548" name="テキスト ボックス 547"/>
        <xdr:cNvSpPr txBox="1"/>
      </xdr:nvSpPr>
      <xdr:spPr>
        <a:xfrm>
          <a:off x="14325111" y="61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72617</xdr:rowOff>
    </xdr:from>
    <xdr:to>
      <xdr:col>20</xdr:col>
      <xdr:colOff>9525</xdr:colOff>
      <xdr:row>38</xdr:row>
      <xdr:rowOff>2767</xdr:rowOff>
    </xdr:to>
    <xdr:sp macro="" textlink="">
      <xdr:nvSpPr>
        <xdr:cNvPr id="549" name="円/楕円 548"/>
        <xdr:cNvSpPr/>
      </xdr:nvSpPr>
      <xdr:spPr>
        <a:xfrm>
          <a:off x="13652500" y="641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19294</xdr:rowOff>
    </xdr:from>
    <xdr:ext cx="534377" cy="259045"/>
    <xdr:sp macro="" textlink="">
      <xdr:nvSpPr>
        <xdr:cNvPr id="550" name="テキスト ボックス 549"/>
        <xdr:cNvSpPr txBox="1"/>
      </xdr:nvSpPr>
      <xdr:spPr>
        <a:xfrm>
          <a:off x="13436111" y="61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92734</xdr:rowOff>
    </xdr:from>
    <xdr:to>
      <xdr:col>18</xdr:col>
      <xdr:colOff>492125</xdr:colOff>
      <xdr:row>38</xdr:row>
      <xdr:rowOff>22884</xdr:rowOff>
    </xdr:to>
    <xdr:sp macro="" textlink="">
      <xdr:nvSpPr>
        <xdr:cNvPr id="551" name="円/楕円 550"/>
        <xdr:cNvSpPr/>
      </xdr:nvSpPr>
      <xdr:spPr>
        <a:xfrm>
          <a:off x="12763500" y="64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39411</xdr:rowOff>
    </xdr:from>
    <xdr:ext cx="534377" cy="259045"/>
    <xdr:sp macro="" textlink="">
      <xdr:nvSpPr>
        <xdr:cNvPr id="552" name="テキスト ボックス 551"/>
        <xdr:cNvSpPr txBox="1"/>
      </xdr:nvSpPr>
      <xdr:spPr>
        <a:xfrm>
          <a:off x="12547111" y="62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7" name="直線コネクタ 576"/>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8"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9" name="直線コネクタ 578"/>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0"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1" name="直線コネクタ 580"/>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106476</xdr:rowOff>
    </xdr:from>
    <xdr:to>
      <xdr:col>23</xdr:col>
      <xdr:colOff>517525</xdr:colOff>
      <xdr:row>56</xdr:row>
      <xdr:rowOff>117907</xdr:rowOff>
    </xdr:to>
    <xdr:cxnSp macro="">
      <xdr:nvCxnSpPr>
        <xdr:cNvPr id="582" name="直線コネクタ 581"/>
        <xdr:cNvCxnSpPr/>
      </xdr:nvCxnSpPr>
      <xdr:spPr>
        <a:xfrm>
          <a:off x="15481300" y="9707676"/>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134370</xdr:rowOff>
    </xdr:from>
    <xdr:ext cx="534377" cy="259045"/>
    <xdr:sp macro="" textlink="">
      <xdr:nvSpPr>
        <xdr:cNvPr id="583" name="教育費平均値テキスト"/>
        <xdr:cNvSpPr txBox="1"/>
      </xdr:nvSpPr>
      <xdr:spPr>
        <a:xfrm>
          <a:off x="16370300" y="922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4" name="フローチャート : 判断 583"/>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106476</xdr:rowOff>
    </xdr:from>
    <xdr:to>
      <xdr:col>22</xdr:col>
      <xdr:colOff>365125</xdr:colOff>
      <xdr:row>56</xdr:row>
      <xdr:rowOff>116174</xdr:rowOff>
    </xdr:to>
    <xdr:cxnSp macro="">
      <xdr:nvCxnSpPr>
        <xdr:cNvPr id="585" name="直線コネクタ 584"/>
        <xdr:cNvCxnSpPr/>
      </xdr:nvCxnSpPr>
      <xdr:spPr>
        <a:xfrm flipV="1">
          <a:off x="14592300" y="9707676"/>
          <a:ext cx="889000" cy="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6" name="フローチャート : 判断 585"/>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6259</xdr:rowOff>
    </xdr:from>
    <xdr:ext cx="534377" cy="259045"/>
    <xdr:sp macro="" textlink="">
      <xdr:nvSpPr>
        <xdr:cNvPr id="587" name="テキスト ボックス 586"/>
        <xdr:cNvSpPr txBox="1"/>
      </xdr:nvSpPr>
      <xdr:spPr>
        <a:xfrm>
          <a:off x="15214111" y="9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104115</xdr:rowOff>
    </xdr:from>
    <xdr:to>
      <xdr:col>21</xdr:col>
      <xdr:colOff>161925</xdr:colOff>
      <xdr:row>56</xdr:row>
      <xdr:rowOff>116174</xdr:rowOff>
    </xdr:to>
    <xdr:cxnSp macro="">
      <xdr:nvCxnSpPr>
        <xdr:cNvPr id="588" name="直線コネクタ 587"/>
        <xdr:cNvCxnSpPr/>
      </xdr:nvCxnSpPr>
      <xdr:spPr>
        <a:xfrm>
          <a:off x="13703300" y="9019515"/>
          <a:ext cx="889000" cy="69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9" name="フローチャート : 判断 588"/>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90" name="テキスト ボックス 589"/>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104115</xdr:rowOff>
    </xdr:from>
    <xdr:to>
      <xdr:col>19</xdr:col>
      <xdr:colOff>644525</xdr:colOff>
      <xdr:row>55</xdr:row>
      <xdr:rowOff>92113</xdr:rowOff>
    </xdr:to>
    <xdr:cxnSp macro="">
      <xdr:nvCxnSpPr>
        <xdr:cNvPr id="591" name="直線コネクタ 590"/>
        <xdr:cNvCxnSpPr/>
      </xdr:nvCxnSpPr>
      <xdr:spPr>
        <a:xfrm flipV="1">
          <a:off x="12814300" y="9019515"/>
          <a:ext cx="889000" cy="50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2" name="フローチャート : 判断 591"/>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103274</xdr:rowOff>
    </xdr:from>
    <xdr:ext cx="534377" cy="259045"/>
    <xdr:sp macro="" textlink="">
      <xdr:nvSpPr>
        <xdr:cNvPr id="593" name="テキスト ボックス 592"/>
        <xdr:cNvSpPr txBox="1"/>
      </xdr:nvSpPr>
      <xdr:spPr>
        <a:xfrm>
          <a:off x="13436111" y="91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4" name="フローチャート : 判断 593"/>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98899</xdr:rowOff>
    </xdr:from>
    <xdr:ext cx="534377" cy="259045"/>
    <xdr:sp macro="" textlink="">
      <xdr:nvSpPr>
        <xdr:cNvPr id="595" name="テキスト ボックス 594"/>
        <xdr:cNvSpPr txBox="1"/>
      </xdr:nvSpPr>
      <xdr:spPr>
        <a:xfrm>
          <a:off x="12547111" y="8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67107</xdr:rowOff>
    </xdr:from>
    <xdr:to>
      <xdr:col>23</xdr:col>
      <xdr:colOff>568325</xdr:colOff>
      <xdr:row>56</xdr:row>
      <xdr:rowOff>168707</xdr:rowOff>
    </xdr:to>
    <xdr:sp macro="" textlink="">
      <xdr:nvSpPr>
        <xdr:cNvPr id="601" name="円/楕円 600"/>
        <xdr:cNvSpPr/>
      </xdr:nvSpPr>
      <xdr:spPr>
        <a:xfrm>
          <a:off x="16268700" y="966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45534</xdr:rowOff>
    </xdr:from>
    <xdr:ext cx="534377" cy="259045"/>
    <xdr:sp macro="" textlink="">
      <xdr:nvSpPr>
        <xdr:cNvPr id="602" name="教育費該当値テキスト"/>
        <xdr:cNvSpPr txBox="1"/>
      </xdr:nvSpPr>
      <xdr:spPr>
        <a:xfrm>
          <a:off x="16370300" y="964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43,144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55676</xdr:rowOff>
    </xdr:from>
    <xdr:to>
      <xdr:col>22</xdr:col>
      <xdr:colOff>415925</xdr:colOff>
      <xdr:row>56</xdr:row>
      <xdr:rowOff>157276</xdr:rowOff>
    </xdr:to>
    <xdr:sp macro="" textlink="">
      <xdr:nvSpPr>
        <xdr:cNvPr id="603" name="円/楕円 602"/>
        <xdr:cNvSpPr/>
      </xdr:nvSpPr>
      <xdr:spPr>
        <a:xfrm>
          <a:off x="15430500" y="96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148403</xdr:rowOff>
    </xdr:from>
    <xdr:ext cx="534377" cy="259045"/>
    <xdr:sp macro="" textlink="">
      <xdr:nvSpPr>
        <xdr:cNvPr id="604" name="テキスト ボックス 603"/>
        <xdr:cNvSpPr txBox="1"/>
      </xdr:nvSpPr>
      <xdr:spPr>
        <a:xfrm>
          <a:off x="15214111" y="974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65374</xdr:rowOff>
    </xdr:from>
    <xdr:to>
      <xdr:col>21</xdr:col>
      <xdr:colOff>212725</xdr:colOff>
      <xdr:row>56</xdr:row>
      <xdr:rowOff>166974</xdr:rowOff>
    </xdr:to>
    <xdr:sp macro="" textlink="">
      <xdr:nvSpPr>
        <xdr:cNvPr id="605" name="円/楕円 604"/>
        <xdr:cNvSpPr/>
      </xdr:nvSpPr>
      <xdr:spPr>
        <a:xfrm>
          <a:off x="14541500" y="96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158101</xdr:rowOff>
    </xdr:from>
    <xdr:ext cx="534377" cy="259045"/>
    <xdr:sp macro="" textlink="">
      <xdr:nvSpPr>
        <xdr:cNvPr id="606" name="テキスト ボックス 605"/>
        <xdr:cNvSpPr txBox="1"/>
      </xdr:nvSpPr>
      <xdr:spPr>
        <a:xfrm>
          <a:off x="14325111" y="975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43,235</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53315</xdr:rowOff>
    </xdr:from>
    <xdr:to>
      <xdr:col>20</xdr:col>
      <xdr:colOff>9525</xdr:colOff>
      <xdr:row>52</xdr:row>
      <xdr:rowOff>154915</xdr:rowOff>
    </xdr:to>
    <xdr:sp macro="" textlink="">
      <xdr:nvSpPr>
        <xdr:cNvPr id="607" name="円/楕円 606"/>
        <xdr:cNvSpPr/>
      </xdr:nvSpPr>
      <xdr:spPr>
        <a:xfrm>
          <a:off x="13652500" y="896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171442</xdr:rowOff>
    </xdr:from>
    <xdr:ext cx="534377" cy="259045"/>
    <xdr:sp macro="" textlink="">
      <xdr:nvSpPr>
        <xdr:cNvPr id="608" name="テキスト ボックス 607"/>
        <xdr:cNvSpPr txBox="1"/>
      </xdr:nvSpPr>
      <xdr:spPr>
        <a:xfrm>
          <a:off x="13436111" y="87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41313</xdr:rowOff>
    </xdr:from>
    <xdr:to>
      <xdr:col>18</xdr:col>
      <xdr:colOff>492125</xdr:colOff>
      <xdr:row>55</xdr:row>
      <xdr:rowOff>142913</xdr:rowOff>
    </xdr:to>
    <xdr:sp macro="" textlink="">
      <xdr:nvSpPr>
        <xdr:cNvPr id="609" name="円/楕円 608"/>
        <xdr:cNvSpPr/>
      </xdr:nvSpPr>
      <xdr:spPr>
        <a:xfrm>
          <a:off x="12763500" y="94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134040</xdr:rowOff>
    </xdr:from>
    <xdr:ext cx="534377" cy="259045"/>
    <xdr:sp macro="" textlink="">
      <xdr:nvSpPr>
        <xdr:cNvPr id="610" name="テキスト ボックス 609"/>
        <xdr:cNvSpPr txBox="1"/>
      </xdr:nvSpPr>
      <xdr:spPr>
        <a:xfrm>
          <a:off x="12547111" y="95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4" name="直線コネクタ 633"/>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7"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8" name="直線コネクタ 637"/>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31663</xdr:rowOff>
    </xdr:from>
    <xdr:to>
      <xdr:col>23</xdr:col>
      <xdr:colOff>517525</xdr:colOff>
      <xdr:row>79</xdr:row>
      <xdr:rowOff>44450</xdr:rowOff>
    </xdr:to>
    <xdr:cxnSp macro="">
      <xdr:nvCxnSpPr>
        <xdr:cNvPr id="639" name="直線コネクタ 638"/>
        <xdr:cNvCxnSpPr/>
      </xdr:nvCxnSpPr>
      <xdr:spPr>
        <a:xfrm>
          <a:off x="15481300" y="13576213"/>
          <a:ext cx="838200" cy="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0"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1" name="フローチャート : 判断 640"/>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8713</xdr:rowOff>
    </xdr:from>
    <xdr:to>
      <xdr:col>22</xdr:col>
      <xdr:colOff>365125</xdr:colOff>
      <xdr:row>79</xdr:row>
      <xdr:rowOff>31663</xdr:rowOff>
    </xdr:to>
    <xdr:cxnSp macro="">
      <xdr:nvCxnSpPr>
        <xdr:cNvPr id="642" name="直線コネクタ 641"/>
        <xdr:cNvCxnSpPr/>
      </xdr:nvCxnSpPr>
      <xdr:spPr>
        <a:xfrm>
          <a:off x="14592300" y="13553263"/>
          <a:ext cx="889000" cy="2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3" name="フローチャート : 判断 642"/>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4" name="テキスト ボックス 643"/>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8713</xdr:rowOff>
    </xdr:from>
    <xdr:to>
      <xdr:col>21</xdr:col>
      <xdr:colOff>161925</xdr:colOff>
      <xdr:row>79</xdr:row>
      <xdr:rowOff>44450</xdr:rowOff>
    </xdr:to>
    <xdr:cxnSp macro="">
      <xdr:nvCxnSpPr>
        <xdr:cNvPr id="645" name="直線コネクタ 644"/>
        <xdr:cNvCxnSpPr/>
      </xdr:nvCxnSpPr>
      <xdr:spPr>
        <a:xfrm flipV="1">
          <a:off x="13703300" y="13553263"/>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6" name="フローチャート : 判断 645"/>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47" name="テキスト ボックス 646"/>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14968</xdr:rowOff>
    </xdr:from>
    <xdr:to>
      <xdr:col>19</xdr:col>
      <xdr:colOff>644525</xdr:colOff>
      <xdr:row>79</xdr:row>
      <xdr:rowOff>44450</xdr:rowOff>
    </xdr:to>
    <xdr:cxnSp macro="">
      <xdr:nvCxnSpPr>
        <xdr:cNvPr id="648" name="直線コネクタ 647"/>
        <xdr:cNvCxnSpPr/>
      </xdr:nvCxnSpPr>
      <xdr:spPr>
        <a:xfrm>
          <a:off x="12814300" y="13559518"/>
          <a:ext cx="8890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9" name="フローチャート : 判断 648"/>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50" name="テキスト ボックス 649"/>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1" name="フローチャート : 判断 650"/>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2" name="テキスト ボックス 651"/>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152313</xdr:rowOff>
    </xdr:from>
    <xdr:to>
      <xdr:col>22</xdr:col>
      <xdr:colOff>415925</xdr:colOff>
      <xdr:row>79</xdr:row>
      <xdr:rowOff>82463</xdr:rowOff>
    </xdr:to>
    <xdr:sp macro="" textlink="">
      <xdr:nvSpPr>
        <xdr:cNvPr id="660" name="円/楕円 659"/>
        <xdr:cNvSpPr/>
      </xdr:nvSpPr>
      <xdr:spPr>
        <a:xfrm>
          <a:off x="15430500" y="135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73590</xdr:rowOff>
    </xdr:from>
    <xdr:ext cx="469744" cy="259045"/>
    <xdr:sp macro="" textlink="">
      <xdr:nvSpPr>
        <xdr:cNvPr id="661" name="テキスト ボックス 660"/>
        <xdr:cNvSpPr txBox="1"/>
      </xdr:nvSpPr>
      <xdr:spPr>
        <a:xfrm>
          <a:off x="15246427" y="136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129363</xdr:rowOff>
    </xdr:from>
    <xdr:to>
      <xdr:col>21</xdr:col>
      <xdr:colOff>212725</xdr:colOff>
      <xdr:row>79</xdr:row>
      <xdr:rowOff>59513</xdr:rowOff>
    </xdr:to>
    <xdr:sp macro="" textlink="">
      <xdr:nvSpPr>
        <xdr:cNvPr id="662" name="円/楕円 661"/>
        <xdr:cNvSpPr/>
      </xdr:nvSpPr>
      <xdr:spPr>
        <a:xfrm>
          <a:off x="145415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50640</xdr:rowOff>
    </xdr:from>
    <xdr:ext cx="469744" cy="259045"/>
    <xdr:sp macro="" textlink="">
      <xdr:nvSpPr>
        <xdr:cNvPr id="663" name="テキスト ボックス 662"/>
        <xdr:cNvSpPr txBox="1"/>
      </xdr:nvSpPr>
      <xdr:spPr>
        <a:xfrm>
          <a:off x="14357427" y="135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135618</xdr:rowOff>
    </xdr:from>
    <xdr:to>
      <xdr:col>18</xdr:col>
      <xdr:colOff>492125</xdr:colOff>
      <xdr:row>79</xdr:row>
      <xdr:rowOff>65768</xdr:rowOff>
    </xdr:to>
    <xdr:sp macro="" textlink="">
      <xdr:nvSpPr>
        <xdr:cNvPr id="666" name="円/楕円 665"/>
        <xdr:cNvSpPr/>
      </xdr:nvSpPr>
      <xdr:spPr>
        <a:xfrm>
          <a:off x="12763500" y="135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56895</xdr:rowOff>
    </xdr:from>
    <xdr:ext cx="469744" cy="259045"/>
    <xdr:sp macro="" textlink="">
      <xdr:nvSpPr>
        <xdr:cNvPr id="667" name="テキスト ボックス 666"/>
        <xdr:cNvSpPr txBox="1"/>
      </xdr:nvSpPr>
      <xdr:spPr>
        <a:xfrm>
          <a:off x="12579427" y="136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1" name="テキスト ボックス 68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3" name="テキスト ボックス 68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9" name="直線コネクタ 688"/>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0"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1" name="直線コネクタ 690"/>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2"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3" name="直線コネクタ 692"/>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94072</xdr:rowOff>
    </xdr:from>
    <xdr:to>
      <xdr:col>23</xdr:col>
      <xdr:colOff>517525</xdr:colOff>
      <xdr:row>96</xdr:row>
      <xdr:rowOff>111820</xdr:rowOff>
    </xdr:to>
    <xdr:cxnSp macro="">
      <xdr:nvCxnSpPr>
        <xdr:cNvPr id="694" name="直線コネクタ 693"/>
        <xdr:cNvCxnSpPr/>
      </xdr:nvCxnSpPr>
      <xdr:spPr>
        <a:xfrm>
          <a:off x="15481300" y="16553272"/>
          <a:ext cx="8382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95" name="公債費平均値テキスト"/>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6" name="フローチャート : 判断 695"/>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94072</xdr:rowOff>
    </xdr:from>
    <xdr:to>
      <xdr:col>22</xdr:col>
      <xdr:colOff>365125</xdr:colOff>
      <xdr:row>96</xdr:row>
      <xdr:rowOff>101245</xdr:rowOff>
    </xdr:to>
    <xdr:cxnSp macro="">
      <xdr:nvCxnSpPr>
        <xdr:cNvPr id="697" name="直線コネクタ 696"/>
        <xdr:cNvCxnSpPr/>
      </xdr:nvCxnSpPr>
      <xdr:spPr>
        <a:xfrm flipV="1">
          <a:off x="14592300" y="16553272"/>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8" name="フローチャート : 判断 697"/>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141009</xdr:rowOff>
    </xdr:from>
    <xdr:ext cx="534377" cy="259045"/>
    <xdr:sp macro="" textlink="">
      <xdr:nvSpPr>
        <xdr:cNvPr id="699" name="テキスト ボックス 698"/>
        <xdr:cNvSpPr txBox="1"/>
      </xdr:nvSpPr>
      <xdr:spPr>
        <a:xfrm>
          <a:off x="15214111" y="166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101245</xdr:rowOff>
    </xdr:from>
    <xdr:to>
      <xdr:col>21</xdr:col>
      <xdr:colOff>161925</xdr:colOff>
      <xdr:row>96</xdr:row>
      <xdr:rowOff>121270</xdr:rowOff>
    </xdr:to>
    <xdr:cxnSp macro="">
      <xdr:nvCxnSpPr>
        <xdr:cNvPr id="700" name="直線コネクタ 699"/>
        <xdr:cNvCxnSpPr/>
      </xdr:nvCxnSpPr>
      <xdr:spPr>
        <a:xfrm flipV="1">
          <a:off x="13703300" y="16560445"/>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1" name="フローチャート : 判断 700"/>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702" name="テキスト ボックス 701"/>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121270</xdr:rowOff>
    </xdr:from>
    <xdr:to>
      <xdr:col>19</xdr:col>
      <xdr:colOff>644525</xdr:colOff>
      <xdr:row>96</xdr:row>
      <xdr:rowOff>133953</xdr:rowOff>
    </xdr:to>
    <xdr:cxnSp macro="">
      <xdr:nvCxnSpPr>
        <xdr:cNvPr id="703" name="直線コネクタ 702"/>
        <xdr:cNvCxnSpPr/>
      </xdr:nvCxnSpPr>
      <xdr:spPr>
        <a:xfrm flipV="1">
          <a:off x="12814300" y="16580470"/>
          <a:ext cx="8890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4" name="フローチャート : 判断 703"/>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705" name="テキスト ボックス 704"/>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6" name="フローチャート : 判断 705"/>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707" name="テキスト ボックス 706"/>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61020</xdr:rowOff>
    </xdr:from>
    <xdr:to>
      <xdr:col>23</xdr:col>
      <xdr:colOff>568325</xdr:colOff>
      <xdr:row>96</xdr:row>
      <xdr:rowOff>162620</xdr:rowOff>
    </xdr:to>
    <xdr:sp macro="" textlink="">
      <xdr:nvSpPr>
        <xdr:cNvPr id="713" name="円/楕円 712"/>
        <xdr:cNvSpPr/>
      </xdr:nvSpPr>
      <xdr:spPr>
        <a:xfrm>
          <a:off x="16268700" y="1652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39447</xdr:rowOff>
    </xdr:from>
    <xdr:ext cx="534377" cy="259045"/>
    <xdr:sp macro="" textlink="">
      <xdr:nvSpPr>
        <xdr:cNvPr id="714" name="公債費該当値テキスト"/>
        <xdr:cNvSpPr txBox="1"/>
      </xdr:nvSpPr>
      <xdr:spPr>
        <a:xfrm>
          <a:off x="16370300" y="1649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81,098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43272</xdr:rowOff>
    </xdr:from>
    <xdr:to>
      <xdr:col>22</xdr:col>
      <xdr:colOff>415925</xdr:colOff>
      <xdr:row>96</xdr:row>
      <xdr:rowOff>144872</xdr:rowOff>
    </xdr:to>
    <xdr:sp macro="" textlink="">
      <xdr:nvSpPr>
        <xdr:cNvPr id="715" name="円/楕円 714"/>
        <xdr:cNvSpPr/>
      </xdr:nvSpPr>
      <xdr:spPr>
        <a:xfrm>
          <a:off x="15430500" y="165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161399</xdr:rowOff>
    </xdr:from>
    <xdr:ext cx="534377" cy="259045"/>
    <xdr:sp macro="" textlink="">
      <xdr:nvSpPr>
        <xdr:cNvPr id="716" name="テキスト ボックス 715"/>
        <xdr:cNvSpPr txBox="1"/>
      </xdr:nvSpPr>
      <xdr:spPr>
        <a:xfrm>
          <a:off x="15214111" y="1627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84,980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50445</xdr:rowOff>
    </xdr:from>
    <xdr:to>
      <xdr:col>21</xdr:col>
      <xdr:colOff>212725</xdr:colOff>
      <xdr:row>96</xdr:row>
      <xdr:rowOff>152045</xdr:rowOff>
    </xdr:to>
    <xdr:sp macro="" textlink="">
      <xdr:nvSpPr>
        <xdr:cNvPr id="717" name="円/楕円 716"/>
        <xdr:cNvSpPr/>
      </xdr:nvSpPr>
      <xdr:spPr>
        <a:xfrm>
          <a:off x="14541500" y="165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143172</xdr:rowOff>
    </xdr:from>
    <xdr:ext cx="534377" cy="259045"/>
    <xdr:sp macro="" textlink="">
      <xdr:nvSpPr>
        <xdr:cNvPr id="718" name="テキスト ボックス 717"/>
        <xdr:cNvSpPr txBox="1"/>
      </xdr:nvSpPr>
      <xdr:spPr>
        <a:xfrm>
          <a:off x="14325111" y="166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83,411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70470</xdr:rowOff>
    </xdr:from>
    <xdr:to>
      <xdr:col>20</xdr:col>
      <xdr:colOff>9525</xdr:colOff>
      <xdr:row>97</xdr:row>
      <xdr:rowOff>620</xdr:rowOff>
    </xdr:to>
    <xdr:sp macro="" textlink="">
      <xdr:nvSpPr>
        <xdr:cNvPr id="719" name="円/楕円 718"/>
        <xdr:cNvSpPr/>
      </xdr:nvSpPr>
      <xdr:spPr>
        <a:xfrm>
          <a:off x="13652500" y="1652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163197</xdr:rowOff>
    </xdr:from>
    <xdr:ext cx="534377" cy="259045"/>
    <xdr:sp macro="" textlink="">
      <xdr:nvSpPr>
        <xdr:cNvPr id="720" name="テキスト ボックス 719"/>
        <xdr:cNvSpPr txBox="1"/>
      </xdr:nvSpPr>
      <xdr:spPr>
        <a:xfrm>
          <a:off x="13436111" y="1662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83153</xdr:rowOff>
    </xdr:from>
    <xdr:to>
      <xdr:col>18</xdr:col>
      <xdr:colOff>492125</xdr:colOff>
      <xdr:row>97</xdr:row>
      <xdr:rowOff>13303</xdr:rowOff>
    </xdr:to>
    <xdr:sp macro="" textlink="">
      <xdr:nvSpPr>
        <xdr:cNvPr id="721" name="円/楕円 720"/>
        <xdr:cNvSpPr/>
      </xdr:nvSpPr>
      <xdr:spPr>
        <a:xfrm>
          <a:off x="12763500" y="1654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4430</xdr:rowOff>
    </xdr:from>
    <xdr:ext cx="534377" cy="259045"/>
    <xdr:sp macro="" textlink="">
      <xdr:nvSpPr>
        <xdr:cNvPr id="722" name="テキスト ボックス 721"/>
        <xdr:cNvSpPr txBox="1"/>
      </xdr:nvSpPr>
      <xdr:spPr>
        <a:xfrm>
          <a:off x="12547111" y="1663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4" name="直線コネクタ 743"/>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5"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7"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8" name="直線コネクタ 747"/>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0"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1" name="フローチャート : 判断 750"/>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3" name="フローチャート : 判断 752"/>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4" name="テキスト ボックス 753"/>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6" name="フローチャート : 判断 755"/>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7" name="テキスト ボックス 756"/>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9" name="フローチャート : 判断 758"/>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0" name="テキスト ボックス 759"/>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1" name="フローチャート : 判断 760"/>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2" name="テキスト ボックス 761"/>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9"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1" name="テキスト ボックス 79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3" name="テキスト ボックス 79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5" name="テキスト ボックス 79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7" name="テキスト ボックス 79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9" name="直線コネクタ 79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4" name="直線コネクタ 80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フローチャート : 判断 80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7" name="直線コネクタ 80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8" name="フローチャート : 判断 80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0" name="直線コネクタ 80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1" name="フローチャート : 判断 81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2" name="テキスト ボックス 81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3" name="直線コネクタ 81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4" name="フローチャート : 判断 81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5" name="テキスト ボックス 81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6" name="フローチャート : 判断 815"/>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7" name="テキスト ボックス 816"/>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3" name="円/楕円 82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5" name="円/楕円 82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6" name="テキスト ボックス 82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7" name="円/楕円 82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8" name="テキスト ボックス 82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9" name="円/楕円 82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0" name="テキスト ボックス 82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1" name="円/楕円 83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2" name="テキスト ボックス 83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衛生費については、平成</a:t>
          </a:r>
          <a:r>
            <a:rPr kumimoji="1" lang="en-US" altLang="ja-JP" sz="1300">
              <a:latin typeface="ＭＳ Ｐゴシック"/>
            </a:rPr>
            <a:t>26</a:t>
          </a:r>
          <a:r>
            <a:rPr kumimoji="1" lang="ja-JP" altLang="en-US" sz="1300">
              <a:latin typeface="ＭＳ Ｐゴシック"/>
            </a:rPr>
            <a:t>年度から始まった火葬場建設事業の影響で平均値を上回っている。</a:t>
          </a:r>
          <a:endParaRPr kumimoji="1" lang="en-US" altLang="ja-JP" sz="1300">
            <a:latin typeface="ＭＳ Ｐゴシック"/>
          </a:endParaRPr>
        </a:p>
        <a:p>
          <a:r>
            <a:rPr kumimoji="1" lang="ja-JP" altLang="en-US" sz="1300">
              <a:latin typeface="ＭＳ Ｐゴシック"/>
            </a:rPr>
            <a:t>　消防費については、合併前の加入状況のまま現在も</a:t>
          </a:r>
          <a:r>
            <a:rPr kumimoji="1" lang="en-US" altLang="ja-JP" sz="1300">
              <a:latin typeface="ＭＳ Ｐゴシック"/>
            </a:rPr>
            <a:t>2</a:t>
          </a:r>
          <a:r>
            <a:rPr kumimoji="1" lang="ja-JP" altLang="en-US" sz="1300">
              <a:latin typeface="ＭＳ Ｐゴシック"/>
            </a:rPr>
            <a:t>つの広域消防組合へ加入しているため恒常的に平均値を上回っている。また、近年は公共施設の高台移転や二次避難所のハード整備事業により上昇してきている。</a:t>
          </a:r>
          <a:endParaRPr kumimoji="1" lang="en-US" altLang="ja-JP" sz="1300">
            <a:latin typeface="ＭＳ Ｐゴシック"/>
          </a:endParaRPr>
        </a:p>
        <a:p>
          <a:r>
            <a:rPr kumimoji="1" lang="ja-JP" altLang="en-US" sz="1300">
              <a:latin typeface="ＭＳ Ｐゴシック"/>
            </a:rPr>
            <a:t>　教育費については、小中学校の統廃合が進んだことにより平均値を下回っている。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り崩しを回避しており、毎年積立額が伸びている状況にある。今後は普通交付税における合併算定替が段階的に縮減していること伴い、財源の確保が難しくなってくると予想される。引き続き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赤字に陥っている会計はない。今後も健全な財政運営に努める。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一般会計については、国庫補助金が当初の見込みよりも減額となったため、黒字額が減少している。国民健康保険特別会計については</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は医療費の需要が増大したことにより、黒字の比率が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％を割り込んだが、</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％台を回復している。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9839561</v>
      </c>
      <c r="BO4" s="411"/>
      <c r="BP4" s="411"/>
      <c r="BQ4" s="411"/>
      <c r="BR4" s="411"/>
      <c r="BS4" s="411"/>
      <c r="BT4" s="411"/>
      <c r="BU4" s="412"/>
      <c r="BV4" s="410">
        <v>9220930</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3.5</v>
      </c>
      <c r="CU4" s="588"/>
      <c r="CV4" s="588"/>
      <c r="CW4" s="588"/>
      <c r="CX4" s="588"/>
      <c r="CY4" s="588"/>
      <c r="CZ4" s="588"/>
      <c r="DA4" s="589"/>
      <c r="DB4" s="587">
        <v>5.4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9592939</v>
      </c>
      <c r="BO5" s="416"/>
      <c r="BP5" s="416"/>
      <c r="BQ5" s="416"/>
      <c r="BR5" s="416"/>
      <c r="BS5" s="416"/>
      <c r="BT5" s="416"/>
      <c r="BU5" s="417"/>
      <c r="BV5" s="415">
        <v>8840717</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91.9</v>
      </c>
      <c r="CU5" s="386"/>
      <c r="CV5" s="386"/>
      <c r="CW5" s="386"/>
      <c r="CX5" s="386"/>
      <c r="CY5" s="386"/>
      <c r="CZ5" s="386"/>
      <c r="DA5" s="387"/>
      <c r="DB5" s="385">
        <v>91.7</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246622</v>
      </c>
      <c r="BO6" s="416"/>
      <c r="BP6" s="416"/>
      <c r="BQ6" s="416"/>
      <c r="BR6" s="416"/>
      <c r="BS6" s="416"/>
      <c r="BT6" s="416"/>
      <c r="BU6" s="417"/>
      <c r="BV6" s="415">
        <v>380213</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95.7</v>
      </c>
      <c r="CU6" s="562"/>
      <c r="CV6" s="562"/>
      <c r="CW6" s="562"/>
      <c r="CX6" s="562"/>
      <c r="CY6" s="562"/>
      <c r="CZ6" s="562"/>
      <c r="DA6" s="563"/>
      <c r="DB6" s="561">
        <v>96.5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37119</v>
      </c>
      <c r="BO7" s="416"/>
      <c r="BP7" s="416"/>
      <c r="BQ7" s="416"/>
      <c r="BR7" s="416"/>
      <c r="BS7" s="416"/>
      <c r="BT7" s="416"/>
      <c r="BU7" s="417"/>
      <c r="BV7" s="415">
        <v>48734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5933424</v>
      </c>
      <c r="CU7" s="416"/>
      <c r="CV7" s="416"/>
      <c r="CW7" s="416"/>
      <c r="CX7" s="416"/>
      <c r="CY7" s="416"/>
      <c r="CZ7" s="416"/>
      <c r="DA7" s="417"/>
      <c r="DB7" s="415">
        <v>6120753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209503</v>
      </c>
      <c r="BO8" s="416"/>
      <c r="BP8" s="416"/>
      <c r="BQ8" s="416"/>
      <c r="BR8" s="416"/>
      <c r="BS8" s="416"/>
      <c r="BT8" s="416"/>
      <c r="BU8" s="417"/>
      <c r="BV8" s="415">
        <v>331479</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0.21</v>
      </c>
      <c r="CU8" s="525"/>
      <c r="CV8" s="525"/>
      <c r="CW8" s="525"/>
      <c r="CX8" s="525"/>
      <c r="CY8" s="525"/>
      <c r="CZ8" s="525"/>
      <c r="DA8" s="526"/>
      <c r="DB8" s="524">
        <v>0.21</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12788</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-121976</v>
      </c>
      <c r="BO9" s="416"/>
      <c r="BP9" s="416"/>
      <c r="BQ9" s="416"/>
      <c r="BR9" s="416"/>
      <c r="BS9" s="416"/>
      <c r="BT9" s="416"/>
      <c r="BU9" s="417"/>
      <c r="BV9" s="415">
        <v>23937</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15.8</v>
      </c>
      <c r="CU9" s="386"/>
      <c r="CV9" s="386"/>
      <c r="CW9" s="386"/>
      <c r="CX9" s="386"/>
      <c r="CY9" s="386"/>
      <c r="CZ9" s="386"/>
      <c r="DA9" s="387"/>
      <c r="DB9" s="385">
        <v>16.399999999999999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14791</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125063</v>
      </c>
      <c r="BO10" s="416"/>
      <c r="BP10" s="416"/>
      <c r="BQ10" s="416"/>
      <c r="BR10" s="416"/>
      <c r="BS10" s="416"/>
      <c r="BT10" s="416"/>
      <c r="BU10" s="417"/>
      <c r="BV10" s="415">
        <v>28874</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101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13521</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13464</v>
      </c>
      <c r="S13" s="517"/>
      <c r="T13" s="517"/>
      <c r="U13" s="517"/>
      <c r="V13" s="518"/>
      <c r="W13" s="504" t="s">
        <v>125</v>
      </c>
      <c r="X13" s="428"/>
      <c r="Y13" s="428"/>
      <c r="Z13" s="428"/>
      <c r="AA13" s="428"/>
      <c r="AB13" s="429"/>
      <c r="AC13" s="391">
        <v>1109</v>
      </c>
      <c r="AD13" s="392"/>
      <c r="AE13" s="392"/>
      <c r="AF13" s="392"/>
      <c r="AG13" s="393"/>
      <c r="AH13" s="391">
        <v>1317</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3087</v>
      </c>
      <c r="BO13" s="416"/>
      <c r="BP13" s="416"/>
      <c r="BQ13" s="416"/>
      <c r="BR13" s="416"/>
      <c r="BS13" s="416"/>
      <c r="BT13" s="416"/>
      <c r="BU13" s="417"/>
      <c r="BV13" s="415">
        <v>52811</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9.1999999999999993</v>
      </c>
      <c r="CU13" s="386"/>
      <c r="CV13" s="386"/>
      <c r="CW13" s="386"/>
      <c r="CX13" s="386"/>
      <c r="CY13" s="386"/>
      <c r="CZ13" s="386"/>
      <c r="DA13" s="387"/>
      <c r="DB13" s="385">
        <v>9.6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13915</v>
      </c>
      <c r="S14" s="517"/>
      <c r="T14" s="517"/>
      <c r="U14" s="517"/>
      <c r="V14" s="518"/>
      <c r="W14" s="519"/>
      <c r="X14" s="431"/>
      <c r="Y14" s="431"/>
      <c r="Z14" s="431"/>
      <c r="AA14" s="431"/>
      <c r="AB14" s="432"/>
      <c r="AC14" s="509">
        <v>20.8</v>
      </c>
      <c r="AD14" s="510"/>
      <c r="AE14" s="510"/>
      <c r="AF14" s="510"/>
      <c r="AG14" s="511"/>
      <c r="AH14" s="509">
        <v>21.6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39.799999999999997</v>
      </c>
      <c r="CU14" s="488"/>
      <c r="CV14" s="488"/>
      <c r="CW14" s="488"/>
      <c r="CX14" s="488"/>
      <c r="CY14" s="488"/>
      <c r="CZ14" s="488"/>
      <c r="DA14" s="489"/>
      <c r="DB14" s="520">
        <v>42.9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13869</v>
      </c>
      <c r="S15" s="517"/>
      <c r="T15" s="517"/>
      <c r="U15" s="517"/>
      <c r="V15" s="518"/>
      <c r="W15" s="504" t="s">
        <v>132</v>
      </c>
      <c r="X15" s="428"/>
      <c r="Y15" s="428"/>
      <c r="Z15" s="428"/>
      <c r="AA15" s="428"/>
      <c r="AB15" s="429"/>
      <c r="AC15" s="391">
        <v>1038</v>
      </c>
      <c r="AD15" s="392"/>
      <c r="AE15" s="392"/>
      <c r="AF15" s="392"/>
      <c r="AG15" s="393"/>
      <c r="AH15" s="391">
        <v>1268</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1101404</v>
      </c>
      <c r="BO15" s="411"/>
      <c r="BP15" s="411"/>
      <c r="BQ15" s="411"/>
      <c r="BR15" s="411"/>
      <c r="BS15" s="411"/>
      <c r="BT15" s="411"/>
      <c r="BU15" s="412"/>
      <c r="BV15" s="410">
        <v>1090977</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19.5</v>
      </c>
      <c r="AD16" s="510"/>
      <c r="AE16" s="510"/>
      <c r="AF16" s="510"/>
      <c r="AG16" s="511"/>
      <c r="AH16" s="509">
        <v>20.8</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5275517</v>
      </c>
      <c r="BO16" s="416"/>
      <c r="BP16" s="416"/>
      <c r="BQ16" s="416"/>
      <c r="BR16" s="416"/>
      <c r="BS16" s="416"/>
      <c r="BT16" s="416"/>
      <c r="BU16" s="417"/>
      <c r="BV16" s="415">
        <v>5245922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3178</v>
      </c>
      <c r="AD17" s="392"/>
      <c r="AE17" s="392"/>
      <c r="AF17" s="392"/>
      <c r="AG17" s="393"/>
      <c r="AH17" s="391">
        <v>3507</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1371267</v>
      </c>
      <c r="BO17" s="416"/>
      <c r="BP17" s="416"/>
      <c r="BQ17" s="416"/>
      <c r="BR17" s="416"/>
      <c r="BS17" s="416"/>
      <c r="BT17" s="416"/>
      <c r="BU17" s="417"/>
      <c r="BV17" s="415">
        <v>1361393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241.89</v>
      </c>
      <c r="M18" s="480"/>
      <c r="N18" s="480"/>
      <c r="O18" s="480"/>
      <c r="P18" s="480"/>
      <c r="Q18" s="480"/>
      <c r="R18" s="481"/>
      <c r="S18" s="481"/>
      <c r="T18" s="481"/>
      <c r="U18" s="481"/>
      <c r="V18" s="482"/>
      <c r="W18" s="496"/>
      <c r="X18" s="497"/>
      <c r="Y18" s="497"/>
      <c r="Z18" s="497"/>
      <c r="AA18" s="497"/>
      <c r="AB18" s="505"/>
      <c r="AC18" s="379">
        <v>59.7</v>
      </c>
      <c r="AD18" s="380"/>
      <c r="AE18" s="380"/>
      <c r="AF18" s="380"/>
      <c r="AG18" s="483"/>
      <c r="AH18" s="379">
        <v>57.6</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5433603</v>
      </c>
      <c r="BO18" s="416"/>
      <c r="BP18" s="416"/>
      <c r="BQ18" s="416"/>
      <c r="BR18" s="416"/>
      <c r="BS18" s="416"/>
      <c r="BT18" s="416"/>
      <c r="BU18" s="417"/>
      <c r="BV18" s="415">
        <v>5677688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53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6804994</v>
      </c>
      <c r="BO19" s="416"/>
      <c r="BP19" s="416"/>
      <c r="BQ19" s="416"/>
      <c r="BR19" s="416"/>
      <c r="BS19" s="416"/>
      <c r="BT19" s="416"/>
      <c r="BU19" s="417"/>
      <c r="BV19" s="415">
        <v>7143745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5432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11634273</v>
      </c>
      <c r="BO23" s="416"/>
      <c r="BP23" s="416"/>
      <c r="BQ23" s="416"/>
      <c r="BR23" s="416"/>
      <c r="BS23" s="416"/>
      <c r="BT23" s="416"/>
      <c r="BU23" s="417"/>
      <c r="BV23" s="415">
        <v>11140375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7200</v>
      </c>
      <c r="R24" s="392"/>
      <c r="S24" s="392"/>
      <c r="T24" s="392"/>
      <c r="U24" s="392"/>
      <c r="V24" s="393"/>
      <c r="W24" s="457"/>
      <c r="X24" s="448"/>
      <c r="Y24" s="449"/>
      <c r="Z24" s="388" t="s">
        <v>156</v>
      </c>
      <c r="AA24" s="389"/>
      <c r="AB24" s="389"/>
      <c r="AC24" s="389"/>
      <c r="AD24" s="389"/>
      <c r="AE24" s="389"/>
      <c r="AF24" s="389"/>
      <c r="AG24" s="390"/>
      <c r="AH24" s="391">
        <v>212</v>
      </c>
      <c r="AI24" s="392"/>
      <c r="AJ24" s="392"/>
      <c r="AK24" s="392"/>
      <c r="AL24" s="393"/>
      <c r="AM24" s="391">
        <v>622220</v>
      </c>
      <c r="AN24" s="392"/>
      <c r="AO24" s="392"/>
      <c r="AP24" s="392"/>
      <c r="AQ24" s="392"/>
      <c r="AR24" s="393"/>
      <c r="AS24" s="391">
        <v>2935</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8984614</v>
      </c>
      <c r="BO24" s="416"/>
      <c r="BP24" s="416"/>
      <c r="BQ24" s="416"/>
      <c r="BR24" s="416"/>
      <c r="BS24" s="416"/>
      <c r="BT24" s="416"/>
      <c r="BU24" s="417"/>
      <c r="BV24" s="415">
        <v>8333847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5500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782684</v>
      </c>
      <c r="BO25" s="411"/>
      <c r="BP25" s="411"/>
      <c r="BQ25" s="411"/>
      <c r="BR25" s="411"/>
      <c r="BS25" s="411"/>
      <c r="BT25" s="411"/>
      <c r="BU25" s="412"/>
      <c r="BV25" s="410">
        <v>760009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5000</v>
      </c>
      <c r="R26" s="392"/>
      <c r="S26" s="392"/>
      <c r="T26" s="392"/>
      <c r="U26" s="392"/>
      <c r="V26" s="393"/>
      <c r="W26" s="457"/>
      <c r="X26" s="448"/>
      <c r="Y26" s="449"/>
      <c r="Z26" s="388" t="s">
        <v>162</v>
      </c>
      <c r="AA26" s="470"/>
      <c r="AB26" s="470"/>
      <c r="AC26" s="470"/>
      <c r="AD26" s="470"/>
      <c r="AE26" s="470"/>
      <c r="AF26" s="470"/>
      <c r="AG26" s="471"/>
      <c r="AH26" s="391">
        <v>34</v>
      </c>
      <c r="AI26" s="392"/>
      <c r="AJ26" s="392"/>
      <c r="AK26" s="392"/>
      <c r="AL26" s="393"/>
      <c r="AM26" s="391">
        <v>87720</v>
      </c>
      <c r="AN26" s="392"/>
      <c r="AO26" s="392"/>
      <c r="AP26" s="392"/>
      <c r="AQ26" s="392"/>
      <c r="AR26" s="393"/>
      <c r="AS26" s="391">
        <v>2580</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2850</v>
      </c>
      <c r="R27" s="392"/>
      <c r="S27" s="392"/>
      <c r="T27" s="392"/>
      <c r="U27" s="392"/>
      <c r="V27" s="393"/>
      <c r="W27" s="457"/>
      <c r="X27" s="448"/>
      <c r="Y27" s="449"/>
      <c r="Z27" s="388" t="s">
        <v>165</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172873</v>
      </c>
      <c r="BO27" s="419"/>
      <c r="BP27" s="419"/>
      <c r="BQ27" s="419"/>
      <c r="BR27" s="419"/>
      <c r="BS27" s="419"/>
      <c r="BT27" s="419"/>
      <c r="BU27" s="420"/>
      <c r="BV27" s="418">
        <v>172873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2200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2127723</v>
      </c>
      <c r="BO28" s="411"/>
      <c r="BP28" s="411"/>
      <c r="BQ28" s="411"/>
      <c r="BR28" s="411"/>
      <c r="BS28" s="411"/>
      <c r="BT28" s="411"/>
      <c r="BU28" s="412"/>
      <c r="BV28" s="410">
        <v>2002660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14</v>
      </c>
      <c r="M29" s="392"/>
      <c r="N29" s="392"/>
      <c r="O29" s="392"/>
      <c r="P29" s="393"/>
      <c r="Q29" s="391">
        <v>2000</v>
      </c>
      <c r="R29" s="392"/>
      <c r="S29" s="392"/>
      <c r="T29" s="392"/>
      <c r="U29" s="392"/>
      <c r="V29" s="393"/>
      <c r="W29" s="458"/>
      <c r="X29" s="459"/>
      <c r="Y29" s="460"/>
      <c r="Z29" s="388" t="s">
        <v>172</v>
      </c>
      <c r="AA29" s="389"/>
      <c r="AB29" s="389"/>
      <c r="AC29" s="389"/>
      <c r="AD29" s="389"/>
      <c r="AE29" s="389"/>
      <c r="AF29" s="389"/>
      <c r="AG29" s="390"/>
      <c r="AH29" s="391">
        <v>212</v>
      </c>
      <c r="AI29" s="392"/>
      <c r="AJ29" s="392"/>
      <c r="AK29" s="392"/>
      <c r="AL29" s="393"/>
      <c r="AM29" s="391">
        <v>622220</v>
      </c>
      <c r="AN29" s="392"/>
      <c r="AO29" s="392"/>
      <c r="AP29" s="392"/>
      <c r="AQ29" s="392"/>
      <c r="AR29" s="393"/>
      <c r="AS29" s="391">
        <v>2935</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1864845</v>
      </c>
      <c r="BO29" s="416"/>
      <c r="BP29" s="416"/>
      <c r="BQ29" s="416"/>
      <c r="BR29" s="416"/>
      <c r="BS29" s="416"/>
      <c r="BT29" s="416"/>
      <c r="BU29" s="417"/>
      <c r="BV29" s="415">
        <v>1698301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95.3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2189423</v>
      </c>
      <c r="BO30" s="419"/>
      <c r="BP30" s="419"/>
      <c r="BQ30" s="419"/>
      <c r="BR30" s="419"/>
      <c r="BS30" s="419"/>
      <c r="BT30" s="419"/>
      <c r="BU30" s="420"/>
      <c r="BV30" s="418">
        <v>2172210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病院事業会計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わたらい老人福祉施設組合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上水道事業会計</v>
      </c>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　うち一般会計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戸別合併処理浄化槽事業特別会計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　うち特別会計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志摩広域消防組合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志摩広域行政組合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　うち一般会計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　うち特別会計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三重県市町総合事務組合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　うち一般会計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　うち特別会計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J35" sqref="J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2.46</v>
      </c>
      <c r="G34" s="33">
        <v>2.56</v>
      </c>
      <c r="H34" s="33">
        <v>2.98</v>
      </c>
      <c r="I34" s="33">
        <v>3.41</v>
      </c>
      <c r="J34" s="34">
        <v>3.75</v>
      </c>
      <c r="K34" s="22"/>
      <c r="L34" s="22"/>
      <c r="M34" s="22"/>
      <c r="N34" s="22"/>
      <c r="O34" s="22"/>
      <c r="P34" s="22"/>
    </row>
    <row r="35" spans="1:16" ht="39" customHeight="1" x14ac:dyDescent="0.15">
      <c r="A35" s="22"/>
      <c r="B35" s="35"/>
      <c r="C35" s="1178" t="s">
        <v>528</v>
      </c>
      <c r="D35" s="1179"/>
      <c r="E35" s="1180"/>
      <c r="F35" s="36">
        <v>5.59</v>
      </c>
      <c r="G35" s="37">
        <v>6.08</v>
      </c>
      <c r="H35" s="37">
        <v>5.12</v>
      </c>
      <c r="I35" s="37">
        <v>5.41</v>
      </c>
      <c r="J35" s="38">
        <v>3.53</v>
      </c>
      <c r="K35" s="22"/>
      <c r="L35" s="22"/>
      <c r="M35" s="22"/>
      <c r="N35" s="22"/>
      <c r="O35" s="22"/>
      <c r="P35" s="22"/>
    </row>
    <row r="36" spans="1:16" ht="39" customHeight="1" x14ac:dyDescent="0.15">
      <c r="A36" s="22"/>
      <c r="B36" s="35"/>
      <c r="C36" s="1178" t="s">
        <v>529</v>
      </c>
      <c r="D36" s="1179"/>
      <c r="E36" s="1180"/>
      <c r="F36" s="36">
        <v>2.78</v>
      </c>
      <c r="G36" s="37">
        <v>3.24</v>
      </c>
      <c r="H36" s="37">
        <v>3.41</v>
      </c>
      <c r="I36" s="37">
        <v>2.2599999999999998</v>
      </c>
      <c r="J36" s="38">
        <v>2.34</v>
      </c>
      <c r="K36" s="22"/>
      <c r="L36" s="22"/>
      <c r="M36" s="22"/>
      <c r="N36" s="22"/>
      <c r="O36" s="22"/>
      <c r="P36" s="22"/>
    </row>
    <row r="37" spans="1:16" ht="39" customHeight="1" x14ac:dyDescent="0.15">
      <c r="A37" s="22"/>
      <c r="B37" s="35"/>
      <c r="C37" s="1178" t="s">
        <v>530</v>
      </c>
      <c r="D37" s="1179"/>
      <c r="E37" s="1180"/>
      <c r="F37" s="36">
        <v>2.67</v>
      </c>
      <c r="G37" s="37">
        <v>2.08</v>
      </c>
      <c r="H37" s="37">
        <v>1.1200000000000001</v>
      </c>
      <c r="I37" s="37">
        <v>0.89</v>
      </c>
      <c r="J37" s="38">
        <v>1.1599999999999999</v>
      </c>
      <c r="K37" s="22"/>
      <c r="L37" s="22"/>
      <c r="M37" s="22"/>
      <c r="N37" s="22"/>
      <c r="O37" s="22"/>
      <c r="P37" s="22"/>
    </row>
    <row r="38" spans="1:16" ht="39" customHeight="1" x14ac:dyDescent="0.15">
      <c r="A38" s="22"/>
      <c r="B38" s="35"/>
      <c r="C38" s="1178" t="s">
        <v>531</v>
      </c>
      <c r="D38" s="1179"/>
      <c r="E38" s="1180"/>
      <c r="F38" s="36">
        <v>1.31</v>
      </c>
      <c r="G38" s="37">
        <v>1.29</v>
      </c>
      <c r="H38" s="37">
        <v>1.63</v>
      </c>
      <c r="I38" s="37">
        <v>1.28</v>
      </c>
      <c r="J38" s="38">
        <v>1.1399999999999999</v>
      </c>
      <c r="K38" s="22"/>
      <c r="L38" s="22"/>
      <c r="M38" s="22"/>
      <c r="N38" s="22"/>
      <c r="O38" s="22"/>
      <c r="P38" s="22"/>
    </row>
    <row r="39" spans="1:16" ht="39" customHeight="1" x14ac:dyDescent="0.15">
      <c r="A39" s="22"/>
      <c r="B39" s="35"/>
      <c r="C39" s="1178" t="s">
        <v>532</v>
      </c>
      <c r="D39" s="1179"/>
      <c r="E39" s="1180"/>
      <c r="F39" s="36">
        <v>0.17</v>
      </c>
      <c r="G39" s="37">
        <v>0.21</v>
      </c>
      <c r="H39" s="37">
        <v>0.33</v>
      </c>
      <c r="I39" s="37">
        <v>0.03</v>
      </c>
      <c r="J39" s="38">
        <v>0.06</v>
      </c>
      <c r="K39" s="22"/>
      <c r="L39" s="22"/>
      <c r="M39" s="22"/>
      <c r="N39" s="22"/>
      <c r="O39" s="22"/>
      <c r="P39" s="22"/>
    </row>
    <row r="40" spans="1:16" ht="39" customHeight="1" x14ac:dyDescent="0.15">
      <c r="A40" s="22"/>
      <c r="B40" s="35"/>
      <c r="C40" s="1178" t="s">
        <v>533</v>
      </c>
      <c r="D40" s="1179"/>
      <c r="E40" s="1180"/>
      <c r="F40" s="36">
        <v>0.14000000000000001</v>
      </c>
      <c r="G40" s="37">
        <v>0.26</v>
      </c>
      <c r="H40" s="37">
        <v>0.16</v>
      </c>
      <c r="I40" s="37">
        <v>0.16</v>
      </c>
      <c r="J40" s="38">
        <v>0.03</v>
      </c>
      <c r="K40" s="22"/>
      <c r="L40" s="22"/>
      <c r="M40" s="22"/>
      <c r="N40" s="22"/>
      <c r="O40" s="22"/>
      <c r="P40" s="22"/>
    </row>
    <row r="41" spans="1:16" ht="39" customHeight="1" x14ac:dyDescent="0.15">
      <c r="A41" s="22"/>
      <c r="B41" s="35"/>
      <c r="C41" s="1178" t="s">
        <v>534</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535</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536</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U51" sqref="U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1146</v>
      </c>
      <c r="L45" s="60">
        <v>1152</v>
      </c>
      <c r="M45" s="60">
        <v>1197</v>
      </c>
      <c r="N45" s="60">
        <v>1188</v>
      </c>
      <c r="O45" s="61">
        <v>1102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348</v>
      </c>
      <c r="L48" s="64">
        <v>350</v>
      </c>
      <c r="M48" s="64">
        <v>370</v>
      </c>
      <c r="N48" s="64">
        <v>370</v>
      </c>
      <c r="O48" s="65">
        <v>383</v>
      </c>
      <c r="P48" s="48"/>
      <c r="Q48" s="48"/>
      <c r="R48" s="48"/>
      <c r="S48" s="48"/>
      <c r="T48" s="48"/>
      <c r="U48" s="48"/>
    </row>
    <row r="49" spans="1:21" ht="30.75" customHeight="1" x14ac:dyDescent="0.15">
      <c r="A49" s="48"/>
      <c r="B49" s="1196"/>
      <c r="C49" s="1197"/>
      <c r="D49" s="62"/>
      <c r="E49" s="1188" t="s">
        <v>16</v>
      </c>
      <c r="F49" s="1188"/>
      <c r="G49" s="1188"/>
      <c r="H49" s="1188"/>
      <c r="I49" s="1188"/>
      <c r="J49" s="1189"/>
      <c r="K49" s="63">
        <v>63</v>
      </c>
      <c r="L49" s="64">
        <v>63</v>
      </c>
      <c r="M49" s="64">
        <v>63</v>
      </c>
      <c r="N49" s="64">
        <v>66</v>
      </c>
      <c r="O49" s="65">
        <v>68</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1072</v>
      </c>
      <c r="L52" s="64">
        <v>1083</v>
      </c>
      <c r="M52" s="64">
        <v>1158</v>
      </c>
      <c r="N52" s="64">
        <v>1153</v>
      </c>
      <c r="O52" s="65">
        <v>1134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485</v>
      </c>
      <c r="L53" s="69">
        <v>482</v>
      </c>
      <c r="M53" s="69">
        <v>472</v>
      </c>
      <c r="N53" s="69">
        <v>471</v>
      </c>
      <c r="O53" s="70">
        <v>419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SheetLayoutView="100" workbookViewId="0">
      <selection activeCell="S47" sqref="S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11376</v>
      </c>
      <c r="J41" s="83">
        <v>11592</v>
      </c>
      <c r="K41" s="83">
        <v>11638</v>
      </c>
      <c r="L41" s="83">
        <v>11493</v>
      </c>
      <c r="M41" s="84">
        <v>11986</v>
      </c>
    </row>
    <row r="42" spans="2:13" ht="27.75" customHeight="1" x14ac:dyDescent="0.15">
      <c r="B42" s="1204"/>
      <c r="C42" s="1205"/>
      <c r="D42" s="85"/>
      <c r="E42" s="1208" t="s">
        <v>26</v>
      </c>
      <c r="F42" s="1208"/>
      <c r="G42" s="1208"/>
      <c r="H42" s="1209"/>
      <c r="I42" s="86" t="s">
        <v>482</v>
      </c>
      <c r="J42" s="87" t="s">
        <v>482</v>
      </c>
      <c r="K42" s="87" t="s">
        <v>482</v>
      </c>
      <c r="L42" s="87" t="s">
        <v>482</v>
      </c>
      <c r="M42" s="88" t="s">
        <v>482</v>
      </c>
    </row>
    <row r="43" spans="2:13" ht="27.75" customHeight="1" x14ac:dyDescent="0.15">
      <c r="B43" s="1204"/>
      <c r="C43" s="1205"/>
      <c r="D43" s="85"/>
      <c r="E43" s="1208" t="s">
        <v>27</v>
      </c>
      <c r="F43" s="1208"/>
      <c r="G43" s="1208"/>
      <c r="H43" s="1209"/>
      <c r="I43" s="86">
        <v>4641</v>
      </c>
      <c r="J43" s="87">
        <v>4489</v>
      </c>
      <c r="K43" s="87">
        <v>4301</v>
      </c>
      <c r="L43" s="87">
        <v>4198</v>
      </c>
      <c r="M43" s="88">
        <v>4174</v>
      </c>
    </row>
    <row r="44" spans="2:13" ht="27.75" customHeight="1" x14ac:dyDescent="0.15">
      <c r="B44" s="1204"/>
      <c r="C44" s="1205"/>
      <c r="D44" s="85"/>
      <c r="E44" s="1208" t="s">
        <v>28</v>
      </c>
      <c r="F44" s="1208"/>
      <c r="G44" s="1208"/>
      <c r="H44" s="1209"/>
      <c r="I44" s="86">
        <v>449</v>
      </c>
      <c r="J44" s="87">
        <v>437</v>
      </c>
      <c r="K44" s="87">
        <v>416</v>
      </c>
      <c r="L44" s="87">
        <v>373</v>
      </c>
      <c r="M44" s="88">
        <v>313</v>
      </c>
    </row>
    <row r="45" spans="2:13" ht="27.75" customHeight="1" x14ac:dyDescent="0.15">
      <c r="B45" s="1204"/>
      <c r="C45" s="1205"/>
      <c r="D45" s="85"/>
      <c r="E45" s="1208" t="s">
        <v>29</v>
      </c>
      <c r="F45" s="1208"/>
      <c r="G45" s="1208"/>
      <c r="H45" s="1209"/>
      <c r="I45" s="86">
        <v>2394</v>
      </c>
      <c r="J45" s="87">
        <v>2351</v>
      </c>
      <c r="K45" s="87">
        <v>2314</v>
      </c>
      <c r="L45" s="87">
        <v>2177</v>
      </c>
      <c r="M45" s="88">
        <v>2128</v>
      </c>
    </row>
    <row r="46" spans="2:13" ht="27.75" customHeight="1" x14ac:dyDescent="0.15">
      <c r="B46" s="1204"/>
      <c r="C46" s="1205"/>
      <c r="D46" s="89"/>
      <c r="E46" s="1208" t="s">
        <v>30</v>
      </c>
      <c r="F46" s="1208"/>
      <c r="G46" s="1208"/>
      <c r="H46" s="1209"/>
      <c r="I46" s="86" t="s">
        <v>482</v>
      </c>
      <c r="J46" s="87" t="s">
        <v>482</v>
      </c>
      <c r="K46" s="87" t="s">
        <v>482</v>
      </c>
      <c r="L46" s="87" t="s">
        <v>482</v>
      </c>
      <c r="M46" s="88" t="s">
        <v>482</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4229</v>
      </c>
      <c r="J50" s="87">
        <v>4416</v>
      </c>
      <c r="K50" s="87">
        <v>4570</v>
      </c>
      <c r="L50" s="87">
        <v>4761</v>
      </c>
      <c r="M50" s="88">
        <v>5085</v>
      </c>
    </row>
    <row r="51" spans="2:13" ht="27.75" customHeight="1" x14ac:dyDescent="0.15">
      <c r="B51" s="1204"/>
      <c r="C51" s="1205"/>
      <c r="D51" s="85"/>
      <c r="E51" s="1208" t="s">
        <v>36</v>
      </c>
      <c r="F51" s="1208"/>
      <c r="G51" s="1208"/>
      <c r="H51" s="1209"/>
      <c r="I51" s="86">
        <v>200</v>
      </c>
      <c r="J51" s="87">
        <v>129</v>
      </c>
      <c r="K51" s="87">
        <v>94</v>
      </c>
      <c r="L51" s="87">
        <v>77</v>
      </c>
      <c r="M51" s="88">
        <v>107</v>
      </c>
    </row>
    <row r="52" spans="2:13" ht="27.75" customHeight="1" x14ac:dyDescent="0.15">
      <c r="B52" s="1206"/>
      <c r="C52" s="1207"/>
      <c r="D52" s="85"/>
      <c r="E52" s="1208" t="s">
        <v>37</v>
      </c>
      <c r="F52" s="1208"/>
      <c r="G52" s="1208"/>
      <c r="H52" s="1209"/>
      <c r="I52" s="86">
        <v>11267</v>
      </c>
      <c r="J52" s="87">
        <v>11477</v>
      </c>
      <c r="K52" s="87">
        <v>11460</v>
      </c>
      <c r="L52" s="87">
        <v>11266</v>
      </c>
      <c r="M52" s="88">
        <v>11486</v>
      </c>
    </row>
    <row r="53" spans="2:13" ht="27.75" customHeight="1" thickBot="1" x14ac:dyDescent="0.2">
      <c r="B53" s="1210" t="s">
        <v>38</v>
      </c>
      <c r="C53" s="1211"/>
      <c r="D53" s="92"/>
      <c r="E53" s="1212" t="s">
        <v>39</v>
      </c>
      <c r="F53" s="1212"/>
      <c r="G53" s="1212"/>
      <c r="H53" s="1213"/>
      <c r="I53" s="93">
        <v>3165</v>
      </c>
      <c r="J53" s="94">
        <v>2846</v>
      </c>
      <c r="K53" s="94">
        <v>2544</v>
      </c>
      <c r="L53" s="94">
        <v>2138</v>
      </c>
      <c r="M53" s="95">
        <v>1923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G65" sqref="G65:O69"/>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561</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562</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563</v>
      </c>
    </row>
    <row r="50" spans="1:17" ht="13.5" x14ac:dyDescent="0.15">
      <c r="B50" s="250"/>
      <c r="C50" s="246"/>
      <c r="D50" s="246"/>
      <c r="E50" s="246"/>
      <c r="F50" s="246"/>
      <c r="G50" s="1244"/>
      <c r="H50" s="1245"/>
      <c r="I50" s="1245"/>
      <c r="J50" s="1246"/>
      <c r="K50" s="356" t="s">
        <v>521</v>
      </c>
      <c r="L50" s="356" t="s">
        <v>522</v>
      </c>
      <c r="M50" s="356" t="s">
        <v>523</v>
      </c>
      <c r="N50" s="356" t="s">
        <v>524</v>
      </c>
      <c r="O50" s="356" t="s">
        <v>525</v>
      </c>
    </row>
    <row r="51" spans="1:17" ht="13.5" x14ac:dyDescent="0.15">
      <c r="B51" s="250"/>
      <c r="C51" s="246"/>
      <c r="D51" s="246"/>
      <c r="E51" s="246"/>
      <c r="F51" s="246"/>
      <c r="G51" s="1247" t="s">
        <v>564</v>
      </c>
      <c r="H51" s="1248"/>
      <c r="I51" s="1253" t="s">
        <v>565</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566</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567</v>
      </c>
      <c r="H55" s="1228"/>
      <c r="I55" s="1233" t="s">
        <v>565</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572</v>
      </c>
      <c r="J57" s="1225"/>
      <c r="K57" s="1255"/>
      <c r="L57" s="1255"/>
      <c r="M57" s="1255"/>
      <c r="N57" s="1255"/>
      <c r="O57" s="1255"/>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562</v>
      </c>
      <c r="I64" s="354"/>
      <c r="J64" s="354"/>
      <c r="K64" s="354"/>
      <c r="L64" s="246"/>
      <c r="M64" s="246"/>
      <c r="N64" s="246"/>
      <c r="O64" s="246"/>
    </row>
    <row r="65" spans="2:30" ht="13.5" x14ac:dyDescent="0.15">
      <c r="B65" s="250"/>
      <c r="C65" s="246"/>
      <c r="D65" s="246"/>
      <c r="E65" s="246"/>
      <c r="F65" s="246"/>
      <c r="G65" s="1235" t="s">
        <v>571</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569</v>
      </c>
      <c r="I71" s="370"/>
      <c r="J71" s="366"/>
      <c r="K71" s="366"/>
      <c r="L71" s="367"/>
      <c r="M71" s="366"/>
      <c r="N71" s="367"/>
      <c r="O71" s="368"/>
    </row>
    <row r="72" spans="2:30" ht="13.5" x14ac:dyDescent="0.15">
      <c r="B72" s="250"/>
      <c r="C72" s="246"/>
      <c r="D72" s="246"/>
      <c r="E72" s="246"/>
      <c r="F72" s="246"/>
      <c r="G72" s="1244"/>
      <c r="H72" s="1245"/>
      <c r="I72" s="1245"/>
      <c r="J72" s="1246"/>
      <c r="K72" s="356" t="s">
        <v>521</v>
      </c>
      <c r="L72" s="356" t="s">
        <v>522</v>
      </c>
      <c r="M72" s="356" t="s">
        <v>523</v>
      </c>
      <c r="N72" s="356" t="s">
        <v>524</v>
      </c>
      <c r="O72" s="356" t="s">
        <v>525</v>
      </c>
    </row>
    <row r="73" spans="2:30" ht="13.5" x14ac:dyDescent="0.15">
      <c r="B73" s="250"/>
      <c r="C73" s="246"/>
      <c r="D73" s="246"/>
      <c r="E73" s="246"/>
      <c r="F73" s="246"/>
      <c r="G73" s="1247" t="s">
        <v>564</v>
      </c>
      <c r="H73" s="1248"/>
      <c r="I73" s="1253" t="s">
        <v>565</v>
      </c>
      <c r="J73" s="1253"/>
      <c r="K73" s="1234">
        <v>63.9</v>
      </c>
      <c r="L73" s="1234">
        <v>57.5</v>
      </c>
      <c r="M73" s="1223">
        <v>52.4</v>
      </c>
      <c r="N73" s="1223">
        <v>42.9</v>
      </c>
      <c r="O73" s="1223">
        <v>39.799999999999997</v>
      </c>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570</v>
      </c>
      <c r="J75" s="1233"/>
      <c r="K75" s="1221">
        <v>10.4</v>
      </c>
      <c r="L75" s="1221">
        <v>10.199999999999999</v>
      </c>
      <c r="M75" s="1221">
        <v>9.6999999999999993</v>
      </c>
      <c r="N75" s="1221">
        <v>9.6</v>
      </c>
      <c r="O75" s="1221">
        <v>9.1999999999999993</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567</v>
      </c>
      <c r="H77" s="1228"/>
      <c r="I77" s="1233" t="s">
        <v>565</v>
      </c>
      <c r="J77" s="1233"/>
      <c r="K77" s="1234">
        <v>64.7</v>
      </c>
      <c r="L77" s="1234">
        <v>55.2</v>
      </c>
      <c r="M77" s="1223">
        <v>54</v>
      </c>
      <c r="N77" s="1223">
        <v>58.9</v>
      </c>
      <c r="O77" s="1223">
        <v>51.4</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570</v>
      </c>
      <c r="J79" s="1225"/>
      <c r="K79" s="1226">
        <v>13.3</v>
      </c>
      <c r="L79" s="1226">
        <v>12.5</v>
      </c>
      <c r="M79" s="1226">
        <v>11.5</v>
      </c>
      <c r="N79" s="1226">
        <v>10.8</v>
      </c>
      <c r="O79" s="1226">
        <v>10.199999999999999</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24"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61774</v>
      </c>
      <c r="E3" s="118"/>
      <c r="F3" s="119">
        <v>114097</v>
      </c>
      <c r="G3" s="120"/>
      <c r="H3" s="121"/>
    </row>
    <row r="4" spans="1:8" x14ac:dyDescent="0.15">
      <c r="A4" s="122"/>
      <c r="B4" s="123"/>
      <c r="C4" s="124"/>
      <c r="D4" s="125">
        <v>41531</v>
      </c>
      <c r="E4" s="126"/>
      <c r="F4" s="127">
        <v>61630</v>
      </c>
      <c r="G4" s="128"/>
      <c r="H4" s="129"/>
    </row>
    <row r="5" spans="1:8" x14ac:dyDescent="0.15">
      <c r="A5" s="110" t="s">
        <v>515</v>
      </c>
      <c r="B5" s="115"/>
      <c r="C5" s="116"/>
      <c r="D5" s="117">
        <v>122620</v>
      </c>
      <c r="E5" s="118"/>
      <c r="F5" s="119">
        <v>136577</v>
      </c>
      <c r="G5" s="120"/>
      <c r="H5" s="121"/>
    </row>
    <row r="6" spans="1:8" x14ac:dyDescent="0.15">
      <c r="A6" s="122"/>
      <c r="B6" s="123"/>
      <c r="C6" s="124"/>
      <c r="D6" s="125">
        <v>80563</v>
      </c>
      <c r="E6" s="126"/>
      <c r="F6" s="127">
        <v>59645</v>
      </c>
      <c r="G6" s="128"/>
      <c r="H6" s="129"/>
    </row>
    <row r="7" spans="1:8" x14ac:dyDescent="0.15">
      <c r="A7" s="110" t="s">
        <v>516</v>
      </c>
      <c r="B7" s="115"/>
      <c r="C7" s="116"/>
      <c r="D7" s="117">
        <v>100661</v>
      </c>
      <c r="E7" s="118"/>
      <c r="F7" s="119">
        <v>132212</v>
      </c>
      <c r="G7" s="120"/>
      <c r="H7" s="121"/>
    </row>
    <row r="8" spans="1:8" x14ac:dyDescent="0.15">
      <c r="A8" s="122"/>
      <c r="B8" s="123"/>
      <c r="C8" s="124"/>
      <c r="D8" s="125">
        <v>63762</v>
      </c>
      <c r="E8" s="126"/>
      <c r="F8" s="127">
        <v>67114</v>
      </c>
      <c r="G8" s="128"/>
      <c r="H8" s="129"/>
    </row>
    <row r="9" spans="1:8" x14ac:dyDescent="0.15">
      <c r="A9" s="110" t="s">
        <v>517</v>
      </c>
      <c r="B9" s="115"/>
      <c r="C9" s="116"/>
      <c r="D9" s="117">
        <v>68780</v>
      </c>
      <c r="E9" s="118"/>
      <c r="F9" s="119">
        <v>93741</v>
      </c>
      <c r="G9" s="120"/>
      <c r="H9" s="121"/>
    </row>
    <row r="10" spans="1:8" x14ac:dyDescent="0.15">
      <c r="A10" s="122"/>
      <c r="B10" s="123"/>
      <c r="C10" s="124"/>
      <c r="D10" s="125">
        <v>45024</v>
      </c>
      <c r="E10" s="126"/>
      <c r="F10" s="127">
        <v>46285</v>
      </c>
      <c r="G10" s="128"/>
      <c r="H10" s="129"/>
    </row>
    <row r="11" spans="1:8" x14ac:dyDescent="0.15">
      <c r="A11" s="110" t="s">
        <v>518</v>
      </c>
      <c r="B11" s="115"/>
      <c r="C11" s="116"/>
      <c r="D11" s="117">
        <v>140685</v>
      </c>
      <c r="E11" s="118"/>
      <c r="F11" s="119">
        <v>107537</v>
      </c>
      <c r="G11" s="120"/>
      <c r="H11" s="121"/>
    </row>
    <row r="12" spans="1:8" x14ac:dyDescent="0.15">
      <c r="A12" s="122"/>
      <c r="B12" s="123"/>
      <c r="C12" s="130"/>
      <c r="D12" s="125">
        <v>68098</v>
      </c>
      <c r="E12" s="126"/>
      <c r="F12" s="127">
        <v>57923</v>
      </c>
      <c r="G12" s="128"/>
      <c r="H12" s="129"/>
    </row>
    <row r="13" spans="1:8" x14ac:dyDescent="0.15">
      <c r="A13" s="110"/>
      <c r="B13" s="115"/>
      <c r="C13" s="131"/>
      <c r="D13" s="132">
        <v>98904</v>
      </c>
      <c r="E13" s="133"/>
      <c r="F13" s="134">
        <v>116833</v>
      </c>
      <c r="G13" s="135"/>
      <c r="H13" s="121"/>
    </row>
    <row r="14" spans="1:8" x14ac:dyDescent="0.15">
      <c r="A14" s="122"/>
      <c r="B14" s="123"/>
      <c r="C14" s="124"/>
      <c r="D14" s="125">
        <v>59796</v>
      </c>
      <c r="E14" s="126"/>
      <c r="F14" s="127">
        <v>58519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5.6</v>
      </c>
      <c r="C19" s="136">
        <f>ROUND(VALUE(SUBSTITUTE(実質収支比率等に係る経年分析!G$48,"▲","-")),2)</f>
        <v>6.09</v>
      </c>
      <c r="D19" s="136">
        <f>ROUND(VALUE(SUBSTITUTE(実質収支比率等に係る経年分析!H$48,"▲","-")),2)</f>
        <v>5.13</v>
      </c>
      <c r="E19" s="136">
        <f>ROUND(VALUE(SUBSTITUTE(実質収支比率等に係る経年分析!I$48,"▲","-")),2)</f>
        <v>5.42</v>
      </c>
      <c r="F19" s="136">
        <f>ROUND(VALUE(SUBSTITUTE(実質収支比率等に係る経年分析!J$48,"▲","-")),2)</f>
        <v>3.53</v>
      </c>
    </row>
    <row r="20" spans="1:11" x14ac:dyDescent="0.15">
      <c r="A20" s="136" t="s">
        <v>44</v>
      </c>
      <c r="B20" s="136">
        <f>ROUND(VALUE(SUBSTITUTE(実質収支比率等に係る経年分析!F$47,"▲","-")),2)</f>
        <v>29.47</v>
      </c>
      <c r="C20" s="136">
        <f>ROUND(VALUE(SUBSTITUTE(実質収支比率等に係る経年分析!G$47,"▲","-")),2)</f>
        <v>29.98</v>
      </c>
      <c r="D20" s="136">
        <f>ROUND(VALUE(SUBSTITUTE(実質収支比率等に係る経年分析!H$47,"▲","-")),2)</f>
        <v>32.92</v>
      </c>
      <c r="E20" s="136">
        <f>ROUND(VALUE(SUBSTITUTE(実質収支比率等に係る経年分析!I$47,"▲","-")),2)</f>
        <v>32.72</v>
      </c>
      <c r="F20" s="136">
        <f>ROUND(VALUE(SUBSTITUTE(実質収支比率等に係る経年分析!J$47,"▲","-")),2)</f>
        <v>35.86</v>
      </c>
    </row>
    <row r="21" spans="1:11" x14ac:dyDescent="0.15">
      <c r="A21" s="136" t="s">
        <v>45</v>
      </c>
      <c r="B21" s="136">
        <f>IF(ISNUMBER(VALUE(SUBSTITUTE(実質収支比率等に係る経年分析!F$49,"▲","-"))),ROUND(VALUE(SUBSTITUTE(実質収支比率等に係る経年分析!F$49,"▲","-")),2),NA())</f>
        <v>-1.07</v>
      </c>
      <c r="C21" s="136">
        <f>IF(ISNUMBER(VALUE(SUBSTITUTE(実質収支比率等に係る経年分析!G$49,"▲","-"))),ROUND(VALUE(SUBSTITUTE(実質収支比率等に係る経年分析!G$49,"▲","-")),2),NA())</f>
        <v>1.35</v>
      </c>
      <c r="D21" s="136">
        <f>IF(ISNUMBER(VALUE(SUBSTITUTE(実質収支比率等に係る経年分析!H$49,"▲","-"))),ROUND(VALUE(SUBSTITUTE(実質収支比率等に係る経年分析!H$49,"▲","-")),2),NA())</f>
        <v>1.83</v>
      </c>
      <c r="E21" s="136">
        <f>IF(ISNUMBER(VALUE(SUBSTITUTE(実質収支比率等に係る経年分析!I$49,"▲","-"))),ROUND(VALUE(SUBSTITUTE(実質収支比率等に係る経年分析!I$49,"▲","-")),2),NA())</f>
        <v>0.86</v>
      </c>
      <c r="F21" s="136">
        <f>IF(ISNUMBER(VALUE(SUBSTITUTE(実質収支比率等に係る経年分析!J$49,"▲","-"))),ROUND(VALUE(SUBSTITUTE(実質収支比率等に係る経年分析!J$49,"▲","-")),2),NA())</f>
        <v>0.05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0.14000000000000001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1.31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1.63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1.28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1.1399999999999999</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2.67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1.1200000000000001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1.1599999999999999</v>
      </c>
    </row>
    <row r="34" spans="1:16" x14ac:dyDescent="0.15">
      <c r="A34" s="137" t="str">
        <f>IF(連結実質赤字比率に係る赤字・黒字の構成分析!C$36="",NA(),連結実質赤字比率に係る赤字・黒字の構成分析!C$36)</f>
        <v>上水道事業会計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3.24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3.41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2.2599999999999998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5.12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5.41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3.53</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2.56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3.75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1072</v>
      </c>
      <c r="E42" s="138"/>
      <c r="F42" s="138"/>
      <c r="G42" s="138">
        <f>'実質公債費比率（分子）の構造'!L$52</f>
        <v>1083</v>
      </c>
      <c r="H42" s="138"/>
      <c r="I42" s="138"/>
      <c r="J42" s="138">
        <f>'実質公債費比率（分子）の構造'!M$52</f>
        <v>1158</v>
      </c>
      <c r="K42" s="138"/>
      <c r="L42" s="138"/>
      <c r="M42" s="138">
        <f>'実質公債費比率（分子）の構造'!N$52</f>
        <v>1153</v>
      </c>
      <c r="N42" s="138"/>
      <c r="O42" s="138"/>
      <c r="P42" s="138">
        <f>'実質公債費比率（分子）の構造'!O$52</f>
        <v>1134</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63</v>
      </c>
      <c r="C45" s="138"/>
      <c r="D45" s="138"/>
      <c r="E45" s="138">
        <f>'実質公債費比率（分子）の構造'!L$49</f>
        <v>63</v>
      </c>
      <c r="F45" s="138"/>
      <c r="G45" s="138"/>
      <c r="H45" s="138">
        <f>'実質公債費比率（分子）の構造'!M$49</f>
        <v>63</v>
      </c>
      <c r="I45" s="138"/>
      <c r="J45" s="138"/>
      <c r="K45" s="138">
        <f>'実質公債費比率（分子）の構造'!N$49</f>
        <v>66</v>
      </c>
      <c r="L45" s="138"/>
      <c r="M45" s="138"/>
      <c r="N45" s="138">
        <f>'実質公債費比率（分子）の構造'!O$49</f>
        <v>68</v>
      </c>
      <c r="O45" s="138"/>
      <c r="P45" s="138"/>
    </row>
    <row r="46" spans="1:16" x14ac:dyDescent="0.15">
      <c r="A46" s="138" t="s">
        <v>56</v>
      </c>
      <c r="B46" s="138">
        <f>'実質公債費比率（分子）の構造'!K$48</f>
        <v>348</v>
      </c>
      <c r="C46" s="138"/>
      <c r="D46" s="138"/>
      <c r="E46" s="138">
        <f>'実質公債費比率（分子）の構造'!L$48</f>
        <v>350</v>
      </c>
      <c r="F46" s="138"/>
      <c r="G46" s="138"/>
      <c r="H46" s="138">
        <f>'実質公債費比率（分子）の構造'!M$48</f>
        <v>370</v>
      </c>
      <c r="I46" s="138"/>
      <c r="J46" s="138"/>
      <c r="K46" s="138">
        <f>'実質公債費比率（分子）の構造'!N$48</f>
        <v>370</v>
      </c>
      <c r="L46" s="138"/>
      <c r="M46" s="138"/>
      <c r="N46" s="138">
        <f>'実質公債費比率（分子）の構造'!O$48</f>
        <v>383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1146</v>
      </c>
      <c r="C49" s="138"/>
      <c r="D49" s="138"/>
      <c r="E49" s="138">
        <f>'実質公債費比率（分子）の構造'!L$45</f>
        <v>1152</v>
      </c>
      <c r="F49" s="138"/>
      <c r="G49" s="138"/>
      <c r="H49" s="138">
        <f>'実質公債費比率（分子）の構造'!M$45</f>
        <v>1197</v>
      </c>
      <c r="I49" s="138"/>
      <c r="J49" s="138"/>
      <c r="K49" s="138">
        <f>'実質公債費比率（分子）の構造'!N$45</f>
        <v>1188</v>
      </c>
      <c r="L49" s="138"/>
      <c r="M49" s="138"/>
      <c r="N49" s="138">
        <f>'実質公債費比率（分子）の構造'!O$45</f>
        <v>1102</v>
      </c>
      <c r="O49" s="138"/>
      <c r="P49" s="138"/>
    </row>
    <row r="50" spans="1:16" x14ac:dyDescent="0.15">
      <c r="A50" s="138" t="s">
        <v>60</v>
      </c>
      <c r="B50" s="138" t="e">
        <f>NA()</f>
        <v>#N/A</v>
      </c>
      <c r="C50" s="138">
        <f>IF(ISNUMBER('実質公債費比率（分子）の構造'!K$53),'実質公債費比率（分子）の構造'!K$53,NA())</f>
        <v>485</v>
      </c>
      <c r="D50" s="138" t="e">
        <f>NA()</f>
        <v>#N/A</v>
      </c>
      <c r="E50" s="138" t="e">
        <f>NA()</f>
        <v>#N/A</v>
      </c>
      <c r="F50" s="138">
        <f>IF(ISNUMBER('実質公債費比率（分子）の構造'!L$53),'実質公債費比率（分子）の構造'!L$53,NA())</f>
        <v>482</v>
      </c>
      <c r="G50" s="138" t="e">
        <f>NA()</f>
        <v>#N/A</v>
      </c>
      <c r="H50" s="138" t="e">
        <f>NA()</f>
        <v>#N/A</v>
      </c>
      <c r="I50" s="138">
        <f>IF(ISNUMBER('実質公債費比率（分子）の構造'!M$53),'実質公債費比率（分子）の構造'!M$53,NA())</f>
        <v>472</v>
      </c>
      <c r="J50" s="138" t="e">
        <f>NA()</f>
        <v>#N/A</v>
      </c>
      <c r="K50" s="138" t="e">
        <f>NA()</f>
        <v>#N/A</v>
      </c>
      <c r="L50" s="138">
        <f>IF(ISNUMBER('実質公債費比率（分子）の構造'!N$53),'実質公債費比率（分子）の構造'!N$53,NA())</f>
        <v>471</v>
      </c>
      <c r="M50" s="138" t="e">
        <f>NA()</f>
        <v>#N/A</v>
      </c>
      <c r="N50" s="138" t="e">
        <f>NA()</f>
        <v>#N/A</v>
      </c>
      <c r="O50" s="138">
        <f>IF(ISNUMBER('実質公債費比率（分子）の構造'!O$53),'実質公債費比率（分子）の構造'!O$53,NA())</f>
        <v>419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11267</v>
      </c>
      <c r="E56" s="137"/>
      <c r="F56" s="137"/>
      <c r="G56" s="137">
        <f>'将来負担比率（分子）の構造'!J$52</f>
        <v>11477</v>
      </c>
      <c r="H56" s="137"/>
      <c r="I56" s="137"/>
      <c r="J56" s="137">
        <f>'将来負担比率（分子）の構造'!K$52</f>
        <v>11460</v>
      </c>
      <c r="K56" s="137"/>
      <c r="L56" s="137"/>
      <c r="M56" s="137">
        <f>'将来負担比率（分子）の構造'!L$52</f>
        <v>11266</v>
      </c>
      <c r="N56" s="137"/>
      <c r="O56" s="137"/>
      <c r="P56" s="137">
        <f>'将来負担比率（分子）の構造'!M$52</f>
        <v>11486</v>
      </c>
    </row>
    <row r="57" spans="1:16" x14ac:dyDescent="0.15">
      <c r="A57" s="137" t="s">
        <v>36</v>
      </c>
      <c r="B57" s="137"/>
      <c r="C57" s="137"/>
      <c r="D57" s="137">
        <f>'将来負担比率（分子）の構造'!I$51</f>
        <v>200</v>
      </c>
      <c r="E57" s="137"/>
      <c r="F57" s="137"/>
      <c r="G57" s="137">
        <f>'将来負担比率（分子）の構造'!J$51</f>
        <v>129</v>
      </c>
      <c r="H57" s="137"/>
      <c r="I57" s="137"/>
      <c r="J57" s="137">
        <f>'将来負担比率（分子）の構造'!K$51</f>
        <v>94</v>
      </c>
      <c r="K57" s="137"/>
      <c r="L57" s="137"/>
      <c r="M57" s="137">
        <f>'将来負担比率（分子）の構造'!L$51</f>
        <v>77</v>
      </c>
      <c r="N57" s="137"/>
      <c r="O57" s="137"/>
      <c r="P57" s="137">
        <f>'将来負担比率（分子）の構造'!M$51</f>
        <v>107</v>
      </c>
    </row>
    <row r="58" spans="1:16" x14ac:dyDescent="0.15">
      <c r="A58" s="137" t="s">
        <v>35</v>
      </c>
      <c r="B58" s="137"/>
      <c r="C58" s="137"/>
      <c r="D58" s="137">
        <f>'将来負担比率（分子）の構造'!I$50</f>
        <v>4229</v>
      </c>
      <c r="E58" s="137"/>
      <c r="F58" s="137"/>
      <c r="G58" s="137">
        <f>'将来負担比率（分子）の構造'!J$50</f>
        <v>4416</v>
      </c>
      <c r="H58" s="137"/>
      <c r="I58" s="137"/>
      <c r="J58" s="137">
        <f>'将来負担比率（分子）の構造'!K$50</f>
        <v>4570</v>
      </c>
      <c r="K58" s="137"/>
      <c r="L58" s="137"/>
      <c r="M58" s="137">
        <f>'将来負担比率（分子）の構造'!L$50</f>
        <v>4761</v>
      </c>
      <c r="N58" s="137"/>
      <c r="O58" s="137"/>
      <c r="P58" s="137">
        <f>'将来負担比率（分子）の構造'!M$50</f>
        <v>5085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2394</v>
      </c>
      <c r="C62" s="137"/>
      <c r="D62" s="137"/>
      <c r="E62" s="137">
        <f>'将来負担比率（分子）の構造'!J$45</f>
        <v>2351</v>
      </c>
      <c r="F62" s="137"/>
      <c r="G62" s="137"/>
      <c r="H62" s="137">
        <f>'将来負担比率（分子）の構造'!K$45</f>
        <v>2314</v>
      </c>
      <c r="I62" s="137"/>
      <c r="J62" s="137"/>
      <c r="K62" s="137">
        <f>'将来負担比率（分子）の構造'!L$45</f>
        <v>2177</v>
      </c>
      <c r="L62" s="137"/>
      <c r="M62" s="137"/>
      <c r="N62" s="137">
        <f>'将来負担比率（分子）の構造'!M$45</f>
        <v>2128</v>
      </c>
      <c r="O62" s="137"/>
      <c r="P62" s="137"/>
    </row>
    <row r="63" spans="1:16" x14ac:dyDescent="0.15">
      <c r="A63" s="137" t="s">
        <v>28</v>
      </c>
      <c r="B63" s="137">
        <f>'将来負担比率（分子）の構造'!I$44</f>
        <v>449</v>
      </c>
      <c r="C63" s="137"/>
      <c r="D63" s="137"/>
      <c r="E63" s="137">
        <f>'将来負担比率（分子）の構造'!J$44</f>
        <v>437</v>
      </c>
      <c r="F63" s="137"/>
      <c r="G63" s="137"/>
      <c r="H63" s="137">
        <f>'将来負担比率（分子）の構造'!K$44</f>
        <v>416</v>
      </c>
      <c r="I63" s="137"/>
      <c r="J63" s="137"/>
      <c r="K63" s="137">
        <f>'将来負担比率（分子）の構造'!L$44</f>
        <v>373</v>
      </c>
      <c r="L63" s="137"/>
      <c r="M63" s="137"/>
      <c r="N63" s="137">
        <f>'将来負担比率（分子）の構造'!M$44</f>
        <v>313</v>
      </c>
      <c r="O63" s="137"/>
      <c r="P63" s="137"/>
    </row>
    <row r="64" spans="1:16" x14ac:dyDescent="0.15">
      <c r="A64" s="137" t="s">
        <v>27</v>
      </c>
      <c r="B64" s="137">
        <f>'将来負担比率（分子）の構造'!I$43</f>
        <v>4641</v>
      </c>
      <c r="C64" s="137"/>
      <c r="D64" s="137"/>
      <c r="E64" s="137">
        <f>'将来負担比率（分子）の構造'!J$43</f>
        <v>4489</v>
      </c>
      <c r="F64" s="137"/>
      <c r="G64" s="137"/>
      <c r="H64" s="137">
        <f>'将来負担比率（分子）の構造'!K$43</f>
        <v>4301</v>
      </c>
      <c r="I64" s="137"/>
      <c r="J64" s="137"/>
      <c r="K64" s="137">
        <f>'将来負担比率（分子）の構造'!L$43</f>
        <v>4198</v>
      </c>
      <c r="L64" s="137"/>
      <c r="M64" s="137"/>
      <c r="N64" s="137">
        <f>'将来負担比率（分子）の構造'!M$43</f>
        <v>4174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11376</v>
      </c>
      <c r="C66" s="137"/>
      <c r="D66" s="137"/>
      <c r="E66" s="137">
        <f>'将来負担比率（分子）の構造'!J$41</f>
        <v>11592</v>
      </c>
      <c r="F66" s="137"/>
      <c r="G66" s="137"/>
      <c r="H66" s="137">
        <f>'将来負担比率（分子）の構造'!K$41</f>
        <v>11638</v>
      </c>
      <c r="I66" s="137"/>
      <c r="J66" s="137"/>
      <c r="K66" s="137">
        <f>'将来負担比率（分子）の構造'!L$41</f>
        <v>11493</v>
      </c>
      <c r="L66" s="137"/>
      <c r="M66" s="137"/>
      <c r="N66" s="137">
        <f>'将来負担比率（分子）の構造'!M$41</f>
        <v>11986</v>
      </c>
      <c r="O66" s="137"/>
      <c r="P66" s="137"/>
    </row>
    <row r="67" spans="1:16" x14ac:dyDescent="0.15">
      <c r="A67" s="137" t="s">
        <v>64</v>
      </c>
      <c r="B67" s="137" t="e">
        <f>NA()</f>
        <v>#N/A</v>
      </c>
      <c r="C67" s="137">
        <f>IF(ISNUMBER('将来負担比率（分子）の構造'!I$53), IF('将来負担比率（分子）の構造'!I$53 &lt; 0, 0, '将来負担比率（分子）の構造'!I$53), NA())</f>
        <v>3165</v>
      </c>
      <c r="D67" s="137" t="e">
        <f>NA()</f>
        <v>#N/A</v>
      </c>
      <c r="E67" s="137" t="e">
        <f>NA()</f>
        <v>#N/A</v>
      </c>
      <c r="F67" s="137">
        <f>IF(ISNUMBER('将来負担比率（分子）の構造'!J$53), IF('将来負担比率（分子）の構造'!J$53 &lt; 0, 0, '将来負担比率（分子）の構造'!J$53), NA())</f>
        <v>2846</v>
      </c>
      <c r="G67" s="137" t="e">
        <f>NA()</f>
        <v>#N/A</v>
      </c>
      <c r="H67" s="137" t="e">
        <f>NA()</f>
        <v>#N/A</v>
      </c>
      <c r="I67" s="137">
        <f>IF(ISNUMBER('将来負担比率（分子）の構造'!K$53), IF('将来負担比率（分子）の構造'!K$53 &lt; 0, 0, '将来負担比率（分子）の構造'!K$53), NA())</f>
        <v>2544</v>
      </c>
      <c r="J67" s="137" t="e">
        <f>NA()</f>
        <v>#N/A</v>
      </c>
      <c r="K67" s="137" t="e">
        <f>NA()</f>
        <v>#N/A</v>
      </c>
      <c r="L67" s="137">
        <f>IF(ISNUMBER('将来負担比率（分子）の構造'!L$53), IF('将来負担比率（分子）の構造'!L$53 &lt; 0, 0, '将来負担比率（分子）の構造'!L$53), NA())</f>
        <v>2138</v>
      </c>
      <c r="M67" s="137" t="e">
        <f>NA()</f>
        <v>#N/A</v>
      </c>
      <c r="N67" s="137" t="e">
        <f>NA()</f>
        <v>#N/A</v>
      </c>
      <c r="O67" s="137">
        <f>IF(ISNUMBER('将来負担比率（分子）の構造'!M$53), IF('将来負担比率（分子）の構造'!M$53 &lt; 0, 0, '将来負担比率（分子）の構造'!M$53), NA())</f>
        <v>1923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U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1015012</v>
      </c>
      <c r="S5" s="671"/>
      <c r="T5" s="671"/>
      <c r="U5" s="671"/>
      <c r="V5" s="671"/>
      <c r="W5" s="671"/>
      <c r="X5" s="671"/>
      <c r="Y5" s="718"/>
      <c r="Z5" s="731">
        <v>10.3</v>
      </c>
      <c r="AA5" s="731"/>
      <c r="AB5" s="731"/>
      <c r="AC5" s="731"/>
      <c r="AD5" s="732">
        <v>1015012</v>
      </c>
      <c r="AE5" s="732"/>
      <c r="AF5" s="732"/>
      <c r="AG5" s="732"/>
      <c r="AH5" s="732"/>
      <c r="AI5" s="732"/>
      <c r="AJ5" s="732"/>
      <c r="AK5" s="732"/>
      <c r="AL5" s="719">
        <v>17.899999999999999</v>
      </c>
      <c r="AM5" s="688"/>
      <c r="AN5" s="688"/>
      <c r="AO5" s="720"/>
      <c r="AP5" s="707" t="s">
        <v>211</v>
      </c>
      <c r="AQ5" s="708"/>
      <c r="AR5" s="708"/>
      <c r="AS5" s="708"/>
      <c r="AT5" s="708"/>
      <c r="AU5" s="708"/>
      <c r="AV5" s="708"/>
      <c r="AW5" s="708"/>
      <c r="AX5" s="708"/>
      <c r="AY5" s="708"/>
      <c r="AZ5" s="708"/>
      <c r="BA5" s="708"/>
      <c r="BB5" s="708"/>
      <c r="BC5" s="708"/>
      <c r="BD5" s="708"/>
      <c r="BE5" s="708"/>
      <c r="BF5" s="709"/>
      <c r="BG5" s="620">
        <v>1014590</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70633</v>
      </c>
      <c r="S6" s="621"/>
      <c r="T6" s="621"/>
      <c r="U6" s="621"/>
      <c r="V6" s="621"/>
      <c r="W6" s="621"/>
      <c r="X6" s="621"/>
      <c r="Y6" s="622"/>
      <c r="Z6" s="673">
        <v>0.7</v>
      </c>
      <c r="AA6" s="673"/>
      <c r="AB6" s="673"/>
      <c r="AC6" s="673"/>
      <c r="AD6" s="674">
        <v>70633</v>
      </c>
      <c r="AE6" s="674"/>
      <c r="AF6" s="674"/>
      <c r="AG6" s="674"/>
      <c r="AH6" s="674"/>
      <c r="AI6" s="674"/>
      <c r="AJ6" s="674"/>
      <c r="AK6" s="674"/>
      <c r="AL6" s="643">
        <v>1.2</v>
      </c>
      <c r="AM6" s="675"/>
      <c r="AN6" s="675"/>
      <c r="AO6" s="676"/>
      <c r="AP6" s="617" t="s">
        <v>217</v>
      </c>
      <c r="AQ6" s="618"/>
      <c r="AR6" s="618"/>
      <c r="AS6" s="618"/>
      <c r="AT6" s="618"/>
      <c r="AU6" s="618"/>
      <c r="AV6" s="618"/>
      <c r="AW6" s="618"/>
      <c r="AX6" s="618"/>
      <c r="AY6" s="618"/>
      <c r="AZ6" s="618"/>
      <c r="BA6" s="618"/>
      <c r="BB6" s="618"/>
      <c r="BC6" s="618"/>
      <c r="BD6" s="618"/>
      <c r="BE6" s="618"/>
      <c r="BF6" s="619"/>
      <c r="BG6" s="620">
        <v>1014590</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93144</v>
      </c>
      <c r="CS6" s="621"/>
      <c r="CT6" s="621"/>
      <c r="CU6" s="621"/>
      <c r="CV6" s="621"/>
      <c r="CW6" s="621"/>
      <c r="CX6" s="621"/>
      <c r="CY6" s="622"/>
      <c r="CZ6" s="673">
        <v>1</v>
      </c>
      <c r="DA6" s="673"/>
      <c r="DB6" s="673"/>
      <c r="DC6" s="673"/>
      <c r="DD6" s="626" t="s">
        <v>212</v>
      </c>
      <c r="DE6" s="621"/>
      <c r="DF6" s="621"/>
      <c r="DG6" s="621"/>
      <c r="DH6" s="621"/>
      <c r="DI6" s="621"/>
      <c r="DJ6" s="621"/>
      <c r="DK6" s="621"/>
      <c r="DL6" s="621"/>
      <c r="DM6" s="621"/>
      <c r="DN6" s="621"/>
      <c r="DO6" s="621"/>
      <c r="DP6" s="622"/>
      <c r="DQ6" s="626">
        <v>93144</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2037</v>
      </c>
      <c r="S7" s="621"/>
      <c r="T7" s="621"/>
      <c r="U7" s="621"/>
      <c r="V7" s="621"/>
      <c r="W7" s="621"/>
      <c r="X7" s="621"/>
      <c r="Y7" s="622"/>
      <c r="Z7" s="673">
        <v>0</v>
      </c>
      <c r="AA7" s="673"/>
      <c r="AB7" s="673"/>
      <c r="AC7" s="673"/>
      <c r="AD7" s="674">
        <v>2037</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482954</v>
      </c>
      <c r="BH7" s="621"/>
      <c r="BI7" s="621"/>
      <c r="BJ7" s="621"/>
      <c r="BK7" s="621"/>
      <c r="BL7" s="621"/>
      <c r="BM7" s="621"/>
      <c r="BN7" s="622"/>
      <c r="BO7" s="673">
        <v>47.6</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1807984</v>
      </c>
      <c r="CS7" s="621"/>
      <c r="CT7" s="621"/>
      <c r="CU7" s="621"/>
      <c r="CV7" s="621"/>
      <c r="CW7" s="621"/>
      <c r="CX7" s="621"/>
      <c r="CY7" s="622"/>
      <c r="CZ7" s="673">
        <v>18.8</v>
      </c>
      <c r="DA7" s="673"/>
      <c r="DB7" s="673"/>
      <c r="DC7" s="673"/>
      <c r="DD7" s="626">
        <v>262761</v>
      </c>
      <c r="DE7" s="621"/>
      <c r="DF7" s="621"/>
      <c r="DG7" s="621"/>
      <c r="DH7" s="621"/>
      <c r="DI7" s="621"/>
      <c r="DJ7" s="621"/>
      <c r="DK7" s="621"/>
      <c r="DL7" s="621"/>
      <c r="DM7" s="621"/>
      <c r="DN7" s="621"/>
      <c r="DO7" s="621"/>
      <c r="DP7" s="622"/>
      <c r="DQ7" s="626">
        <v>1286580</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5009</v>
      </c>
      <c r="S8" s="621"/>
      <c r="T8" s="621"/>
      <c r="U8" s="621"/>
      <c r="V8" s="621"/>
      <c r="W8" s="621"/>
      <c r="X8" s="621"/>
      <c r="Y8" s="622"/>
      <c r="Z8" s="673">
        <v>0.1</v>
      </c>
      <c r="AA8" s="673"/>
      <c r="AB8" s="673"/>
      <c r="AC8" s="673"/>
      <c r="AD8" s="674">
        <v>5009</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20502</v>
      </c>
      <c r="BH8" s="621"/>
      <c r="BI8" s="621"/>
      <c r="BJ8" s="621"/>
      <c r="BK8" s="621"/>
      <c r="BL8" s="621"/>
      <c r="BM8" s="621"/>
      <c r="BN8" s="622"/>
      <c r="BO8" s="673">
        <v>2</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2182445</v>
      </c>
      <c r="CS8" s="621"/>
      <c r="CT8" s="621"/>
      <c r="CU8" s="621"/>
      <c r="CV8" s="621"/>
      <c r="CW8" s="621"/>
      <c r="CX8" s="621"/>
      <c r="CY8" s="622"/>
      <c r="CZ8" s="673">
        <v>22.8</v>
      </c>
      <c r="DA8" s="673"/>
      <c r="DB8" s="673"/>
      <c r="DC8" s="673"/>
      <c r="DD8" s="626">
        <v>6507</v>
      </c>
      <c r="DE8" s="621"/>
      <c r="DF8" s="621"/>
      <c r="DG8" s="621"/>
      <c r="DH8" s="621"/>
      <c r="DI8" s="621"/>
      <c r="DJ8" s="621"/>
      <c r="DK8" s="621"/>
      <c r="DL8" s="621"/>
      <c r="DM8" s="621"/>
      <c r="DN8" s="621"/>
      <c r="DO8" s="621"/>
      <c r="DP8" s="622"/>
      <c r="DQ8" s="626">
        <v>1396497</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2917</v>
      </c>
      <c r="S9" s="621"/>
      <c r="T9" s="621"/>
      <c r="U9" s="621"/>
      <c r="V9" s="621"/>
      <c r="W9" s="621"/>
      <c r="X9" s="621"/>
      <c r="Y9" s="622"/>
      <c r="Z9" s="673">
        <v>0</v>
      </c>
      <c r="AA9" s="673"/>
      <c r="AB9" s="673"/>
      <c r="AC9" s="673"/>
      <c r="AD9" s="674">
        <v>2917</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422675</v>
      </c>
      <c r="BH9" s="621"/>
      <c r="BI9" s="621"/>
      <c r="BJ9" s="621"/>
      <c r="BK9" s="621"/>
      <c r="BL9" s="621"/>
      <c r="BM9" s="621"/>
      <c r="BN9" s="622"/>
      <c r="BO9" s="673">
        <v>41.6</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1319005</v>
      </c>
      <c r="CS9" s="621"/>
      <c r="CT9" s="621"/>
      <c r="CU9" s="621"/>
      <c r="CV9" s="621"/>
      <c r="CW9" s="621"/>
      <c r="CX9" s="621"/>
      <c r="CY9" s="622"/>
      <c r="CZ9" s="673">
        <v>13.7</v>
      </c>
      <c r="DA9" s="673"/>
      <c r="DB9" s="673"/>
      <c r="DC9" s="673"/>
      <c r="DD9" s="626">
        <v>406468</v>
      </c>
      <c r="DE9" s="621"/>
      <c r="DF9" s="621"/>
      <c r="DG9" s="621"/>
      <c r="DH9" s="621"/>
      <c r="DI9" s="621"/>
      <c r="DJ9" s="621"/>
      <c r="DK9" s="621"/>
      <c r="DL9" s="621"/>
      <c r="DM9" s="621"/>
      <c r="DN9" s="621"/>
      <c r="DO9" s="621"/>
      <c r="DP9" s="622"/>
      <c r="DQ9" s="626">
        <v>941357</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208104</v>
      </c>
      <c r="S10" s="621"/>
      <c r="T10" s="621"/>
      <c r="U10" s="621"/>
      <c r="V10" s="621"/>
      <c r="W10" s="621"/>
      <c r="X10" s="621"/>
      <c r="Y10" s="622"/>
      <c r="Z10" s="673">
        <v>2.1</v>
      </c>
      <c r="AA10" s="673"/>
      <c r="AB10" s="673"/>
      <c r="AC10" s="673"/>
      <c r="AD10" s="674">
        <v>208104</v>
      </c>
      <c r="AE10" s="674"/>
      <c r="AF10" s="674"/>
      <c r="AG10" s="674"/>
      <c r="AH10" s="674"/>
      <c r="AI10" s="674"/>
      <c r="AJ10" s="674"/>
      <c r="AK10" s="674"/>
      <c r="AL10" s="643">
        <v>3.7</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23874</v>
      </c>
      <c r="BH10" s="621"/>
      <c r="BI10" s="621"/>
      <c r="BJ10" s="621"/>
      <c r="BK10" s="621"/>
      <c r="BL10" s="621"/>
      <c r="BM10" s="621"/>
      <c r="BN10" s="622"/>
      <c r="BO10" s="673">
        <v>2.4</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15903</v>
      </c>
      <c r="BH11" s="621"/>
      <c r="BI11" s="621"/>
      <c r="BJ11" s="621"/>
      <c r="BK11" s="621"/>
      <c r="BL11" s="621"/>
      <c r="BM11" s="621"/>
      <c r="BN11" s="622"/>
      <c r="BO11" s="673">
        <v>1.6</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618901</v>
      </c>
      <c r="CS11" s="621"/>
      <c r="CT11" s="621"/>
      <c r="CU11" s="621"/>
      <c r="CV11" s="621"/>
      <c r="CW11" s="621"/>
      <c r="CX11" s="621"/>
      <c r="CY11" s="622"/>
      <c r="CZ11" s="673">
        <v>6.5</v>
      </c>
      <c r="DA11" s="673"/>
      <c r="DB11" s="673"/>
      <c r="DC11" s="673"/>
      <c r="DD11" s="626">
        <v>152629</v>
      </c>
      <c r="DE11" s="621"/>
      <c r="DF11" s="621"/>
      <c r="DG11" s="621"/>
      <c r="DH11" s="621"/>
      <c r="DI11" s="621"/>
      <c r="DJ11" s="621"/>
      <c r="DK11" s="621"/>
      <c r="DL11" s="621"/>
      <c r="DM11" s="621"/>
      <c r="DN11" s="621"/>
      <c r="DO11" s="621"/>
      <c r="DP11" s="622"/>
      <c r="DQ11" s="626">
        <v>422006</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428450</v>
      </c>
      <c r="BH12" s="621"/>
      <c r="BI12" s="621"/>
      <c r="BJ12" s="621"/>
      <c r="BK12" s="621"/>
      <c r="BL12" s="621"/>
      <c r="BM12" s="621"/>
      <c r="BN12" s="622"/>
      <c r="BO12" s="673">
        <v>42.2</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134108</v>
      </c>
      <c r="CS12" s="621"/>
      <c r="CT12" s="621"/>
      <c r="CU12" s="621"/>
      <c r="CV12" s="621"/>
      <c r="CW12" s="621"/>
      <c r="CX12" s="621"/>
      <c r="CY12" s="622"/>
      <c r="CZ12" s="673">
        <v>1.4</v>
      </c>
      <c r="DA12" s="673"/>
      <c r="DB12" s="673"/>
      <c r="DC12" s="673"/>
      <c r="DD12" s="626">
        <v>13428</v>
      </c>
      <c r="DE12" s="621"/>
      <c r="DF12" s="621"/>
      <c r="DG12" s="621"/>
      <c r="DH12" s="621"/>
      <c r="DI12" s="621"/>
      <c r="DJ12" s="621"/>
      <c r="DK12" s="621"/>
      <c r="DL12" s="621"/>
      <c r="DM12" s="621"/>
      <c r="DN12" s="621"/>
      <c r="DO12" s="621"/>
      <c r="DP12" s="622"/>
      <c r="DQ12" s="626">
        <v>61725</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18862</v>
      </c>
      <c r="S13" s="621"/>
      <c r="T13" s="621"/>
      <c r="U13" s="621"/>
      <c r="V13" s="621"/>
      <c r="W13" s="621"/>
      <c r="X13" s="621"/>
      <c r="Y13" s="622"/>
      <c r="Z13" s="673">
        <v>0.2</v>
      </c>
      <c r="AA13" s="673"/>
      <c r="AB13" s="673"/>
      <c r="AC13" s="673"/>
      <c r="AD13" s="674">
        <v>18862</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428004</v>
      </c>
      <c r="BH13" s="621"/>
      <c r="BI13" s="621"/>
      <c r="BJ13" s="621"/>
      <c r="BK13" s="621"/>
      <c r="BL13" s="621"/>
      <c r="BM13" s="621"/>
      <c r="BN13" s="622"/>
      <c r="BO13" s="673">
        <v>42.2</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962192</v>
      </c>
      <c r="CS13" s="621"/>
      <c r="CT13" s="621"/>
      <c r="CU13" s="621"/>
      <c r="CV13" s="621"/>
      <c r="CW13" s="621"/>
      <c r="CX13" s="621"/>
      <c r="CY13" s="622"/>
      <c r="CZ13" s="673">
        <v>10</v>
      </c>
      <c r="DA13" s="673"/>
      <c r="DB13" s="673"/>
      <c r="DC13" s="673"/>
      <c r="DD13" s="626">
        <v>720577</v>
      </c>
      <c r="DE13" s="621"/>
      <c r="DF13" s="621"/>
      <c r="DG13" s="621"/>
      <c r="DH13" s="621"/>
      <c r="DI13" s="621"/>
      <c r="DJ13" s="621"/>
      <c r="DK13" s="621"/>
      <c r="DL13" s="621"/>
      <c r="DM13" s="621"/>
      <c r="DN13" s="621"/>
      <c r="DO13" s="621"/>
      <c r="DP13" s="622"/>
      <c r="DQ13" s="626">
        <v>349984</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43946</v>
      </c>
      <c r="BH14" s="621"/>
      <c r="BI14" s="621"/>
      <c r="BJ14" s="621"/>
      <c r="BK14" s="621"/>
      <c r="BL14" s="621"/>
      <c r="BM14" s="621"/>
      <c r="BN14" s="622"/>
      <c r="BO14" s="673">
        <v>4.3</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795283</v>
      </c>
      <c r="CS14" s="621"/>
      <c r="CT14" s="621"/>
      <c r="CU14" s="621"/>
      <c r="CV14" s="621"/>
      <c r="CW14" s="621"/>
      <c r="CX14" s="621"/>
      <c r="CY14" s="622"/>
      <c r="CZ14" s="673">
        <v>8.3000000000000007</v>
      </c>
      <c r="DA14" s="673"/>
      <c r="DB14" s="673"/>
      <c r="DC14" s="673"/>
      <c r="DD14" s="626">
        <v>286007</v>
      </c>
      <c r="DE14" s="621"/>
      <c r="DF14" s="621"/>
      <c r="DG14" s="621"/>
      <c r="DH14" s="621"/>
      <c r="DI14" s="621"/>
      <c r="DJ14" s="621"/>
      <c r="DK14" s="621"/>
      <c r="DL14" s="621"/>
      <c r="DM14" s="621"/>
      <c r="DN14" s="621"/>
      <c r="DO14" s="621"/>
      <c r="DP14" s="622"/>
      <c r="DQ14" s="626">
        <v>488560</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806</v>
      </c>
      <c r="S15" s="621"/>
      <c r="T15" s="621"/>
      <c r="U15" s="621"/>
      <c r="V15" s="621"/>
      <c r="W15" s="621"/>
      <c r="X15" s="621"/>
      <c r="Y15" s="622"/>
      <c r="Z15" s="673">
        <v>0</v>
      </c>
      <c r="AA15" s="673"/>
      <c r="AB15" s="673"/>
      <c r="AC15" s="673"/>
      <c r="AD15" s="674">
        <v>806</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58414</v>
      </c>
      <c r="BH15" s="621"/>
      <c r="BI15" s="621"/>
      <c r="BJ15" s="621"/>
      <c r="BK15" s="621"/>
      <c r="BL15" s="621"/>
      <c r="BM15" s="621"/>
      <c r="BN15" s="622"/>
      <c r="BO15" s="673">
        <v>5.8</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583348</v>
      </c>
      <c r="CS15" s="621"/>
      <c r="CT15" s="621"/>
      <c r="CU15" s="621"/>
      <c r="CV15" s="621"/>
      <c r="CW15" s="621"/>
      <c r="CX15" s="621"/>
      <c r="CY15" s="622"/>
      <c r="CZ15" s="673">
        <v>6.1</v>
      </c>
      <c r="DA15" s="673"/>
      <c r="DB15" s="673"/>
      <c r="DC15" s="673"/>
      <c r="DD15" s="626">
        <v>53819</v>
      </c>
      <c r="DE15" s="621"/>
      <c r="DF15" s="621"/>
      <c r="DG15" s="621"/>
      <c r="DH15" s="621"/>
      <c r="DI15" s="621"/>
      <c r="DJ15" s="621"/>
      <c r="DK15" s="621"/>
      <c r="DL15" s="621"/>
      <c r="DM15" s="621"/>
      <c r="DN15" s="621"/>
      <c r="DO15" s="621"/>
      <c r="DP15" s="622"/>
      <c r="DQ15" s="626">
        <v>445093</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4804732</v>
      </c>
      <c r="S16" s="621"/>
      <c r="T16" s="621"/>
      <c r="U16" s="621"/>
      <c r="V16" s="621"/>
      <c r="W16" s="621"/>
      <c r="X16" s="621"/>
      <c r="Y16" s="622"/>
      <c r="Z16" s="673">
        <v>48.8</v>
      </c>
      <c r="AA16" s="673"/>
      <c r="AB16" s="673"/>
      <c r="AC16" s="673"/>
      <c r="AD16" s="674">
        <v>4330196</v>
      </c>
      <c r="AE16" s="674"/>
      <c r="AF16" s="674"/>
      <c r="AG16" s="674"/>
      <c r="AH16" s="674"/>
      <c r="AI16" s="674"/>
      <c r="AJ16" s="674"/>
      <c r="AK16" s="674"/>
      <c r="AL16" s="643">
        <v>76.2</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v>826</v>
      </c>
      <c r="BH16" s="621"/>
      <c r="BI16" s="621"/>
      <c r="BJ16" s="621"/>
      <c r="BK16" s="621"/>
      <c r="BL16" s="621"/>
      <c r="BM16" s="621"/>
      <c r="BN16" s="622"/>
      <c r="BO16" s="673">
        <v>0.1</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4330196</v>
      </c>
      <c r="S17" s="621"/>
      <c r="T17" s="621"/>
      <c r="U17" s="621"/>
      <c r="V17" s="621"/>
      <c r="W17" s="621"/>
      <c r="X17" s="621"/>
      <c r="Y17" s="622"/>
      <c r="Z17" s="673">
        <v>44</v>
      </c>
      <c r="AA17" s="673"/>
      <c r="AB17" s="673"/>
      <c r="AC17" s="673"/>
      <c r="AD17" s="674">
        <v>4330196</v>
      </c>
      <c r="AE17" s="674"/>
      <c r="AF17" s="674"/>
      <c r="AG17" s="674"/>
      <c r="AH17" s="674"/>
      <c r="AI17" s="674"/>
      <c r="AJ17" s="674"/>
      <c r="AK17" s="674"/>
      <c r="AL17" s="643">
        <v>76.2</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1096529</v>
      </c>
      <c r="CS17" s="621"/>
      <c r="CT17" s="621"/>
      <c r="CU17" s="621"/>
      <c r="CV17" s="621"/>
      <c r="CW17" s="621"/>
      <c r="CX17" s="621"/>
      <c r="CY17" s="622"/>
      <c r="CZ17" s="673">
        <v>11.4</v>
      </c>
      <c r="DA17" s="673"/>
      <c r="DB17" s="673"/>
      <c r="DC17" s="673"/>
      <c r="DD17" s="626" t="s">
        <v>113</v>
      </c>
      <c r="DE17" s="621"/>
      <c r="DF17" s="621"/>
      <c r="DG17" s="621"/>
      <c r="DH17" s="621"/>
      <c r="DI17" s="621"/>
      <c r="DJ17" s="621"/>
      <c r="DK17" s="621"/>
      <c r="DL17" s="621"/>
      <c r="DM17" s="621"/>
      <c r="DN17" s="621"/>
      <c r="DO17" s="621"/>
      <c r="DP17" s="622"/>
      <c r="DQ17" s="626">
        <v>1073426</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474536</v>
      </c>
      <c r="S18" s="621"/>
      <c r="T18" s="621"/>
      <c r="U18" s="621"/>
      <c r="V18" s="621"/>
      <c r="W18" s="621"/>
      <c r="X18" s="621"/>
      <c r="Y18" s="622"/>
      <c r="Z18" s="673">
        <v>4.8</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422</v>
      </c>
      <c r="BH19" s="621"/>
      <c r="BI19" s="621"/>
      <c r="BJ19" s="621"/>
      <c r="BK19" s="621"/>
      <c r="BL19" s="621"/>
      <c r="BM19" s="621"/>
      <c r="BN19" s="622"/>
      <c r="BO19" s="673">
        <v>0</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6128112</v>
      </c>
      <c r="S20" s="621"/>
      <c r="T20" s="621"/>
      <c r="U20" s="621"/>
      <c r="V20" s="621"/>
      <c r="W20" s="621"/>
      <c r="X20" s="621"/>
      <c r="Y20" s="622"/>
      <c r="Z20" s="673">
        <v>62.3</v>
      </c>
      <c r="AA20" s="673"/>
      <c r="AB20" s="673"/>
      <c r="AC20" s="673"/>
      <c r="AD20" s="674">
        <v>5653576</v>
      </c>
      <c r="AE20" s="674"/>
      <c r="AF20" s="674"/>
      <c r="AG20" s="674"/>
      <c r="AH20" s="674"/>
      <c r="AI20" s="674"/>
      <c r="AJ20" s="674"/>
      <c r="AK20" s="674"/>
      <c r="AL20" s="643">
        <v>99.6</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422</v>
      </c>
      <c r="BH20" s="621"/>
      <c r="BI20" s="621"/>
      <c r="BJ20" s="621"/>
      <c r="BK20" s="621"/>
      <c r="BL20" s="621"/>
      <c r="BM20" s="621"/>
      <c r="BN20" s="622"/>
      <c r="BO20" s="673">
        <v>0</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9592939</v>
      </c>
      <c r="CS20" s="621"/>
      <c r="CT20" s="621"/>
      <c r="CU20" s="621"/>
      <c r="CV20" s="621"/>
      <c r="CW20" s="621"/>
      <c r="CX20" s="621"/>
      <c r="CY20" s="622"/>
      <c r="CZ20" s="673">
        <v>100</v>
      </c>
      <c r="DA20" s="673"/>
      <c r="DB20" s="673"/>
      <c r="DC20" s="673"/>
      <c r="DD20" s="626">
        <v>1902196</v>
      </c>
      <c r="DE20" s="621"/>
      <c r="DF20" s="621"/>
      <c r="DG20" s="621"/>
      <c r="DH20" s="621"/>
      <c r="DI20" s="621"/>
      <c r="DJ20" s="621"/>
      <c r="DK20" s="621"/>
      <c r="DL20" s="621"/>
      <c r="DM20" s="621"/>
      <c r="DN20" s="621"/>
      <c r="DO20" s="621"/>
      <c r="DP20" s="622"/>
      <c r="DQ20" s="626">
        <v>6558372</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1075</v>
      </c>
      <c r="S21" s="621"/>
      <c r="T21" s="621"/>
      <c r="U21" s="621"/>
      <c r="V21" s="621"/>
      <c r="W21" s="621"/>
      <c r="X21" s="621"/>
      <c r="Y21" s="622"/>
      <c r="Z21" s="673">
        <v>0</v>
      </c>
      <c r="AA21" s="673"/>
      <c r="AB21" s="673"/>
      <c r="AC21" s="673"/>
      <c r="AD21" s="674">
        <v>1075</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422</v>
      </c>
      <c r="BH21" s="621"/>
      <c r="BI21" s="621"/>
      <c r="BJ21" s="621"/>
      <c r="BK21" s="621"/>
      <c r="BL21" s="621"/>
      <c r="BM21" s="621"/>
      <c r="BN21" s="622"/>
      <c r="BO21" s="673">
        <v>0</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15844</v>
      </c>
      <c r="S22" s="621"/>
      <c r="T22" s="621"/>
      <c r="U22" s="621"/>
      <c r="V22" s="621"/>
      <c r="W22" s="621"/>
      <c r="X22" s="621"/>
      <c r="Y22" s="622"/>
      <c r="Z22" s="673">
        <v>0.2</v>
      </c>
      <c r="AA22" s="673"/>
      <c r="AB22" s="673"/>
      <c r="AC22" s="673"/>
      <c r="AD22" s="674">
        <v>8357</v>
      </c>
      <c r="AE22" s="674"/>
      <c r="AF22" s="674"/>
      <c r="AG22" s="674"/>
      <c r="AH22" s="674"/>
      <c r="AI22" s="674"/>
      <c r="AJ22" s="674"/>
      <c r="AK22" s="674"/>
      <c r="AL22" s="643">
        <v>0.1</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75416</v>
      </c>
      <c r="S23" s="621"/>
      <c r="T23" s="621"/>
      <c r="U23" s="621"/>
      <c r="V23" s="621"/>
      <c r="W23" s="621"/>
      <c r="X23" s="621"/>
      <c r="Y23" s="622"/>
      <c r="Z23" s="673">
        <v>0.8</v>
      </c>
      <c r="AA23" s="673"/>
      <c r="AB23" s="673"/>
      <c r="AC23" s="673"/>
      <c r="AD23" s="674">
        <v>5763</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10837</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3318097</v>
      </c>
      <c r="CS24" s="671"/>
      <c r="CT24" s="671"/>
      <c r="CU24" s="671"/>
      <c r="CV24" s="671"/>
      <c r="CW24" s="671"/>
      <c r="CX24" s="671"/>
      <c r="CY24" s="718"/>
      <c r="CZ24" s="722">
        <v>34.6</v>
      </c>
      <c r="DA24" s="723"/>
      <c r="DB24" s="723"/>
      <c r="DC24" s="724"/>
      <c r="DD24" s="717">
        <v>2706337</v>
      </c>
      <c r="DE24" s="671"/>
      <c r="DF24" s="671"/>
      <c r="DG24" s="671"/>
      <c r="DH24" s="671"/>
      <c r="DI24" s="671"/>
      <c r="DJ24" s="671"/>
      <c r="DK24" s="718"/>
      <c r="DL24" s="717">
        <v>2697957</v>
      </c>
      <c r="DM24" s="671"/>
      <c r="DN24" s="671"/>
      <c r="DO24" s="671"/>
      <c r="DP24" s="671"/>
      <c r="DQ24" s="671"/>
      <c r="DR24" s="671"/>
      <c r="DS24" s="671"/>
      <c r="DT24" s="671"/>
      <c r="DU24" s="671"/>
      <c r="DV24" s="718"/>
      <c r="DW24" s="719">
        <v>45.6</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880495</v>
      </c>
      <c r="S25" s="621"/>
      <c r="T25" s="621"/>
      <c r="U25" s="621"/>
      <c r="V25" s="621"/>
      <c r="W25" s="621"/>
      <c r="X25" s="621"/>
      <c r="Y25" s="622"/>
      <c r="Z25" s="673">
        <v>8.9</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1541048</v>
      </c>
      <c r="CS25" s="639"/>
      <c r="CT25" s="639"/>
      <c r="CU25" s="639"/>
      <c r="CV25" s="639"/>
      <c r="CW25" s="639"/>
      <c r="CX25" s="639"/>
      <c r="CY25" s="640"/>
      <c r="CZ25" s="623">
        <v>16.100000000000001</v>
      </c>
      <c r="DA25" s="641"/>
      <c r="DB25" s="641"/>
      <c r="DC25" s="642"/>
      <c r="DD25" s="626">
        <v>1475558</v>
      </c>
      <c r="DE25" s="639"/>
      <c r="DF25" s="639"/>
      <c r="DG25" s="639"/>
      <c r="DH25" s="639"/>
      <c r="DI25" s="639"/>
      <c r="DJ25" s="639"/>
      <c r="DK25" s="640"/>
      <c r="DL25" s="626">
        <v>1467178</v>
      </c>
      <c r="DM25" s="639"/>
      <c r="DN25" s="639"/>
      <c r="DO25" s="639"/>
      <c r="DP25" s="639"/>
      <c r="DQ25" s="639"/>
      <c r="DR25" s="639"/>
      <c r="DS25" s="639"/>
      <c r="DT25" s="639"/>
      <c r="DU25" s="639"/>
      <c r="DV25" s="640"/>
      <c r="DW25" s="643">
        <v>24.8</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1035874</v>
      </c>
      <c r="CS26" s="621"/>
      <c r="CT26" s="621"/>
      <c r="CU26" s="621"/>
      <c r="CV26" s="621"/>
      <c r="CW26" s="621"/>
      <c r="CX26" s="621"/>
      <c r="CY26" s="622"/>
      <c r="CZ26" s="623">
        <v>10.8</v>
      </c>
      <c r="DA26" s="641"/>
      <c r="DB26" s="641"/>
      <c r="DC26" s="642"/>
      <c r="DD26" s="626">
        <v>973014</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445119</v>
      </c>
      <c r="S27" s="621"/>
      <c r="T27" s="621"/>
      <c r="U27" s="621"/>
      <c r="V27" s="621"/>
      <c r="W27" s="621"/>
      <c r="X27" s="621"/>
      <c r="Y27" s="622"/>
      <c r="Z27" s="673">
        <v>4.5</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1015012</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680520</v>
      </c>
      <c r="CS27" s="639"/>
      <c r="CT27" s="639"/>
      <c r="CU27" s="639"/>
      <c r="CV27" s="639"/>
      <c r="CW27" s="639"/>
      <c r="CX27" s="639"/>
      <c r="CY27" s="640"/>
      <c r="CZ27" s="623">
        <v>7.1</v>
      </c>
      <c r="DA27" s="641"/>
      <c r="DB27" s="641"/>
      <c r="DC27" s="642"/>
      <c r="DD27" s="626">
        <v>157353</v>
      </c>
      <c r="DE27" s="639"/>
      <c r="DF27" s="639"/>
      <c r="DG27" s="639"/>
      <c r="DH27" s="639"/>
      <c r="DI27" s="639"/>
      <c r="DJ27" s="639"/>
      <c r="DK27" s="640"/>
      <c r="DL27" s="626">
        <v>157353</v>
      </c>
      <c r="DM27" s="639"/>
      <c r="DN27" s="639"/>
      <c r="DO27" s="639"/>
      <c r="DP27" s="639"/>
      <c r="DQ27" s="639"/>
      <c r="DR27" s="639"/>
      <c r="DS27" s="639"/>
      <c r="DT27" s="639"/>
      <c r="DU27" s="639"/>
      <c r="DV27" s="640"/>
      <c r="DW27" s="643">
        <v>2.7</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14441</v>
      </c>
      <c r="S28" s="621"/>
      <c r="T28" s="621"/>
      <c r="U28" s="621"/>
      <c r="V28" s="621"/>
      <c r="W28" s="621"/>
      <c r="X28" s="621"/>
      <c r="Y28" s="622"/>
      <c r="Z28" s="673">
        <v>0.1</v>
      </c>
      <c r="AA28" s="673"/>
      <c r="AB28" s="673"/>
      <c r="AC28" s="673"/>
      <c r="AD28" s="674">
        <v>7506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1096529</v>
      </c>
      <c r="CS28" s="621"/>
      <c r="CT28" s="621"/>
      <c r="CU28" s="621"/>
      <c r="CV28" s="621"/>
      <c r="CW28" s="621"/>
      <c r="CX28" s="621"/>
      <c r="CY28" s="622"/>
      <c r="CZ28" s="623">
        <v>11.4</v>
      </c>
      <c r="DA28" s="641"/>
      <c r="DB28" s="641"/>
      <c r="DC28" s="642"/>
      <c r="DD28" s="626">
        <v>1073426</v>
      </c>
      <c r="DE28" s="621"/>
      <c r="DF28" s="621"/>
      <c r="DG28" s="621"/>
      <c r="DH28" s="621"/>
      <c r="DI28" s="621"/>
      <c r="DJ28" s="621"/>
      <c r="DK28" s="622"/>
      <c r="DL28" s="626">
        <v>1073426</v>
      </c>
      <c r="DM28" s="621"/>
      <c r="DN28" s="621"/>
      <c r="DO28" s="621"/>
      <c r="DP28" s="621"/>
      <c r="DQ28" s="621"/>
      <c r="DR28" s="621"/>
      <c r="DS28" s="621"/>
      <c r="DT28" s="621"/>
      <c r="DU28" s="621"/>
      <c r="DV28" s="622"/>
      <c r="DW28" s="643">
        <v>18.2</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140287</v>
      </c>
      <c r="S29" s="621"/>
      <c r="T29" s="621"/>
      <c r="U29" s="621"/>
      <c r="V29" s="621"/>
      <c r="W29" s="621"/>
      <c r="X29" s="621"/>
      <c r="Y29" s="622"/>
      <c r="Z29" s="673">
        <v>1.4</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1096529</v>
      </c>
      <c r="CS29" s="639"/>
      <c r="CT29" s="639"/>
      <c r="CU29" s="639"/>
      <c r="CV29" s="639"/>
      <c r="CW29" s="639"/>
      <c r="CX29" s="639"/>
      <c r="CY29" s="640"/>
      <c r="CZ29" s="623">
        <v>11.4</v>
      </c>
      <c r="DA29" s="641"/>
      <c r="DB29" s="641"/>
      <c r="DC29" s="642"/>
      <c r="DD29" s="626">
        <v>1073426</v>
      </c>
      <c r="DE29" s="639"/>
      <c r="DF29" s="639"/>
      <c r="DG29" s="639"/>
      <c r="DH29" s="639"/>
      <c r="DI29" s="639"/>
      <c r="DJ29" s="639"/>
      <c r="DK29" s="640"/>
      <c r="DL29" s="626">
        <v>1073426</v>
      </c>
      <c r="DM29" s="639"/>
      <c r="DN29" s="639"/>
      <c r="DO29" s="639"/>
      <c r="DP29" s="639"/>
      <c r="DQ29" s="639"/>
      <c r="DR29" s="639"/>
      <c r="DS29" s="639"/>
      <c r="DT29" s="639"/>
      <c r="DU29" s="639"/>
      <c r="DV29" s="640"/>
      <c r="DW29" s="643">
        <v>18.2</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154654</v>
      </c>
      <c r="S30" s="621"/>
      <c r="T30" s="621"/>
      <c r="U30" s="621"/>
      <c r="V30" s="621"/>
      <c r="W30" s="621"/>
      <c r="X30" s="621"/>
      <c r="Y30" s="622"/>
      <c r="Z30" s="673">
        <v>1.6</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97.9</v>
      </c>
      <c r="BH30" s="687"/>
      <c r="BI30" s="687"/>
      <c r="BJ30" s="687"/>
      <c r="BK30" s="687"/>
      <c r="BL30" s="687"/>
      <c r="BM30" s="688">
        <v>91.6</v>
      </c>
      <c r="BN30" s="687"/>
      <c r="BO30" s="687"/>
      <c r="BP30" s="687"/>
      <c r="BQ30" s="689"/>
      <c r="BR30" s="686">
        <v>97.5</v>
      </c>
      <c r="BS30" s="687"/>
      <c r="BT30" s="687"/>
      <c r="BU30" s="687"/>
      <c r="BV30" s="687"/>
      <c r="BW30" s="687"/>
      <c r="BX30" s="688">
        <v>91.7</v>
      </c>
      <c r="BY30" s="687"/>
      <c r="BZ30" s="687"/>
      <c r="CA30" s="687"/>
      <c r="CB30" s="689"/>
      <c r="CD30" s="692"/>
      <c r="CE30" s="693"/>
      <c r="CF30" s="657" t="s">
        <v>294</v>
      </c>
      <c r="CG30" s="654"/>
      <c r="CH30" s="654"/>
      <c r="CI30" s="654"/>
      <c r="CJ30" s="654"/>
      <c r="CK30" s="654"/>
      <c r="CL30" s="654"/>
      <c r="CM30" s="654"/>
      <c r="CN30" s="654"/>
      <c r="CO30" s="654"/>
      <c r="CP30" s="654"/>
      <c r="CQ30" s="655"/>
      <c r="CR30" s="620">
        <v>990463</v>
      </c>
      <c r="CS30" s="621"/>
      <c r="CT30" s="621"/>
      <c r="CU30" s="621"/>
      <c r="CV30" s="621"/>
      <c r="CW30" s="621"/>
      <c r="CX30" s="621"/>
      <c r="CY30" s="622"/>
      <c r="CZ30" s="623">
        <v>10.3</v>
      </c>
      <c r="DA30" s="641"/>
      <c r="DB30" s="641"/>
      <c r="DC30" s="642"/>
      <c r="DD30" s="626">
        <v>967360</v>
      </c>
      <c r="DE30" s="621"/>
      <c r="DF30" s="621"/>
      <c r="DG30" s="621"/>
      <c r="DH30" s="621"/>
      <c r="DI30" s="621"/>
      <c r="DJ30" s="621"/>
      <c r="DK30" s="622"/>
      <c r="DL30" s="626">
        <v>967360</v>
      </c>
      <c r="DM30" s="621"/>
      <c r="DN30" s="621"/>
      <c r="DO30" s="621"/>
      <c r="DP30" s="621"/>
      <c r="DQ30" s="621"/>
      <c r="DR30" s="621"/>
      <c r="DS30" s="621"/>
      <c r="DT30" s="621"/>
      <c r="DU30" s="621"/>
      <c r="DV30" s="622"/>
      <c r="DW30" s="643">
        <v>16.399999999999999</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380213</v>
      </c>
      <c r="S31" s="621"/>
      <c r="T31" s="621"/>
      <c r="U31" s="621"/>
      <c r="V31" s="621"/>
      <c r="W31" s="621"/>
      <c r="X31" s="621"/>
      <c r="Y31" s="622"/>
      <c r="Z31" s="673">
        <v>3.9</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98.6</v>
      </c>
      <c r="BH31" s="639"/>
      <c r="BI31" s="639"/>
      <c r="BJ31" s="639"/>
      <c r="BK31" s="639"/>
      <c r="BL31" s="639"/>
      <c r="BM31" s="675">
        <v>94.3</v>
      </c>
      <c r="BN31" s="685"/>
      <c r="BO31" s="685"/>
      <c r="BP31" s="685"/>
      <c r="BQ31" s="649"/>
      <c r="BR31" s="684">
        <v>98.3</v>
      </c>
      <c r="BS31" s="639"/>
      <c r="BT31" s="639"/>
      <c r="BU31" s="639"/>
      <c r="BV31" s="639"/>
      <c r="BW31" s="639"/>
      <c r="BX31" s="675">
        <v>94.2</v>
      </c>
      <c r="BY31" s="685"/>
      <c r="BZ31" s="685"/>
      <c r="CA31" s="685"/>
      <c r="CB31" s="649"/>
      <c r="CD31" s="692"/>
      <c r="CE31" s="693"/>
      <c r="CF31" s="657" t="s">
        <v>298</v>
      </c>
      <c r="CG31" s="654"/>
      <c r="CH31" s="654"/>
      <c r="CI31" s="654"/>
      <c r="CJ31" s="654"/>
      <c r="CK31" s="654"/>
      <c r="CL31" s="654"/>
      <c r="CM31" s="654"/>
      <c r="CN31" s="654"/>
      <c r="CO31" s="654"/>
      <c r="CP31" s="654"/>
      <c r="CQ31" s="655"/>
      <c r="CR31" s="620">
        <v>106066</v>
      </c>
      <c r="CS31" s="639"/>
      <c r="CT31" s="639"/>
      <c r="CU31" s="639"/>
      <c r="CV31" s="639"/>
      <c r="CW31" s="639"/>
      <c r="CX31" s="639"/>
      <c r="CY31" s="640"/>
      <c r="CZ31" s="623">
        <v>1.1000000000000001</v>
      </c>
      <c r="DA31" s="641"/>
      <c r="DB31" s="641"/>
      <c r="DC31" s="642"/>
      <c r="DD31" s="626">
        <v>106066</v>
      </c>
      <c r="DE31" s="639"/>
      <c r="DF31" s="639"/>
      <c r="DG31" s="639"/>
      <c r="DH31" s="639"/>
      <c r="DI31" s="639"/>
      <c r="DJ31" s="639"/>
      <c r="DK31" s="640"/>
      <c r="DL31" s="626">
        <v>106066</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108707</v>
      </c>
      <c r="S32" s="621"/>
      <c r="T32" s="621"/>
      <c r="U32" s="621"/>
      <c r="V32" s="621"/>
      <c r="W32" s="621"/>
      <c r="X32" s="621"/>
      <c r="Y32" s="622"/>
      <c r="Z32" s="673">
        <v>1.1000000000000001</v>
      </c>
      <c r="AA32" s="673"/>
      <c r="AB32" s="673"/>
      <c r="AC32" s="673"/>
      <c r="AD32" s="674">
        <v>2781</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97</v>
      </c>
      <c r="BH32" s="605"/>
      <c r="BI32" s="605"/>
      <c r="BJ32" s="605"/>
      <c r="BK32" s="605"/>
      <c r="BL32" s="605"/>
      <c r="BM32" s="668">
        <v>87.9</v>
      </c>
      <c r="BN32" s="605"/>
      <c r="BO32" s="605"/>
      <c r="BP32" s="605"/>
      <c r="BQ32" s="662"/>
      <c r="BR32" s="683">
        <v>96.3</v>
      </c>
      <c r="BS32" s="605"/>
      <c r="BT32" s="605"/>
      <c r="BU32" s="605"/>
      <c r="BV32" s="605"/>
      <c r="BW32" s="605"/>
      <c r="BX32" s="668">
        <v>88.1</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1484361</v>
      </c>
      <c r="S33" s="621"/>
      <c r="T33" s="621"/>
      <c r="U33" s="621"/>
      <c r="V33" s="621"/>
      <c r="W33" s="621"/>
      <c r="X33" s="621"/>
      <c r="Y33" s="622"/>
      <c r="Z33" s="673">
        <v>15.1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4372646</v>
      </c>
      <c r="CS33" s="639"/>
      <c r="CT33" s="639"/>
      <c r="CU33" s="639"/>
      <c r="CV33" s="639"/>
      <c r="CW33" s="639"/>
      <c r="CX33" s="639"/>
      <c r="CY33" s="640"/>
      <c r="CZ33" s="623">
        <v>45.6</v>
      </c>
      <c r="DA33" s="641"/>
      <c r="DB33" s="641"/>
      <c r="DC33" s="642"/>
      <c r="DD33" s="626">
        <v>3555923</v>
      </c>
      <c r="DE33" s="639"/>
      <c r="DF33" s="639"/>
      <c r="DG33" s="639"/>
      <c r="DH33" s="639"/>
      <c r="DI33" s="639"/>
      <c r="DJ33" s="639"/>
      <c r="DK33" s="640"/>
      <c r="DL33" s="626">
        <v>2735646</v>
      </c>
      <c r="DM33" s="639"/>
      <c r="DN33" s="639"/>
      <c r="DO33" s="639"/>
      <c r="DP33" s="639"/>
      <c r="DQ33" s="639"/>
      <c r="DR33" s="639"/>
      <c r="DS33" s="639"/>
      <c r="DT33" s="639"/>
      <c r="DU33" s="639"/>
      <c r="DV33" s="640"/>
      <c r="DW33" s="643">
        <v>46.3</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1441816</v>
      </c>
      <c r="CS34" s="621"/>
      <c r="CT34" s="621"/>
      <c r="CU34" s="621"/>
      <c r="CV34" s="621"/>
      <c r="CW34" s="621"/>
      <c r="CX34" s="621"/>
      <c r="CY34" s="622"/>
      <c r="CZ34" s="623">
        <v>15</v>
      </c>
      <c r="DA34" s="641"/>
      <c r="DB34" s="641"/>
      <c r="DC34" s="642"/>
      <c r="DD34" s="626">
        <v>1106968</v>
      </c>
      <c r="DE34" s="621"/>
      <c r="DF34" s="621"/>
      <c r="DG34" s="621"/>
      <c r="DH34" s="621"/>
      <c r="DI34" s="621"/>
      <c r="DJ34" s="621"/>
      <c r="DK34" s="622"/>
      <c r="DL34" s="626">
        <v>907145</v>
      </c>
      <c r="DM34" s="621"/>
      <c r="DN34" s="621"/>
      <c r="DO34" s="621"/>
      <c r="DP34" s="621"/>
      <c r="DQ34" s="621"/>
      <c r="DR34" s="621"/>
      <c r="DS34" s="621"/>
      <c r="DT34" s="621"/>
      <c r="DU34" s="621"/>
      <c r="DV34" s="622"/>
      <c r="DW34" s="643">
        <v>15.3</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231961</v>
      </c>
      <c r="S35" s="621"/>
      <c r="T35" s="621"/>
      <c r="U35" s="621"/>
      <c r="V35" s="621"/>
      <c r="W35" s="621"/>
      <c r="X35" s="621"/>
      <c r="Y35" s="622"/>
      <c r="Z35" s="673">
        <v>2.4</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1562771</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68860</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61198</v>
      </c>
      <c r="CS35" s="639"/>
      <c r="CT35" s="639"/>
      <c r="CU35" s="639"/>
      <c r="CV35" s="639"/>
      <c r="CW35" s="639"/>
      <c r="CX35" s="639"/>
      <c r="CY35" s="640"/>
      <c r="CZ35" s="623">
        <v>0.6</v>
      </c>
      <c r="DA35" s="641"/>
      <c r="DB35" s="641"/>
      <c r="DC35" s="642"/>
      <c r="DD35" s="626">
        <v>43191</v>
      </c>
      <c r="DE35" s="639"/>
      <c r="DF35" s="639"/>
      <c r="DG35" s="639"/>
      <c r="DH35" s="639"/>
      <c r="DI35" s="639"/>
      <c r="DJ35" s="639"/>
      <c r="DK35" s="640"/>
      <c r="DL35" s="626">
        <v>26817</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9839561</v>
      </c>
      <c r="S36" s="661"/>
      <c r="T36" s="661"/>
      <c r="U36" s="661"/>
      <c r="V36" s="661"/>
      <c r="W36" s="661"/>
      <c r="X36" s="661"/>
      <c r="Y36" s="664"/>
      <c r="Z36" s="665">
        <v>100</v>
      </c>
      <c r="AA36" s="665"/>
      <c r="AB36" s="665"/>
      <c r="AC36" s="665"/>
      <c r="AD36" s="666">
        <v>5679058</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387904</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22526</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1119385</v>
      </c>
      <c r="CS36" s="621"/>
      <c r="CT36" s="621"/>
      <c r="CU36" s="621"/>
      <c r="CV36" s="621"/>
      <c r="CW36" s="621"/>
      <c r="CX36" s="621"/>
      <c r="CY36" s="622"/>
      <c r="CZ36" s="623">
        <v>11.7</v>
      </c>
      <c r="DA36" s="641"/>
      <c r="DB36" s="641"/>
      <c r="DC36" s="642"/>
      <c r="DD36" s="626">
        <v>965847</v>
      </c>
      <c r="DE36" s="621"/>
      <c r="DF36" s="621"/>
      <c r="DG36" s="621"/>
      <c r="DH36" s="621"/>
      <c r="DI36" s="621"/>
      <c r="DJ36" s="621"/>
      <c r="DK36" s="622"/>
      <c r="DL36" s="626">
        <v>870938</v>
      </c>
      <c r="DM36" s="621"/>
      <c r="DN36" s="621"/>
      <c r="DO36" s="621"/>
      <c r="DP36" s="621"/>
      <c r="DQ36" s="621"/>
      <c r="DR36" s="621"/>
      <c r="DS36" s="621"/>
      <c r="DT36" s="621"/>
      <c r="DU36" s="621"/>
      <c r="DV36" s="622"/>
      <c r="DW36" s="643">
        <v>14.7</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240000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2662</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501519</v>
      </c>
      <c r="CS37" s="639"/>
      <c r="CT37" s="639"/>
      <c r="CU37" s="639"/>
      <c r="CV37" s="639"/>
      <c r="CW37" s="639"/>
      <c r="CX37" s="639"/>
      <c r="CY37" s="640"/>
      <c r="CZ37" s="623">
        <v>5.2</v>
      </c>
      <c r="DA37" s="641"/>
      <c r="DB37" s="641"/>
      <c r="DC37" s="642"/>
      <c r="DD37" s="626">
        <v>476529</v>
      </c>
      <c r="DE37" s="639"/>
      <c r="DF37" s="639"/>
      <c r="DG37" s="639"/>
      <c r="DH37" s="639"/>
      <c r="DI37" s="639"/>
      <c r="DJ37" s="639"/>
      <c r="DK37" s="640"/>
      <c r="DL37" s="626">
        <v>454249</v>
      </c>
      <c r="DM37" s="639"/>
      <c r="DN37" s="639"/>
      <c r="DO37" s="639"/>
      <c r="DP37" s="639"/>
      <c r="DQ37" s="639"/>
      <c r="DR37" s="639"/>
      <c r="DS37" s="639"/>
      <c r="DT37" s="639"/>
      <c r="DU37" s="639"/>
      <c r="DV37" s="640"/>
      <c r="DW37" s="643">
        <v>7.7</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61004</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4242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1311322</v>
      </c>
      <c r="CS38" s="621"/>
      <c r="CT38" s="621"/>
      <c r="CU38" s="621"/>
      <c r="CV38" s="621"/>
      <c r="CW38" s="621"/>
      <c r="CX38" s="621"/>
      <c r="CY38" s="622"/>
      <c r="CZ38" s="623">
        <v>13.7</v>
      </c>
      <c r="DA38" s="641"/>
      <c r="DB38" s="641"/>
      <c r="DC38" s="642"/>
      <c r="DD38" s="626">
        <v>1148731</v>
      </c>
      <c r="DE38" s="621"/>
      <c r="DF38" s="621"/>
      <c r="DG38" s="621"/>
      <c r="DH38" s="621"/>
      <c r="DI38" s="621"/>
      <c r="DJ38" s="621"/>
      <c r="DK38" s="622"/>
      <c r="DL38" s="626">
        <v>930496</v>
      </c>
      <c r="DM38" s="621"/>
      <c r="DN38" s="621"/>
      <c r="DO38" s="621"/>
      <c r="DP38" s="621"/>
      <c r="DQ38" s="621"/>
      <c r="DR38" s="621"/>
      <c r="DS38" s="621"/>
      <c r="DT38" s="621"/>
      <c r="DU38" s="621"/>
      <c r="DV38" s="622"/>
      <c r="DW38" s="643">
        <v>15.7</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5901</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432285</v>
      </c>
      <c r="CS39" s="639"/>
      <c r="CT39" s="639"/>
      <c r="CU39" s="639"/>
      <c r="CV39" s="639"/>
      <c r="CW39" s="639"/>
      <c r="CX39" s="639"/>
      <c r="CY39" s="640"/>
      <c r="CZ39" s="623">
        <v>4.5</v>
      </c>
      <c r="DA39" s="641"/>
      <c r="DB39" s="641"/>
      <c r="DC39" s="642"/>
      <c r="DD39" s="626">
        <v>290536</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174574</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119</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6640</v>
      </c>
      <c r="CS40" s="621"/>
      <c r="CT40" s="621"/>
      <c r="CU40" s="621"/>
      <c r="CV40" s="621"/>
      <c r="CW40" s="621"/>
      <c r="CX40" s="621"/>
      <c r="CY40" s="622"/>
      <c r="CZ40" s="623">
        <v>0.1</v>
      </c>
      <c r="DA40" s="641"/>
      <c r="DB40" s="641"/>
      <c r="DC40" s="642"/>
      <c r="DD40" s="626">
        <v>650</v>
      </c>
      <c r="DE40" s="621"/>
      <c r="DF40" s="621"/>
      <c r="DG40" s="621"/>
      <c r="DH40" s="621"/>
      <c r="DI40" s="621"/>
      <c r="DJ40" s="621"/>
      <c r="DK40" s="622"/>
      <c r="DL40" s="626">
        <v>250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693388</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366</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1902196</v>
      </c>
      <c r="CS42" s="621"/>
      <c r="CT42" s="621"/>
      <c r="CU42" s="621"/>
      <c r="CV42" s="621"/>
      <c r="CW42" s="621"/>
      <c r="CX42" s="621"/>
      <c r="CY42" s="622"/>
      <c r="CZ42" s="623">
        <v>19.8</v>
      </c>
      <c r="DA42" s="624"/>
      <c r="DB42" s="624"/>
      <c r="DC42" s="625"/>
      <c r="DD42" s="626">
        <v>296112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35781</v>
      </c>
      <c r="CS43" s="639"/>
      <c r="CT43" s="639"/>
      <c r="CU43" s="639"/>
      <c r="CV43" s="639"/>
      <c r="CW43" s="639"/>
      <c r="CX43" s="639"/>
      <c r="CY43" s="640"/>
      <c r="CZ43" s="623">
        <v>0.4</v>
      </c>
      <c r="DA43" s="641"/>
      <c r="DB43" s="641"/>
      <c r="DC43" s="642"/>
      <c r="DD43" s="626">
        <v>35781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1902196</v>
      </c>
      <c r="CS44" s="621"/>
      <c r="CT44" s="621"/>
      <c r="CU44" s="621"/>
      <c r="CV44" s="621"/>
      <c r="CW44" s="621"/>
      <c r="CX44" s="621"/>
      <c r="CY44" s="622"/>
      <c r="CZ44" s="623">
        <v>19.8</v>
      </c>
      <c r="DA44" s="624"/>
      <c r="DB44" s="624"/>
      <c r="DC44" s="625"/>
      <c r="DD44" s="626">
        <v>296112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970770</v>
      </c>
      <c r="CS45" s="639"/>
      <c r="CT45" s="639"/>
      <c r="CU45" s="639"/>
      <c r="CV45" s="639"/>
      <c r="CW45" s="639"/>
      <c r="CX45" s="639"/>
      <c r="CY45" s="640"/>
      <c r="CZ45" s="623">
        <v>10.1</v>
      </c>
      <c r="DA45" s="641"/>
      <c r="DB45" s="641"/>
      <c r="DC45" s="642"/>
      <c r="DD45" s="626">
        <v>49138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920752</v>
      </c>
      <c r="CS46" s="621"/>
      <c r="CT46" s="621"/>
      <c r="CU46" s="621"/>
      <c r="CV46" s="621"/>
      <c r="CW46" s="621"/>
      <c r="CX46" s="621"/>
      <c r="CY46" s="622"/>
      <c r="CZ46" s="623">
        <v>9.6</v>
      </c>
      <c r="DA46" s="624"/>
      <c r="DB46" s="624"/>
      <c r="DC46" s="625"/>
      <c r="DD46" s="626">
        <v>244460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9592939</v>
      </c>
      <c r="CS49" s="605"/>
      <c r="CT49" s="605"/>
      <c r="CU49" s="605"/>
      <c r="CV49" s="605"/>
      <c r="CW49" s="605"/>
      <c r="CX49" s="605"/>
      <c r="CY49" s="606"/>
      <c r="CZ49" s="607">
        <v>100</v>
      </c>
      <c r="DA49" s="608"/>
      <c r="DB49" s="608"/>
      <c r="DC49" s="609"/>
      <c r="DD49" s="610">
        <v>6558372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95" sqref="AF95"/>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9840</v>
      </c>
      <c r="R7" s="1134"/>
      <c r="S7" s="1134"/>
      <c r="T7" s="1134"/>
      <c r="U7" s="1134"/>
      <c r="V7" s="1134">
        <v>9593</v>
      </c>
      <c r="W7" s="1134"/>
      <c r="X7" s="1134"/>
      <c r="Y7" s="1134"/>
      <c r="Z7" s="1134"/>
      <c r="AA7" s="1134">
        <v>247</v>
      </c>
      <c r="AB7" s="1134"/>
      <c r="AC7" s="1134"/>
      <c r="AD7" s="1134"/>
      <c r="AE7" s="1135"/>
      <c r="AF7" s="1136">
        <v>210</v>
      </c>
      <c r="AG7" s="1137"/>
      <c r="AH7" s="1137"/>
      <c r="AI7" s="1137"/>
      <c r="AJ7" s="1138"/>
      <c r="AK7" s="1120">
        <v>155</v>
      </c>
      <c r="AL7" s="1121"/>
      <c r="AM7" s="1121"/>
      <c r="AN7" s="1121"/>
      <c r="AO7" s="1121"/>
      <c r="AP7" s="1121">
        <v>11986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9840</v>
      </c>
      <c r="R23" s="1098"/>
      <c r="S23" s="1098"/>
      <c r="T23" s="1098"/>
      <c r="U23" s="1098"/>
      <c r="V23" s="1098">
        <v>9563</v>
      </c>
      <c r="W23" s="1098"/>
      <c r="X23" s="1098"/>
      <c r="Y23" s="1098"/>
      <c r="Z23" s="1098"/>
      <c r="AA23" s="1098">
        <v>247</v>
      </c>
      <c r="AB23" s="1098"/>
      <c r="AC23" s="1098"/>
      <c r="AD23" s="1098"/>
      <c r="AE23" s="1099"/>
      <c r="AF23" s="1100">
        <v>210</v>
      </c>
      <c r="AG23" s="1098"/>
      <c r="AH23" s="1098"/>
      <c r="AI23" s="1098"/>
      <c r="AJ23" s="1101"/>
      <c r="AK23" s="1102"/>
      <c r="AL23" s="1103"/>
      <c r="AM23" s="1103"/>
      <c r="AN23" s="1103"/>
      <c r="AO23" s="1103"/>
      <c r="AP23" s="1098">
        <v>11986</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2550</v>
      </c>
      <c r="R28" s="1083"/>
      <c r="S28" s="1083"/>
      <c r="T28" s="1083"/>
      <c r="U28" s="1083"/>
      <c r="V28" s="1083">
        <v>2481</v>
      </c>
      <c r="W28" s="1083"/>
      <c r="X28" s="1083"/>
      <c r="Y28" s="1083"/>
      <c r="Z28" s="1083"/>
      <c r="AA28" s="1083">
        <v>69</v>
      </c>
      <c r="AB28" s="1083"/>
      <c r="AC28" s="1083"/>
      <c r="AD28" s="1083"/>
      <c r="AE28" s="1084"/>
      <c r="AF28" s="1085">
        <v>69</v>
      </c>
      <c r="AG28" s="1083"/>
      <c r="AH28" s="1083"/>
      <c r="AI28" s="1083"/>
      <c r="AJ28" s="1086"/>
      <c r="AK28" s="1087">
        <v>175</v>
      </c>
      <c r="AL28" s="1075"/>
      <c r="AM28" s="1075"/>
      <c r="AN28" s="1075"/>
      <c r="AO28" s="1075"/>
      <c r="AP28" s="1075" t="s">
        <v>537</v>
      </c>
      <c r="AQ28" s="1075"/>
      <c r="AR28" s="1075"/>
      <c r="AS28" s="1075"/>
      <c r="AT28" s="1075"/>
      <c r="AU28" s="1075" t="s">
        <v>537</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2167</v>
      </c>
      <c r="R29" s="1073"/>
      <c r="S29" s="1073"/>
      <c r="T29" s="1073"/>
      <c r="U29" s="1073"/>
      <c r="V29" s="1073">
        <v>2099</v>
      </c>
      <c r="W29" s="1073"/>
      <c r="X29" s="1073"/>
      <c r="Y29" s="1073"/>
      <c r="Z29" s="1073"/>
      <c r="AA29" s="1073">
        <v>68</v>
      </c>
      <c r="AB29" s="1073"/>
      <c r="AC29" s="1073"/>
      <c r="AD29" s="1073"/>
      <c r="AE29" s="1074"/>
      <c r="AF29" s="1048">
        <v>68</v>
      </c>
      <c r="AG29" s="1049"/>
      <c r="AH29" s="1049"/>
      <c r="AI29" s="1049"/>
      <c r="AJ29" s="1050"/>
      <c r="AK29" s="1009">
        <v>339</v>
      </c>
      <c r="AL29" s="1000"/>
      <c r="AM29" s="1000"/>
      <c r="AN29" s="1000"/>
      <c r="AO29" s="1000"/>
      <c r="AP29" s="1000" t="s">
        <v>537</v>
      </c>
      <c r="AQ29" s="1000"/>
      <c r="AR29" s="1000"/>
      <c r="AS29" s="1000"/>
      <c r="AT29" s="1000"/>
      <c r="AU29" s="1000" t="s">
        <v>537</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510</v>
      </c>
      <c r="R30" s="1073"/>
      <c r="S30" s="1073"/>
      <c r="T30" s="1073"/>
      <c r="U30" s="1073"/>
      <c r="V30" s="1073">
        <v>506</v>
      </c>
      <c r="W30" s="1073"/>
      <c r="X30" s="1073"/>
      <c r="Y30" s="1073"/>
      <c r="Z30" s="1073"/>
      <c r="AA30" s="1073">
        <v>4</v>
      </c>
      <c r="AB30" s="1073"/>
      <c r="AC30" s="1073"/>
      <c r="AD30" s="1073"/>
      <c r="AE30" s="1074"/>
      <c r="AF30" s="1048">
        <v>4</v>
      </c>
      <c r="AG30" s="1049"/>
      <c r="AH30" s="1049"/>
      <c r="AI30" s="1049"/>
      <c r="AJ30" s="1050"/>
      <c r="AK30" s="1009">
        <v>343</v>
      </c>
      <c r="AL30" s="1000"/>
      <c r="AM30" s="1000"/>
      <c r="AN30" s="1000"/>
      <c r="AO30" s="1000"/>
      <c r="AP30" s="1000" t="s">
        <v>537</v>
      </c>
      <c r="AQ30" s="1000"/>
      <c r="AR30" s="1000"/>
      <c r="AS30" s="1000"/>
      <c r="AT30" s="1000"/>
      <c r="AU30" s="1000" t="s">
        <v>537</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955</v>
      </c>
      <c r="R31" s="1073"/>
      <c r="S31" s="1073"/>
      <c r="T31" s="1073"/>
      <c r="U31" s="1073"/>
      <c r="V31" s="1073">
        <v>925</v>
      </c>
      <c r="W31" s="1073"/>
      <c r="X31" s="1073"/>
      <c r="Y31" s="1073"/>
      <c r="Z31" s="1073"/>
      <c r="AA31" s="1073">
        <v>-30</v>
      </c>
      <c r="AB31" s="1073"/>
      <c r="AC31" s="1073"/>
      <c r="AD31" s="1073"/>
      <c r="AE31" s="1074"/>
      <c r="AF31" s="1048">
        <v>223</v>
      </c>
      <c r="AG31" s="1049"/>
      <c r="AH31" s="1049"/>
      <c r="AI31" s="1049"/>
      <c r="AJ31" s="1050"/>
      <c r="AK31" s="1009">
        <v>240</v>
      </c>
      <c r="AL31" s="1000"/>
      <c r="AM31" s="1000"/>
      <c r="AN31" s="1000"/>
      <c r="AO31" s="1000"/>
      <c r="AP31" s="1000">
        <v>305</v>
      </c>
      <c r="AQ31" s="1000"/>
      <c r="AR31" s="1000"/>
      <c r="AS31" s="1000"/>
      <c r="AT31" s="1000"/>
      <c r="AU31" s="1000">
        <v>218</v>
      </c>
      <c r="AV31" s="1000"/>
      <c r="AW31" s="1000"/>
      <c r="AX31" s="1000"/>
      <c r="AY31" s="1000"/>
      <c r="AZ31" s="1071" t="s">
        <v>538</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166</v>
      </c>
      <c r="R32" s="1073"/>
      <c r="S32" s="1073"/>
      <c r="T32" s="1073"/>
      <c r="U32" s="1073"/>
      <c r="V32" s="1073">
        <v>163</v>
      </c>
      <c r="W32" s="1073"/>
      <c r="X32" s="1073"/>
      <c r="Y32" s="1073"/>
      <c r="Z32" s="1073"/>
      <c r="AA32" s="1073">
        <v>3</v>
      </c>
      <c r="AB32" s="1073"/>
      <c r="AC32" s="1073"/>
      <c r="AD32" s="1073"/>
      <c r="AE32" s="1074"/>
      <c r="AF32" s="1048">
        <v>139</v>
      </c>
      <c r="AG32" s="1049"/>
      <c r="AH32" s="1049"/>
      <c r="AI32" s="1049"/>
      <c r="AJ32" s="1050"/>
      <c r="AK32" s="1009">
        <v>4</v>
      </c>
      <c r="AL32" s="1000"/>
      <c r="AM32" s="1000"/>
      <c r="AN32" s="1000"/>
      <c r="AO32" s="1000"/>
      <c r="AP32" s="1000">
        <v>565</v>
      </c>
      <c r="AQ32" s="1000"/>
      <c r="AR32" s="1000"/>
      <c r="AS32" s="1000"/>
      <c r="AT32" s="1000"/>
      <c r="AU32" s="1000">
        <v>12</v>
      </c>
      <c r="AV32" s="1000"/>
      <c r="AW32" s="1000"/>
      <c r="AX32" s="1000"/>
      <c r="AY32" s="1000"/>
      <c r="AZ32" s="1071" t="s">
        <v>538</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365</v>
      </c>
      <c r="R33" s="1073"/>
      <c r="S33" s="1073"/>
      <c r="T33" s="1073"/>
      <c r="U33" s="1073"/>
      <c r="V33" s="1073">
        <v>363</v>
      </c>
      <c r="W33" s="1073"/>
      <c r="X33" s="1073"/>
      <c r="Y33" s="1073"/>
      <c r="Z33" s="1073"/>
      <c r="AA33" s="1073">
        <v>2</v>
      </c>
      <c r="AB33" s="1073"/>
      <c r="AC33" s="1073"/>
      <c r="AD33" s="1073"/>
      <c r="AE33" s="1074"/>
      <c r="AF33" s="1048">
        <v>2</v>
      </c>
      <c r="AG33" s="1049"/>
      <c r="AH33" s="1049"/>
      <c r="AI33" s="1049"/>
      <c r="AJ33" s="1050"/>
      <c r="AK33" s="1009">
        <v>61</v>
      </c>
      <c r="AL33" s="1000"/>
      <c r="AM33" s="1000"/>
      <c r="AN33" s="1000"/>
      <c r="AO33" s="1000"/>
      <c r="AP33" s="1000">
        <v>1099</v>
      </c>
      <c r="AQ33" s="1000"/>
      <c r="AR33" s="1000"/>
      <c r="AS33" s="1000"/>
      <c r="AT33" s="1000"/>
      <c r="AU33" s="1000">
        <v>574</v>
      </c>
      <c r="AV33" s="1000"/>
      <c r="AW33" s="1000"/>
      <c r="AX33" s="1000"/>
      <c r="AY33" s="1000"/>
      <c r="AZ33" s="1071" t="s">
        <v>538</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660</v>
      </c>
      <c r="R34" s="1073"/>
      <c r="S34" s="1073"/>
      <c r="T34" s="1073"/>
      <c r="U34" s="1073"/>
      <c r="V34" s="1073">
        <v>656</v>
      </c>
      <c r="W34" s="1073"/>
      <c r="X34" s="1073"/>
      <c r="Y34" s="1073"/>
      <c r="Z34" s="1073"/>
      <c r="AA34" s="1073">
        <v>4</v>
      </c>
      <c r="AB34" s="1073"/>
      <c r="AC34" s="1073"/>
      <c r="AD34" s="1073"/>
      <c r="AE34" s="1074"/>
      <c r="AF34" s="1048" t="s">
        <v>113</v>
      </c>
      <c r="AG34" s="1049"/>
      <c r="AH34" s="1049"/>
      <c r="AI34" s="1049"/>
      <c r="AJ34" s="1050"/>
      <c r="AK34" s="1009">
        <v>366</v>
      </c>
      <c r="AL34" s="1000"/>
      <c r="AM34" s="1000"/>
      <c r="AN34" s="1000"/>
      <c r="AO34" s="1000"/>
      <c r="AP34" s="1000">
        <v>3227</v>
      </c>
      <c r="AQ34" s="1000"/>
      <c r="AR34" s="1000"/>
      <c r="AS34" s="1000"/>
      <c r="AT34" s="1000"/>
      <c r="AU34" s="1000">
        <v>3198</v>
      </c>
      <c r="AV34" s="1000"/>
      <c r="AW34" s="1000"/>
      <c r="AX34" s="1000"/>
      <c r="AY34" s="1000"/>
      <c r="AZ34" s="1071" t="s">
        <v>539</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51</v>
      </c>
      <c r="R35" s="1073"/>
      <c r="S35" s="1073"/>
      <c r="T35" s="1073"/>
      <c r="U35" s="1073"/>
      <c r="V35" s="1073">
        <v>51</v>
      </c>
      <c r="W35" s="1073"/>
      <c r="X35" s="1073"/>
      <c r="Y35" s="1073"/>
      <c r="Z35" s="1073"/>
      <c r="AA35" s="1073" t="s">
        <v>538</v>
      </c>
      <c r="AB35" s="1073"/>
      <c r="AC35" s="1073"/>
      <c r="AD35" s="1073"/>
      <c r="AE35" s="1074"/>
      <c r="AF35" s="1048" t="s">
        <v>113</v>
      </c>
      <c r="AG35" s="1049"/>
      <c r="AH35" s="1049"/>
      <c r="AI35" s="1049"/>
      <c r="AJ35" s="1050"/>
      <c r="AK35" s="1009">
        <v>22</v>
      </c>
      <c r="AL35" s="1000"/>
      <c r="AM35" s="1000"/>
      <c r="AN35" s="1000"/>
      <c r="AO35" s="1000"/>
      <c r="AP35" s="1000">
        <v>173</v>
      </c>
      <c r="AQ35" s="1000"/>
      <c r="AR35" s="1000"/>
      <c r="AS35" s="1000"/>
      <c r="AT35" s="1000"/>
      <c r="AU35" s="1000">
        <v>173</v>
      </c>
      <c r="AV35" s="1000"/>
      <c r="AW35" s="1000"/>
      <c r="AX35" s="1000"/>
      <c r="AY35" s="1000"/>
      <c r="AZ35" s="1071" t="s">
        <v>538</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505</v>
      </c>
      <c r="AG63" s="988"/>
      <c r="AH63" s="988"/>
      <c r="AI63" s="988"/>
      <c r="AJ63" s="1059"/>
      <c r="AK63" s="1060"/>
      <c r="AL63" s="992"/>
      <c r="AM63" s="992"/>
      <c r="AN63" s="992"/>
      <c r="AO63" s="992"/>
      <c r="AP63" s="988">
        <v>5369</v>
      </c>
      <c r="AQ63" s="988"/>
      <c r="AR63" s="988"/>
      <c r="AS63" s="988"/>
      <c r="AT63" s="988"/>
      <c r="AU63" s="988">
        <v>4175</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395</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540</v>
      </c>
      <c r="C68" s="1015"/>
      <c r="D68" s="1015"/>
      <c r="E68" s="1015"/>
      <c r="F68" s="1015"/>
      <c r="G68" s="1015"/>
      <c r="H68" s="1015"/>
      <c r="I68" s="1015"/>
      <c r="J68" s="1015"/>
      <c r="K68" s="1015"/>
      <c r="L68" s="1015"/>
      <c r="M68" s="1015"/>
      <c r="N68" s="1015"/>
      <c r="O68" s="1015"/>
      <c r="P68" s="1016"/>
      <c r="Q68" s="1017">
        <f>Q69+Q70</f>
        <v>1290</v>
      </c>
      <c r="R68" s="1011"/>
      <c r="S68" s="1011"/>
      <c r="T68" s="1011"/>
      <c r="U68" s="1011"/>
      <c r="V68" s="1011">
        <f t="shared" ref="V68" si="0">V69+V70</f>
        <v>1242</v>
      </c>
      <c r="W68" s="1011"/>
      <c r="X68" s="1011"/>
      <c r="Y68" s="1011"/>
      <c r="Z68" s="1011"/>
      <c r="AA68" s="1011">
        <f t="shared" ref="AA68" si="1">AA69+AA70</f>
        <v>48</v>
      </c>
      <c r="AB68" s="1011"/>
      <c r="AC68" s="1011"/>
      <c r="AD68" s="1011"/>
      <c r="AE68" s="1011"/>
      <c r="AF68" s="1011">
        <f t="shared" ref="AF68" si="2">AF69+AF70</f>
        <v>48</v>
      </c>
      <c r="AG68" s="1011"/>
      <c r="AH68" s="1011"/>
      <c r="AI68" s="1011"/>
      <c r="AJ68" s="1011"/>
      <c r="AK68" s="1011">
        <f t="shared" ref="AK68" si="3">AK69+AK70</f>
        <v>10</v>
      </c>
      <c r="AL68" s="1011"/>
      <c r="AM68" s="1011"/>
      <c r="AN68" s="1011"/>
      <c r="AO68" s="1011"/>
      <c r="AP68" s="1011" t="s">
        <v>538</v>
      </c>
      <c r="AQ68" s="1011"/>
      <c r="AR68" s="1011"/>
      <c r="AS68" s="1011"/>
      <c r="AT68" s="1011"/>
      <c r="AU68" s="1011" t="s">
        <v>538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181</v>
      </c>
      <c r="R69" s="1000"/>
      <c r="S69" s="1000"/>
      <c r="T69" s="1000"/>
      <c r="U69" s="1000"/>
      <c r="V69" s="1000">
        <v>178</v>
      </c>
      <c r="W69" s="1000"/>
      <c r="X69" s="1000"/>
      <c r="Y69" s="1000"/>
      <c r="Z69" s="1000"/>
      <c r="AA69" s="1000">
        <v>3</v>
      </c>
      <c r="AB69" s="1000"/>
      <c r="AC69" s="1000"/>
      <c r="AD69" s="1000"/>
      <c r="AE69" s="1000"/>
      <c r="AF69" s="1000">
        <v>3</v>
      </c>
      <c r="AG69" s="1000"/>
      <c r="AH69" s="1000"/>
      <c r="AI69" s="1000"/>
      <c r="AJ69" s="1000"/>
      <c r="AK69" s="1000">
        <v>5</v>
      </c>
      <c r="AL69" s="1000"/>
      <c r="AM69" s="1000"/>
      <c r="AN69" s="1000"/>
      <c r="AO69" s="1000"/>
      <c r="AP69" s="1000" t="s">
        <v>538</v>
      </c>
      <c r="AQ69" s="1000"/>
      <c r="AR69" s="1000"/>
      <c r="AS69" s="1000"/>
      <c r="AT69" s="1000"/>
      <c r="AU69" s="1000" t="s">
        <v>552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1109</v>
      </c>
      <c r="R70" s="1000"/>
      <c r="S70" s="1000"/>
      <c r="T70" s="1000"/>
      <c r="U70" s="1000"/>
      <c r="V70" s="1000">
        <v>1064</v>
      </c>
      <c r="W70" s="1000"/>
      <c r="X70" s="1000"/>
      <c r="Y70" s="1000"/>
      <c r="Z70" s="1000"/>
      <c r="AA70" s="1000">
        <v>45</v>
      </c>
      <c r="AB70" s="1000"/>
      <c r="AC70" s="1000"/>
      <c r="AD70" s="1000"/>
      <c r="AE70" s="1000"/>
      <c r="AF70" s="1000">
        <v>45</v>
      </c>
      <c r="AG70" s="1000"/>
      <c r="AH70" s="1000"/>
      <c r="AI70" s="1000"/>
      <c r="AJ70" s="1000"/>
      <c r="AK70" s="1000">
        <v>5</v>
      </c>
      <c r="AL70" s="1000"/>
      <c r="AM70" s="1000"/>
      <c r="AN70" s="1000"/>
      <c r="AO70" s="1000"/>
      <c r="AP70" s="1000" t="s">
        <v>538</v>
      </c>
      <c r="AQ70" s="1000"/>
      <c r="AR70" s="1000"/>
      <c r="AS70" s="1000"/>
      <c r="AT70" s="1000"/>
      <c r="AU70" s="1000" t="s">
        <v>538</v>
      </c>
      <c r="AV70" s="1000"/>
      <c r="AW70" s="1000"/>
      <c r="AX70" s="1000"/>
      <c r="AY70" s="1000"/>
      <c r="AZ70" s="1001" t="s">
        <v>559</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1377</v>
      </c>
      <c r="R71" s="1000"/>
      <c r="S71" s="1000"/>
      <c r="T71" s="1000"/>
      <c r="U71" s="1000"/>
      <c r="V71" s="1000">
        <v>1333</v>
      </c>
      <c r="W71" s="1000"/>
      <c r="X71" s="1000"/>
      <c r="Y71" s="1000"/>
      <c r="Z71" s="1000"/>
      <c r="AA71" s="1000">
        <v>44</v>
      </c>
      <c r="AB71" s="1000"/>
      <c r="AC71" s="1000"/>
      <c r="AD71" s="1000"/>
      <c r="AE71" s="1000"/>
      <c r="AF71" s="1000">
        <v>44</v>
      </c>
      <c r="AG71" s="1000"/>
      <c r="AH71" s="1000"/>
      <c r="AI71" s="1000"/>
      <c r="AJ71" s="1000"/>
      <c r="AK71" s="1000">
        <v>21</v>
      </c>
      <c r="AL71" s="1000"/>
      <c r="AM71" s="1000"/>
      <c r="AN71" s="1000"/>
      <c r="AO71" s="1000"/>
      <c r="AP71" s="1000">
        <v>326</v>
      </c>
      <c r="AQ71" s="1000"/>
      <c r="AR71" s="1000"/>
      <c r="AS71" s="1000"/>
      <c r="AT71" s="1000"/>
      <c r="AU71" s="1000">
        <v>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f>Q73+Q74</f>
        <v>1101</v>
      </c>
      <c r="R72" s="1000"/>
      <c r="S72" s="1000"/>
      <c r="T72" s="1000"/>
      <c r="U72" s="1000"/>
      <c r="V72" s="1000">
        <f t="shared" ref="V72" si="4">V73+V74</f>
        <v>1064</v>
      </c>
      <c r="W72" s="1000"/>
      <c r="X72" s="1000"/>
      <c r="Y72" s="1000"/>
      <c r="Z72" s="1000"/>
      <c r="AA72" s="1000">
        <f t="shared" ref="AA72" si="5">AA73+AA74</f>
        <v>36</v>
      </c>
      <c r="AB72" s="1000"/>
      <c r="AC72" s="1000"/>
      <c r="AD72" s="1000"/>
      <c r="AE72" s="1000"/>
      <c r="AF72" s="1000">
        <f t="shared" ref="AF72" si="6">AF73+AF74</f>
        <v>36</v>
      </c>
      <c r="AG72" s="1000"/>
      <c r="AH72" s="1000"/>
      <c r="AI72" s="1000"/>
      <c r="AJ72" s="1000"/>
      <c r="AK72" s="1000">
        <f t="shared" ref="AK72" si="7">AK73+AK74</f>
        <v>92</v>
      </c>
      <c r="AL72" s="1000"/>
      <c r="AM72" s="1000"/>
      <c r="AN72" s="1000"/>
      <c r="AO72" s="1000"/>
      <c r="AP72" s="1000">
        <f t="shared" ref="AP72" si="8">AP73+AP74</f>
        <v>52</v>
      </c>
      <c r="AQ72" s="1000"/>
      <c r="AR72" s="1000"/>
      <c r="AS72" s="1000"/>
      <c r="AT72" s="1000"/>
      <c r="AU72" s="1000">
        <v>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6">
        <v>258</v>
      </c>
      <c r="R73" s="1000"/>
      <c r="S73" s="1000"/>
      <c r="T73" s="1000"/>
      <c r="U73" s="1000"/>
      <c r="V73" s="1000">
        <v>247</v>
      </c>
      <c r="W73" s="1000"/>
      <c r="X73" s="1000"/>
      <c r="Y73" s="1000"/>
      <c r="Z73" s="1000"/>
      <c r="AA73" s="1000">
        <v>11</v>
      </c>
      <c r="AB73" s="1000"/>
      <c r="AC73" s="1000"/>
      <c r="AD73" s="1000"/>
      <c r="AE73" s="1000"/>
      <c r="AF73" s="1000">
        <v>11</v>
      </c>
      <c r="AG73" s="1000"/>
      <c r="AH73" s="1000"/>
      <c r="AI73" s="1000"/>
      <c r="AJ73" s="1000"/>
      <c r="AK73" s="1000">
        <v>21</v>
      </c>
      <c r="AL73" s="1000"/>
      <c r="AM73" s="1000"/>
      <c r="AN73" s="1000"/>
      <c r="AO73" s="1000"/>
      <c r="AP73" s="1000">
        <v>4</v>
      </c>
      <c r="AQ73" s="1000"/>
      <c r="AR73" s="1000"/>
      <c r="AS73" s="1000"/>
      <c r="AT73" s="1000"/>
      <c r="AU73" s="1000">
        <v>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542</v>
      </c>
      <c r="C74" s="1004"/>
      <c r="D74" s="1004"/>
      <c r="E74" s="1004"/>
      <c r="F74" s="1004"/>
      <c r="G74" s="1004"/>
      <c r="H74" s="1004"/>
      <c r="I74" s="1004"/>
      <c r="J74" s="1004"/>
      <c r="K74" s="1004"/>
      <c r="L74" s="1004"/>
      <c r="M74" s="1004"/>
      <c r="N74" s="1004"/>
      <c r="O74" s="1004"/>
      <c r="P74" s="1005"/>
      <c r="Q74" s="1006">
        <v>843</v>
      </c>
      <c r="R74" s="1000"/>
      <c r="S74" s="1000"/>
      <c r="T74" s="1000"/>
      <c r="U74" s="1000"/>
      <c r="V74" s="1000">
        <v>817</v>
      </c>
      <c r="W74" s="1000"/>
      <c r="X74" s="1000"/>
      <c r="Y74" s="1000"/>
      <c r="Z74" s="1000"/>
      <c r="AA74" s="1000">
        <v>25</v>
      </c>
      <c r="AB74" s="1000"/>
      <c r="AC74" s="1000"/>
      <c r="AD74" s="1000"/>
      <c r="AE74" s="1000"/>
      <c r="AF74" s="1000">
        <v>25</v>
      </c>
      <c r="AG74" s="1000"/>
      <c r="AH74" s="1000"/>
      <c r="AI74" s="1000"/>
      <c r="AJ74" s="1000"/>
      <c r="AK74" s="1000">
        <v>71</v>
      </c>
      <c r="AL74" s="1000"/>
      <c r="AM74" s="1000"/>
      <c r="AN74" s="1000"/>
      <c r="AO74" s="1000"/>
      <c r="AP74" s="1000">
        <v>48</v>
      </c>
      <c r="AQ74" s="1000"/>
      <c r="AR74" s="1000"/>
      <c r="AS74" s="1000"/>
      <c r="AT74" s="1000"/>
      <c r="AU74" s="1000" t="s">
        <v>539</v>
      </c>
      <c r="AV74" s="1000"/>
      <c r="AW74" s="1000"/>
      <c r="AX74" s="1000"/>
      <c r="AY74" s="1000"/>
      <c r="AZ74" s="1001" t="s">
        <v>553</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545</v>
      </c>
      <c r="C75" s="1004"/>
      <c r="D75" s="1004"/>
      <c r="E75" s="1004"/>
      <c r="F75" s="1004"/>
      <c r="G75" s="1004"/>
      <c r="H75" s="1004"/>
      <c r="I75" s="1004"/>
      <c r="J75" s="1004"/>
      <c r="K75" s="1004"/>
      <c r="L75" s="1004"/>
      <c r="M75" s="1004"/>
      <c r="N75" s="1004"/>
      <c r="O75" s="1004"/>
      <c r="P75" s="1005"/>
      <c r="Q75" s="1010">
        <f>Q76+Q77</f>
        <v>7785</v>
      </c>
      <c r="R75" s="1008"/>
      <c r="S75" s="1008"/>
      <c r="T75" s="1008"/>
      <c r="U75" s="1009"/>
      <c r="V75" s="1007">
        <f t="shared" ref="V75" si="9">V76+V77</f>
        <v>7748</v>
      </c>
      <c r="W75" s="1008"/>
      <c r="X75" s="1008"/>
      <c r="Y75" s="1008"/>
      <c r="Z75" s="1009"/>
      <c r="AA75" s="1007">
        <f t="shared" ref="AA75" si="10">AA76+AA77</f>
        <v>37</v>
      </c>
      <c r="AB75" s="1008"/>
      <c r="AC75" s="1008"/>
      <c r="AD75" s="1008"/>
      <c r="AE75" s="1009"/>
      <c r="AF75" s="1007">
        <f t="shared" ref="AF75" si="11">AF76+AF77</f>
        <v>37</v>
      </c>
      <c r="AG75" s="1008"/>
      <c r="AH75" s="1008"/>
      <c r="AI75" s="1008"/>
      <c r="AJ75" s="1009"/>
      <c r="AK75" s="1007">
        <f t="shared" ref="AK75" si="12">AK76+AK77</f>
        <v>102</v>
      </c>
      <c r="AL75" s="1008"/>
      <c r="AM75" s="1008"/>
      <c r="AN75" s="1008"/>
      <c r="AO75" s="1009"/>
      <c r="AP75" s="1007">
        <v>1584</v>
      </c>
      <c r="AQ75" s="1008"/>
      <c r="AR75" s="1008"/>
      <c r="AS75" s="1008"/>
      <c r="AT75" s="1009"/>
      <c r="AU75" s="1007">
        <v>63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541</v>
      </c>
      <c r="C76" s="1004"/>
      <c r="D76" s="1004"/>
      <c r="E76" s="1004"/>
      <c r="F76" s="1004"/>
      <c r="G76" s="1004"/>
      <c r="H76" s="1004"/>
      <c r="I76" s="1004"/>
      <c r="J76" s="1004"/>
      <c r="K76" s="1004"/>
      <c r="L76" s="1004"/>
      <c r="M76" s="1004"/>
      <c r="N76" s="1004"/>
      <c r="O76" s="1004"/>
      <c r="P76" s="1005"/>
      <c r="Q76" s="1010">
        <v>289</v>
      </c>
      <c r="R76" s="1008"/>
      <c r="S76" s="1008"/>
      <c r="T76" s="1008"/>
      <c r="U76" s="1009"/>
      <c r="V76" s="1007">
        <v>274</v>
      </c>
      <c r="W76" s="1008"/>
      <c r="X76" s="1008"/>
      <c r="Y76" s="1008"/>
      <c r="Z76" s="1009"/>
      <c r="AA76" s="1007">
        <v>15</v>
      </c>
      <c r="AB76" s="1008"/>
      <c r="AC76" s="1008"/>
      <c r="AD76" s="1008"/>
      <c r="AE76" s="1009"/>
      <c r="AF76" s="1007">
        <v>15</v>
      </c>
      <c r="AG76" s="1008"/>
      <c r="AH76" s="1008"/>
      <c r="AI76" s="1008"/>
      <c r="AJ76" s="1009"/>
      <c r="AK76" s="1007">
        <v>85</v>
      </c>
      <c r="AL76" s="1008"/>
      <c r="AM76" s="1008"/>
      <c r="AN76" s="1008"/>
      <c r="AO76" s="1009"/>
      <c r="AP76" s="1007" t="s">
        <v>554</v>
      </c>
      <c r="AQ76" s="1008"/>
      <c r="AR76" s="1008"/>
      <c r="AS76" s="1008"/>
      <c r="AT76" s="1009"/>
      <c r="AU76" s="1007" t="s">
        <v>552</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542</v>
      </c>
      <c r="C77" s="1004"/>
      <c r="D77" s="1004"/>
      <c r="E77" s="1004"/>
      <c r="F77" s="1004"/>
      <c r="G77" s="1004"/>
      <c r="H77" s="1004"/>
      <c r="I77" s="1004"/>
      <c r="J77" s="1004"/>
      <c r="K77" s="1004"/>
      <c r="L77" s="1004"/>
      <c r="M77" s="1004"/>
      <c r="N77" s="1004"/>
      <c r="O77" s="1004"/>
      <c r="P77" s="1005"/>
      <c r="Q77" s="1010">
        <v>7496</v>
      </c>
      <c r="R77" s="1008"/>
      <c r="S77" s="1008"/>
      <c r="T77" s="1008"/>
      <c r="U77" s="1009"/>
      <c r="V77" s="1007">
        <v>7474</v>
      </c>
      <c r="W77" s="1008"/>
      <c r="X77" s="1008"/>
      <c r="Y77" s="1008"/>
      <c r="Z77" s="1009"/>
      <c r="AA77" s="1007">
        <v>22</v>
      </c>
      <c r="AB77" s="1008"/>
      <c r="AC77" s="1008"/>
      <c r="AD77" s="1008"/>
      <c r="AE77" s="1009"/>
      <c r="AF77" s="1007">
        <v>22</v>
      </c>
      <c r="AG77" s="1008"/>
      <c r="AH77" s="1008"/>
      <c r="AI77" s="1008"/>
      <c r="AJ77" s="1009"/>
      <c r="AK77" s="1007">
        <v>17</v>
      </c>
      <c r="AL77" s="1008"/>
      <c r="AM77" s="1008"/>
      <c r="AN77" s="1008"/>
      <c r="AO77" s="1009"/>
      <c r="AP77" s="1007">
        <v>1584</v>
      </c>
      <c r="AQ77" s="1008"/>
      <c r="AR77" s="1008"/>
      <c r="AS77" s="1008"/>
      <c r="AT77" s="1009"/>
      <c r="AU77" s="1007">
        <v>63</v>
      </c>
      <c r="AV77" s="1008"/>
      <c r="AW77" s="1008"/>
      <c r="AX77" s="1008"/>
      <c r="AY77" s="1009"/>
      <c r="AZ77" s="1001" t="s">
        <v>555</v>
      </c>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546</v>
      </c>
      <c r="C78" s="1004"/>
      <c r="D78" s="1004"/>
      <c r="E78" s="1004"/>
      <c r="F78" s="1004"/>
      <c r="G78" s="1004"/>
      <c r="H78" s="1004"/>
      <c r="I78" s="1004"/>
      <c r="J78" s="1004"/>
      <c r="K78" s="1004"/>
      <c r="L78" s="1004"/>
      <c r="M78" s="1004"/>
      <c r="N78" s="1004"/>
      <c r="O78" s="1004"/>
      <c r="P78" s="1005"/>
      <c r="Q78" s="1006">
        <v>839</v>
      </c>
      <c r="R78" s="1000"/>
      <c r="S78" s="1000"/>
      <c r="T78" s="1000"/>
      <c r="U78" s="1000"/>
      <c r="V78" s="1000">
        <v>818</v>
      </c>
      <c r="W78" s="1000"/>
      <c r="X78" s="1000"/>
      <c r="Y78" s="1000"/>
      <c r="Z78" s="1000"/>
      <c r="AA78" s="1000">
        <v>21</v>
      </c>
      <c r="AB78" s="1000"/>
      <c r="AC78" s="1000"/>
      <c r="AD78" s="1000"/>
      <c r="AE78" s="1000"/>
      <c r="AF78" s="1000">
        <v>21</v>
      </c>
      <c r="AG78" s="1000"/>
      <c r="AH78" s="1000"/>
      <c r="AI78" s="1000"/>
      <c r="AJ78" s="1000"/>
      <c r="AK78" s="1000" t="s">
        <v>538</v>
      </c>
      <c r="AL78" s="1000"/>
      <c r="AM78" s="1000"/>
      <c r="AN78" s="1000"/>
      <c r="AO78" s="1000"/>
      <c r="AP78" s="1000" t="s">
        <v>538</v>
      </c>
      <c r="AQ78" s="1000"/>
      <c r="AR78" s="1000"/>
      <c r="AS78" s="1000"/>
      <c r="AT78" s="1000"/>
      <c r="AU78" s="1000" t="s">
        <v>538</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547</v>
      </c>
      <c r="C79" s="1004"/>
      <c r="D79" s="1004"/>
      <c r="E79" s="1004"/>
      <c r="F79" s="1004"/>
      <c r="G79" s="1004"/>
      <c r="H79" s="1004"/>
      <c r="I79" s="1004"/>
      <c r="J79" s="1004"/>
      <c r="K79" s="1004"/>
      <c r="L79" s="1004"/>
      <c r="M79" s="1004"/>
      <c r="N79" s="1004"/>
      <c r="O79" s="1004"/>
      <c r="P79" s="1005"/>
      <c r="Q79" s="1006">
        <v>2026</v>
      </c>
      <c r="R79" s="1000"/>
      <c r="S79" s="1000"/>
      <c r="T79" s="1000"/>
      <c r="U79" s="1000"/>
      <c r="V79" s="1000">
        <v>1984</v>
      </c>
      <c r="W79" s="1000"/>
      <c r="X79" s="1000"/>
      <c r="Y79" s="1000"/>
      <c r="Z79" s="1000"/>
      <c r="AA79" s="1000">
        <v>42</v>
      </c>
      <c r="AB79" s="1000"/>
      <c r="AC79" s="1000"/>
      <c r="AD79" s="1000"/>
      <c r="AE79" s="1000"/>
      <c r="AF79" s="1000">
        <v>42</v>
      </c>
      <c r="AG79" s="1000"/>
      <c r="AH79" s="1000"/>
      <c r="AI79" s="1000"/>
      <c r="AJ79" s="1000"/>
      <c r="AK79" s="1000">
        <v>100</v>
      </c>
      <c r="AL79" s="1000"/>
      <c r="AM79" s="1000"/>
      <c r="AN79" s="1000"/>
      <c r="AO79" s="1000"/>
      <c r="AP79" s="1000">
        <v>2612</v>
      </c>
      <c r="AQ79" s="1000"/>
      <c r="AR79" s="1000"/>
      <c r="AS79" s="1000"/>
      <c r="AT79" s="1000"/>
      <c r="AU79" s="1000">
        <v>203</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548</v>
      </c>
      <c r="C80" s="1004"/>
      <c r="D80" s="1004"/>
      <c r="E80" s="1004"/>
      <c r="F80" s="1004"/>
      <c r="G80" s="1004"/>
      <c r="H80" s="1004"/>
      <c r="I80" s="1004"/>
      <c r="J80" s="1004"/>
      <c r="K80" s="1004"/>
      <c r="L80" s="1004"/>
      <c r="M80" s="1004"/>
      <c r="N80" s="1004"/>
      <c r="O80" s="1004"/>
      <c r="P80" s="1005"/>
      <c r="Q80" s="1006">
        <v>91</v>
      </c>
      <c r="R80" s="1000"/>
      <c r="S80" s="1000"/>
      <c r="T80" s="1000"/>
      <c r="U80" s="1000"/>
      <c r="V80" s="1000">
        <v>84</v>
      </c>
      <c r="W80" s="1000"/>
      <c r="X80" s="1000"/>
      <c r="Y80" s="1000"/>
      <c r="Z80" s="1000"/>
      <c r="AA80" s="1000">
        <v>7</v>
      </c>
      <c r="AB80" s="1000"/>
      <c r="AC80" s="1000"/>
      <c r="AD80" s="1000"/>
      <c r="AE80" s="1000"/>
      <c r="AF80" s="1000">
        <v>7</v>
      </c>
      <c r="AG80" s="1000"/>
      <c r="AH80" s="1000"/>
      <c r="AI80" s="1000"/>
      <c r="AJ80" s="1000"/>
      <c r="AK80" s="1000" t="s">
        <v>538</v>
      </c>
      <c r="AL80" s="1000"/>
      <c r="AM80" s="1000"/>
      <c r="AN80" s="1000"/>
      <c r="AO80" s="1000"/>
      <c r="AP80" s="1000" t="s">
        <v>538</v>
      </c>
      <c r="AQ80" s="1000"/>
      <c r="AR80" s="1000"/>
      <c r="AS80" s="1000"/>
      <c r="AT80" s="1000"/>
      <c r="AU80" s="1000" t="s">
        <v>538</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549</v>
      </c>
      <c r="C81" s="1004"/>
      <c r="D81" s="1004"/>
      <c r="E81" s="1004"/>
      <c r="F81" s="1004"/>
      <c r="G81" s="1004"/>
      <c r="H81" s="1004"/>
      <c r="I81" s="1004"/>
      <c r="J81" s="1004"/>
      <c r="K81" s="1004"/>
      <c r="L81" s="1004"/>
      <c r="M81" s="1004"/>
      <c r="N81" s="1004"/>
      <c r="O81" s="1004"/>
      <c r="P81" s="1005"/>
      <c r="Q81" s="1006">
        <v>241</v>
      </c>
      <c r="R81" s="1000"/>
      <c r="S81" s="1000"/>
      <c r="T81" s="1000"/>
      <c r="U81" s="1000"/>
      <c r="V81" s="1000">
        <v>240</v>
      </c>
      <c r="W81" s="1000"/>
      <c r="X81" s="1000"/>
      <c r="Y81" s="1000"/>
      <c r="Z81" s="1000"/>
      <c r="AA81" s="1000">
        <v>1</v>
      </c>
      <c r="AB81" s="1000"/>
      <c r="AC81" s="1000"/>
      <c r="AD81" s="1000"/>
      <c r="AE81" s="1000"/>
      <c r="AF81" s="1000">
        <v>198</v>
      </c>
      <c r="AG81" s="1000"/>
      <c r="AH81" s="1000"/>
      <c r="AI81" s="1000"/>
      <c r="AJ81" s="1000"/>
      <c r="AK81" s="1000" t="s">
        <v>538</v>
      </c>
      <c r="AL81" s="1000"/>
      <c r="AM81" s="1000"/>
      <c r="AN81" s="1000"/>
      <c r="AO81" s="1000"/>
      <c r="AP81" s="1000" t="s">
        <v>538</v>
      </c>
      <c r="AQ81" s="1000"/>
      <c r="AR81" s="1000"/>
      <c r="AS81" s="1000"/>
      <c r="AT81" s="1000"/>
      <c r="AU81" s="1000" t="s">
        <v>539</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550</v>
      </c>
      <c r="C82" s="1004"/>
      <c r="D82" s="1004"/>
      <c r="E82" s="1004"/>
      <c r="F82" s="1004"/>
      <c r="G82" s="1004"/>
      <c r="H82" s="1004"/>
      <c r="I82" s="1004"/>
      <c r="J82" s="1004"/>
      <c r="K82" s="1004"/>
      <c r="L82" s="1004"/>
      <c r="M82" s="1004"/>
      <c r="N82" s="1004"/>
      <c r="O82" s="1004"/>
      <c r="P82" s="1005"/>
      <c r="Q82" s="1006">
        <f>Q83+Q84</f>
        <v>303</v>
      </c>
      <c r="R82" s="1000"/>
      <c r="S82" s="1000"/>
      <c r="T82" s="1000"/>
      <c r="U82" s="1000"/>
      <c r="V82" s="1000">
        <f t="shared" ref="V82" si="13">V83+V84</f>
        <v>184</v>
      </c>
      <c r="W82" s="1000"/>
      <c r="X82" s="1000"/>
      <c r="Y82" s="1000"/>
      <c r="Z82" s="1000"/>
      <c r="AA82" s="1000">
        <f t="shared" ref="AA82" si="14">AA83+AA84</f>
        <v>119</v>
      </c>
      <c r="AB82" s="1000"/>
      <c r="AC82" s="1000"/>
      <c r="AD82" s="1000"/>
      <c r="AE82" s="1000"/>
      <c r="AF82" s="1000">
        <f t="shared" ref="AF82" si="15">AF83+AF84</f>
        <v>119</v>
      </c>
      <c r="AG82" s="1000"/>
      <c r="AH82" s="1000"/>
      <c r="AI82" s="1000"/>
      <c r="AJ82" s="1000"/>
      <c r="AK82" s="1000" t="s">
        <v>539</v>
      </c>
      <c r="AL82" s="1000"/>
      <c r="AM82" s="1000"/>
      <c r="AN82" s="1000"/>
      <c r="AO82" s="1000"/>
      <c r="AP82" s="1000" t="s">
        <v>552</v>
      </c>
      <c r="AQ82" s="1000"/>
      <c r="AR82" s="1000"/>
      <c r="AS82" s="1000"/>
      <c r="AT82" s="1000"/>
      <c r="AU82" s="1000" t="s">
        <v>557</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541</v>
      </c>
      <c r="C83" s="1004"/>
      <c r="D83" s="1004"/>
      <c r="E83" s="1004"/>
      <c r="F83" s="1004"/>
      <c r="G83" s="1004"/>
      <c r="H83" s="1004"/>
      <c r="I83" s="1004"/>
      <c r="J83" s="1004"/>
      <c r="K83" s="1004"/>
      <c r="L83" s="1004"/>
      <c r="M83" s="1004"/>
      <c r="N83" s="1004"/>
      <c r="O83" s="1004"/>
      <c r="P83" s="1005"/>
      <c r="Q83" s="1006">
        <v>251</v>
      </c>
      <c r="R83" s="1000"/>
      <c r="S83" s="1000"/>
      <c r="T83" s="1000"/>
      <c r="U83" s="1000"/>
      <c r="V83" s="1000">
        <v>148</v>
      </c>
      <c r="W83" s="1000"/>
      <c r="X83" s="1000"/>
      <c r="Y83" s="1000"/>
      <c r="Z83" s="1000"/>
      <c r="AA83" s="1000">
        <v>103</v>
      </c>
      <c r="AB83" s="1000"/>
      <c r="AC83" s="1000"/>
      <c r="AD83" s="1000"/>
      <c r="AE83" s="1000"/>
      <c r="AF83" s="1000">
        <v>103</v>
      </c>
      <c r="AG83" s="1000"/>
      <c r="AH83" s="1000"/>
      <c r="AI83" s="1000"/>
      <c r="AJ83" s="1000"/>
      <c r="AK83" s="1000" t="s">
        <v>556</v>
      </c>
      <c r="AL83" s="1000"/>
      <c r="AM83" s="1000"/>
      <c r="AN83" s="1000"/>
      <c r="AO83" s="1000"/>
      <c r="AP83" s="1000" t="s">
        <v>556</v>
      </c>
      <c r="AQ83" s="1000"/>
      <c r="AR83" s="1000"/>
      <c r="AS83" s="1000"/>
      <c r="AT83" s="1000"/>
      <c r="AU83" s="1000" t="s">
        <v>556</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542</v>
      </c>
      <c r="C84" s="1004"/>
      <c r="D84" s="1004"/>
      <c r="E84" s="1004"/>
      <c r="F84" s="1004"/>
      <c r="G84" s="1004"/>
      <c r="H84" s="1004"/>
      <c r="I84" s="1004"/>
      <c r="J84" s="1004"/>
      <c r="K84" s="1004"/>
      <c r="L84" s="1004"/>
      <c r="M84" s="1004"/>
      <c r="N84" s="1004"/>
      <c r="O84" s="1004"/>
      <c r="P84" s="1005"/>
      <c r="Q84" s="1006">
        <v>52</v>
      </c>
      <c r="R84" s="1000"/>
      <c r="S84" s="1000"/>
      <c r="T84" s="1000"/>
      <c r="U84" s="1000"/>
      <c r="V84" s="1000">
        <v>36</v>
      </c>
      <c r="W84" s="1000"/>
      <c r="X84" s="1000"/>
      <c r="Y84" s="1000"/>
      <c r="Z84" s="1000"/>
      <c r="AA84" s="1000">
        <v>16</v>
      </c>
      <c r="AB84" s="1000"/>
      <c r="AC84" s="1000"/>
      <c r="AD84" s="1000"/>
      <c r="AE84" s="1000"/>
      <c r="AF84" s="1000">
        <v>16</v>
      </c>
      <c r="AG84" s="1000"/>
      <c r="AH84" s="1000"/>
      <c r="AI84" s="1000"/>
      <c r="AJ84" s="1000"/>
      <c r="AK84" s="1000" t="s">
        <v>556</v>
      </c>
      <c r="AL84" s="1000"/>
      <c r="AM84" s="1000"/>
      <c r="AN84" s="1000"/>
      <c r="AO84" s="1000"/>
      <c r="AP84" s="1000" t="s">
        <v>552</v>
      </c>
      <c r="AQ84" s="1000"/>
      <c r="AR84" s="1000"/>
      <c r="AS84" s="1000"/>
      <c r="AT84" s="1000"/>
      <c r="AU84" s="1000" t="s">
        <v>537</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t="s">
        <v>551</v>
      </c>
      <c r="C85" s="1004"/>
      <c r="D85" s="1004"/>
      <c r="E85" s="1004"/>
      <c r="F85" s="1004"/>
      <c r="G85" s="1004"/>
      <c r="H85" s="1004"/>
      <c r="I85" s="1004"/>
      <c r="J85" s="1004"/>
      <c r="K85" s="1004"/>
      <c r="L85" s="1004"/>
      <c r="M85" s="1004"/>
      <c r="N85" s="1004"/>
      <c r="O85" s="1004"/>
      <c r="P85" s="1005"/>
      <c r="Q85" s="1006">
        <f>Q86+Q87</f>
        <v>209947</v>
      </c>
      <c r="R85" s="1000"/>
      <c r="S85" s="1000"/>
      <c r="T85" s="1000"/>
      <c r="U85" s="1000"/>
      <c r="V85" s="1007">
        <f t="shared" ref="V85" si="16">V86+V87</f>
        <v>201590</v>
      </c>
      <c r="W85" s="1008"/>
      <c r="X85" s="1008"/>
      <c r="Y85" s="1008"/>
      <c r="Z85" s="1009"/>
      <c r="AA85" s="1007">
        <f t="shared" ref="AA85" si="17">AA86+AA87</f>
        <v>8357</v>
      </c>
      <c r="AB85" s="1008"/>
      <c r="AC85" s="1008"/>
      <c r="AD85" s="1008"/>
      <c r="AE85" s="1009"/>
      <c r="AF85" s="1007">
        <f t="shared" ref="AF85" si="18">AF86+AF87</f>
        <v>8357</v>
      </c>
      <c r="AG85" s="1008"/>
      <c r="AH85" s="1008"/>
      <c r="AI85" s="1008"/>
      <c r="AJ85" s="1009"/>
      <c r="AK85" s="1000" t="s">
        <v>558</v>
      </c>
      <c r="AL85" s="1000"/>
      <c r="AM85" s="1000"/>
      <c r="AN85" s="1000"/>
      <c r="AO85" s="1000"/>
      <c r="AP85" s="1000" t="s">
        <v>558</v>
      </c>
      <c r="AQ85" s="1000"/>
      <c r="AR85" s="1000"/>
      <c r="AS85" s="1000"/>
      <c r="AT85" s="1000"/>
      <c r="AU85" s="1000" t="s">
        <v>558</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t="s">
        <v>541</v>
      </c>
      <c r="C86" s="1004"/>
      <c r="D86" s="1004"/>
      <c r="E86" s="1004"/>
      <c r="F86" s="1004"/>
      <c r="G86" s="1004"/>
      <c r="H86" s="1004"/>
      <c r="I86" s="1004"/>
      <c r="J86" s="1004"/>
      <c r="K86" s="1004"/>
      <c r="L86" s="1004"/>
      <c r="M86" s="1004"/>
      <c r="N86" s="1004"/>
      <c r="O86" s="1004"/>
      <c r="P86" s="1005"/>
      <c r="Q86" s="1006">
        <v>183</v>
      </c>
      <c r="R86" s="1000"/>
      <c r="S86" s="1000"/>
      <c r="T86" s="1000"/>
      <c r="U86" s="1000"/>
      <c r="V86" s="1000">
        <v>177</v>
      </c>
      <c r="W86" s="1000"/>
      <c r="X86" s="1000"/>
      <c r="Y86" s="1000"/>
      <c r="Z86" s="1000"/>
      <c r="AA86" s="1000">
        <v>6</v>
      </c>
      <c r="AB86" s="1000"/>
      <c r="AC86" s="1000"/>
      <c r="AD86" s="1000"/>
      <c r="AE86" s="1000"/>
      <c r="AF86" s="1000">
        <v>6</v>
      </c>
      <c r="AG86" s="1000"/>
      <c r="AH86" s="1000"/>
      <c r="AI86" s="1000"/>
      <c r="AJ86" s="1000"/>
      <c r="AK86" s="1000" t="s">
        <v>558</v>
      </c>
      <c r="AL86" s="1000"/>
      <c r="AM86" s="1000"/>
      <c r="AN86" s="1000"/>
      <c r="AO86" s="1000"/>
      <c r="AP86" s="1000" t="s">
        <v>558</v>
      </c>
      <c r="AQ86" s="1000"/>
      <c r="AR86" s="1000"/>
      <c r="AS86" s="1000"/>
      <c r="AT86" s="1000"/>
      <c r="AU86" s="1000" t="s">
        <v>558</v>
      </c>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t="s">
        <v>542</v>
      </c>
      <c r="C87" s="994"/>
      <c r="D87" s="994"/>
      <c r="E87" s="994"/>
      <c r="F87" s="994"/>
      <c r="G87" s="994"/>
      <c r="H87" s="994"/>
      <c r="I87" s="994"/>
      <c r="J87" s="994"/>
      <c r="K87" s="994"/>
      <c r="L87" s="994"/>
      <c r="M87" s="994"/>
      <c r="N87" s="994"/>
      <c r="O87" s="994"/>
      <c r="P87" s="995"/>
      <c r="Q87" s="996">
        <v>209764</v>
      </c>
      <c r="R87" s="997"/>
      <c r="S87" s="997"/>
      <c r="T87" s="997"/>
      <c r="U87" s="997"/>
      <c r="V87" s="997">
        <v>201413</v>
      </c>
      <c r="W87" s="997"/>
      <c r="X87" s="997"/>
      <c r="Y87" s="997"/>
      <c r="Z87" s="997"/>
      <c r="AA87" s="997">
        <v>8351</v>
      </c>
      <c r="AB87" s="997"/>
      <c r="AC87" s="997"/>
      <c r="AD87" s="997"/>
      <c r="AE87" s="997"/>
      <c r="AF87" s="997">
        <v>8351</v>
      </c>
      <c r="AG87" s="997"/>
      <c r="AH87" s="997"/>
      <c r="AI87" s="997"/>
      <c r="AJ87" s="997"/>
      <c r="AK87" s="997" t="s">
        <v>557</v>
      </c>
      <c r="AL87" s="997"/>
      <c r="AM87" s="997"/>
      <c r="AN87" s="997"/>
      <c r="AO87" s="997"/>
      <c r="AP87" s="997" t="s">
        <v>558</v>
      </c>
      <c r="AQ87" s="997"/>
      <c r="AR87" s="997"/>
      <c r="AS87" s="997"/>
      <c r="AT87" s="997"/>
      <c r="AU87" s="997" t="s">
        <v>558</v>
      </c>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AF68+AF71+AF72+AF75+AF78+AF79+AF80+AF81+AF82+AF85</f>
        <v>8909</v>
      </c>
      <c r="AG88" s="988"/>
      <c r="AH88" s="988"/>
      <c r="AI88" s="988"/>
      <c r="AJ88" s="988"/>
      <c r="AK88" s="992"/>
      <c r="AL88" s="992"/>
      <c r="AM88" s="992"/>
      <c r="AN88" s="992"/>
      <c r="AO88" s="992"/>
      <c r="AP88" s="988">
        <v>6210</v>
      </c>
      <c r="AQ88" s="988"/>
      <c r="AR88" s="988"/>
      <c r="AS88" s="988"/>
      <c r="AT88" s="988"/>
      <c r="AU88" s="988">
        <v>377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289</v>
      </c>
      <c r="AG109" s="923"/>
      <c r="AH109" s="923"/>
      <c r="AI109" s="923"/>
      <c r="AJ109" s="924"/>
      <c r="AK109" s="925" t="s">
        <v>288</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289</v>
      </c>
      <c r="BW109" s="923"/>
      <c r="BX109" s="923"/>
      <c r="BY109" s="923"/>
      <c r="BZ109" s="924"/>
      <c r="CA109" s="925" t="s">
        <v>288</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289</v>
      </c>
      <c r="DM109" s="923"/>
      <c r="DN109" s="923"/>
      <c r="DO109" s="923"/>
      <c r="DP109" s="924"/>
      <c r="DQ109" s="925" t="s">
        <v>288</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1197043</v>
      </c>
      <c r="AB110" s="916"/>
      <c r="AC110" s="916"/>
      <c r="AD110" s="916"/>
      <c r="AE110" s="917"/>
      <c r="AF110" s="918">
        <v>1187791</v>
      </c>
      <c r="AG110" s="916"/>
      <c r="AH110" s="916"/>
      <c r="AI110" s="916"/>
      <c r="AJ110" s="917"/>
      <c r="AK110" s="918">
        <v>1102430</v>
      </c>
      <c r="AL110" s="916"/>
      <c r="AM110" s="916"/>
      <c r="AN110" s="916"/>
      <c r="AO110" s="917"/>
      <c r="AP110" s="919">
        <v>22.9</v>
      </c>
      <c r="AQ110" s="920"/>
      <c r="AR110" s="920"/>
      <c r="AS110" s="920"/>
      <c r="AT110" s="921"/>
      <c r="AU110" s="955" t="s">
        <v>62</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11638465</v>
      </c>
      <c r="BR110" s="863"/>
      <c r="BS110" s="863"/>
      <c r="BT110" s="863"/>
      <c r="BU110" s="863"/>
      <c r="BV110" s="863">
        <v>11492975</v>
      </c>
      <c r="BW110" s="863"/>
      <c r="BX110" s="863"/>
      <c r="BY110" s="863"/>
      <c r="BZ110" s="863"/>
      <c r="CA110" s="863">
        <v>11986270</v>
      </c>
      <c r="CB110" s="863"/>
      <c r="CC110" s="863"/>
      <c r="CD110" s="863"/>
      <c r="CE110" s="863"/>
      <c r="CF110" s="887">
        <v>248.6</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4301042</v>
      </c>
      <c r="BR112" s="835"/>
      <c r="BS112" s="835"/>
      <c r="BT112" s="835"/>
      <c r="BU112" s="835"/>
      <c r="BV112" s="835">
        <v>4197854</v>
      </c>
      <c r="BW112" s="835"/>
      <c r="BX112" s="835"/>
      <c r="BY112" s="835"/>
      <c r="BZ112" s="835"/>
      <c r="CA112" s="835">
        <v>4174325</v>
      </c>
      <c r="CB112" s="835"/>
      <c r="CC112" s="835"/>
      <c r="CD112" s="835"/>
      <c r="CE112" s="835"/>
      <c r="CF112" s="896">
        <v>86.6</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370494</v>
      </c>
      <c r="AB113" s="944"/>
      <c r="AC113" s="944"/>
      <c r="AD113" s="944"/>
      <c r="AE113" s="945"/>
      <c r="AF113" s="946">
        <v>369982</v>
      </c>
      <c r="AG113" s="944"/>
      <c r="AH113" s="944"/>
      <c r="AI113" s="944"/>
      <c r="AJ113" s="945"/>
      <c r="AK113" s="946">
        <v>382873</v>
      </c>
      <c r="AL113" s="944"/>
      <c r="AM113" s="944"/>
      <c r="AN113" s="944"/>
      <c r="AO113" s="945"/>
      <c r="AP113" s="947">
        <v>7.9</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416022</v>
      </c>
      <c r="BR113" s="835"/>
      <c r="BS113" s="835"/>
      <c r="BT113" s="835"/>
      <c r="BU113" s="835"/>
      <c r="BV113" s="835">
        <v>373306</v>
      </c>
      <c r="BW113" s="835"/>
      <c r="BX113" s="835"/>
      <c r="BY113" s="835"/>
      <c r="BZ113" s="835"/>
      <c r="CA113" s="835">
        <v>312712</v>
      </c>
      <c r="CB113" s="835"/>
      <c r="CC113" s="835"/>
      <c r="CD113" s="835"/>
      <c r="CE113" s="835"/>
      <c r="CF113" s="896">
        <v>6.5</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62963</v>
      </c>
      <c r="AB114" s="798"/>
      <c r="AC114" s="798"/>
      <c r="AD114" s="798"/>
      <c r="AE114" s="799"/>
      <c r="AF114" s="800">
        <v>65660</v>
      </c>
      <c r="AG114" s="798"/>
      <c r="AH114" s="798"/>
      <c r="AI114" s="798"/>
      <c r="AJ114" s="799"/>
      <c r="AK114" s="800">
        <v>67590</v>
      </c>
      <c r="AL114" s="798"/>
      <c r="AM114" s="798"/>
      <c r="AN114" s="798"/>
      <c r="AO114" s="799"/>
      <c r="AP114" s="845">
        <v>1.4</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2313541</v>
      </c>
      <c r="BR114" s="835"/>
      <c r="BS114" s="835"/>
      <c r="BT114" s="835"/>
      <c r="BU114" s="835"/>
      <c r="BV114" s="835">
        <v>2177357</v>
      </c>
      <c r="BW114" s="835"/>
      <c r="BX114" s="835"/>
      <c r="BY114" s="835"/>
      <c r="BZ114" s="835"/>
      <c r="CA114" s="835">
        <v>2128412</v>
      </c>
      <c r="CB114" s="835"/>
      <c r="CC114" s="835"/>
      <c r="CD114" s="835"/>
      <c r="CE114" s="835"/>
      <c r="CF114" s="896">
        <v>44.1</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1630500</v>
      </c>
      <c r="AB117" s="930"/>
      <c r="AC117" s="930"/>
      <c r="AD117" s="930"/>
      <c r="AE117" s="931"/>
      <c r="AF117" s="932">
        <v>1623433</v>
      </c>
      <c r="AG117" s="930"/>
      <c r="AH117" s="930"/>
      <c r="AI117" s="930"/>
      <c r="AJ117" s="931"/>
      <c r="AK117" s="932">
        <v>1552893</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289</v>
      </c>
      <c r="AG118" s="923"/>
      <c r="AH118" s="923"/>
      <c r="AI118" s="923"/>
      <c r="AJ118" s="924"/>
      <c r="AK118" s="925" t="s">
        <v>288</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436</v>
      </c>
      <c r="BP119" s="899"/>
      <c r="BQ119" s="903">
        <v>18669070</v>
      </c>
      <c r="BR119" s="866"/>
      <c r="BS119" s="866"/>
      <c r="BT119" s="866"/>
      <c r="BU119" s="866"/>
      <c r="BV119" s="866">
        <v>18241492</v>
      </c>
      <c r="BW119" s="866"/>
      <c r="BX119" s="866"/>
      <c r="BY119" s="866"/>
      <c r="BZ119" s="866"/>
      <c r="CA119" s="866">
        <v>18601719</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4570348</v>
      </c>
      <c r="BR120" s="863"/>
      <c r="BS120" s="863"/>
      <c r="BT120" s="863"/>
      <c r="BU120" s="863"/>
      <c r="BV120" s="863">
        <v>4760854</v>
      </c>
      <c r="BW120" s="863"/>
      <c r="BX120" s="863"/>
      <c r="BY120" s="863"/>
      <c r="BZ120" s="863"/>
      <c r="CA120" s="863">
        <v>5085475</v>
      </c>
      <c r="CB120" s="863"/>
      <c r="CC120" s="863"/>
      <c r="CD120" s="863"/>
      <c r="CE120" s="863"/>
      <c r="CF120" s="887">
        <v>105.5</v>
      </c>
      <c r="CG120" s="888"/>
      <c r="CH120" s="888"/>
      <c r="CI120" s="888"/>
      <c r="CJ120" s="888"/>
      <c r="CK120" s="889" t="s">
        <v>440</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3481281</v>
      </c>
      <c r="DH120" s="863"/>
      <c r="DI120" s="863"/>
      <c r="DJ120" s="863"/>
      <c r="DK120" s="863"/>
      <c r="DL120" s="863">
        <v>3353735</v>
      </c>
      <c r="DM120" s="863"/>
      <c r="DN120" s="863"/>
      <c r="DO120" s="863"/>
      <c r="DP120" s="863"/>
      <c r="DQ120" s="863">
        <v>3197643</v>
      </c>
      <c r="DR120" s="863"/>
      <c r="DS120" s="863"/>
      <c r="DT120" s="863"/>
      <c r="DU120" s="863"/>
      <c r="DV120" s="864">
        <v>66.3</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94332</v>
      </c>
      <c r="BR121" s="835"/>
      <c r="BS121" s="835"/>
      <c r="BT121" s="835"/>
      <c r="BU121" s="835"/>
      <c r="BV121" s="835">
        <v>76875</v>
      </c>
      <c r="BW121" s="835"/>
      <c r="BX121" s="835"/>
      <c r="BY121" s="835"/>
      <c r="BZ121" s="835"/>
      <c r="CA121" s="835">
        <v>107331</v>
      </c>
      <c r="CB121" s="835"/>
      <c r="CC121" s="835"/>
      <c r="CD121" s="835"/>
      <c r="CE121" s="835"/>
      <c r="CF121" s="896">
        <v>2.2000000000000002</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473132</v>
      </c>
      <c r="DH121" s="835"/>
      <c r="DI121" s="835"/>
      <c r="DJ121" s="835"/>
      <c r="DK121" s="835"/>
      <c r="DL121" s="835">
        <v>502308</v>
      </c>
      <c r="DM121" s="835"/>
      <c r="DN121" s="835"/>
      <c r="DO121" s="835"/>
      <c r="DP121" s="835"/>
      <c r="DQ121" s="835">
        <v>573742</v>
      </c>
      <c r="DR121" s="835"/>
      <c r="DS121" s="835"/>
      <c r="DT121" s="835"/>
      <c r="DU121" s="835"/>
      <c r="DV121" s="812">
        <v>11.9</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11460457</v>
      </c>
      <c r="BR122" s="866"/>
      <c r="BS122" s="866"/>
      <c r="BT122" s="866"/>
      <c r="BU122" s="866"/>
      <c r="BV122" s="866">
        <v>11265890</v>
      </c>
      <c r="BW122" s="866"/>
      <c r="BX122" s="866"/>
      <c r="BY122" s="866"/>
      <c r="BZ122" s="866"/>
      <c r="CA122" s="866">
        <v>11486357</v>
      </c>
      <c r="CB122" s="866"/>
      <c r="CC122" s="866"/>
      <c r="CD122" s="866"/>
      <c r="CE122" s="866"/>
      <c r="CF122" s="867">
        <v>238.2</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184857</v>
      </c>
      <c r="DH122" s="835"/>
      <c r="DI122" s="835"/>
      <c r="DJ122" s="835"/>
      <c r="DK122" s="835"/>
      <c r="DL122" s="835">
        <v>168144</v>
      </c>
      <c r="DM122" s="835"/>
      <c r="DN122" s="835"/>
      <c r="DO122" s="835"/>
      <c r="DP122" s="835"/>
      <c r="DQ122" s="835">
        <v>217509</v>
      </c>
      <c r="DR122" s="835"/>
      <c r="DS122" s="835"/>
      <c r="DT122" s="835"/>
      <c r="DU122" s="835"/>
      <c r="DV122" s="812">
        <v>4.5</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444</v>
      </c>
      <c r="BP123" s="899"/>
      <c r="BQ123" s="853">
        <v>16125137</v>
      </c>
      <c r="BR123" s="854"/>
      <c r="BS123" s="854"/>
      <c r="BT123" s="854"/>
      <c r="BU123" s="854"/>
      <c r="BV123" s="854">
        <v>16103619</v>
      </c>
      <c r="BW123" s="854"/>
      <c r="BX123" s="854"/>
      <c r="BY123" s="854"/>
      <c r="BZ123" s="854"/>
      <c r="CA123" s="854">
        <v>16679163</v>
      </c>
      <c r="CB123" s="854"/>
      <c r="CC123" s="854"/>
      <c r="CD123" s="854"/>
      <c r="CE123" s="854"/>
      <c r="CF123" s="764"/>
      <c r="CG123" s="765"/>
      <c r="CH123" s="765"/>
      <c r="CI123" s="765"/>
      <c r="CJ123" s="855"/>
      <c r="CK123" s="890"/>
      <c r="CL123" s="876"/>
      <c r="CM123" s="876"/>
      <c r="CN123" s="876"/>
      <c r="CO123" s="877"/>
      <c r="CP123" s="856" t="s">
        <v>390</v>
      </c>
      <c r="CQ123" s="857"/>
      <c r="CR123" s="857"/>
      <c r="CS123" s="857"/>
      <c r="CT123" s="857"/>
      <c r="CU123" s="857"/>
      <c r="CV123" s="857"/>
      <c r="CW123" s="857"/>
      <c r="CX123" s="857"/>
      <c r="CY123" s="857"/>
      <c r="CZ123" s="857"/>
      <c r="DA123" s="857"/>
      <c r="DB123" s="857"/>
      <c r="DC123" s="857"/>
      <c r="DD123" s="857"/>
      <c r="DE123" s="857"/>
      <c r="DF123" s="858"/>
      <c r="DG123" s="797">
        <v>158538</v>
      </c>
      <c r="DH123" s="798"/>
      <c r="DI123" s="798"/>
      <c r="DJ123" s="798"/>
      <c r="DK123" s="799"/>
      <c r="DL123" s="800">
        <v>166680</v>
      </c>
      <c r="DM123" s="798"/>
      <c r="DN123" s="798"/>
      <c r="DO123" s="798"/>
      <c r="DP123" s="799"/>
      <c r="DQ123" s="800">
        <v>172997</v>
      </c>
      <c r="DR123" s="798"/>
      <c r="DS123" s="798"/>
      <c r="DT123" s="798"/>
      <c r="DU123" s="799"/>
      <c r="DV123" s="845">
        <v>3.6</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52.4</v>
      </c>
      <c r="BR124" s="852"/>
      <c r="BS124" s="852"/>
      <c r="BT124" s="852"/>
      <c r="BU124" s="852"/>
      <c r="BV124" s="852">
        <v>42.9</v>
      </c>
      <c r="BW124" s="852"/>
      <c r="BX124" s="852"/>
      <c r="BY124" s="852"/>
      <c r="BZ124" s="852"/>
      <c r="CA124" s="852">
        <v>39.799999999999997</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3234</v>
      </c>
      <c r="DH124" s="781"/>
      <c r="DI124" s="781"/>
      <c r="DJ124" s="781"/>
      <c r="DK124" s="782"/>
      <c r="DL124" s="783">
        <v>6987</v>
      </c>
      <c r="DM124" s="781"/>
      <c r="DN124" s="781"/>
      <c r="DO124" s="781"/>
      <c r="DP124" s="782"/>
      <c r="DQ124" s="783">
        <v>12434</v>
      </c>
      <c r="DR124" s="781"/>
      <c r="DS124" s="781"/>
      <c r="DT124" s="781"/>
      <c r="DU124" s="782"/>
      <c r="DV124" s="869">
        <v>0.3</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13735</v>
      </c>
      <c r="AB128" s="819"/>
      <c r="AC128" s="819"/>
      <c r="AD128" s="819"/>
      <c r="AE128" s="820"/>
      <c r="AF128" s="821">
        <v>8701</v>
      </c>
      <c r="AG128" s="819"/>
      <c r="AH128" s="819"/>
      <c r="AI128" s="819"/>
      <c r="AJ128" s="820"/>
      <c r="AK128" s="821">
        <v>23103</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113</v>
      </c>
      <c r="BG128" s="805"/>
      <c r="BH128" s="805"/>
      <c r="BI128" s="805"/>
      <c r="BJ128" s="805"/>
      <c r="BK128" s="805"/>
      <c r="BL128" s="828"/>
      <c r="BM128" s="804">
        <v>14.48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5995822</v>
      </c>
      <c r="AB129" s="798"/>
      <c r="AC129" s="798"/>
      <c r="AD129" s="798"/>
      <c r="AE129" s="799"/>
      <c r="AF129" s="800">
        <v>6120753</v>
      </c>
      <c r="AG129" s="798"/>
      <c r="AH129" s="798"/>
      <c r="AI129" s="798"/>
      <c r="AJ129" s="799"/>
      <c r="AK129" s="800">
        <v>5933424</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113</v>
      </c>
      <c r="BG129" s="788"/>
      <c r="BH129" s="788"/>
      <c r="BI129" s="788"/>
      <c r="BJ129" s="788"/>
      <c r="BK129" s="788"/>
      <c r="BL129" s="789"/>
      <c r="BM129" s="787">
        <v>19.48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1145178</v>
      </c>
      <c r="AB130" s="798"/>
      <c r="AC130" s="798"/>
      <c r="AD130" s="798"/>
      <c r="AE130" s="799"/>
      <c r="AF130" s="800">
        <v>1144472</v>
      </c>
      <c r="AG130" s="798"/>
      <c r="AH130" s="798"/>
      <c r="AI130" s="798"/>
      <c r="AJ130" s="799"/>
      <c r="AK130" s="800">
        <v>1111756</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9.1999999999999993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4850644</v>
      </c>
      <c r="AB131" s="781"/>
      <c r="AC131" s="781"/>
      <c r="AD131" s="781"/>
      <c r="AE131" s="782"/>
      <c r="AF131" s="783">
        <v>4976281</v>
      </c>
      <c r="AG131" s="781"/>
      <c r="AH131" s="781"/>
      <c r="AI131" s="781"/>
      <c r="AJ131" s="782"/>
      <c r="AK131" s="783">
        <v>4821668</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39.799999999999997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9.7221523580000007</v>
      </c>
      <c r="AB132" s="761"/>
      <c r="AC132" s="761"/>
      <c r="AD132" s="761"/>
      <c r="AE132" s="762"/>
      <c r="AF132" s="763">
        <v>9.4500290479999993</v>
      </c>
      <c r="AG132" s="761"/>
      <c r="AH132" s="761"/>
      <c r="AI132" s="761"/>
      <c r="AJ132" s="762"/>
      <c r="AK132" s="763">
        <v>8.6699042740000003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9.6999999999999993</v>
      </c>
      <c r="AB133" s="740"/>
      <c r="AC133" s="740"/>
      <c r="AD133" s="740"/>
      <c r="AE133" s="741"/>
      <c r="AF133" s="739">
        <v>9.6</v>
      </c>
      <c r="AG133" s="740"/>
      <c r="AH133" s="740"/>
      <c r="AI133" s="740"/>
      <c r="AJ133" s="741"/>
      <c r="AK133" s="739">
        <v>9.1999999999999993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55" zoomScale="80" zoomScaleNormal="85" zoomScaleSheetLayoutView="80" workbookViewId="0">
      <selection activeCell="AC74" sqref="AC7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1" zoomScale="90" zoomScaleNormal="9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1541048</v>
      </c>
      <c r="L9" s="266">
        <v>113974</v>
      </c>
      <c r="M9" s="267">
        <v>92016</v>
      </c>
      <c r="N9" s="268">
        <v>23.9</v>
      </c>
    </row>
    <row r="10" spans="1:16" x14ac:dyDescent="0.15">
      <c r="A10" s="250"/>
      <c r="B10" s="246"/>
      <c r="C10" s="246"/>
      <c r="D10" s="246"/>
      <c r="E10" s="246"/>
      <c r="F10" s="246"/>
      <c r="G10" s="1166" t="s">
        <v>478</v>
      </c>
      <c r="H10" s="1167"/>
      <c r="I10" s="1167"/>
      <c r="J10" s="1168"/>
      <c r="K10" s="269">
        <v>121408</v>
      </c>
      <c r="L10" s="270">
        <v>8979</v>
      </c>
      <c r="M10" s="271">
        <v>10652</v>
      </c>
      <c r="N10" s="272">
        <v>-15.7</v>
      </c>
    </row>
    <row r="11" spans="1:16" ht="13.5" customHeight="1" x14ac:dyDescent="0.15">
      <c r="A11" s="250"/>
      <c r="B11" s="246"/>
      <c r="C11" s="246"/>
      <c r="D11" s="246"/>
      <c r="E11" s="246"/>
      <c r="F11" s="246"/>
      <c r="G11" s="1166" t="s">
        <v>479</v>
      </c>
      <c r="H11" s="1167"/>
      <c r="I11" s="1167"/>
      <c r="J11" s="1168"/>
      <c r="K11" s="269">
        <v>279051</v>
      </c>
      <c r="L11" s="270">
        <v>20638</v>
      </c>
      <c r="M11" s="271">
        <v>19007</v>
      </c>
      <c r="N11" s="272">
        <v>8.6</v>
      </c>
    </row>
    <row r="12" spans="1:16" ht="13.5" customHeight="1" x14ac:dyDescent="0.15">
      <c r="A12" s="250"/>
      <c r="B12" s="246"/>
      <c r="C12" s="246"/>
      <c r="D12" s="246"/>
      <c r="E12" s="246"/>
      <c r="F12" s="246"/>
      <c r="G12" s="1166" t="s">
        <v>480</v>
      </c>
      <c r="H12" s="1167"/>
      <c r="I12" s="1167"/>
      <c r="J12" s="1168"/>
      <c r="K12" s="269">
        <v>137982</v>
      </c>
      <c r="L12" s="270">
        <v>10205</v>
      </c>
      <c r="M12" s="271">
        <v>2018</v>
      </c>
      <c r="N12" s="272">
        <v>405.7</v>
      </c>
    </row>
    <row r="13" spans="1:16" ht="13.5" customHeight="1" x14ac:dyDescent="0.15">
      <c r="A13" s="250"/>
      <c r="B13" s="246"/>
      <c r="C13" s="246"/>
      <c r="D13" s="246"/>
      <c r="E13" s="246"/>
      <c r="F13" s="246"/>
      <c r="G13" s="1166" t="s">
        <v>481</v>
      </c>
      <c r="H13" s="1167"/>
      <c r="I13" s="1167"/>
      <c r="J13" s="1168"/>
      <c r="K13" s="269" t="s">
        <v>482</v>
      </c>
      <c r="L13" s="270" t="s">
        <v>482</v>
      </c>
      <c r="M13" s="271" t="s">
        <v>482</v>
      </c>
      <c r="N13" s="272" t="s">
        <v>482</v>
      </c>
    </row>
    <row r="14" spans="1:16" ht="13.5" customHeight="1" x14ac:dyDescent="0.15">
      <c r="A14" s="250"/>
      <c r="B14" s="246"/>
      <c r="C14" s="246"/>
      <c r="D14" s="246"/>
      <c r="E14" s="246"/>
      <c r="F14" s="246"/>
      <c r="G14" s="1166" t="s">
        <v>483</v>
      </c>
      <c r="H14" s="1167"/>
      <c r="I14" s="1167"/>
      <c r="J14" s="1168"/>
      <c r="K14" s="269">
        <v>79016</v>
      </c>
      <c r="L14" s="270">
        <v>5844</v>
      </c>
      <c r="M14" s="271">
        <v>4366</v>
      </c>
      <c r="N14" s="272">
        <v>33.9</v>
      </c>
    </row>
    <row r="15" spans="1:16" ht="13.5" customHeight="1" x14ac:dyDescent="0.15">
      <c r="A15" s="250"/>
      <c r="B15" s="246"/>
      <c r="C15" s="246"/>
      <c r="D15" s="246"/>
      <c r="E15" s="246"/>
      <c r="F15" s="246"/>
      <c r="G15" s="1166" t="s">
        <v>484</v>
      </c>
      <c r="H15" s="1167"/>
      <c r="I15" s="1167"/>
      <c r="J15" s="1168"/>
      <c r="K15" s="269">
        <v>35781</v>
      </c>
      <c r="L15" s="270">
        <v>2646</v>
      </c>
      <c r="M15" s="271">
        <v>2173</v>
      </c>
      <c r="N15" s="272">
        <v>21.8</v>
      </c>
    </row>
    <row r="16" spans="1:16" x14ac:dyDescent="0.15">
      <c r="A16" s="250"/>
      <c r="B16" s="246"/>
      <c r="C16" s="246"/>
      <c r="D16" s="246"/>
      <c r="E16" s="246"/>
      <c r="F16" s="246"/>
      <c r="G16" s="1169" t="s">
        <v>485</v>
      </c>
      <c r="H16" s="1170"/>
      <c r="I16" s="1170"/>
      <c r="J16" s="1171"/>
      <c r="K16" s="270">
        <v>-147096</v>
      </c>
      <c r="L16" s="270">
        <v>-10879</v>
      </c>
      <c r="M16" s="271">
        <v>-9866</v>
      </c>
      <c r="N16" s="272">
        <v>10.3</v>
      </c>
    </row>
    <row r="17" spans="1:16" x14ac:dyDescent="0.15">
      <c r="A17" s="250"/>
      <c r="B17" s="246"/>
      <c r="C17" s="246"/>
      <c r="D17" s="246"/>
      <c r="E17" s="246"/>
      <c r="F17" s="246"/>
      <c r="G17" s="1169" t="s">
        <v>172</v>
      </c>
      <c r="H17" s="1170"/>
      <c r="I17" s="1170"/>
      <c r="J17" s="1171"/>
      <c r="K17" s="270">
        <v>2047190</v>
      </c>
      <c r="L17" s="270">
        <v>151408</v>
      </c>
      <c r="M17" s="271">
        <v>120366</v>
      </c>
      <c r="N17" s="272">
        <v>25.8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15.68</v>
      </c>
      <c r="L21" s="283">
        <v>10.92</v>
      </c>
      <c r="M21" s="284">
        <v>4.76</v>
      </c>
      <c r="N21" s="251"/>
      <c r="O21" s="285"/>
      <c r="P21" s="281"/>
    </row>
    <row r="22" spans="1:16" s="286" customFormat="1" x14ac:dyDescent="0.15">
      <c r="A22" s="281"/>
      <c r="B22" s="251"/>
      <c r="C22" s="251"/>
      <c r="D22" s="251"/>
      <c r="E22" s="251"/>
      <c r="F22" s="251"/>
      <c r="G22" s="1163" t="s">
        <v>491</v>
      </c>
      <c r="H22" s="1164"/>
      <c r="I22" s="1164"/>
      <c r="J22" s="1165"/>
      <c r="K22" s="287">
        <v>95.3</v>
      </c>
      <c r="L22" s="288">
        <v>95.8</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1102430</v>
      </c>
      <c r="L32" s="296">
        <v>81535</v>
      </c>
      <c r="M32" s="297">
        <v>79817</v>
      </c>
      <c r="N32" s="298">
        <v>2.2000000000000002</v>
      </c>
    </row>
    <row r="33" spans="1:16" ht="13.5" customHeight="1" x14ac:dyDescent="0.15">
      <c r="A33" s="250"/>
      <c r="B33" s="246"/>
      <c r="C33" s="246"/>
      <c r="D33" s="246"/>
      <c r="E33" s="246"/>
      <c r="F33" s="246"/>
      <c r="G33" s="1154" t="s">
        <v>496</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497</v>
      </c>
      <c r="H34" s="1155"/>
      <c r="I34" s="1155"/>
      <c r="J34" s="1156"/>
      <c r="K34" s="296" t="s">
        <v>482</v>
      </c>
      <c r="L34" s="296" t="s">
        <v>482</v>
      </c>
      <c r="M34" s="297" t="s">
        <v>482</v>
      </c>
      <c r="N34" s="298" t="s">
        <v>482</v>
      </c>
    </row>
    <row r="35" spans="1:16" ht="27" customHeight="1" x14ac:dyDescent="0.15">
      <c r="A35" s="250"/>
      <c r="B35" s="246"/>
      <c r="C35" s="246"/>
      <c r="D35" s="246"/>
      <c r="E35" s="246"/>
      <c r="F35" s="246"/>
      <c r="G35" s="1154" t="s">
        <v>498</v>
      </c>
      <c r="H35" s="1155"/>
      <c r="I35" s="1155"/>
      <c r="J35" s="1156"/>
      <c r="K35" s="296">
        <v>382873</v>
      </c>
      <c r="L35" s="296">
        <v>28317</v>
      </c>
      <c r="M35" s="297">
        <v>25876</v>
      </c>
      <c r="N35" s="298">
        <v>9.4</v>
      </c>
    </row>
    <row r="36" spans="1:16" ht="27" customHeight="1" x14ac:dyDescent="0.15">
      <c r="A36" s="250"/>
      <c r="B36" s="246"/>
      <c r="C36" s="246"/>
      <c r="D36" s="246"/>
      <c r="E36" s="246"/>
      <c r="F36" s="246"/>
      <c r="G36" s="1154" t="s">
        <v>499</v>
      </c>
      <c r="H36" s="1155"/>
      <c r="I36" s="1155"/>
      <c r="J36" s="1156"/>
      <c r="K36" s="296">
        <v>67590</v>
      </c>
      <c r="L36" s="296">
        <v>4999</v>
      </c>
      <c r="M36" s="297">
        <v>3089</v>
      </c>
      <c r="N36" s="298">
        <v>61.8</v>
      </c>
    </row>
    <row r="37" spans="1:16" ht="13.5" customHeight="1" x14ac:dyDescent="0.15">
      <c r="A37" s="250"/>
      <c r="B37" s="246"/>
      <c r="C37" s="246"/>
      <c r="D37" s="246"/>
      <c r="E37" s="246"/>
      <c r="F37" s="246"/>
      <c r="G37" s="1154" t="s">
        <v>500</v>
      </c>
      <c r="H37" s="1155"/>
      <c r="I37" s="1155"/>
      <c r="J37" s="1156"/>
      <c r="K37" s="296" t="s">
        <v>482</v>
      </c>
      <c r="L37" s="296" t="s">
        <v>482</v>
      </c>
      <c r="M37" s="297">
        <v>1224</v>
      </c>
      <c r="N37" s="298" t="s">
        <v>482</v>
      </c>
    </row>
    <row r="38" spans="1:16" ht="27" customHeight="1" x14ac:dyDescent="0.15">
      <c r="A38" s="250"/>
      <c r="B38" s="246"/>
      <c r="C38" s="246"/>
      <c r="D38" s="246"/>
      <c r="E38" s="246"/>
      <c r="F38" s="246"/>
      <c r="G38" s="1157" t="s">
        <v>501</v>
      </c>
      <c r="H38" s="1158"/>
      <c r="I38" s="1158"/>
      <c r="J38" s="1159"/>
      <c r="K38" s="299" t="s">
        <v>482</v>
      </c>
      <c r="L38" s="299" t="s">
        <v>482</v>
      </c>
      <c r="M38" s="300">
        <v>18</v>
      </c>
      <c r="N38" s="301" t="s">
        <v>482</v>
      </c>
      <c r="O38" s="295"/>
    </row>
    <row r="39" spans="1:16" x14ac:dyDescent="0.15">
      <c r="A39" s="250"/>
      <c r="B39" s="246"/>
      <c r="C39" s="246"/>
      <c r="D39" s="246"/>
      <c r="E39" s="246"/>
      <c r="F39" s="246"/>
      <c r="G39" s="1157" t="s">
        <v>502</v>
      </c>
      <c r="H39" s="1158"/>
      <c r="I39" s="1158"/>
      <c r="J39" s="1159"/>
      <c r="K39" s="302">
        <v>-23103</v>
      </c>
      <c r="L39" s="302">
        <v>-1709</v>
      </c>
      <c r="M39" s="303">
        <v>-3655</v>
      </c>
      <c r="N39" s="304">
        <v>-53.2</v>
      </c>
      <c r="O39" s="295"/>
    </row>
    <row r="40" spans="1:16" ht="27" customHeight="1" x14ac:dyDescent="0.15">
      <c r="A40" s="250"/>
      <c r="B40" s="246"/>
      <c r="C40" s="246"/>
      <c r="D40" s="246"/>
      <c r="E40" s="246"/>
      <c r="F40" s="246"/>
      <c r="G40" s="1154" t="s">
        <v>503</v>
      </c>
      <c r="H40" s="1155"/>
      <c r="I40" s="1155"/>
      <c r="J40" s="1156"/>
      <c r="K40" s="302">
        <v>-1111756</v>
      </c>
      <c r="L40" s="302">
        <v>-82224</v>
      </c>
      <c r="M40" s="303">
        <v>-74052</v>
      </c>
      <c r="N40" s="304">
        <v>11</v>
      </c>
      <c r="O40" s="295"/>
    </row>
    <row r="41" spans="1:16" x14ac:dyDescent="0.15">
      <c r="A41" s="250"/>
      <c r="B41" s="246"/>
      <c r="C41" s="246"/>
      <c r="D41" s="246"/>
      <c r="E41" s="246"/>
      <c r="F41" s="246"/>
      <c r="G41" s="1160" t="s">
        <v>283</v>
      </c>
      <c r="H41" s="1161"/>
      <c r="I41" s="1161"/>
      <c r="J41" s="1162"/>
      <c r="K41" s="296">
        <v>418034</v>
      </c>
      <c r="L41" s="302">
        <v>30917</v>
      </c>
      <c r="M41" s="303">
        <v>32317</v>
      </c>
      <c r="N41" s="304">
        <v>-4.3</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927965</v>
      </c>
      <c r="J51" s="322">
        <v>61774</v>
      </c>
      <c r="K51" s="323">
        <v>-42.9</v>
      </c>
      <c r="L51" s="324">
        <v>114097</v>
      </c>
      <c r="M51" s="325">
        <v>-2.7</v>
      </c>
      <c r="N51" s="326">
        <v>-40.200000000000003</v>
      </c>
    </row>
    <row r="52" spans="1:14" x14ac:dyDescent="0.15">
      <c r="A52" s="250"/>
      <c r="B52" s="246"/>
      <c r="C52" s="246"/>
      <c r="D52" s="246"/>
      <c r="E52" s="246"/>
      <c r="F52" s="246"/>
      <c r="G52" s="327"/>
      <c r="H52" s="328" t="s">
        <v>514</v>
      </c>
      <c r="I52" s="329">
        <v>623886</v>
      </c>
      <c r="J52" s="330">
        <v>41531</v>
      </c>
      <c r="K52" s="331">
        <v>-53.7</v>
      </c>
      <c r="L52" s="332">
        <v>61630</v>
      </c>
      <c r="M52" s="333">
        <v>3.8</v>
      </c>
      <c r="N52" s="334">
        <v>-57.5</v>
      </c>
    </row>
    <row r="53" spans="1:14" x14ac:dyDescent="0.15">
      <c r="A53" s="250"/>
      <c r="B53" s="246"/>
      <c r="C53" s="246"/>
      <c r="D53" s="246"/>
      <c r="E53" s="246"/>
      <c r="F53" s="246"/>
      <c r="G53" s="312" t="s">
        <v>515</v>
      </c>
      <c r="H53" s="313"/>
      <c r="I53" s="321">
        <v>1806811</v>
      </c>
      <c r="J53" s="322">
        <v>122620</v>
      </c>
      <c r="K53" s="323">
        <v>98.5</v>
      </c>
      <c r="L53" s="324">
        <v>136577</v>
      </c>
      <c r="M53" s="325">
        <v>19.7</v>
      </c>
      <c r="N53" s="326">
        <v>78.8</v>
      </c>
    </row>
    <row r="54" spans="1:14" x14ac:dyDescent="0.15">
      <c r="A54" s="250"/>
      <c r="B54" s="246"/>
      <c r="C54" s="246"/>
      <c r="D54" s="246"/>
      <c r="E54" s="246"/>
      <c r="F54" s="246"/>
      <c r="G54" s="327"/>
      <c r="H54" s="328" t="s">
        <v>514</v>
      </c>
      <c r="I54" s="329">
        <v>1187089</v>
      </c>
      <c r="J54" s="330">
        <v>80563</v>
      </c>
      <c r="K54" s="331">
        <v>94</v>
      </c>
      <c r="L54" s="332">
        <v>59645</v>
      </c>
      <c r="M54" s="333">
        <v>-3.2</v>
      </c>
      <c r="N54" s="334">
        <v>97.2</v>
      </c>
    </row>
    <row r="55" spans="1:14" x14ac:dyDescent="0.15">
      <c r="A55" s="250"/>
      <c r="B55" s="246"/>
      <c r="C55" s="246"/>
      <c r="D55" s="246"/>
      <c r="E55" s="246"/>
      <c r="F55" s="246"/>
      <c r="G55" s="312" t="s">
        <v>516</v>
      </c>
      <c r="H55" s="313"/>
      <c r="I55" s="321">
        <v>1439052</v>
      </c>
      <c r="J55" s="322">
        <v>100661</v>
      </c>
      <c r="K55" s="323">
        <v>-17.899999999999999</v>
      </c>
      <c r="L55" s="324">
        <v>132212</v>
      </c>
      <c r="M55" s="325">
        <v>-3.2</v>
      </c>
      <c r="N55" s="326">
        <v>-14.7</v>
      </c>
    </row>
    <row r="56" spans="1:14" x14ac:dyDescent="0.15">
      <c r="A56" s="250"/>
      <c r="B56" s="246"/>
      <c r="C56" s="246"/>
      <c r="D56" s="246"/>
      <c r="E56" s="246"/>
      <c r="F56" s="246"/>
      <c r="G56" s="327"/>
      <c r="H56" s="328" t="s">
        <v>514</v>
      </c>
      <c r="I56" s="329">
        <v>911535</v>
      </c>
      <c r="J56" s="330">
        <v>63762</v>
      </c>
      <c r="K56" s="331">
        <v>-20.9</v>
      </c>
      <c r="L56" s="332">
        <v>67114</v>
      </c>
      <c r="M56" s="333">
        <v>12.5</v>
      </c>
      <c r="N56" s="334">
        <v>-33.4</v>
      </c>
    </row>
    <row r="57" spans="1:14" x14ac:dyDescent="0.15">
      <c r="A57" s="250"/>
      <c r="B57" s="246"/>
      <c r="C57" s="246"/>
      <c r="D57" s="246"/>
      <c r="E57" s="246"/>
      <c r="F57" s="246"/>
      <c r="G57" s="312" t="s">
        <v>517</v>
      </c>
      <c r="H57" s="313"/>
      <c r="I57" s="321">
        <v>957079</v>
      </c>
      <c r="J57" s="322">
        <v>68780</v>
      </c>
      <c r="K57" s="323">
        <v>-31.7</v>
      </c>
      <c r="L57" s="324">
        <v>93741</v>
      </c>
      <c r="M57" s="325">
        <v>-29.1</v>
      </c>
      <c r="N57" s="326">
        <v>-2.6</v>
      </c>
    </row>
    <row r="58" spans="1:14" x14ac:dyDescent="0.15">
      <c r="A58" s="250"/>
      <c r="B58" s="246"/>
      <c r="C58" s="246"/>
      <c r="D58" s="246"/>
      <c r="E58" s="246"/>
      <c r="F58" s="246"/>
      <c r="G58" s="327"/>
      <c r="H58" s="328" t="s">
        <v>514</v>
      </c>
      <c r="I58" s="329">
        <v>626513</v>
      </c>
      <c r="J58" s="330">
        <v>45024</v>
      </c>
      <c r="K58" s="331">
        <v>-29.4</v>
      </c>
      <c r="L58" s="332">
        <v>46285</v>
      </c>
      <c r="M58" s="333">
        <v>-31</v>
      </c>
      <c r="N58" s="334">
        <v>1.6</v>
      </c>
    </row>
    <row r="59" spans="1:14" x14ac:dyDescent="0.15">
      <c r="A59" s="250"/>
      <c r="B59" s="246"/>
      <c r="C59" s="246"/>
      <c r="D59" s="246"/>
      <c r="E59" s="246"/>
      <c r="F59" s="246"/>
      <c r="G59" s="312" t="s">
        <v>518</v>
      </c>
      <c r="H59" s="313"/>
      <c r="I59" s="321">
        <v>1902196</v>
      </c>
      <c r="J59" s="322">
        <v>140685</v>
      </c>
      <c r="K59" s="323">
        <v>104.5</v>
      </c>
      <c r="L59" s="324">
        <v>107537</v>
      </c>
      <c r="M59" s="325">
        <v>14.7</v>
      </c>
      <c r="N59" s="326">
        <v>89.8</v>
      </c>
    </row>
    <row r="60" spans="1:14" x14ac:dyDescent="0.15">
      <c r="A60" s="250"/>
      <c r="B60" s="246"/>
      <c r="C60" s="246"/>
      <c r="D60" s="246"/>
      <c r="E60" s="246"/>
      <c r="F60" s="246"/>
      <c r="G60" s="327"/>
      <c r="H60" s="328" t="s">
        <v>514</v>
      </c>
      <c r="I60" s="335">
        <v>920752</v>
      </c>
      <c r="J60" s="330">
        <v>68098</v>
      </c>
      <c r="K60" s="331">
        <v>51.2</v>
      </c>
      <c r="L60" s="332">
        <v>57923</v>
      </c>
      <c r="M60" s="333">
        <v>25.1</v>
      </c>
      <c r="N60" s="334">
        <v>26.1</v>
      </c>
    </row>
    <row r="61" spans="1:14" x14ac:dyDescent="0.15">
      <c r="A61" s="250"/>
      <c r="B61" s="246"/>
      <c r="C61" s="246"/>
      <c r="D61" s="246"/>
      <c r="E61" s="246"/>
      <c r="F61" s="246"/>
      <c r="G61" s="312" t="s">
        <v>519</v>
      </c>
      <c r="H61" s="336"/>
      <c r="I61" s="337">
        <v>1406621</v>
      </c>
      <c r="J61" s="338">
        <v>98904</v>
      </c>
      <c r="K61" s="339">
        <v>22.1</v>
      </c>
      <c r="L61" s="340">
        <v>116833</v>
      </c>
      <c r="M61" s="341">
        <v>-0.1</v>
      </c>
      <c r="N61" s="326">
        <v>22.2</v>
      </c>
    </row>
    <row r="62" spans="1:14" x14ac:dyDescent="0.15">
      <c r="A62" s="250"/>
      <c r="B62" s="246"/>
      <c r="C62" s="246"/>
      <c r="D62" s="246"/>
      <c r="E62" s="246"/>
      <c r="F62" s="246"/>
      <c r="G62" s="327"/>
      <c r="H62" s="328" t="s">
        <v>514</v>
      </c>
      <c r="I62" s="329">
        <v>853955</v>
      </c>
      <c r="J62" s="330">
        <v>59796</v>
      </c>
      <c r="K62" s="331">
        <v>8.1999999999999993</v>
      </c>
      <c r="L62" s="332">
        <v>58519</v>
      </c>
      <c r="M62" s="333">
        <v>1.4</v>
      </c>
      <c r="N62" s="334">
        <v>6.8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9"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29.47</v>
      </c>
      <c r="G47" s="12">
        <v>29.98</v>
      </c>
      <c r="H47" s="12">
        <v>32.92</v>
      </c>
      <c r="I47" s="12">
        <v>32.72</v>
      </c>
      <c r="J47" s="13">
        <v>35.86</v>
      </c>
    </row>
    <row r="48" spans="2:10" ht="57.75" customHeight="1" x14ac:dyDescent="0.15">
      <c r="B48" s="14"/>
      <c r="C48" s="1174" t="s">
        <v>4</v>
      </c>
      <c r="D48" s="1174"/>
      <c r="E48" s="1175"/>
      <c r="F48" s="15">
        <v>5.6</v>
      </c>
      <c r="G48" s="16">
        <v>6.09</v>
      </c>
      <c r="H48" s="16">
        <v>5.13</v>
      </c>
      <c r="I48" s="16">
        <v>5.42</v>
      </c>
      <c r="J48" s="17">
        <v>3.53</v>
      </c>
    </row>
    <row r="49" spans="2:10" ht="57.75" customHeight="1" thickBot="1" x14ac:dyDescent="0.2">
      <c r="B49" s="18"/>
      <c r="C49" s="1176" t="s">
        <v>5</v>
      </c>
      <c r="D49" s="1176"/>
      <c r="E49" s="1177"/>
      <c r="F49" s="19" t="s">
        <v>526</v>
      </c>
      <c r="G49" s="20">
        <v>1.35</v>
      </c>
      <c r="H49" s="20">
        <v>1.83</v>
      </c>
      <c r="I49" s="20">
        <v>0.86</v>
      </c>
      <c r="J49" s="21">
        <v>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2018-04-12T04:58:35Z</cp:lastPrinted>
  <dcterms:created xsi:type="dcterms:W3CDTF">2018-01-24T05:23:07Z</dcterms:created>
  <dcterms:modified xsi:type="dcterms:W3CDTF">2018-10-30T01:19:10Z</dcterms:modified>
  <cp:category/>
</cp:coreProperties>
</file>